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gya\Downloads\"/>
    </mc:Choice>
  </mc:AlternateContent>
  <xr:revisionPtr revIDLastSave="0" documentId="13_ncr:1_{E16CF3EC-A121-4991-BC18-B43CD638F14C}" xr6:coauthVersionLast="47" xr6:coauthVersionMax="47" xr10:uidLastSave="{00000000-0000-0000-0000-000000000000}"/>
  <bookViews>
    <workbookView xWindow="-108" yWindow="-108" windowWidth="23256" windowHeight="12456" activeTab="5" xr2:uid="{415F83E8-B145-4926-9686-02B277C31441}"/>
  </bookViews>
  <sheets>
    <sheet name="RawData" sheetId="1" r:id="rId1"/>
    <sheet name="Cleaned Data" sheetId="2" r:id="rId2"/>
    <sheet name="Pivot Table" sheetId="3" r:id="rId3"/>
    <sheet name="Charts" sheetId="7" r:id="rId4"/>
    <sheet name="lookup table" sheetId="10" r:id="rId5"/>
    <sheet name="Notes" sheetId="11" r:id="rId6"/>
  </sheet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1" l="1" a="1"/>
  <c r="A45" i="11" s="1"/>
  <c r="A46" i="11" a="1"/>
  <c r="A46" i="11"/>
  <c r="A47" i="11" a="1"/>
  <c r="A47" i="11"/>
  <c r="A48" i="11" a="1"/>
  <c r="A48" i="11"/>
  <c r="G2" i="2"/>
  <c r="C10" i="10"/>
  <c r="C3" i="10"/>
  <c r="C2" i="10"/>
  <c r="B10" i="10"/>
  <c r="B9" i="10"/>
  <c r="B8" i="10"/>
  <c r="B7" i="10"/>
  <c r="B6" i="10"/>
  <c r="B5" i="10"/>
  <c r="B4" i="10"/>
  <c r="B3" i="10"/>
  <c r="B2" i="10"/>
  <c r="C4" i="10"/>
  <c r="C5" i="10"/>
  <c r="C6" i="10"/>
  <c r="C7" i="10"/>
  <c r="C8" i="10"/>
  <c r="C9" i="10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AD8" i="2"/>
  <c r="AD9" i="2"/>
  <c r="AD10" i="2"/>
  <c r="AD11" i="2"/>
  <c r="AD12" i="2"/>
  <c r="AD13" i="2"/>
  <c r="AD14" i="2"/>
  <c r="AD15" i="2"/>
  <c r="AD16" i="2"/>
  <c r="AD17" i="2"/>
  <c r="AA17" i="2" s="1"/>
  <c r="AD18" i="2"/>
  <c r="AA18" i="2" s="1"/>
  <c r="AD19" i="2"/>
  <c r="AD20" i="2"/>
  <c r="AD21" i="2"/>
  <c r="AD22" i="2"/>
  <c r="AD23" i="2"/>
  <c r="AD24" i="2"/>
  <c r="AD25" i="2"/>
  <c r="AD26" i="2"/>
  <c r="AD27" i="2"/>
  <c r="AD28" i="2"/>
  <c r="AD29" i="2"/>
  <c r="AA29" i="2" s="1"/>
  <c r="AD30" i="2"/>
  <c r="AA30" i="2" s="1"/>
  <c r="AD31" i="2"/>
  <c r="AD32" i="2"/>
  <c r="AD33" i="2"/>
  <c r="AD34" i="2"/>
  <c r="AD35" i="2"/>
  <c r="AD36" i="2"/>
  <c r="AD37" i="2"/>
  <c r="AD38" i="2"/>
  <c r="AD39" i="2"/>
  <c r="AD40" i="2"/>
  <c r="AD41" i="2"/>
  <c r="AA41" i="2" s="1"/>
  <c r="AD42" i="2"/>
  <c r="AA42" i="2" s="1"/>
  <c r="AD43" i="2"/>
  <c r="AD44" i="2"/>
  <c r="AD45" i="2"/>
  <c r="AD46" i="2"/>
  <c r="AD47" i="2"/>
  <c r="AD48" i="2"/>
  <c r="AD49" i="2"/>
  <c r="AD50" i="2"/>
  <c r="AD51" i="2"/>
  <c r="AD52" i="2"/>
  <c r="AD53" i="2"/>
  <c r="AA53" i="2" s="1"/>
  <c r="AD54" i="2"/>
  <c r="AA54" i="2" s="1"/>
  <c r="AD55" i="2"/>
  <c r="AD56" i="2"/>
  <c r="AD57" i="2"/>
  <c r="AD58" i="2"/>
  <c r="AD59" i="2"/>
  <c r="AD60" i="2"/>
  <c r="AD61" i="2"/>
  <c r="AD62" i="2"/>
  <c r="AD63" i="2"/>
  <c r="AD64" i="2"/>
  <c r="AD65" i="2"/>
  <c r="AA65" i="2" s="1"/>
  <c r="AD66" i="2"/>
  <c r="AA66" i="2" s="1"/>
  <c r="AD67" i="2"/>
  <c r="AA67" i="2" s="1"/>
  <c r="AD68" i="2"/>
  <c r="AD69" i="2"/>
  <c r="AD70" i="2"/>
  <c r="AD71" i="2"/>
  <c r="AD72" i="2"/>
  <c r="AD73" i="2"/>
  <c r="AD74" i="2"/>
  <c r="AD75" i="2"/>
  <c r="AD76" i="2"/>
  <c r="AD77" i="2"/>
  <c r="AA77" i="2" s="1"/>
  <c r="AD78" i="2"/>
  <c r="AA78" i="2" s="1"/>
  <c r="AD79" i="2"/>
  <c r="AD80" i="2"/>
  <c r="AD81" i="2"/>
  <c r="AD82" i="2"/>
  <c r="AD83" i="2"/>
  <c r="AD84" i="2"/>
  <c r="AD85" i="2"/>
  <c r="AD86" i="2"/>
  <c r="AD87" i="2"/>
  <c r="AD88" i="2"/>
  <c r="AD89" i="2"/>
  <c r="AA89" i="2" s="1"/>
  <c r="AD90" i="2"/>
  <c r="AA90" i="2" s="1"/>
  <c r="AD91" i="2"/>
  <c r="AD92" i="2"/>
  <c r="AD93" i="2"/>
  <c r="AD94" i="2"/>
  <c r="AD95" i="2"/>
  <c r="AD96" i="2"/>
  <c r="AD97" i="2"/>
  <c r="AD98" i="2"/>
  <c r="AD99" i="2"/>
  <c r="AD100" i="2"/>
  <c r="AD101" i="2"/>
  <c r="AA101" i="2" s="1"/>
  <c r="AD102" i="2"/>
  <c r="AA102" i="2" s="1"/>
  <c r="AD103" i="2"/>
  <c r="AD104" i="2"/>
  <c r="AD105" i="2"/>
  <c r="AD106" i="2"/>
  <c r="AD107" i="2"/>
  <c r="AD108" i="2"/>
  <c r="AD109" i="2"/>
  <c r="AD110" i="2"/>
  <c r="AD111" i="2"/>
  <c r="AD112" i="2"/>
  <c r="AD113" i="2"/>
  <c r="AA113" i="2" s="1"/>
  <c r="AD114" i="2"/>
  <c r="AA114" i="2" s="1"/>
  <c r="AD115" i="2"/>
  <c r="AD116" i="2"/>
  <c r="AD117" i="2"/>
  <c r="AD118" i="2"/>
  <c r="AD119" i="2"/>
  <c r="AD120" i="2"/>
  <c r="AD121" i="2"/>
  <c r="AD122" i="2"/>
  <c r="AD123" i="2"/>
  <c r="AD124" i="2"/>
  <c r="AD125" i="2"/>
  <c r="AA125" i="2" s="1"/>
  <c r="AD126" i="2"/>
  <c r="AA126" i="2" s="1"/>
  <c r="AD127" i="2"/>
  <c r="AA127" i="2" s="1"/>
  <c r="AD128" i="2"/>
  <c r="AD129" i="2"/>
  <c r="AD130" i="2"/>
  <c r="AD131" i="2"/>
  <c r="AD132" i="2"/>
  <c r="AD133" i="2"/>
  <c r="AD134" i="2"/>
  <c r="AD135" i="2"/>
  <c r="AD136" i="2"/>
  <c r="AD137" i="2"/>
  <c r="AA137" i="2" s="1"/>
  <c r="AD138" i="2"/>
  <c r="AA138" i="2" s="1"/>
  <c r="AD139" i="2"/>
  <c r="AD140" i="2"/>
  <c r="AD141" i="2"/>
  <c r="AD142" i="2"/>
  <c r="AD143" i="2"/>
  <c r="AD144" i="2"/>
  <c r="AD145" i="2"/>
  <c r="AD146" i="2"/>
  <c r="AD147" i="2"/>
  <c r="AD148" i="2"/>
  <c r="AD149" i="2"/>
  <c r="AA149" i="2" s="1"/>
  <c r="AD150" i="2"/>
  <c r="AA150" i="2" s="1"/>
  <c r="AD151" i="2"/>
  <c r="AD152" i="2"/>
  <c r="AD153" i="2"/>
  <c r="AD154" i="2"/>
  <c r="AD155" i="2"/>
  <c r="AD156" i="2"/>
  <c r="AD157" i="2"/>
  <c r="AD158" i="2"/>
  <c r="AD159" i="2"/>
  <c r="AD160" i="2"/>
  <c r="AD161" i="2"/>
  <c r="AA161" i="2" s="1"/>
  <c r="AD162" i="2"/>
  <c r="AA162" i="2" s="1"/>
  <c r="AD163" i="2"/>
  <c r="AD164" i="2"/>
  <c r="AD165" i="2"/>
  <c r="AD166" i="2"/>
  <c r="AD167" i="2"/>
  <c r="AD168" i="2"/>
  <c r="AD169" i="2"/>
  <c r="AD170" i="2"/>
  <c r="AD171" i="2"/>
  <c r="AD172" i="2"/>
  <c r="AD173" i="2"/>
  <c r="AA173" i="2" s="1"/>
  <c r="AD174" i="2"/>
  <c r="AA174" i="2" s="1"/>
  <c r="AD175" i="2"/>
  <c r="AD176" i="2"/>
  <c r="AD177" i="2"/>
  <c r="AD178" i="2"/>
  <c r="AD179" i="2"/>
  <c r="AD180" i="2"/>
  <c r="AD181" i="2"/>
  <c r="AD182" i="2"/>
  <c r="AD183" i="2"/>
  <c r="AD184" i="2"/>
  <c r="AD185" i="2"/>
  <c r="AA185" i="2" s="1"/>
  <c r="AD186" i="2"/>
  <c r="AA186" i="2" s="1"/>
  <c r="AD187" i="2"/>
  <c r="AD188" i="2"/>
  <c r="AD189" i="2"/>
  <c r="AD190" i="2"/>
  <c r="AD191" i="2"/>
  <c r="AD192" i="2"/>
  <c r="AD193" i="2"/>
  <c r="AD194" i="2"/>
  <c r="AD195" i="2"/>
  <c r="AD196" i="2"/>
  <c r="AD197" i="2"/>
  <c r="AA197" i="2" s="1"/>
  <c r="AD198" i="2"/>
  <c r="AA198" i="2" s="1"/>
  <c r="AD199" i="2"/>
  <c r="AA199" i="2" s="1"/>
  <c r="AD200" i="2"/>
  <c r="AD201" i="2"/>
  <c r="AD202" i="2"/>
  <c r="AD203" i="2"/>
  <c r="AD204" i="2"/>
  <c r="AD205" i="2"/>
  <c r="AD206" i="2"/>
  <c r="AD207" i="2"/>
  <c r="AD208" i="2"/>
  <c r="AD209" i="2"/>
  <c r="AA209" i="2" s="1"/>
  <c r="AD210" i="2"/>
  <c r="AA210" i="2" s="1"/>
  <c r="AD211" i="2"/>
  <c r="AD212" i="2"/>
  <c r="AD213" i="2"/>
  <c r="AD214" i="2"/>
  <c r="AD215" i="2"/>
  <c r="AD216" i="2"/>
  <c r="AD217" i="2"/>
  <c r="AD218" i="2"/>
  <c r="AD219" i="2"/>
  <c r="AD220" i="2"/>
  <c r="AD221" i="2"/>
  <c r="AA221" i="2" s="1"/>
  <c r="AD222" i="2"/>
  <c r="AA222" i="2" s="1"/>
  <c r="AD223" i="2"/>
  <c r="AD224" i="2"/>
  <c r="AD225" i="2"/>
  <c r="AD226" i="2"/>
  <c r="AD227" i="2"/>
  <c r="AD228" i="2"/>
  <c r="AD229" i="2"/>
  <c r="AD230" i="2"/>
  <c r="AD231" i="2"/>
  <c r="AD232" i="2"/>
  <c r="AD233" i="2"/>
  <c r="AA233" i="2" s="1"/>
  <c r="AD234" i="2"/>
  <c r="AA234" i="2" s="1"/>
  <c r="AD235" i="2"/>
  <c r="AD236" i="2"/>
  <c r="AD237" i="2"/>
  <c r="AD238" i="2"/>
  <c r="AD239" i="2"/>
  <c r="AD240" i="2"/>
  <c r="AD241" i="2"/>
  <c r="AD242" i="2"/>
  <c r="AD243" i="2"/>
  <c r="AD244" i="2"/>
  <c r="AD245" i="2"/>
  <c r="AA245" i="2" s="1"/>
  <c r="AD246" i="2"/>
  <c r="AA246" i="2" s="1"/>
  <c r="AD247" i="2"/>
  <c r="AD248" i="2"/>
  <c r="AD249" i="2"/>
  <c r="AD250" i="2"/>
  <c r="AD251" i="2"/>
  <c r="AD252" i="2"/>
  <c r="AD253" i="2"/>
  <c r="AD254" i="2"/>
  <c r="AD255" i="2"/>
  <c r="AD256" i="2"/>
  <c r="AD257" i="2"/>
  <c r="AA257" i="2" s="1"/>
  <c r="AD258" i="2"/>
  <c r="AA258" i="2" s="1"/>
  <c r="AD259" i="2"/>
  <c r="AA259" i="2" s="1"/>
  <c r="AD260" i="2"/>
  <c r="AD261" i="2"/>
  <c r="AD262" i="2"/>
  <c r="AD263" i="2"/>
  <c r="AD264" i="2"/>
  <c r="AD265" i="2"/>
  <c r="AD266" i="2"/>
  <c r="AD267" i="2"/>
  <c r="AD268" i="2"/>
  <c r="AD269" i="2"/>
  <c r="AA269" i="2" s="1"/>
  <c r="AD270" i="2"/>
  <c r="AA270" i="2" s="1"/>
  <c r="AD271" i="2"/>
  <c r="AD272" i="2"/>
  <c r="AD273" i="2"/>
  <c r="AD274" i="2"/>
  <c r="AD275" i="2"/>
  <c r="AD276" i="2"/>
  <c r="AD277" i="2"/>
  <c r="AD278" i="2"/>
  <c r="AD279" i="2"/>
  <c r="AD280" i="2"/>
  <c r="AD281" i="2"/>
  <c r="AA281" i="2" s="1"/>
  <c r="AD282" i="2"/>
  <c r="AA282" i="2" s="1"/>
  <c r="AD283" i="2"/>
  <c r="AD284" i="2"/>
  <c r="AD285" i="2"/>
  <c r="AD286" i="2"/>
  <c r="AD287" i="2"/>
  <c r="AD288" i="2"/>
  <c r="AD289" i="2"/>
  <c r="AD290" i="2"/>
  <c r="AD291" i="2"/>
  <c r="AD292" i="2"/>
  <c r="AD293" i="2"/>
  <c r="AA293" i="2" s="1"/>
  <c r="AD294" i="2"/>
  <c r="AA294" i="2" s="1"/>
  <c r="AD295" i="2"/>
  <c r="AA295" i="2" s="1"/>
  <c r="AD296" i="2"/>
  <c r="AD297" i="2"/>
  <c r="AD298" i="2"/>
  <c r="AD299" i="2"/>
  <c r="AD300" i="2"/>
  <c r="AD301" i="2"/>
  <c r="AD302" i="2"/>
  <c r="AD303" i="2"/>
  <c r="AD304" i="2"/>
  <c r="AD305" i="2"/>
  <c r="AA305" i="2" s="1"/>
  <c r="AD306" i="2"/>
  <c r="AA306" i="2" s="1"/>
  <c r="AD307" i="2"/>
  <c r="AD308" i="2"/>
  <c r="AD309" i="2"/>
  <c r="AD310" i="2"/>
  <c r="AD311" i="2"/>
  <c r="AD312" i="2"/>
  <c r="AD313" i="2"/>
  <c r="AD314" i="2"/>
  <c r="AD315" i="2"/>
  <c r="AD316" i="2"/>
  <c r="AD317" i="2"/>
  <c r="AA317" i="2" s="1"/>
  <c r="AD318" i="2"/>
  <c r="AA318" i="2" s="1"/>
  <c r="AD319" i="2"/>
  <c r="AD320" i="2"/>
  <c r="AD321" i="2"/>
  <c r="AD322" i="2"/>
  <c r="AD323" i="2"/>
  <c r="AD324" i="2"/>
  <c r="AD325" i="2"/>
  <c r="AD326" i="2"/>
  <c r="AD327" i="2"/>
  <c r="AD328" i="2"/>
  <c r="AD329" i="2"/>
  <c r="AA329" i="2" s="1"/>
  <c r="AD330" i="2"/>
  <c r="AA330" i="2" s="1"/>
  <c r="AD331" i="2"/>
  <c r="AA331" i="2" s="1"/>
  <c r="AD332" i="2"/>
  <c r="AD333" i="2"/>
  <c r="AD334" i="2"/>
  <c r="AD335" i="2"/>
  <c r="AD336" i="2"/>
  <c r="AD337" i="2"/>
  <c r="AD338" i="2"/>
  <c r="AD339" i="2"/>
  <c r="AD340" i="2"/>
  <c r="AD341" i="2"/>
  <c r="AA341" i="2" s="1"/>
  <c r="AD342" i="2"/>
  <c r="AA342" i="2" s="1"/>
  <c r="AD343" i="2"/>
  <c r="AD344" i="2"/>
  <c r="AD345" i="2"/>
  <c r="AD346" i="2"/>
  <c r="AD347" i="2"/>
  <c r="AD348" i="2"/>
  <c r="AD349" i="2"/>
  <c r="AD350" i="2"/>
  <c r="AD351" i="2"/>
  <c r="AD352" i="2"/>
  <c r="AD353" i="2"/>
  <c r="AA353" i="2" s="1"/>
  <c r="AD354" i="2"/>
  <c r="AA354" i="2" s="1"/>
  <c r="AD355" i="2"/>
  <c r="AD356" i="2"/>
  <c r="AD357" i="2"/>
  <c r="AD358" i="2"/>
  <c r="AD359" i="2"/>
  <c r="AD360" i="2"/>
  <c r="AD361" i="2"/>
  <c r="AD362" i="2"/>
  <c r="AD363" i="2"/>
  <c r="AD364" i="2"/>
  <c r="AD365" i="2"/>
  <c r="AA365" i="2" s="1"/>
  <c r="AD366" i="2"/>
  <c r="AA366" i="2" s="1"/>
  <c r="AD367" i="2"/>
  <c r="AD368" i="2"/>
  <c r="AD369" i="2"/>
  <c r="AD370" i="2"/>
  <c r="AD371" i="2"/>
  <c r="AD372" i="2"/>
  <c r="AD373" i="2"/>
  <c r="AD374" i="2"/>
  <c r="AD375" i="2"/>
  <c r="AD376" i="2"/>
  <c r="AD377" i="2"/>
  <c r="AA377" i="2" s="1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A389" i="2" s="1"/>
  <c r="AD390" i="2"/>
  <c r="AA390" i="2" s="1"/>
  <c r="AD391" i="2"/>
  <c r="AD392" i="2"/>
  <c r="AD393" i="2"/>
  <c r="AD394" i="2"/>
  <c r="AD395" i="2"/>
  <c r="AD396" i="2"/>
  <c r="AD397" i="2"/>
  <c r="AD398" i="2"/>
  <c r="AD399" i="2"/>
  <c r="AD400" i="2"/>
  <c r="AD401" i="2"/>
  <c r="AA401" i="2" s="1"/>
  <c r="AD402" i="2"/>
  <c r="AA402" i="2" s="1"/>
  <c r="AD403" i="2"/>
  <c r="AD404" i="2"/>
  <c r="AD405" i="2"/>
  <c r="AD406" i="2"/>
  <c r="AD407" i="2"/>
  <c r="AD408" i="2"/>
  <c r="AD409" i="2"/>
  <c r="AD410" i="2"/>
  <c r="AD411" i="2"/>
  <c r="AD412" i="2"/>
  <c r="AA412" i="2" s="1"/>
  <c r="AD413" i="2"/>
  <c r="AA413" i="2" s="1"/>
  <c r="AD414" i="2"/>
  <c r="AA414" i="2" s="1"/>
  <c r="AD415" i="2"/>
  <c r="AA415" i="2" s="1"/>
  <c r="AD416" i="2"/>
  <c r="AD417" i="2"/>
  <c r="AD418" i="2"/>
  <c r="AD419" i="2"/>
  <c r="AD420" i="2"/>
  <c r="AD421" i="2"/>
  <c r="AD422" i="2"/>
  <c r="AD423" i="2"/>
  <c r="AD424" i="2"/>
  <c r="AD425" i="2"/>
  <c r="AA425" i="2" s="1"/>
  <c r="AD426" i="2"/>
  <c r="AA426" i="2" s="1"/>
  <c r="AD427" i="2"/>
  <c r="AA427" i="2" s="1"/>
  <c r="AD428" i="2"/>
  <c r="AD429" i="2"/>
  <c r="AD430" i="2"/>
  <c r="AD431" i="2"/>
  <c r="AD432" i="2"/>
  <c r="AD433" i="2"/>
  <c r="AD434" i="2"/>
  <c r="AD435" i="2"/>
  <c r="AD436" i="2"/>
  <c r="AD437" i="2"/>
  <c r="AA437" i="2" s="1"/>
  <c r="AD438" i="2"/>
  <c r="AA438" i="2" s="1"/>
  <c r="AD439" i="2"/>
  <c r="AD440" i="2"/>
  <c r="AD441" i="2"/>
  <c r="AD442" i="2"/>
  <c r="AD443" i="2"/>
  <c r="AD444" i="2"/>
  <c r="AD445" i="2"/>
  <c r="AD446" i="2"/>
  <c r="AD447" i="2"/>
  <c r="AD448" i="2"/>
  <c r="AD449" i="2"/>
  <c r="AA449" i="2" s="1"/>
  <c r="AD450" i="2"/>
  <c r="AA450" i="2" s="1"/>
  <c r="AD451" i="2"/>
  <c r="AA451" i="2" s="1"/>
  <c r="AD452" i="2"/>
  <c r="AD453" i="2"/>
  <c r="AD454" i="2"/>
  <c r="AD455" i="2"/>
  <c r="AD456" i="2"/>
  <c r="AD457" i="2"/>
  <c r="AD458" i="2"/>
  <c r="AD459" i="2"/>
  <c r="AD460" i="2"/>
  <c r="AD461" i="2"/>
  <c r="AA461" i="2" s="1"/>
  <c r="AD462" i="2"/>
  <c r="AA462" i="2" s="1"/>
  <c r="AD463" i="2"/>
  <c r="AD464" i="2"/>
  <c r="AD465" i="2"/>
  <c r="AD466" i="2"/>
  <c r="AD467" i="2"/>
  <c r="AD468" i="2"/>
  <c r="AD469" i="2"/>
  <c r="AD470" i="2"/>
  <c r="AD471" i="2"/>
  <c r="AD472" i="2"/>
  <c r="AD473" i="2"/>
  <c r="AA473" i="2" s="1"/>
  <c r="AD474" i="2"/>
  <c r="AA474" i="2" s="1"/>
  <c r="AD475" i="2"/>
  <c r="AD476" i="2"/>
  <c r="AD477" i="2"/>
  <c r="AD478" i="2"/>
  <c r="AD479" i="2"/>
  <c r="AD480" i="2"/>
  <c r="AD481" i="2"/>
  <c r="AD482" i="2"/>
  <c r="AD483" i="2"/>
  <c r="AD484" i="2"/>
  <c r="AD485" i="2"/>
  <c r="AA485" i="2" s="1"/>
  <c r="AD486" i="2"/>
  <c r="AA486" i="2" s="1"/>
  <c r="AD487" i="2"/>
  <c r="AD488" i="2"/>
  <c r="AD489" i="2"/>
  <c r="AD490" i="2"/>
  <c r="AD491" i="2"/>
  <c r="AD492" i="2"/>
  <c r="AD493" i="2"/>
  <c r="AD494" i="2"/>
  <c r="AD495" i="2"/>
  <c r="AD496" i="2"/>
  <c r="AD497" i="2"/>
  <c r="AA497" i="2" s="1"/>
  <c r="AD498" i="2"/>
  <c r="AA498" i="2" s="1"/>
  <c r="AD499" i="2"/>
  <c r="AA499" i="2" s="1"/>
  <c r="AD500" i="2"/>
  <c r="AD501" i="2"/>
  <c r="AD502" i="2"/>
  <c r="AD503" i="2"/>
  <c r="AD504" i="2"/>
  <c r="AD505" i="2"/>
  <c r="AD506" i="2"/>
  <c r="AD507" i="2"/>
  <c r="AD508" i="2"/>
  <c r="AD509" i="2"/>
  <c r="AA509" i="2" s="1"/>
  <c r="AD510" i="2"/>
  <c r="AA510" i="2" s="1"/>
  <c r="AD511" i="2"/>
  <c r="AD512" i="2"/>
  <c r="AD513" i="2"/>
  <c r="AD514" i="2"/>
  <c r="AD515" i="2"/>
  <c r="AD516" i="2"/>
  <c r="AD517" i="2"/>
  <c r="AD518" i="2"/>
  <c r="AD519" i="2"/>
  <c r="AD520" i="2"/>
  <c r="AD521" i="2"/>
  <c r="AA521" i="2" s="1"/>
  <c r="AD522" i="2"/>
  <c r="AA522" i="2" s="1"/>
  <c r="AD523" i="2"/>
  <c r="AD524" i="2"/>
  <c r="AD525" i="2"/>
  <c r="AD526" i="2"/>
  <c r="AD527" i="2"/>
  <c r="AD528" i="2"/>
  <c r="AD529" i="2"/>
  <c r="AD530" i="2"/>
  <c r="AD531" i="2"/>
  <c r="AD532" i="2"/>
  <c r="AD533" i="2"/>
  <c r="AA533" i="2" s="1"/>
  <c r="AD534" i="2"/>
  <c r="AA534" i="2" s="1"/>
  <c r="AD535" i="2"/>
  <c r="AD536" i="2"/>
  <c r="AD537" i="2"/>
  <c r="AD538" i="2"/>
  <c r="AD539" i="2"/>
  <c r="AD540" i="2"/>
  <c r="AD541" i="2"/>
  <c r="AD542" i="2"/>
  <c r="AD543" i="2"/>
  <c r="AD544" i="2"/>
  <c r="AD545" i="2"/>
  <c r="AA545" i="2" s="1"/>
  <c r="AD546" i="2"/>
  <c r="AA546" i="2" s="1"/>
  <c r="AD547" i="2"/>
  <c r="AD548" i="2"/>
  <c r="AD549" i="2"/>
  <c r="AD550" i="2"/>
  <c r="AD551" i="2"/>
  <c r="AD552" i="2"/>
  <c r="AD553" i="2"/>
  <c r="AD554" i="2"/>
  <c r="AD555" i="2"/>
  <c r="AD556" i="2"/>
  <c r="AD557" i="2"/>
  <c r="AA557" i="2" s="1"/>
  <c r="AD558" i="2"/>
  <c r="AA558" i="2" s="1"/>
  <c r="AD559" i="2"/>
  <c r="AD560" i="2"/>
  <c r="AD561" i="2"/>
  <c r="AD562" i="2"/>
  <c r="AD563" i="2"/>
  <c r="AD564" i="2"/>
  <c r="AD565" i="2"/>
  <c r="AD566" i="2"/>
  <c r="AD567" i="2"/>
  <c r="AD568" i="2"/>
  <c r="AD569" i="2"/>
  <c r="AA569" i="2" s="1"/>
  <c r="AD570" i="2"/>
  <c r="AA570" i="2" s="1"/>
  <c r="AD571" i="2"/>
  <c r="AD572" i="2"/>
  <c r="AD573" i="2"/>
  <c r="AD574" i="2"/>
  <c r="AD575" i="2"/>
  <c r="AD576" i="2"/>
  <c r="AD577" i="2"/>
  <c r="AD578" i="2"/>
  <c r="AD579" i="2"/>
  <c r="AD580" i="2"/>
  <c r="AD581" i="2"/>
  <c r="AA581" i="2" s="1"/>
  <c r="AD582" i="2"/>
  <c r="AA582" i="2" s="1"/>
  <c r="AD583" i="2"/>
  <c r="AD584" i="2"/>
  <c r="AD585" i="2"/>
  <c r="AD586" i="2"/>
  <c r="AD587" i="2"/>
  <c r="AD588" i="2"/>
  <c r="AD589" i="2"/>
  <c r="AD590" i="2"/>
  <c r="AD591" i="2"/>
  <c r="AD592" i="2"/>
  <c r="AD593" i="2"/>
  <c r="AA593" i="2" s="1"/>
  <c r="AD594" i="2"/>
  <c r="AA594" i="2" s="1"/>
  <c r="AD595" i="2"/>
  <c r="AD596" i="2"/>
  <c r="AD597" i="2"/>
  <c r="AD598" i="2"/>
  <c r="AD599" i="2"/>
  <c r="AD600" i="2"/>
  <c r="AD601" i="2"/>
  <c r="AD602" i="2"/>
  <c r="AD603" i="2"/>
  <c r="AD604" i="2"/>
  <c r="AD605" i="2"/>
  <c r="AA605" i="2" s="1"/>
  <c r="AD606" i="2"/>
  <c r="AA606" i="2" s="1"/>
  <c r="AD607" i="2"/>
  <c r="AD608" i="2"/>
  <c r="AD609" i="2"/>
  <c r="AD610" i="2"/>
  <c r="AD611" i="2"/>
  <c r="AD612" i="2"/>
  <c r="AD613" i="2"/>
  <c r="AD614" i="2"/>
  <c r="AD615" i="2"/>
  <c r="AD616" i="2"/>
  <c r="AD617" i="2"/>
  <c r="AA617" i="2" s="1"/>
  <c r="AD618" i="2"/>
  <c r="AA618" i="2" s="1"/>
  <c r="AD619" i="2"/>
  <c r="AD620" i="2"/>
  <c r="AD621" i="2"/>
  <c r="AD622" i="2"/>
  <c r="AD623" i="2"/>
  <c r="AD624" i="2"/>
  <c r="AD625" i="2"/>
  <c r="AD626" i="2"/>
  <c r="AD627" i="2"/>
  <c r="AD628" i="2"/>
  <c r="AD629" i="2"/>
  <c r="AA629" i="2" s="1"/>
  <c r="AD630" i="2"/>
  <c r="AA630" i="2" s="1"/>
  <c r="AD631" i="2"/>
  <c r="AA631" i="2" s="1"/>
  <c r="AD632" i="2"/>
  <c r="AD633" i="2"/>
  <c r="AD634" i="2"/>
  <c r="AD635" i="2"/>
  <c r="AD636" i="2"/>
  <c r="AD637" i="2"/>
  <c r="AD638" i="2"/>
  <c r="AD639" i="2"/>
  <c r="AD640" i="2"/>
  <c r="AD641" i="2"/>
  <c r="AA641" i="2" s="1"/>
  <c r="AD642" i="2"/>
  <c r="AA642" i="2" s="1"/>
  <c r="AD643" i="2"/>
  <c r="AD644" i="2"/>
  <c r="AD645" i="2"/>
  <c r="AD646" i="2"/>
  <c r="AD647" i="2"/>
  <c r="AD648" i="2"/>
  <c r="AD649" i="2"/>
  <c r="AD650" i="2"/>
  <c r="AD651" i="2"/>
  <c r="AD652" i="2"/>
  <c r="AD653" i="2"/>
  <c r="AA653" i="2" s="1"/>
  <c r="AD654" i="2"/>
  <c r="AA654" i="2" s="1"/>
  <c r="AD655" i="2"/>
  <c r="AA655" i="2" s="1"/>
  <c r="AD656" i="2"/>
  <c r="AD657" i="2"/>
  <c r="AD658" i="2"/>
  <c r="AD659" i="2"/>
  <c r="AD660" i="2"/>
  <c r="AD661" i="2"/>
  <c r="AD662" i="2"/>
  <c r="AD663" i="2"/>
  <c r="AD664" i="2"/>
  <c r="AD665" i="2"/>
  <c r="AA665" i="2" s="1"/>
  <c r="AD666" i="2"/>
  <c r="AA666" i="2" s="1"/>
  <c r="AD667" i="2"/>
  <c r="AD668" i="2"/>
  <c r="AD669" i="2"/>
  <c r="AD670" i="2"/>
  <c r="AD671" i="2"/>
  <c r="AD672" i="2"/>
  <c r="AD673" i="2"/>
  <c r="AD674" i="2"/>
  <c r="AD675" i="2"/>
  <c r="AD676" i="2"/>
  <c r="AD677" i="2"/>
  <c r="AA677" i="2" s="1"/>
  <c r="AD678" i="2"/>
  <c r="AA678" i="2" s="1"/>
  <c r="AD679" i="2"/>
  <c r="AD680" i="2"/>
  <c r="AD681" i="2"/>
  <c r="AD682" i="2"/>
  <c r="AD683" i="2"/>
  <c r="AD684" i="2"/>
  <c r="AD685" i="2"/>
  <c r="AD686" i="2"/>
  <c r="AD687" i="2"/>
  <c r="AD688" i="2"/>
  <c r="AD689" i="2"/>
  <c r="AA689" i="2" s="1"/>
  <c r="AD690" i="2"/>
  <c r="AA690" i="2" s="1"/>
  <c r="AD691" i="2"/>
  <c r="AD692" i="2"/>
  <c r="AD693" i="2"/>
  <c r="AD694" i="2"/>
  <c r="AD695" i="2"/>
  <c r="AD696" i="2"/>
  <c r="AD697" i="2"/>
  <c r="AD698" i="2"/>
  <c r="AD699" i="2"/>
  <c r="AD700" i="2"/>
  <c r="AD701" i="2"/>
  <c r="AA701" i="2" s="1"/>
  <c r="AD702" i="2"/>
  <c r="AA702" i="2" s="1"/>
  <c r="AD703" i="2"/>
  <c r="AD704" i="2"/>
  <c r="AD705" i="2"/>
  <c r="AD706" i="2"/>
  <c r="AD707" i="2"/>
  <c r="AD708" i="2"/>
  <c r="AD709" i="2"/>
  <c r="AD710" i="2"/>
  <c r="AD711" i="2"/>
  <c r="AD712" i="2"/>
  <c r="AD713" i="2"/>
  <c r="AA713" i="2" s="1"/>
  <c r="AD714" i="2"/>
  <c r="AA714" i="2" s="1"/>
  <c r="AD715" i="2"/>
  <c r="AD716" i="2"/>
  <c r="AD717" i="2"/>
  <c r="AD718" i="2"/>
  <c r="AD719" i="2"/>
  <c r="AD720" i="2"/>
  <c r="AD721" i="2"/>
  <c r="AD722" i="2"/>
  <c r="AD723" i="2"/>
  <c r="AD724" i="2"/>
  <c r="AD725" i="2"/>
  <c r="AA725" i="2" s="1"/>
  <c r="AD726" i="2"/>
  <c r="AA726" i="2" s="1"/>
  <c r="AD727" i="2"/>
  <c r="AD728" i="2"/>
  <c r="AD729" i="2"/>
  <c r="AD730" i="2"/>
  <c r="AD731" i="2"/>
  <c r="AD732" i="2"/>
  <c r="AD733" i="2"/>
  <c r="AD734" i="2"/>
  <c r="AD735" i="2"/>
  <c r="AD736" i="2"/>
  <c r="AD737" i="2"/>
  <c r="AA737" i="2" s="1"/>
  <c r="AD738" i="2"/>
  <c r="AA738" i="2" s="1"/>
  <c r="AD739" i="2"/>
  <c r="AD740" i="2"/>
  <c r="AD741" i="2"/>
  <c r="AD742" i="2"/>
  <c r="AD743" i="2"/>
  <c r="AD744" i="2"/>
  <c r="AD745" i="2"/>
  <c r="AD746" i="2"/>
  <c r="AD747" i="2"/>
  <c r="AD748" i="2"/>
  <c r="AD749" i="2"/>
  <c r="AA749" i="2" s="1"/>
  <c r="AD750" i="2"/>
  <c r="AA750" i="2" s="1"/>
  <c r="AD751" i="2"/>
  <c r="AD752" i="2"/>
  <c r="AD753" i="2"/>
  <c r="AD754" i="2"/>
  <c r="AD755" i="2"/>
  <c r="AD756" i="2"/>
  <c r="AD757" i="2"/>
  <c r="AD758" i="2"/>
  <c r="AD759" i="2"/>
  <c r="AD760" i="2"/>
  <c r="AD761" i="2"/>
  <c r="AA761" i="2" s="1"/>
  <c r="AD762" i="2"/>
  <c r="AA762" i="2" s="1"/>
  <c r="AD763" i="2"/>
  <c r="AD764" i="2"/>
  <c r="AD765" i="2"/>
  <c r="AD766" i="2"/>
  <c r="AD767" i="2"/>
  <c r="AD768" i="2"/>
  <c r="AD769" i="2"/>
  <c r="AD770" i="2"/>
  <c r="AD771" i="2"/>
  <c r="AD772" i="2"/>
  <c r="AD773" i="2"/>
  <c r="AA773" i="2" s="1"/>
  <c r="AD774" i="2"/>
  <c r="AA774" i="2" s="1"/>
  <c r="AD775" i="2"/>
  <c r="AD776" i="2"/>
  <c r="AD777" i="2"/>
  <c r="AD778" i="2"/>
  <c r="AD779" i="2"/>
  <c r="AD780" i="2"/>
  <c r="AD781" i="2"/>
  <c r="AD782" i="2"/>
  <c r="AD783" i="2"/>
  <c r="AD784" i="2"/>
  <c r="AD785" i="2"/>
  <c r="AA785" i="2" s="1"/>
  <c r="AD786" i="2"/>
  <c r="AA786" i="2" s="1"/>
  <c r="AD787" i="2"/>
  <c r="AA787" i="2" s="1"/>
  <c r="AD788" i="2"/>
  <c r="AD789" i="2"/>
  <c r="AD790" i="2"/>
  <c r="AD791" i="2"/>
  <c r="AD792" i="2"/>
  <c r="AD793" i="2"/>
  <c r="AD794" i="2"/>
  <c r="AD795" i="2"/>
  <c r="AD796" i="2"/>
  <c r="AD797" i="2"/>
  <c r="AA797" i="2" s="1"/>
  <c r="AD798" i="2"/>
  <c r="AA798" i="2" s="1"/>
  <c r="AD799" i="2"/>
  <c r="AD800" i="2"/>
  <c r="AD801" i="2"/>
  <c r="AD802" i="2"/>
  <c r="AD803" i="2"/>
  <c r="AD804" i="2"/>
  <c r="AD805" i="2"/>
  <c r="AD806" i="2"/>
  <c r="AD807" i="2"/>
  <c r="AD808" i="2"/>
  <c r="AD809" i="2"/>
  <c r="AA809" i="2" s="1"/>
  <c r="AD810" i="2"/>
  <c r="AA810" i="2" s="1"/>
  <c r="AD811" i="2"/>
  <c r="AD812" i="2"/>
  <c r="AD813" i="2"/>
  <c r="AD814" i="2"/>
  <c r="AD815" i="2"/>
  <c r="AD816" i="2"/>
  <c r="AD817" i="2"/>
  <c r="AD818" i="2"/>
  <c r="AD819" i="2"/>
  <c r="AD820" i="2"/>
  <c r="AD821" i="2"/>
  <c r="AA821" i="2" s="1"/>
  <c r="AD822" i="2"/>
  <c r="AA822" i="2" s="1"/>
  <c r="AD823" i="2"/>
  <c r="AD824" i="2"/>
  <c r="AD825" i="2"/>
  <c r="AD826" i="2"/>
  <c r="AD827" i="2"/>
  <c r="AD828" i="2"/>
  <c r="AD829" i="2"/>
  <c r="AD830" i="2"/>
  <c r="AD831" i="2"/>
  <c r="AD832" i="2"/>
  <c r="AD833" i="2"/>
  <c r="AA833" i="2" s="1"/>
  <c r="AD834" i="2"/>
  <c r="AA834" i="2" s="1"/>
  <c r="AD835" i="2"/>
  <c r="AA835" i="2" s="1"/>
  <c r="AD836" i="2"/>
  <c r="AD837" i="2"/>
  <c r="AD838" i="2"/>
  <c r="AD839" i="2"/>
  <c r="AD840" i="2"/>
  <c r="AD841" i="2"/>
  <c r="AD842" i="2"/>
  <c r="AD843" i="2"/>
  <c r="AD844" i="2"/>
  <c r="AD845" i="2"/>
  <c r="AA845" i="2" s="1"/>
  <c r="AD846" i="2"/>
  <c r="AA846" i="2" s="1"/>
  <c r="AD847" i="2"/>
  <c r="AD848" i="2"/>
  <c r="AD849" i="2"/>
  <c r="AD850" i="2"/>
  <c r="AD851" i="2"/>
  <c r="AD852" i="2"/>
  <c r="AD853" i="2"/>
  <c r="AD854" i="2"/>
  <c r="AD855" i="2"/>
  <c r="AD856" i="2"/>
  <c r="AD857" i="2"/>
  <c r="AA857" i="2" s="1"/>
  <c r="AD858" i="2"/>
  <c r="AA858" i="2" s="1"/>
  <c r="AD859" i="2"/>
  <c r="AA859" i="2" s="1"/>
  <c r="AD860" i="2"/>
  <c r="AD861" i="2"/>
  <c r="AD862" i="2"/>
  <c r="AD863" i="2"/>
  <c r="AD864" i="2"/>
  <c r="AD865" i="2"/>
  <c r="AD866" i="2"/>
  <c r="AD867" i="2"/>
  <c r="AD868" i="2"/>
  <c r="AD869" i="2"/>
  <c r="AA869" i="2" s="1"/>
  <c r="AD870" i="2"/>
  <c r="AA870" i="2" s="1"/>
  <c r="AD871" i="2"/>
  <c r="AD872" i="2"/>
  <c r="AD873" i="2"/>
  <c r="AD874" i="2"/>
  <c r="AD875" i="2"/>
  <c r="AD876" i="2"/>
  <c r="AD877" i="2"/>
  <c r="AD878" i="2"/>
  <c r="AD879" i="2"/>
  <c r="AD880" i="2"/>
  <c r="AD881" i="2"/>
  <c r="AA881" i="2" s="1"/>
  <c r="AD882" i="2"/>
  <c r="AA882" i="2" s="1"/>
  <c r="AD883" i="2"/>
  <c r="AD884" i="2"/>
  <c r="AD885" i="2"/>
  <c r="AD886" i="2"/>
  <c r="AD887" i="2"/>
  <c r="AD888" i="2"/>
  <c r="AD889" i="2"/>
  <c r="AD890" i="2"/>
  <c r="AD891" i="2"/>
  <c r="AD892" i="2"/>
  <c r="AD893" i="2"/>
  <c r="AA893" i="2" s="1"/>
  <c r="AD894" i="2"/>
  <c r="AA894" i="2" s="1"/>
  <c r="AD895" i="2"/>
  <c r="AD896" i="2"/>
  <c r="AD897" i="2"/>
  <c r="AD898" i="2"/>
  <c r="AD899" i="2"/>
  <c r="AD900" i="2"/>
  <c r="AD901" i="2"/>
  <c r="AD902" i="2"/>
  <c r="AD903" i="2"/>
  <c r="AD904" i="2"/>
  <c r="AD905" i="2"/>
  <c r="AA905" i="2" s="1"/>
  <c r="AD906" i="2"/>
  <c r="AA906" i="2" s="1"/>
  <c r="AD907" i="2"/>
  <c r="AA907" i="2" s="1"/>
  <c r="AD908" i="2"/>
  <c r="AD909" i="2"/>
  <c r="AD910" i="2"/>
  <c r="AD911" i="2"/>
  <c r="AD912" i="2"/>
  <c r="AD913" i="2"/>
  <c r="AD914" i="2"/>
  <c r="AD915" i="2"/>
  <c r="AD916" i="2"/>
  <c r="AD917" i="2"/>
  <c r="AA917" i="2" s="1"/>
  <c r="AD918" i="2"/>
  <c r="AA918" i="2" s="1"/>
  <c r="AD919" i="2"/>
  <c r="AD920" i="2"/>
  <c r="AD921" i="2"/>
  <c r="AD922" i="2"/>
  <c r="AD923" i="2"/>
  <c r="AD924" i="2"/>
  <c r="AD925" i="2"/>
  <c r="AD926" i="2"/>
  <c r="AD927" i="2"/>
  <c r="AD928" i="2"/>
  <c r="AD929" i="2"/>
  <c r="AA929" i="2" s="1"/>
  <c r="AD930" i="2"/>
  <c r="AA930" i="2" s="1"/>
  <c r="AD931" i="2"/>
  <c r="AD932" i="2"/>
  <c r="AD933" i="2"/>
  <c r="AD934" i="2"/>
  <c r="AD935" i="2"/>
  <c r="AD936" i="2"/>
  <c r="AD937" i="2"/>
  <c r="AD938" i="2"/>
  <c r="AD939" i="2"/>
  <c r="AD940" i="2"/>
  <c r="AD941" i="2"/>
  <c r="AA941" i="2" s="1"/>
  <c r="AD942" i="2"/>
  <c r="AA942" i="2" s="1"/>
  <c r="AD943" i="2"/>
  <c r="AD944" i="2"/>
  <c r="AD945" i="2"/>
  <c r="AD946" i="2"/>
  <c r="AD947" i="2"/>
  <c r="AD948" i="2"/>
  <c r="AD949" i="2"/>
  <c r="AD950" i="2"/>
  <c r="AD951" i="2"/>
  <c r="AD952" i="2"/>
  <c r="AD953" i="2"/>
  <c r="AA953" i="2" s="1"/>
  <c r="AD954" i="2"/>
  <c r="AA954" i="2" s="1"/>
  <c r="AD955" i="2"/>
  <c r="AD956" i="2"/>
  <c r="AD957" i="2"/>
  <c r="AD958" i="2"/>
  <c r="AD959" i="2"/>
  <c r="AD960" i="2"/>
  <c r="AD961" i="2"/>
  <c r="AD962" i="2"/>
  <c r="AD963" i="2"/>
  <c r="AD964" i="2"/>
  <c r="AD965" i="2"/>
  <c r="AA965" i="2" s="1"/>
  <c r="AD966" i="2"/>
  <c r="AA966" i="2" s="1"/>
  <c r="AD967" i="2"/>
  <c r="AD968" i="2"/>
  <c r="AD969" i="2"/>
  <c r="AD970" i="2"/>
  <c r="AD971" i="2"/>
  <c r="AD972" i="2"/>
  <c r="AD973" i="2"/>
  <c r="AD974" i="2"/>
  <c r="AD975" i="2"/>
  <c r="AD976" i="2"/>
  <c r="AD977" i="2"/>
  <c r="AA977" i="2" s="1"/>
  <c r="AD978" i="2"/>
  <c r="AA978" i="2" s="1"/>
  <c r="AD979" i="2"/>
  <c r="AD980" i="2"/>
  <c r="AD981" i="2"/>
  <c r="AD982" i="2"/>
  <c r="AD983" i="2"/>
  <c r="AD984" i="2"/>
  <c r="AD985" i="2"/>
  <c r="AD986" i="2"/>
  <c r="AD987" i="2"/>
  <c r="AD988" i="2"/>
  <c r="AD989" i="2"/>
  <c r="AA989" i="2" s="1"/>
  <c r="AD990" i="2"/>
  <c r="AA990" i="2" s="1"/>
  <c r="AD991" i="2"/>
  <c r="AA991" i="2" s="1"/>
  <c r="AD992" i="2"/>
  <c r="AD993" i="2"/>
  <c r="AD994" i="2"/>
  <c r="AD995" i="2"/>
  <c r="AD996" i="2"/>
  <c r="AD997" i="2"/>
  <c r="AD998" i="2"/>
  <c r="AD999" i="2"/>
  <c r="AD1000" i="2"/>
  <c r="AD1001" i="2"/>
  <c r="AA1001" i="2" s="1"/>
  <c r="AD1002" i="2"/>
  <c r="AA1002" i="2" s="1"/>
  <c r="AD1003" i="2"/>
  <c r="AD1004" i="2"/>
  <c r="AD1005" i="2"/>
  <c r="AD1006" i="2"/>
  <c r="AD1007" i="2"/>
  <c r="AD1008" i="2"/>
  <c r="AD1009" i="2"/>
  <c r="AD1010" i="2"/>
  <c r="AD1011" i="2"/>
  <c r="AD1012" i="2"/>
  <c r="AD1013" i="2"/>
  <c r="AA1013" i="2" s="1"/>
  <c r="AD1014" i="2"/>
  <c r="AA1014" i="2" s="1"/>
  <c r="AD1015" i="2"/>
  <c r="AA1015" i="2" s="1"/>
  <c r="AD1016" i="2"/>
  <c r="AD1017" i="2"/>
  <c r="AD1018" i="2"/>
  <c r="AD1019" i="2"/>
  <c r="AD1020" i="2"/>
  <c r="AD1021" i="2"/>
  <c r="AD1022" i="2"/>
  <c r="AD1023" i="2"/>
  <c r="AD1024" i="2"/>
  <c r="AD1025" i="2"/>
  <c r="AA1025" i="2" s="1"/>
  <c r="AD1026" i="2"/>
  <c r="AA1026" i="2" s="1"/>
  <c r="AD1027" i="2"/>
  <c r="AD1028" i="2"/>
  <c r="AD1029" i="2"/>
  <c r="AD1030" i="2"/>
  <c r="AD1031" i="2"/>
  <c r="AD1032" i="2"/>
  <c r="AD1033" i="2"/>
  <c r="AD1034" i="2"/>
  <c r="AD1035" i="2"/>
  <c r="AD1036" i="2"/>
  <c r="AD1037" i="2"/>
  <c r="AA1037" i="2" s="1"/>
  <c r="AD1038" i="2"/>
  <c r="AA1038" i="2" s="1"/>
  <c r="AD1039" i="2"/>
  <c r="AA1039" i="2" s="1"/>
  <c r="AD1040" i="2"/>
  <c r="AD1041" i="2"/>
  <c r="AD1042" i="2"/>
  <c r="AD1043" i="2"/>
  <c r="AD1044" i="2"/>
  <c r="AD1045" i="2"/>
  <c r="AD1046" i="2"/>
  <c r="AD1047" i="2"/>
  <c r="AD1048" i="2"/>
  <c r="AD1049" i="2"/>
  <c r="AA1049" i="2" s="1"/>
  <c r="AD1050" i="2"/>
  <c r="AA1050" i="2" s="1"/>
  <c r="AD1051" i="2"/>
  <c r="AD1052" i="2"/>
  <c r="AD1053" i="2"/>
  <c r="AD1054" i="2"/>
  <c r="AD1055" i="2"/>
  <c r="AD1056" i="2"/>
  <c r="AD1057" i="2"/>
  <c r="AD1058" i="2"/>
  <c r="AD1059" i="2"/>
  <c r="AD1060" i="2"/>
  <c r="AD1061" i="2"/>
  <c r="AA1061" i="2" s="1"/>
  <c r="AD1062" i="2"/>
  <c r="AA1062" i="2" s="1"/>
  <c r="AD1063" i="2"/>
  <c r="AA1063" i="2" s="1"/>
  <c r="AD1064" i="2"/>
  <c r="AD1065" i="2"/>
  <c r="AD1066" i="2"/>
  <c r="AD1067" i="2"/>
  <c r="AD1068" i="2"/>
  <c r="AD1069" i="2"/>
  <c r="AD1070" i="2"/>
  <c r="AD1071" i="2"/>
  <c r="AD1072" i="2"/>
  <c r="AD1073" i="2"/>
  <c r="AA1073" i="2" s="1"/>
  <c r="AD1074" i="2"/>
  <c r="AA1074" i="2" s="1"/>
  <c r="AD1075" i="2"/>
  <c r="AD1076" i="2"/>
  <c r="AD1077" i="2"/>
  <c r="AD1078" i="2"/>
  <c r="AD1079" i="2"/>
  <c r="AD1080" i="2"/>
  <c r="AD1081" i="2"/>
  <c r="AD1082" i="2"/>
  <c r="AD1083" i="2"/>
  <c r="AD1084" i="2"/>
  <c r="AD1085" i="2"/>
  <c r="AA1085" i="2" s="1"/>
  <c r="AD1086" i="2"/>
  <c r="AA1086" i="2" s="1"/>
  <c r="AD1087" i="2"/>
  <c r="AA1087" i="2" s="1"/>
  <c r="AD1088" i="2"/>
  <c r="AD1089" i="2"/>
  <c r="AD1090" i="2"/>
  <c r="AD1091" i="2"/>
  <c r="AD1092" i="2"/>
  <c r="AD1093" i="2"/>
  <c r="AD1094" i="2"/>
  <c r="AD1095" i="2"/>
  <c r="AD1096" i="2"/>
  <c r="AD1097" i="2"/>
  <c r="AA1097" i="2" s="1"/>
  <c r="AD1098" i="2"/>
  <c r="AA1098" i="2" s="1"/>
  <c r="AD1099" i="2"/>
  <c r="AD1100" i="2"/>
  <c r="AD1101" i="2"/>
  <c r="AD1102" i="2"/>
  <c r="AD1103" i="2"/>
  <c r="AD1104" i="2"/>
  <c r="AD1105" i="2"/>
  <c r="AD1106" i="2"/>
  <c r="AD1107" i="2"/>
  <c r="AD1108" i="2"/>
  <c r="AD1109" i="2"/>
  <c r="AA1109" i="2" s="1"/>
  <c r="AD1110" i="2"/>
  <c r="AA1110" i="2" s="1"/>
  <c r="AD1111" i="2"/>
  <c r="AD1112" i="2"/>
  <c r="AD1113" i="2"/>
  <c r="AD1114" i="2"/>
  <c r="AD1115" i="2"/>
  <c r="AD1116" i="2"/>
  <c r="AD1117" i="2"/>
  <c r="AD1118" i="2"/>
  <c r="AD1119" i="2"/>
  <c r="AD1120" i="2"/>
  <c r="AD1121" i="2"/>
  <c r="AA1121" i="2" s="1"/>
  <c r="AD1122" i="2"/>
  <c r="AA1122" i="2" s="1"/>
  <c r="AD1123" i="2"/>
  <c r="AD1124" i="2"/>
  <c r="AD1125" i="2"/>
  <c r="AD1126" i="2"/>
  <c r="AD1127" i="2"/>
  <c r="AD1128" i="2"/>
  <c r="AD1129" i="2"/>
  <c r="AD1130" i="2"/>
  <c r="AD1131" i="2"/>
  <c r="AD1132" i="2"/>
  <c r="AD1133" i="2"/>
  <c r="AA1133" i="2" s="1"/>
  <c r="AD1134" i="2"/>
  <c r="AA1134" i="2" s="1"/>
  <c r="AD1135" i="2"/>
  <c r="AA1135" i="2" s="1"/>
  <c r="AD1136" i="2"/>
  <c r="AD1137" i="2"/>
  <c r="AD1138" i="2"/>
  <c r="AD1139" i="2"/>
  <c r="AD1140" i="2"/>
  <c r="AD1141" i="2"/>
  <c r="AD1142" i="2"/>
  <c r="AD1143" i="2"/>
  <c r="AD1144" i="2"/>
  <c r="AD1145" i="2"/>
  <c r="AA1145" i="2" s="1"/>
  <c r="AD1146" i="2"/>
  <c r="AA1146" i="2" s="1"/>
  <c r="AD1147" i="2"/>
  <c r="AD1148" i="2"/>
  <c r="AD1149" i="2"/>
  <c r="AD1150" i="2"/>
  <c r="AD1151" i="2"/>
  <c r="AD1152" i="2"/>
  <c r="AD1153" i="2"/>
  <c r="AD1154" i="2"/>
  <c r="AD1155" i="2"/>
  <c r="AD1156" i="2"/>
  <c r="AD1157" i="2"/>
  <c r="AA1157" i="2" s="1"/>
  <c r="AD1158" i="2"/>
  <c r="AA1158" i="2" s="1"/>
  <c r="AD1159" i="2"/>
  <c r="AD1160" i="2"/>
  <c r="AD1161" i="2"/>
  <c r="AD1162" i="2"/>
  <c r="AD1163" i="2"/>
  <c r="AD1164" i="2"/>
  <c r="AD1165" i="2"/>
  <c r="AD1166" i="2"/>
  <c r="AD1167" i="2"/>
  <c r="AD1168" i="2"/>
  <c r="AD1169" i="2"/>
  <c r="AA1169" i="2" s="1"/>
  <c r="AD1170" i="2"/>
  <c r="AA1170" i="2" s="1"/>
  <c r="AD1171" i="2"/>
  <c r="AD1172" i="2"/>
  <c r="AD1173" i="2"/>
  <c r="AD1174" i="2"/>
  <c r="AD1175" i="2"/>
  <c r="AD1176" i="2"/>
  <c r="AD1177" i="2"/>
  <c r="AD1178" i="2"/>
  <c r="AD1179" i="2"/>
  <c r="AD1180" i="2"/>
  <c r="AD1181" i="2"/>
  <c r="AA1181" i="2" s="1"/>
  <c r="AD1182" i="2"/>
  <c r="AA1182" i="2" s="1"/>
  <c r="AD1183" i="2"/>
  <c r="AA1183" i="2" s="1"/>
  <c r="AD1184" i="2"/>
  <c r="AD1185" i="2"/>
  <c r="AD1186" i="2"/>
  <c r="AD1187" i="2"/>
  <c r="AD1188" i="2"/>
  <c r="AD1189" i="2"/>
  <c r="AD1190" i="2"/>
  <c r="AD1191" i="2"/>
  <c r="AD1192" i="2"/>
  <c r="AD1193" i="2"/>
  <c r="AA1193" i="2" s="1"/>
  <c r="AD1194" i="2"/>
  <c r="AA1194" i="2" s="1"/>
  <c r="AD1195" i="2"/>
  <c r="AD1196" i="2"/>
  <c r="AD1197" i="2"/>
  <c r="AD1198" i="2"/>
  <c r="AD1199" i="2"/>
  <c r="AD1200" i="2"/>
  <c r="AD1201" i="2"/>
  <c r="AD1202" i="2"/>
  <c r="AD1203" i="2"/>
  <c r="AD1204" i="2"/>
  <c r="AD1205" i="2"/>
  <c r="AA1205" i="2" s="1"/>
  <c r="AD1206" i="2"/>
  <c r="AA1206" i="2" s="1"/>
  <c r="AD1207" i="2"/>
  <c r="AD1208" i="2"/>
  <c r="AD1209" i="2"/>
  <c r="AD1210" i="2"/>
  <c r="AD1211" i="2"/>
  <c r="AD1212" i="2"/>
  <c r="AD1213" i="2"/>
  <c r="AD1214" i="2"/>
  <c r="AD1215" i="2"/>
  <c r="AD1216" i="2"/>
  <c r="AD1217" i="2"/>
  <c r="AA1217" i="2" s="1"/>
  <c r="AD1218" i="2"/>
  <c r="AA1218" i="2" s="1"/>
  <c r="AD1219" i="2"/>
  <c r="AD1220" i="2"/>
  <c r="AD1221" i="2"/>
  <c r="AD1222" i="2"/>
  <c r="AD1223" i="2"/>
  <c r="AD1224" i="2"/>
  <c r="AD1225" i="2"/>
  <c r="AD1226" i="2"/>
  <c r="AD1227" i="2"/>
  <c r="AD1228" i="2"/>
  <c r="AD1229" i="2"/>
  <c r="AA1229" i="2" s="1"/>
  <c r="AD1230" i="2"/>
  <c r="AA1230" i="2" s="1"/>
  <c r="AD1231" i="2"/>
  <c r="AA1231" i="2" s="1"/>
  <c r="AD1232" i="2"/>
  <c r="AD1233" i="2"/>
  <c r="AD1234" i="2"/>
  <c r="AD1235" i="2"/>
  <c r="AD1236" i="2"/>
  <c r="AD1237" i="2"/>
  <c r="AD1238" i="2"/>
  <c r="AD1239" i="2"/>
  <c r="AD1240" i="2"/>
  <c r="AD1241" i="2"/>
  <c r="AA1241" i="2" s="1"/>
  <c r="AD1242" i="2"/>
  <c r="AA1242" i="2" s="1"/>
  <c r="AD1243" i="2"/>
  <c r="AD1244" i="2"/>
  <c r="AD1245" i="2"/>
  <c r="AD1246" i="2"/>
  <c r="AD1247" i="2"/>
  <c r="AD1248" i="2"/>
  <c r="AD1249" i="2"/>
  <c r="AD1250" i="2"/>
  <c r="AD1251" i="2"/>
  <c r="AD1252" i="2"/>
  <c r="AD1253" i="2"/>
  <c r="AA1253" i="2" s="1"/>
  <c r="AD1254" i="2"/>
  <c r="AA1254" i="2" s="1"/>
  <c r="AD1255" i="2"/>
  <c r="AD1256" i="2"/>
  <c r="AD1257" i="2"/>
  <c r="AD1258" i="2"/>
  <c r="AD1259" i="2"/>
  <c r="AD1260" i="2"/>
  <c r="AD1261" i="2"/>
  <c r="AD1262" i="2"/>
  <c r="AD1263" i="2"/>
  <c r="AD1264" i="2"/>
  <c r="AD1265" i="2"/>
  <c r="AA1265" i="2" s="1"/>
  <c r="AD1266" i="2"/>
  <c r="AA1266" i="2" s="1"/>
  <c r="AD1267" i="2"/>
  <c r="AD1268" i="2"/>
  <c r="AD1269" i="2"/>
  <c r="AD1270" i="2"/>
  <c r="AD1271" i="2"/>
  <c r="AD1272" i="2"/>
  <c r="AD1273" i="2"/>
  <c r="AD1274" i="2"/>
  <c r="AD1275" i="2"/>
  <c r="AD1276" i="2"/>
  <c r="AD1277" i="2"/>
  <c r="AA1277" i="2" s="1"/>
  <c r="AD1278" i="2"/>
  <c r="AA1278" i="2" s="1"/>
  <c r="AD1279" i="2"/>
  <c r="AD1280" i="2"/>
  <c r="AD1281" i="2"/>
  <c r="AD1282" i="2"/>
  <c r="AD1283" i="2"/>
  <c r="AD1284" i="2"/>
  <c r="AD1285" i="2"/>
  <c r="AD1286" i="2"/>
  <c r="AD1287" i="2"/>
  <c r="AD1288" i="2"/>
  <c r="AD1289" i="2"/>
  <c r="AA1289" i="2" s="1"/>
  <c r="AD1290" i="2"/>
  <c r="AA1290" i="2" s="1"/>
  <c r="AD1291" i="2"/>
  <c r="AD1292" i="2"/>
  <c r="AD1293" i="2"/>
  <c r="AD1294" i="2"/>
  <c r="AD1295" i="2"/>
  <c r="AD1296" i="2"/>
  <c r="AD1297" i="2"/>
  <c r="AD1298" i="2"/>
  <c r="AD1299" i="2"/>
  <c r="AD1300" i="2"/>
  <c r="AD1301" i="2"/>
  <c r="AA1301" i="2" s="1"/>
  <c r="AD1302" i="2"/>
  <c r="AA1302" i="2" s="1"/>
  <c r="AD1303" i="2"/>
  <c r="AD1304" i="2"/>
  <c r="AD1305" i="2"/>
  <c r="AD1306" i="2"/>
  <c r="AD1307" i="2"/>
  <c r="AD1308" i="2"/>
  <c r="AD1309" i="2"/>
  <c r="AD1310" i="2"/>
  <c r="AD1311" i="2"/>
  <c r="AD1312" i="2"/>
  <c r="AD1313" i="2"/>
  <c r="AA1313" i="2" s="1"/>
  <c r="AD1314" i="2"/>
  <c r="AA1314" i="2" s="1"/>
  <c r="AD1315" i="2"/>
  <c r="AA1315" i="2" s="1"/>
  <c r="AD1316" i="2"/>
  <c r="AD1317" i="2"/>
  <c r="AD1318" i="2"/>
  <c r="AD1319" i="2"/>
  <c r="AD1320" i="2"/>
  <c r="AD1321" i="2"/>
  <c r="AD1322" i="2"/>
  <c r="AD1323" i="2"/>
  <c r="AD1324" i="2"/>
  <c r="AD1325" i="2"/>
  <c r="AA1325" i="2" s="1"/>
  <c r="AD1326" i="2"/>
  <c r="AA1326" i="2" s="1"/>
  <c r="AD1327" i="2"/>
  <c r="AD1328" i="2"/>
  <c r="AD1329" i="2"/>
  <c r="AD1330" i="2"/>
  <c r="AD1331" i="2"/>
  <c r="AD1332" i="2"/>
  <c r="AD1333" i="2"/>
  <c r="AD1334" i="2"/>
  <c r="AD1335" i="2"/>
  <c r="AD1336" i="2"/>
  <c r="AD1337" i="2"/>
  <c r="AA1337" i="2" s="1"/>
  <c r="AD1338" i="2"/>
  <c r="AA1338" i="2" s="1"/>
  <c r="AD1339" i="2"/>
  <c r="AD1340" i="2"/>
  <c r="AD1341" i="2"/>
  <c r="AD1342" i="2"/>
  <c r="AD1343" i="2"/>
  <c r="AD1344" i="2"/>
  <c r="AD1345" i="2"/>
  <c r="AD1346" i="2"/>
  <c r="AD1347" i="2"/>
  <c r="AD1348" i="2"/>
  <c r="AD1349" i="2"/>
  <c r="AA1349" i="2" s="1"/>
  <c r="AD1350" i="2"/>
  <c r="AA1350" i="2" s="1"/>
  <c r="AD1351" i="2"/>
  <c r="AD1352" i="2"/>
  <c r="AD1353" i="2"/>
  <c r="AD1354" i="2"/>
  <c r="AD1355" i="2"/>
  <c r="AD1356" i="2"/>
  <c r="AD1357" i="2"/>
  <c r="AD1358" i="2"/>
  <c r="AD1359" i="2"/>
  <c r="AD1360" i="2"/>
  <c r="AD1361" i="2"/>
  <c r="AA1361" i="2" s="1"/>
  <c r="AD1362" i="2"/>
  <c r="AA1362" i="2" s="1"/>
  <c r="AD1363" i="2"/>
  <c r="AA1363" i="2" s="1"/>
  <c r="AD1364" i="2"/>
  <c r="AD1365" i="2"/>
  <c r="AD1366" i="2"/>
  <c r="AD1367" i="2"/>
  <c r="AD1368" i="2"/>
  <c r="AD1369" i="2"/>
  <c r="AD1370" i="2"/>
  <c r="AD1371" i="2"/>
  <c r="AD1372" i="2"/>
  <c r="AD1373" i="2"/>
  <c r="AA1373" i="2" s="1"/>
  <c r="AD1374" i="2"/>
  <c r="AA1374" i="2" s="1"/>
  <c r="AD1375" i="2"/>
  <c r="AD1376" i="2"/>
  <c r="AD1377" i="2"/>
  <c r="AD1378" i="2"/>
  <c r="AD1379" i="2"/>
  <c r="AD1380" i="2"/>
  <c r="AD1381" i="2"/>
  <c r="AD1382" i="2"/>
  <c r="AD1383" i="2"/>
  <c r="AD1384" i="2"/>
  <c r="AD1385" i="2"/>
  <c r="AA1385" i="2" s="1"/>
  <c r="AD1386" i="2"/>
  <c r="AA1386" i="2" s="1"/>
  <c r="AD1387" i="2"/>
  <c r="AD1388" i="2"/>
  <c r="AD1389" i="2"/>
  <c r="AD1390" i="2"/>
  <c r="AD1391" i="2"/>
  <c r="AD1392" i="2"/>
  <c r="AD1393" i="2"/>
  <c r="AD1394" i="2"/>
  <c r="AD1395" i="2"/>
  <c r="AD1396" i="2"/>
  <c r="AD1397" i="2"/>
  <c r="AA1397" i="2" s="1"/>
  <c r="AD1398" i="2"/>
  <c r="AA1398" i="2" s="1"/>
  <c r="AD1399" i="2"/>
  <c r="AD1400" i="2"/>
  <c r="AD1401" i="2"/>
  <c r="AD1402" i="2"/>
  <c r="AD1403" i="2"/>
  <c r="AD1404" i="2"/>
  <c r="AD1405" i="2"/>
  <c r="AD1406" i="2"/>
  <c r="AD1407" i="2"/>
  <c r="AD1408" i="2"/>
  <c r="AD1409" i="2"/>
  <c r="AA1409" i="2" s="1"/>
  <c r="AD1410" i="2"/>
  <c r="AA1410" i="2" s="1"/>
  <c r="AD1411" i="2"/>
  <c r="AD1412" i="2"/>
  <c r="AD1413" i="2"/>
  <c r="AD1414" i="2"/>
  <c r="AD1415" i="2"/>
  <c r="AD1416" i="2"/>
  <c r="AD1417" i="2"/>
  <c r="AD1418" i="2"/>
  <c r="AD1419" i="2"/>
  <c r="AD1420" i="2"/>
  <c r="AD1421" i="2"/>
  <c r="AA1421" i="2" s="1"/>
  <c r="AD1422" i="2"/>
  <c r="AA1422" i="2" s="1"/>
  <c r="AD1423" i="2"/>
  <c r="AD1424" i="2"/>
  <c r="AD1425" i="2"/>
  <c r="AD1426" i="2"/>
  <c r="AD1427" i="2"/>
  <c r="AD1428" i="2"/>
  <c r="AD1429" i="2"/>
  <c r="AD1430" i="2"/>
  <c r="AD1431" i="2"/>
  <c r="AD1432" i="2"/>
  <c r="AD1433" i="2"/>
  <c r="AA1433" i="2" s="1"/>
  <c r="AD1434" i="2"/>
  <c r="AA1434" i="2" s="1"/>
  <c r="AD1435" i="2"/>
  <c r="AA1435" i="2" s="1"/>
  <c r="AD1436" i="2"/>
  <c r="AD1437" i="2"/>
  <c r="AD1438" i="2"/>
  <c r="AD1439" i="2"/>
  <c r="AD1440" i="2"/>
  <c r="AD1441" i="2"/>
  <c r="AD1442" i="2"/>
  <c r="AD1443" i="2"/>
  <c r="AD1444" i="2"/>
  <c r="AD1445" i="2"/>
  <c r="AA1445" i="2" s="1"/>
  <c r="AD1446" i="2"/>
  <c r="AA1446" i="2" s="1"/>
  <c r="AD1447" i="2"/>
  <c r="AD1448" i="2"/>
  <c r="AD1449" i="2"/>
  <c r="AD1450" i="2"/>
  <c r="AD1451" i="2"/>
  <c r="AD1452" i="2"/>
  <c r="AD1453" i="2"/>
  <c r="AD1454" i="2"/>
  <c r="AD1455" i="2"/>
  <c r="AD1456" i="2"/>
  <c r="AD1457" i="2"/>
  <c r="AA1457" i="2" s="1"/>
  <c r="AD1458" i="2"/>
  <c r="AA1458" i="2" s="1"/>
  <c r="AD1459" i="2"/>
  <c r="AD1460" i="2"/>
  <c r="AD1461" i="2"/>
  <c r="AD1462" i="2"/>
  <c r="AD1463" i="2"/>
  <c r="AD1464" i="2"/>
  <c r="AD1465" i="2"/>
  <c r="AD1466" i="2"/>
  <c r="AD1467" i="2"/>
  <c r="AD1468" i="2"/>
  <c r="AD1469" i="2"/>
  <c r="AA1469" i="2" s="1"/>
  <c r="AD1470" i="2"/>
  <c r="AA1470" i="2" s="1"/>
  <c r="AD1471" i="2"/>
  <c r="AD1472" i="2"/>
  <c r="AD1473" i="2"/>
  <c r="AD1474" i="2"/>
  <c r="AD1475" i="2"/>
  <c r="AD1476" i="2"/>
  <c r="AD1477" i="2"/>
  <c r="AD1478" i="2"/>
  <c r="AD1479" i="2"/>
  <c r="AD1480" i="2"/>
  <c r="AD1481" i="2"/>
  <c r="AA1481" i="2" s="1"/>
  <c r="AD1482" i="2"/>
  <c r="AA1482" i="2" s="1"/>
  <c r="AD1483" i="2"/>
  <c r="AA1483" i="2" s="1"/>
  <c r="AD1484" i="2"/>
  <c r="AD1485" i="2"/>
  <c r="AD1486" i="2"/>
  <c r="AD1487" i="2"/>
  <c r="AD1488" i="2"/>
  <c r="AD1489" i="2"/>
  <c r="AD1490" i="2"/>
  <c r="AD1491" i="2"/>
  <c r="AD1492" i="2"/>
  <c r="AD1493" i="2"/>
  <c r="AA1493" i="2" s="1"/>
  <c r="AD1494" i="2"/>
  <c r="AA1494" i="2" s="1"/>
  <c r="AD1495" i="2"/>
  <c r="AD1496" i="2"/>
  <c r="AD1497" i="2"/>
  <c r="AD1498" i="2"/>
  <c r="AD1499" i="2"/>
  <c r="AD1500" i="2"/>
  <c r="AD1501" i="2"/>
  <c r="AD1502" i="2"/>
  <c r="AD1503" i="2"/>
  <c r="AD1504" i="2"/>
  <c r="AD1505" i="2"/>
  <c r="AA1505" i="2" s="1"/>
  <c r="AD1506" i="2"/>
  <c r="AA1506" i="2" s="1"/>
  <c r="AD1507" i="2"/>
  <c r="AD1508" i="2"/>
  <c r="AD1509" i="2"/>
  <c r="AD1510" i="2"/>
  <c r="AD1511" i="2"/>
  <c r="AD1512" i="2"/>
  <c r="AD1513" i="2"/>
  <c r="AD1514" i="2"/>
  <c r="AD1515" i="2"/>
  <c r="AD1516" i="2"/>
  <c r="AD1517" i="2"/>
  <c r="AA1517" i="2" s="1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A1529" i="2" s="1"/>
  <c r="AD1530" i="2"/>
  <c r="AA1530" i="2" s="1"/>
  <c r="AD1531" i="2"/>
  <c r="AA1531" i="2" s="1"/>
  <c r="AD1532" i="2"/>
  <c r="AD1533" i="2"/>
  <c r="AD1534" i="2"/>
  <c r="AD1535" i="2"/>
  <c r="AD1536" i="2"/>
  <c r="AD1537" i="2"/>
  <c r="AD1538" i="2"/>
  <c r="AD1539" i="2"/>
  <c r="AD1540" i="2"/>
  <c r="AD1541" i="2"/>
  <c r="AA1541" i="2" s="1"/>
  <c r="AD1542" i="2"/>
  <c r="AA1542" i="2" s="1"/>
  <c r="AD1543" i="2"/>
  <c r="AD1544" i="2"/>
  <c r="AD1545" i="2"/>
  <c r="AD1546" i="2"/>
  <c r="AD1547" i="2"/>
  <c r="AD1548" i="2"/>
  <c r="AD1549" i="2"/>
  <c r="AD1550" i="2"/>
  <c r="AD1551" i="2"/>
  <c r="AD1552" i="2"/>
  <c r="AD1553" i="2"/>
  <c r="AA1553" i="2" s="1"/>
  <c r="AD1554" i="2"/>
  <c r="AA1554" i="2" s="1"/>
  <c r="AD1555" i="2"/>
  <c r="AD1556" i="2"/>
  <c r="AD1557" i="2"/>
  <c r="AD1558" i="2"/>
  <c r="AD1559" i="2"/>
  <c r="AD1560" i="2"/>
  <c r="AD1561" i="2"/>
  <c r="AD1562" i="2"/>
  <c r="AD1563" i="2"/>
  <c r="AD1564" i="2"/>
  <c r="AD1565" i="2"/>
  <c r="AA1565" i="2" s="1"/>
  <c r="AD1566" i="2"/>
  <c r="AA1566" i="2" s="1"/>
  <c r="AD1567" i="2"/>
  <c r="AD1568" i="2"/>
  <c r="AD1569" i="2"/>
  <c r="AD1570" i="2"/>
  <c r="AD1571" i="2"/>
  <c r="AD1572" i="2"/>
  <c r="AD1573" i="2"/>
  <c r="AD1574" i="2"/>
  <c r="AD1575" i="2"/>
  <c r="AD1576" i="2"/>
  <c r="AD1577" i="2"/>
  <c r="AA1577" i="2" s="1"/>
  <c r="AD1578" i="2"/>
  <c r="AA1578" i="2" s="1"/>
  <c r="AD1579" i="2"/>
  <c r="AA1579" i="2" s="1"/>
  <c r="AD1580" i="2"/>
  <c r="AD1581" i="2"/>
  <c r="AD1582" i="2"/>
  <c r="AD1583" i="2"/>
  <c r="AD1584" i="2"/>
  <c r="AD1585" i="2"/>
  <c r="AD1586" i="2"/>
  <c r="AD1587" i="2"/>
  <c r="AD1588" i="2"/>
  <c r="AD1589" i="2"/>
  <c r="AA1589" i="2" s="1"/>
  <c r="AD1590" i="2"/>
  <c r="AA1590" i="2" s="1"/>
  <c r="AD1591" i="2"/>
  <c r="AD1592" i="2"/>
  <c r="AD1593" i="2"/>
  <c r="AD1594" i="2"/>
  <c r="AD1595" i="2"/>
  <c r="AD1596" i="2"/>
  <c r="AD1597" i="2"/>
  <c r="AD1598" i="2"/>
  <c r="AD1599" i="2"/>
  <c r="AD1600" i="2"/>
  <c r="AD1601" i="2"/>
  <c r="AA1601" i="2" s="1"/>
  <c r="AD1602" i="2"/>
  <c r="AA1602" i="2" s="1"/>
  <c r="AD1603" i="2"/>
  <c r="AD1604" i="2"/>
  <c r="AD1605" i="2"/>
  <c r="AD1606" i="2"/>
  <c r="AD1607" i="2"/>
  <c r="AD1608" i="2"/>
  <c r="AD1609" i="2"/>
  <c r="AD1610" i="2"/>
  <c r="AD1611" i="2"/>
  <c r="AD1612" i="2"/>
  <c r="AA1612" i="2" s="1"/>
  <c r="AD1613" i="2"/>
  <c r="AA1613" i="2" s="1"/>
  <c r="AD1614" i="2"/>
  <c r="AA1614" i="2" s="1"/>
  <c r="AD1615" i="2"/>
  <c r="AD1616" i="2"/>
  <c r="AD1617" i="2"/>
  <c r="AD1618" i="2"/>
  <c r="AD1619" i="2"/>
  <c r="AD1620" i="2"/>
  <c r="AD1621" i="2"/>
  <c r="AD1622" i="2"/>
  <c r="AD1623" i="2"/>
  <c r="AD1624" i="2"/>
  <c r="AD1625" i="2"/>
  <c r="AA1625" i="2" s="1"/>
  <c r="AD1626" i="2"/>
  <c r="AA1626" i="2" s="1"/>
  <c r="AD1627" i="2"/>
  <c r="AA1627" i="2" s="1"/>
  <c r="AD1628" i="2"/>
  <c r="AD1629" i="2"/>
  <c r="AD1630" i="2"/>
  <c r="AD1631" i="2"/>
  <c r="AD1632" i="2"/>
  <c r="AD1633" i="2"/>
  <c r="AD1634" i="2"/>
  <c r="AD1635" i="2"/>
  <c r="AD1636" i="2"/>
  <c r="AD1637" i="2"/>
  <c r="AA1637" i="2" s="1"/>
  <c r="AD1638" i="2"/>
  <c r="AA1638" i="2" s="1"/>
  <c r="AD1639" i="2"/>
  <c r="AD1640" i="2"/>
  <c r="AD1641" i="2"/>
  <c r="AD1642" i="2"/>
  <c r="AD1643" i="2"/>
  <c r="AD1644" i="2"/>
  <c r="AD1645" i="2"/>
  <c r="AD1646" i="2"/>
  <c r="AD1647" i="2"/>
  <c r="AD1648" i="2"/>
  <c r="AD1649" i="2"/>
  <c r="AA1649" i="2" s="1"/>
  <c r="AD1650" i="2"/>
  <c r="AA1650" i="2" s="1"/>
  <c r="AD1651" i="2"/>
  <c r="AD1652" i="2"/>
  <c r="AD1653" i="2"/>
  <c r="AD1654" i="2"/>
  <c r="AD1655" i="2"/>
  <c r="AD1656" i="2"/>
  <c r="AD1657" i="2"/>
  <c r="AD1658" i="2"/>
  <c r="AD1659" i="2"/>
  <c r="AD1660" i="2"/>
  <c r="AD1661" i="2"/>
  <c r="AA1661" i="2" s="1"/>
  <c r="AD1662" i="2"/>
  <c r="AA1662" i="2" s="1"/>
  <c r="AD1663" i="2"/>
  <c r="AD1664" i="2"/>
  <c r="AD1665" i="2"/>
  <c r="AD1666" i="2"/>
  <c r="AD1667" i="2"/>
  <c r="AD1668" i="2"/>
  <c r="AD1669" i="2"/>
  <c r="AD1670" i="2"/>
  <c r="AD1671" i="2"/>
  <c r="AD1672" i="2"/>
  <c r="AD1673" i="2"/>
  <c r="AA1673" i="2" s="1"/>
  <c r="AD1674" i="2"/>
  <c r="AA1674" i="2" s="1"/>
  <c r="AD1675" i="2"/>
  <c r="AA1675" i="2" s="1"/>
  <c r="AD1676" i="2"/>
  <c r="AD1677" i="2"/>
  <c r="AD1678" i="2"/>
  <c r="AD1679" i="2"/>
  <c r="AD1680" i="2"/>
  <c r="AD1681" i="2"/>
  <c r="AD1682" i="2"/>
  <c r="AD1683" i="2"/>
  <c r="AD1684" i="2"/>
  <c r="AD1685" i="2"/>
  <c r="AA1685" i="2" s="1"/>
  <c r="AD1686" i="2"/>
  <c r="AA1686" i="2" s="1"/>
  <c r="AD1687" i="2"/>
  <c r="AD1688" i="2"/>
  <c r="AD1689" i="2"/>
  <c r="AD1690" i="2"/>
  <c r="AD1691" i="2"/>
  <c r="AD1692" i="2"/>
  <c r="AD1693" i="2"/>
  <c r="AD1694" i="2"/>
  <c r="AD1695" i="2"/>
  <c r="AD1696" i="2"/>
  <c r="AD1697" i="2"/>
  <c r="AA1697" i="2" s="1"/>
  <c r="AD1698" i="2"/>
  <c r="AA1698" i="2" s="1"/>
  <c r="AD1699" i="2"/>
  <c r="AD1700" i="2"/>
  <c r="AD1701" i="2"/>
  <c r="AD1702" i="2"/>
  <c r="AD1703" i="2"/>
  <c r="AD1704" i="2"/>
  <c r="AD1705" i="2"/>
  <c r="AD1706" i="2"/>
  <c r="AD1707" i="2"/>
  <c r="AD1708" i="2"/>
  <c r="AD1709" i="2"/>
  <c r="AA1709" i="2" s="1"/>
  <c r="AD1710" i="2"/>
  <c r="AA1710" i="2" s="1"/>
  <c r="AD1711" i="2"/>
  <c r="AD1712" i="2"/>
  <c r="AD1713" i="2"/>
  <c r="AD1714" i="2"/>
  <c r="AD1715" i="2"/>
  <c r="AD1716" i="2"/>
  <c r="AD1717" i="2"/>
  <c r="AD1718" i="2"/>
  <c r="AD1719" i="2"/>
  <c r="AD1720" i="2"/>
  <c r="AD1721" i="2"/>
  <c r="AA1721" i="2" s="1"/>
  <c r="AD1722" i="2"/>
  <c r="AA1722" i="2" s="1"/>
  <c r="AD1723" i="2"/>
  <c r="AA1723" i="2" s="1"/>
  <c r="AD1724" i="2"/>
  <c r="AD1725" i="2"/>
  <c r="AD1726" i="2"/>
  <c r="AD1727" i="2"/>
  <c r="AD1728" i="2"/>
  <c r="AD1729" i="2"/>
  <c r="AD1730" i="2"/>
  <c r="AD1731" i="2"/>
  <c r="AD1732" i="2"/>
  <c r="AD1733" i="2"/>
  <c r="AA1733" i="2" s="1"/>
  <c r="AD1734" i="2"/>
  <c r="AA1734" i="2" s="1"/>
  <c r="AD1735" i="2"/>
  <c r="AD1736" i="2"/>
  <c r="AD1737" i="2"/>
  <c r="AD1738" i="2"/>
  <c r="AD1739" i="2"/>
  <c r="AD1740" i="2"/>
  <c r="AD1741" i="2"/>
  <c r="AD1742" i="2"/>
  <c r="AD1743" i="2"/>
  <c r="AD1744" i="2"/>
  <c r="AD1745" i="2"/>
  <c r="AA1745" i="2" s="1"/>
  <c r="AD1746" i="2"/>
  <c r="AA1746" i="2" s="1"/>
  <c r="AD1747" i="2"/>
  <c r="AA1747" i="2" s="1"/>
  <c r="AD1748" i="2"/>
  <c r="AD1749" i="2"/>
  <c r="AD1750" i="2"/>
  <c r="AD1751" i="2"/>
  <c r="AD1752" i="2"/>
  <c r="AD1753" i="2"/>
  <c r="AD1754" i="2"/>
  <c r="AD1755" i="2"/>
  <c r="AD1756" i="2"/>
  <c r="AD1757" i="2"/>
  <c r="AA1757" i="2" s="1"/>
  <c r="AD1758" i="2"/>
  <c r="AA1758" i="2" s="1"/>
  <c r="AD1759" i="2"/>
  <c r="AD1760" i="2"/>
  <c r="AD1761" i="2"/>
  <c r="AD1762" i="2"/>
  <c r="AD1763" i="2"/>
  <c r="AD1764" i="2"/>
  <c r="AD1765" i="2"/>
  <c r="AD1766" i="2"/>
  <c r="AD1767" i="2"/>
  <c r="AD1768" i="2"/>
  <c r="AD1769" i="2"/>
  <c r="AA1769" i="2" s="1"/>
  <c r="AD1770" i="2"/>
  <c r="AA1770" i="2" s="1"/>
  <c r="AD1771" i="2"/>
  <c r="AA1771" i="2" s="1"/>
  <c r="AD1772" i="2"/>
  <c r="AD1773" i="2"/>
  <c r="AD1774" i="2"/>
  <c r="AD1775" i="2"/>
  <c r="AD1776" i="2"/>
  <c r="AD1777" i="2"/>
  <c r="AD1778" i="2"/>
  <c r="AD1779" i="2"/>
  <c r="AD1780" i="2"/>
  <c r="AD1781" i="2"/>
  <c r="AA1781" i="2" s="1"/>
  <c r="AD1782" i="2"/>
  <c r="AA1782" i="2" s="1"/>
  <c r="AD1783" i="2"/>
  <c r="AD1784" i="2"/>
  <c r="AD1785" i="2"/>
  <c r="AD1786" i="2"/>
  <c r="AD1787" i="2"/>
  <c r="AD1788" i="2"/>
  <c r="AD1789" i="2"/>
  <c r="AD1790" i="2"/>
  <c r="AD1791" i="2"/>
  <c r="AD1792" i="2"/>
  <c r="AD1793" i="2"/>
  <c r="AA1793" i="2" s="1"/>
  <c r="AD1794" i="2"/>
  <c r="AA1794" i="2" s="1"/>
  <c r="AD1795" i="2"/>
  <c r="AA1795" i="2" s="1"/>
  <c r="AD1796" i="2"/>
  <c r="AD1797" i="2"/>
  <c r="AD1798" i="2"/>
  <c r="AD1799" i="2"/>
  <c r="AD1800" i="2"/>
  <c r="AD1801" i="2"/>
  <c r="AD1802" i="2"/>
  <c r="AD1803" i="2"/>
  <c r="AD1804" i="2"/>
  <c r="AD1805" i="2"/>
  <c r="AA1805" i="2" s="1"/>
  <c r="AD1806" i="2"/>
  <c r="AA1806" i="2" s="1"/>
  <c r="AD1807" i="2"/>
  <c r="AD1808" i="2"/>
  <c r="AD1809" i="2"/>
  <c r="AD1810" i="2"/>
  <c r="AD1811" i="2"/>
  <c r="AD1812" i="2"/>
  <c r="AD1813" i="2"/>
  <c r="AD1814" i="2"/>
  <c r="AD1815" i="2"/>
  <c r="AD1816" i="2"/>
  <c r="AD1817" i="2"/>
  <c r="AA1817" i="2" s="1"/>
  <c r="AD1818" i="2"/>
  <c r="AA1818" i="2" s="1"/>
  <c r="AD1819" i="2"/>
  <c r="AA1819" i="2" s="1"/>
  <c r="AD1820" i="2"/>
  <c r="AD1821" i="2"/>
  <c r="AD1822" i="2"/>
  <c r="AD1823" i="2"/>
  <c r="AD1824" i="2"/>
  <c r="AD1825" i="2"/>
  <c r="AD1826" i="2"/>
  <c r="AD1827" i="2"/>
  <c r="AD1828" i="2"/>
  <c r="AD1829" i="2"/>
  <c r="AA1829" i="2" s="1"/>
  <c r="AD1830" i="2"/>
  <c r="AA1830" i="2" s="1"/>
  <c r="AD1831" i="2"/>
  <c r="AD1832" i="2"/>
  <c r="AD1833" i="2"/>
  <c r="AD1834" i="2"/>
  <c r="AD1835" i="2"/>
  <c r="AD1836" i="2"/>
  <c r="AD1837" i="2"/>
  <c r="AD1838" i="2"/>
  <c r="AD1839" i="2"/>
  <c r="AD1840" i="2"/>
  <c r="AD1841" i="2"/>
  <c r="AA1841" i="2" s="1"/>
  <c r="AD1842" i="2"/>
  <c r="AA1842" i="2" s="1"/>
  <c r="AD1843" i="2"/>
  <c r="AD1844" i="2"/>
  <c r="AD1845" i="2"/>
  <c r="AD1846" i="2"/>
  <c r="AD1847" i="2"/>
  <c r="AD1848" i="2"/>
  <c r="AD1849" i="2"/>
  <c r="AD1850" i="2"/>
  <c r="AD1851" i="2"/>
  <c r="AD1852" i="2"/>
  <c r="AD1853" i="2"/>
  <c r="AA1853" i="2" s="1"/>
  <c r="AD1854" i="2"/>
  <c r="AA1854" i="2" s="1"/>
  <c r="AD1855" i="2"/>
  <c r="AD1856" i="2"/>
  <c r="AD1857" i="2"/>
  <c r="AD1858" i="2"/>
  <c r="AD1859" i="2"/>
  <c r="AD1860" i="2"/>
  <c r="AD1861" i="2"/>
  <c r="AD1862" i="2"/>
  <c r="AD1863" i="2"/>
  <c r="AD1864" i="2"/>
  <c r="AD1865" i="2"/>
  <c r="AA1865" i="2" s="1"/>
  <c r="AD1866" i="2"/>
  <c r="AA1866" i="2" s="1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A1878" i="2" s="1"/>
  <c r="AD1879" i="2"/>
  <c r="AA1879" i="2" s="1"/>
  <c r="AD1880" i="2"/>
  <c r="AD1881" i="2"/>
  <c r="AD1882" i="2"/>
  <c r="AD1883" i="2"/>
  <c r="AD1884" i="2"/>
  <c r="AD1885" i="2"/>
  <c r="AD1886" i="2"/>
  <c r="AD1887" i="2"/>
  <c r="AD1888" i="2"/>
  <c r="AD1889" i="2"/>
  <c r="AA1889" i="2" s="1"/>
  <c r="AD1890" i="2"/>
  <c r="AA1890" i="2" s="1"/>
  <c r="AD1891" i="2"/>
  <c r="AA1891" i="2" s="1"/>
  <c r="AD1892" i="2"/>
  <c r="AD1893" i="2"/>
  <c r="AD1894" i="2"/>
  <c r="AD1895" i="2"/>
  <c r="AD1896" i="2"/>
  <c r="AD1897" i="2"/>
  <c r="AD1898" i="2"/>
  <c r="AD1899" i="2"/>
  <c r="AD1900" i="2"/>
  <c r="AD1901" i="2"/>
  <c r="AA1901" i="2" s="1"/>
  <c r="AD1902" i="2"/>
  <c r="AA1902" i="2" s="1"/>
  <c r="AD1903" i="2"/>
  <c r="AD1904" i="2"/>
  <c r="AD1905" i="2"/>
  <c r="AD1906" i="2"/>
  <c r="AD1907" i="2"/>
  <c r="AD1908" i="2"/>
  <c r="AD1909" i="2"/>
  <c r="AD1910" i="2"/>
  <c r="AD1911" i="2"/>
  <c r="AD1912" i="2"/>
  <c r="AD1913" i="2"/>
  <c r="AA1913" i="2" s="1"/>
  <c r="AD1914" i="2"/>
  <c r="AA1914" i="2" s="1"/>
  <c r="AD1915" i="2"/>
  <c r="AD1916" i="2"/>
  <c r="AD1917" i="2"/>
  <c r="AD1918" i="2"/>
  <c r="AD1919" i="2"/>
  <c r="AD1920" i="2"/>
  <c r="AD1921" i="2"/>
  <c r="AD1922" i="2"/>
  <c r="AD1923" i="2"/>
  <c r="AD1924" i="2"/>
  <c r="AD1925" i="2"/>
  <c r="AA1925" i="2" s="1"/>
  <c r="AD1926" i="2"/>
  <c r="AA1926" i="2" s="1"/>
  <c r="AD1927" i="2"/>
  <c r="AA1927" i="2" s="1"/>
  <c r="AD1928" i="2"/>
  <c r="AD1929" i="2"/>
  <c r="AD1930" i="2"/>
  <c r="AD1931" i="2"/>
  <c r="AD1932" i="2"/>
  <c r="AD1933" i="2"/>
  <c r="AD1934" i="2"/>
  <c r="AD1935" i="2"/>
  <c r="AD1936" i="2"/>
  <c r="AD1937" i="2"/>
  <c r="AA1937" i="2" s="1"/>
  <c r="AD1938" i="2"/>
  <c r="AA1938" i="2" s="1"/>
  <c r="AD1939" i="2"/>
  <c r="AA1939" i="2" s="1"/>
  <c r="AD1940" i="2"/>
  <c r="AD1941" i="2"/>
  <c r="AD1942" i="2"/>
  <c r="AD1943" i="2"/>
  <c r="AD1944" i="2"/>
  <c r="AD1945" i="2"/>
  <c r="AD1946" i="2"/>
  <c r="AD1947" i="2"/>
  <c r="AD1948" i="2"/>
  <c r="AD1949" i="2"/>
  <c r="AA1949" i="2" s="1"/>
  <c r="AD1950" i="2"/>
  <c r="AA1950" i="2" s="1"/>
  <c r="AD1951" i="2"/>
  <c r="AD1952" i="2"/>
  <c r="AD1953" i="2"/>
  <c r="AD1954" i="2"/>
  <c r="AD1955" i="2"/>
  <c r="AD1956" i="2"/>
  <c r="AD1957" i="2"/>
  <c r="AD1958" i="2"/>
  <c r="AD1959" i="2"/>
  <c r="AD1960" i="2"/>
  <c r="AD1961" i="2"/>
  <c r="AA1961" i="2" s="1"/>
  <c r="AD1962" i="2"/>
  <c r="AA1962" i="2" s="1"/>
  <c r="AD1963" i="2"/>
  <c r="AD1964" i="2"/>
  <c r="AD1965" i="2"/>
  <c r="AD1966" i="2"/>
  <c r="AD1967" i="2"/>
  <c r="AD1968" i="2"/>
  <c r="AD1969" i="2"/>
  <c r="AD1970" i="2"/>
  <c r="AD1971" i="2"/>
  <c r="AD1972" i="2"/>
  <c r="AA1972" i="2" s="1"/>
  <c r="AD1973" i="2"/>
  <c r="AA1973" i="2" s="1"/>
  <c r="AD1974" i="2"/>
  <c r="AA1974" i="2" s="1"/>
  <c r="AD1975" i="2"/>
  <c r="AD1976" i="2"/>
  <c r="AD1977" i="2"/>
  <c r="AD1978" i="2"/>
  <c r="AD1979" i="2"/>
  <c r="AD1980" i="2"/>
  <c r="AD1981" i="2"/>
  <c r="AD1982" i="2"/>
  <c r="AD1983" i="2"/>
  <c r="AD1984" i="2"/>
  <c r="AD1985" i="2"/>
  <c r="AA1985" i="2" s="1"/>
  <c r="AD1986" i="2"/>
  <c r="AA1986" i="2" s="1"/>
  <c r="AD1987" i="2"/>
  <c r="AD1988" i="2"/>
  <c r="AD1989" i="2"/>
  <c r="AD1990" i="2"/>
  <c r="AD1991" i="2"/>
  <c r="AD1992" i="2"/>
  <c r="AD1993" i="2"/>
  <c r="AD1994" i="2"/>
  <c r="AD1995" i="2"/>
  <c r="AD1996" i="2"/>
  <c r="AD1997" i="2"/>
  <c r="AA1997" i="2" s="1"/>
  <c r="AD1998" i="2"/>
  <c r="AA1998" i="2" s="1"/>
  <c r="AD1999" i="2"/>
  <c r="AA1999" i="2" s="1"/>
  <c r="AD2000" i="2"/>
  <c r="AD2001" i="2"/>
  <c r="AD2002" i="2"/>
  <c r="AD2003" i="2"/>
  <c r="AD2004" i="2"/>
  <c r="AD2005" i="2"/>
  <c r="AD2006" i="2"/>
  <c r="AD2007" i="2"/>
  <c r="AD2008" i="2"/>
  <c r="AD2009" i="2"/>
  <c r="AA2009" i="2" s="1"/>
  <c r="AD2010" i="2"/>
  <c r="AA2010" i="2" s="1"/>
  <c r="AD2011" i="2"/>
  <c r="AD2012" i="2"/>
  <c r="AD2013" i="2"/>
  <c r="AD2014" i="2"/>
  <c r="AD2015" i="2"/>
  <c r="AD2016" i="2"/>
  <c r="AD2017" i="2"/>
  <c r="AD2018" i="2"/>
  <c r="AD2019" i="2"/>
  <c r="AD2020" i="2"/>
  <c r="AD2021" i="2"/>
  <c r="AA2021" i="2" s="1"/>
  <c r="AD2022" i="2"/>
  <c r="AA2022" i="2" s="1"/>
  <c r="AD2023" i="2"/>
  <c r="AD2024" i="2"/>
  <c r="AD2025" i="2"/>
  <c r="AD2026" i="2"/>
  <c r="AD2027" i="2"/>
  <c r="AD2028" i="2"/>
  <c r="AD2029" i="2"/>
  <c r="AD2030" i="2"/>
  <c r="AD2031" i="2"/>
  <c r="AD2032" i="2"/>
  <c r="AD2033" i="2"/>
  <c r="AA2033" i="2" s="1"/>
  <c r="AD2034" i="2"/>
  <c r="AA2034" i="2" s="1"/>
  <c r="AD2035" i="2"/>
  <c r="AD2036" i="2"/>
  <c r="AD2037" i="2"/>
  <c r="AD2038" i="2"/>
  <c r="AD2039" i="2"/>
  <c r="AD2040" i="2"/>
  <c r="AD2041" i="2"/>
  <c r="AD2042" i="2"/>
  <c r="AD2043" i="2"/>
  <c r="AD2044" i="2"/>
  <c r="AD2045" i="2"/>
  <c r="AA2045" i="2" s="1"/>
  <c r="AD2046" i="2"/>
  <c r="AA2046" i="2" s="1"/>
  <c r="AD2047" i="2"/>
  <c r="AA2047" i="2" s="1"/>
  <c r="AD2048" i="2"/>
  <c r="AD2049" i="2"/>
  <c r="AD2050" i="2"/>
  <c r="AD2051" i="2"/>
  <c r="AD2052" i="2"/>
  <c r="AD2053" i="2"/>
  <c r="AD2054" i="2"/>
  <c r="AD2055" i="2"/>
  <c r="AD2056" i="2"/>
  <c r="AD2057" i="2"/>
  <c r="AA2057" i="2" s="1"/>
  <c r="AD2058" i="2"/>
  <c r="AA2058" i="2" s="1"/>
  <c r="AD2059" i="2"/>
  <c r="AD2060" i="2"/>
  <c r="AD2061" i="2"/>
  <c r="AD2062" i="2"/>
  <c r="AD2063" i="2"/>
  <c r="AD2064" i="2"/>
  <c r="AD2065" i="2"/>
  <c r="AD2066" i="2"/>
  <c r="AD2067" i="2"/>
  <c r="AD2068" i="2"/>
  <c r="AD2069" i="2"/>
  <c r="AA2069" i="2" s="1"/>
  <c r="AD2070" i="2"/>
  <c r="AA2070" i="2" s="1"/>
  <c r="AD2071" i="2"/>
  <c r="AD2072" i="2"/>
  <c r="AD2073" i="2"/>
  <c r="AD2074" i="2"/>
  <c r="AD2075" i="2"/>
  <c r="AD2076" i="2"/>
  <c r="AD2077" i="2"/>
  <c r="AD2078" i="2"/>
  <c r="AD2079" i="2"/>
  <c r="AD2080" i="2"/>
  <c r="AA1043" i="2" s="1"/>
  <c r="AD3" i="2"/>
  <c r="AD4" i="2"/>
  <c r="AD5" i="2"/>
  <c r="AD6" i="2"/>
  <c r="AD7" i="2"/>
  <c r="AD2" i="2"/>
  <c r="AA243" i="2"/>
  <c r="AA244" i="2"/>
  <c r="AA283" i="2"/>
  <c r="AA378" i="2"/>
  <c r="AA620" i="2"/>
  <c r="AA635" i="2"/>
  <c r="AA637" i="2"/>
  <c r="AA722" i="2"/>
  <c r="AA927" i="2"/>
  <c r="AA943" i="2"/>
  <c r="AA944" i="2"/>
  <c r="AA1028" i="2"/>
  <c r="AA1219" i="2"/>
  <c r="AA1233" i="2"/>
  <c r="AA1234" i="2"/>
  <c r="AA1312" i="2"/>
  <c r="AA1500" i="2"/>
  <c r="AA1515" i="2"/>
  <c r="AA1518" i="2"/>
  <c r="AA1593" i="2"/>
  <c r="AA1784" i="2"/>
  <c r="AA1798" i="2"/>
  <c r="AA1799" i="2"/>
  <c r="AA1877" i="2"/>
  <c r="AA2068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" i="2"/>
  <c r="V2" i="2"/>
  <c r="V3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" i="2"/>
  <c r="AA2044" i="2" l="1"/>
  <c r="AA2020" i="2"/>
  <c r="AA1996" i="2"/>
  <c r="AA1960" i="2"/>
  <c r="AA1924" i="2"/>
  <c r="AA1900" i="2"/>
  <c r="AA1888" i="2"/>
  <c r="AA1852" i="2"/>
  <c r="AA1840" i="2"/>
  <c r="AA1816" i="2"/>
  <c r="AA1780" i="2"/>
  <c r="AA1756" i="2"/>
  <c r="AA1744" i="2"/>
  <c r="AA1720" i="2"/>
  <c r="AA1696" i="2"/>
  <c r="AA1672" i="2"/>
  <c r="AA1648" i="2"/>
  <c r="AA1624" i="2"/>
  <c r="AA1600" i="2"/>
  <c r="AA1576" i="2"/>
  <c r="AA1552" i="2"/>
  <c r="AA1528" i="2"/>
  <c r="AA1504" i="2"/>
  <c r="AA1468" i="2"/>
  <c r="AA1456" i="2"/>
  <c r="AA1420" i="2"/>
  <c r="AA1396" i="2"/>
  <c r="AA1372" i="2"/>
  <c r="AA1348" i="2"/>
  <c r="AA1324" i="2"/>
  <c r="AA1300" i="2"/>
  <c r="AA1276" i="2"/>
  <c r="AA1252" i="2"/>
  <c r="AA1228" i="2"/>
  <c r="AA1204" i="2"/>
  <c r="AA1180" i="2"/>
  <c r="AA1156" i="2"/>
  <c r="AA1132" i="2"/>
  <c r="AA1108" i="2"/>
  <c r="AA1096" i="2"/>
  <c r="AA1072" i="2"/>
  <c r="AA1048" i="2"/>
  <c r="AA1024" i="2"/>
  <c r="AA1000" i="2"/>
  <c r="AA976" i="2"/>
  <c r="AA940" i="2"/>
  <c r="AA916" i="2"/>
  <c r="AA892" i="2"/>
  <c r="AA868" i="2"/>
  <c r="AA856" i="2"/>
  <c r="AA832" i="2"/>
  <c r="AA808" i="2"/>
  <c r="AA784" i="2"/>
  <c r="AA760" i="2"/>
  <c r="AA736" i="2"/>
  <c r="AA712" i="2"/>
  <c r="AA688" i="2"/>
  <c r="AA664" i="2"/>
  <c r="AA640" i="2"/>
  <c r="AA616" i="2"/>
  <c r="AA592" i="2"/>
  <c r="AA568" i="2"/>
  <c r="AA544" i="2"/>
  <c r="AA520" i="2"/>
  <c r="AA496" i="2"/>
  <c r="AA472" i="2"/>
  <c r="AA448" i="2"/>
  <c r="AA424" i="2"/>
  <c r="AA400" i="2"/>
  <c r="AA352" i="2"/>
  <c r="AA160" i="2"/>
  <c r="AA1783" i="2"/>
  <c r="AA2019" i="2"/>
  <c r="AA1755" i="2"/>
  <c r="AA1563" i="2"/>
  <c r="AA1455" i="2"/>
  <c r="AA771" i="2"/>
  <c r="AA567" i="2"/>
  <c r="AA315" i="2"/>
  <c r="AA1989" i="2"/>
  <c r="AA842" i="2"/>
  <c r="AA112" i="2"/>
  <c r="AA841" i="2"/>
  <c r="AA111" i="2"/>
  <c r="AA1407" i="2"/>
  <c r="AA825" i="2"/>
  <c r="AA93" i="2"/>
  <c r="AA1971" i="2"/>
  <c r="AA1406" i="2"/>
  <c r="AA823" i="2"/>
  <c r="AA88" i="2"/>
  <c r="AA1328" i="2"/>
  <c r="AA1047" i="2"/>
  <c r="AA739" i="2"/>
  <c r="AA1892" i="2"/>
  <c r="AA1611" i="2"/>
  <c r="AA1327" i="2"/>
  <c r="AA104" i="2"/>
  <c r="AA117" i="2"/>
  <c r="AA248" i="2"/>
  <c r="AA261" i="2"/>
  <c r="AA392" i="2"/>
  <c r="AA405" i="2"/>
  <c r="AA536" i="2"/>
  <c r="AA549" i="2"/>
  <c r="AA680" i="2"/>
  <c r="AA693" i="2"/>
  <c r="AA824" i="2"/>
  <c r="AA968" i="2"/>
  <c r="AA45" i="2"/>
  <c r="AA189" i="2"/>
  <c r="AA260" i="2"/>
  <c r="AA332" i="2"/>
  <c r="AA417" i="2"/>
  <c r="AA489" i="2"/>
  <c r="AA560" i="2"/>
  <c r="AA632" i="2"/>
  <c r="AA717" i="2"/>
  <c r="AA789" i="2"/>
  <c r="AA860" i="2"/>
  <c r="AA932" i="2"/>
  <c r="AA1017" i="2"/>
  <c r="AA1136" i="2"/>
  <c r="AA1149" i="2"/>
  <c r="AA1280" i="2"/>
  <c r="AA1293" i="2"/>
  <c r="AA1424" i="2"/>
  <c r="AA1437" i="2"/>
  <c r="AA1568" i="2"/>
  <c r="AA1581" i="2"/>
  <c r="AA1712" i="2"/>
  <c r="AA1725" i="2"/>
  <c r="AA1856" i="2"/>
  <c r="AA1869" i="2"/>
  <c r="AA2000" i="2"/>
  <c r="AA2013" i="2"/>
  <c r="AA105" i="2"/>
  <c r="AA176" i="2"/>
  <c r="AA333" i="2"/>
  <c r="AA404" i="2"/>
  <c r="AA476" i="2"/>
  <c r="AA561" i="2"/>
  <c r="AA633" i="2"/>
  <c r="AA704" i="2"/>
  <c r="AA776" i="2"/>
  <c r="AA861" i="2"/>
  <c r="AA933" i="2"/>
  <c r="AA1004" i="2"/>
  <c r="AA1124" i="2"/>
  <c r="AA1137" i="2"/>
  <c r="AA1268" i="2"/>
  <c r="AA1281" i="2"/>
  <c r="AA1412" i="2"/>
  <c r="AA1425" i="2"/>
  <c r="AA1556" i="2"/>
  <c r="AA1569" i="2"/>
  <c r="AA1700" i="2"/>
  <c r="AA1713" i="2"/>
  <c r="AA1844" i="2"/>
  <c r="AA1857" i="2"/>
  <c r="AA1988" i="2"/>
  <c r="AA2001" i="2"/>
  <c r="AA2080" i="2"/>
  <c r="AA32" i="2"/>
  <c r="AA92" i="2"/>
  <c r="AA106" i="2"/>
  <c r="AA177" i="2"/>
  <c r="AA249" i="2"/>
  <c r="AA320" i="2"/>
  <c r="AA334" i="2"/>
  <c r="AA57" i="2"/>
  <c r="AA153" i="2"/>
  <c r="AA250" i="2"/>
  <c r="AA285" i="2"/>
  <c r="AA382" i="2"/>
  <c r="AA416" i="2"/>
  <c r="AA452" i="2"/>
  <c r="AA502" i="2"/>
  <c r="AA538" i="2"/>
  <c r="AA657" i="2"/>
  <c r="AA692" i="2"/>
  <c r="AA742" i="2"/>
  <c r="AA778" i="2"/>
  <c r="AA812" i="2"/>
  <c r="AA897" i="2"/>
  <c r="AA1016" i="2"/>
  <c r="AA1065" i="2"/>
  <c r="AA1113" i="2"/>
  <c r="AA1174" i="2"/>
  <c r="AA1222" i="2"/>
  <c r="AA1270" i="2"/>
  <c r="AA1316" i="2"/>
  <c r="AA1364" i="2"/>
  <c r="AA1473" i="2"/>
  <c r="AA1521" i="2"/>
  <c r="AA1630" i="2"/>
  <c r="AA1678" i="2"/>
  <c r="AA1724" i="2"/>
  <c r="AA1772" i="2"/>
  <c r="AA1820" i="2"/>
  <c r="AA1881" i="2"/>
  <c r="AA1929" i="2"/>
  <c r="AA1977" i="2"/>
  <c r="AA2038" i="2"/>
  <c r="AA58" i="2"/>
  <c r="AA80" i="2"/>
  <c r="AA154" i="2"/>
  <c r="AA212" i="2"/>
  <c r="AA286" i="2"/>
  <c r="AA308" i="2"/>
  <c r="AA344" i="2"/>
  <c r="AA453" i="2"/>
  <c r="AA572" i="2"/>
  <c r="AA608" i="2"/>
  <c r="AA658" i="2"/>
  <c r="AA694" i="2"/>
  <c r="AA813" i="2"/>
  <c r="AA848" i="2"/>
  <c r="AA898" i="2"/>
  <c r="AA934" i="2"/>
  <c r="AA1066" i="2"/>
  <c r="AA1114" i="2"/>
  <c r="AA1160" i="2"/>
  <c r="AA1208" i="2"/>
  <c r="AA1256" i="2"/>
  <c r="AA1317" i="2"/>
  <c r="AA1365" i="2"/>
  <c r="AA1413" i="2"/>
  <c r="AA1474" i="2"/>
  <c r="AA1522" i="2"/>
  <c r="AA1570" i="2"/>
  <c r="AA1616" i="2"/>
  <c r="AA1664" i="2"/>
  <c r="AA1773" i="2"/>
  <c r="AA1821" i="2"/>
  <c r="AA1930" i="2"/>
  <c r="AA1978" i="2"/>
  <c r="AA2024" i="2"/>
  <c r="AA2072" i="2"/>
  <c r="AA20" i="2"/>
  <c r="AA81" i="2"/>
  <c r="AA116" i="2"/>
  <c r="AA213" i="2"/>
  <c r="AA309" i="2"/>
  <c r="AA345" i="2"/>
  <c r="AA454" i="2"/>
  <c r="AA488" i="2"/>
  <c r="AA524" i="2"/>
  <c r="AA573" i="2"/>
  <c r="AA609" i="2"/>
  <c r="AA728" i="2"/>
  <c r="AA764" i="2"/>
  <c r="AA814" i="2"/>
  <c r="AA849" i="2"/>
  <c r="AA969" i="2"/>
  <c r="AA1052" i="2"/>
  <c r="AA1100" i="2"/>
  <c r="AA1161" i="2"/>
  <c r="AA1209" i="2"/>
  <c r="AA1257" i="2"/>
  <c r="AA1318" i="2"/>
  <c r="AA1366" i="2"/>
  <c r="AA1414" i="2"/>
  <c r="AA1460" i="2"/>
  <c r="AA1508" i="2"/>
  <c r="AA1617" i="2"/>
  <c r="AA1665" i="2"/>
  <c r="AA1774" i="2"/>
  <c r="AA1822" i="2"/>
  <c r="AA1868" i="2"/>
  <c r="AA1916" i="2"/>
  <c r="AA1964" i="2"/>
  <c r="AA2025" i="2"/>
  <c r="AA2073" i="2"/>
  <c r="AA3" i="2"/>
  <c r="AA21" i="2"/>
  <c r="AA82" i="2"/>
  <c r="AA178" i="2"/>
  <c r="AA214" i="2"/>
  <c r="AA236" i="2"/>
  <c r="AA310" i="2"/>
  <c r="AA368" i="2"/>
  <c r="AA406" i="2"/>
  <c r="AA455" i="2"/>
  <c r="AA491" i="2"/>
  <c r="AA525" i="2"/>
  <c r="AA610" i="2"/>
  <c r="AA644" i="2"/>
  <c r="AA729" i="2"/>
  <c r="AA765" i="2"/>
  <c r="AA815" i="2"/>
  <c r="AA851" i="2"/>
  <c r="AA884" i="2"/>
  <c r="AA920" i="2"/>
  <c r="AA970" i="2"/>
  <c r="AA1005" i="2"/>
  <c r="AA1053" i="2"/>
  <c r="AA1101" i="2"/>
  <c r="AA1210" i="2"/>
  <c r="AA1258" i="2"/>
  <c r="AA1304" i="2"/>
  <c r="AA1352" i="2"/>
  <c r="AA1367" i="2"/>
  <c r="AA1400" i="2"/>
  <c r="AA1415" i="2"/>
  <c r="AA1461" i="2"/>
  <c r="AA1509" i="2"/>
  <c r="AA1557" i="2"/>
  <c r="AA1618" i="2"/>
  <c r="AA1666" i="2"/>
  <c r="AA1714" i="2"/>
  <c r="AA1760" i="2"/>
  <c r="AA1775" i="2"/>
  <c r="AA1808" i="2"/>
  <c r="AA1823" i="2"/>
  <c r="AA1871" i="2"/>
  <c r="AA1917" i="2"/>
  <c r="AA1965" i="2"/>
  <c r="AA2074" i="2"/>
  <c r="AA4" i="2"/>
  <c r="AA22" i="2"/>
  <c r="AA83" i="2"/>
  <c r="AA140" i="2"/>
  <c r="AA179" i="2"/>
  <c r="AA215" i="2"/>
  <c r="AA237" i="2"/>
  <c r="AA272" i="2"/>
  <c r="AA311" i="2"/>
  <c r="AA369" i="2"/>
  <c r="AA94" i="2"/>
  <c r="AA164" i="2"/>
  <c r="AA188" i="2"/>
  <c r="AA225" i="2"/>
  <c r="AA322" i="2"/>
  <c r="AA356" i="2"/>
  <c r="AA393" i="2"/>
  <c r="AA442" i="2"/>
  <c r="AA466" i="2"/>
  <c r="AA597" i="2"/>
  <c r="AA621" i="2"/>
  <c r="AA671" i="2"/>
  <c r="AA752" i="2"/>
  <c r="AA802" i="2"/>
  <c r="AA826" i="2"/>
  <c r="AA957" i="2"/>
  <c r="AA980" i="2"/>
  <c r="AA1030" i="2"/>
  <c r="AA1056" i="2"/>
  <c r="AA1078" i="2"/>
  <c r="AA1104" i="2"/>
  <c r="AA1126" i="2"/>
  <c r="AA1152" i="2"/>
  <c r="AA1172" i="2"/>
  <c r="AA1198" i="2"/>
  <c r="AA1220" i="2"/>
  <c r="AA1246" i="2"/>
  <c r="AA1292" i="2"/>
  <c r="AA1340" i="2"/>
  <c r="AA1388" i="2"/>
  <c r="AA1643" i="2"/>
  <c r="AA1691" i="2"/>
  <c r="AA1737" i="2"/>
  <c r="AA1763" i="2"/>
  <c r="AA1785" i="2"/>
  <c r="AA1811" i="2"/>
  <c r="AA1833" i="2"/>
  <c r="AA1859" i="2"/>
  <c r="AA1905" i="2"/>
  <c r="AA1953" i="2"/>
  <c r="AA68" i="2"/>
  <c r="AA95" i="2"/>
  <c r="AA128" i="2"/>
  <c r="AA165" i="2"/>
  <c r="AA226" i="2"/>
  <c r="AA296" i="2"/>
  <c r="AA323" i="2"/>
  <c r="AA357" i="2"/>
  <c r="AA394" i="2"/>
  <c r="AA443" i="2"/>
  <c r="AA467" i="2"/>
  <c r="AA548" i="2"/>
  <c r="AA598" i="2"/>
  <c r="AA622" i="2"/>
  <c r="AA753" i="2"/>
  <c r="AA777" i="2"/>
  <c r="AA827" i="2"/>
  <c r="AA908" i="2"/>
  <c r="AA958" i="2"/>
  <c r="AA982" i="2"/>
  <c r="AA1079" i="2"/>
  <c r="AA1127" i="2"/>
  <c r="AA1173" i="2"/>
  <c r="AA1199" i="2"/>
  <c r="AA1221" i="2"/>
  <c r="AA1247" i="2"/>
  <c r="AA1269" i="2"/>
  <c r="AA1295" i="2"/>
  <c r="AA1341" i="2"/>
  <c r="AA1389" i="2"/>
  <c r="AA1644" i="2"/>
  <c r="AA1692" i="2"/>
  <c r="AA1740" i="2"/>
  <c r="AA1786" i="2"/>
  <c r="AA1812" i="2"/>
  <c r="AA1834" i="2"/>
  <c r="AA1860" i="2"/>
  <c r="AA1880" i="2"/>
  <c r="AA1906" i="2"/>
  <c r="AA1928" i="2"/>
  <c r="AA1954" i="2"/>
  <c r="AA1976" i="2"/>
  <c r="AA2002" i="2"/>
  <c r="AA2048" i="2"/>
  <c r="AA33" i="2"/>
  <c r="AA69" i="2"/>
  <c r="AA129" i="2"/>
  <c r="AA166" i="2"/>
  <c r="AA200" i="2"/>
  <c r="AA227" i="2"/>
  <c r="AA297" i="2"/>
  <c r="AA358" i="2"/>
  <c r="AA395" i="2"/>
  <c r="AA526" i="2"/>
  <c r="AA550" i="2"/>
  <c r="AA599" i="2"/>
  <c r="AA681" i="2"/>
  <c r="AA730" i="2"/>
  <c r="AA754" i="2"/>
  <c r="AA885" i="2"/>
  <c r="AA909" i="2"/>
  <c r="AA959" i="2"/>
  <c r="AA1200" i="2"/>
  <c r="AA1248" i="2"/>
  <c r="AA1296" i="2"/>
  <c r="AA1342" i="2"/>
  <c r="AA1368" i="2"/>
  <c r="AA1390" i="2"/>
  <c r="AA1416" i="2"/>
  <c r="AA1436" i="2"/>
  <c r="AA1462" i="2"/>
  <c r="AA1484" i="2"/>
  <c r="AA1510" i="2"/>
  <c r="AA1532" i="2"/>
  <c r="AA1558" i="2"/>
  <c r="AA1604" i="2"/>
  <c r="AA1652" i="2"/>
  <c r="AA1907" i="2"/>
  <c r="AA1955" i="2"/>
  <c r="AA2003" i="2"/>
  <c r="AA2049" i="2"/>
  <c r="AA2075" i="2"/>
  <c r="AA5" i="2"/>
  <c r="AA34" i="2"/>
  <c r="AA70" i="2"/>
  <c r="AA107" i="2"/>
  <c r="AA131" i="2"/>
  <c r="AA167" i="2"/>
  <c r="AA201" i="2"/>
  <c r="AA238" i="2"/>
  <c r="AA298" i="2"/>
  <c r="AA335" i="2"/>
  <c r="AA359" i="2"/>
  <c r="AA477" i="2"/>
  <c r="AA527" i="2"/>
  <c r="AA551" i="2"/>
  <c r="AA682" i="2"/>
  <c r="AA705" i="2"/>
  <c r="AA755" i="2"/>
  <c r="AA836" i="2"/>
  <c r="AA886" i="2"/>
  <c r="AA910" i="2"/>
  <c r="AA1040" i="2"/>
  <c r="AA1088" i="2"/>
  <c r="AA1343" i="2"/>
  <c r="AA1391" i="2"/>
  <c r="AA1439" i="2"/>
  <c r="AA1485" i="2"/>
  <c r="AA1511" i="2"/>
  <c r="AA1533" i="2"/>
  <c r="AA1559" i="2"/>
  <c r="AA1605" i="2"/>
  <c r="AA1653" i="2"/>
  <c r="AA1701" i="2"/>
  <c r="AA1956" i="2"/>
  <c r="AA2004" i="2"/>
  <c r="AA2050" i="2"/>
  <c r="AA2076" i="2"/>
  <c r="AA6" i="2"/>
  <c r="AA35" i="2"/>
  <c r="AA71" i="2"/>
  <c r="AA141" i="2"/>
  <c r="AA202" i="2"/>
  <c r="AA239" i="2"/>
  <c r="AA299" i="2"/>
  <c r="AA370" i="2"/>
  <c r="AA478" i="2"/>
  <c r="AA500" i="2"/>
  <c r="AA683" i="2"/>
  <c r="AA707" i="2"/>
  <c r="AA838" i="2"/>
  <c r="AA887" i="2"/>
  <c r="AA911" i="2"/>
  <c r="AA992" i="2"/>
  <c r="AA1041" i="2"/>
  <c r="AA1089" i="2"/>
  <c r="AA1344" i="2"/>
  <c r="AA1392" i="2"/>
  <c r="AA1440" i="2"/>
  <c r="AA1486" i="2"/>
  <c r="AA1512" i="2"/>
  <c r="AA1534" i="2"/>
  <c r="AA1560" i="2"/>
  <c r="AA1580" i="2"/>
  <c r="AA1606" i="2"/>
  <c r="AA1628" i="2"/>
  <c r="AA1654" i="2"/>
  <c r="AA1676" i="2"/>
  <c r="AA1702" i="2"/>
  <c r="AA1748" i="2"/>
  <c r="AA1796" i="2"/>
  <c r="AA2051" i="2"/>
  <c r="AA7" i="2"/>
  <c r="AA44" i="2"/>
  <c r="AA73" i="2"/>
  <c r="AA142" i="2"/>
  <c r="AA241" i="2"/>
  <c r="AA273" i="2"/>
  <c r="AA371" i="2"/>
  <c r="AA479" i="2"/>
  <c r="AA501" i="2"/>
  <c r="AA634" i="2"/>
  <c r="AA656" i="2"/>
  <c r="AA685" i="2"/>
  <c r="AA709" i="2"/>
  <c r="AA839" i="2"/>
  <c r="AA862" i="2"/>
  <c r="AA913" i="2"/>
  <c r="AA993" i="2"/>
  <c r="AA1042" i="2"/>
  <c r="AA1064" i="2"/>
  <c r="AA1090" i="2"/>
  <c r="AA1112" i="2"/>
  <c r="AA1138" i="2"/>
  <c r="AA1184" i="2"/>
  <c r="AA1232" i="2"/>
  <c r="AA1487" i="2"/>
  <c r="AA1535" i="2"/>
  <c r="AA1583" i="2"/>
  <c r="AA1629" i="2"/>
  <c r="AA1655" i="2"/>
  <c r="AA1677" i="2"/>
  <c r="AA1703" i="2"/>
  <c r="AA1749" i="2"/>
  <c r="AA1797" i="2"/>
  <c r="AA1845" i="2"/>
  <c r="AA380" i="2"/>
  <c r="AA537" i="2"/>
  <c r="AA586" i="2"/>
  <c r="AA691" i="2"/>
  <c r="AA741" i="2"/>
  <c r="AA896" i="2"/>
  <c r="AA949" i="2"/>
  <c r="AA1236" i="2"/>
  <c r="AA1284" i="2"/>
  <c r="AA1330" i="2"/>
  <c r="AA1378" i="2"/>
  <c r="AA1426" i="2"/>
  <c r="AA1472" i="2"/>
  <c r="AA1520" i="2"/>
  <c r="AA1943" i="2"/>
  <c r="AA1991" i="2"/>
  <c r="AA2037" i="2"/>
  <c r="AA595" i="2"/>
  <c r="AA56" i="2"/>
  <c r="AA187" i="2"/>
  <c r="AA321" i="2"/>
  <c r="AA441" i="2"/>
  <c r="AA494" i="2"/>
  <c r="AA596" i="2"/>
  <c r="AA649" i="2"/>
  <c r="AA751" i="2"/>
  <c r="AA801" i="2"/>
  <c r="AA956" i="2"/>
  <c r="AA1009" i="2"/>
  <c r="AA1055" i="2"/>
  <c r="AA1103" i="2"/>
  <c r="AA1151" i="2"/>
  <c r="AA1197" i="2"/>
  <c r="AA1245" i="2"/>
  <c r="AA1291" i="2"/>
  <c r="AA1339" i="2"/>
  <c r="AA1387" i="2"/>
  <c r="AA1668" i="2"/>
  <c r="AA1716" i="2"/>
  <c r="AA1762" i="2"/>
  <c r="AA1810" i="2"/>
  <c r="AA1858" i="2"/>
  <c r="AA1904" i="2"/>
  <c r="AA1952" i="2"/>
  <c r="AA8" i="2"/>
  <c r="AA74" i="2"/>
  <c r="AA145" i="2"/>
  <c r="AA407" i="2"/>
  <c r="AA457" i="2"/>
  <c r="AA559" i="2"/>
  <c r="AA611" i="2"/>
  <c r="AA766" i="2"/>
  <c r="AA817" i="2"/>
  <c r="AA921" i="2"/>
  <c r="AA971" i="2"/>
  <c r="AA1211" i="2"/>
  <c r="AA1259" i="2"/>
  <c r="AA1305" i="2"/>
  <c r="AA1353" i="2"/>
  <c r="AA1401" i="2"/>
  <c r="AA1447" i="2"/>
  <c r="AA1495" i="2"/>
  <c r="AA1776" i="2"/>
  <c r="AA1824" i="2"/>
  <c r="AA1872" i="2"/>
  <c r="AA1918" i="2"/>
  <c r="AA1966" i="2"/>
  <c r="AA2012" i="2"/>
  <c r="AA2060" i="2"/>
  <c r="AA9" i="2"/>
  <c r="AA85" i="2"/>
  <c r="AA146" i="2"/>
  <c r="AA409" i="2"/>
  <c r="AA511" i="2"/>
  <c r="AA563" i="2"/>
  <c r="AA613" i="2"/>
  <c r="AA715" i="2"/>
  <c r="AA767" i="2"/>
  <c r="AA922" i="2"/>
  <c r="AA973" i="2"/>
  <c r="AA1212" i="2"/>
  <c r="AA1260" i="2"/>
  <c r="AA1308" i="2"/>
  <c r="AA1354" i="2"/>
  <c r="AA1402" i="2"/>
  <c r="AA1448" i="2"/>
  <c r="AA1496" i="2"/>
  <c r="AA1544" i="2"/>
  <c r="AA1919" i="2"/>
  <c r="AA1967" i="2"/>
  <c r="AA2015" i="2"/>
  <c r="AA2061" i="2"/>
  <c r="AA10" i="2"/>
  <c r="AA86" i="2"/>
  <c r="AA217" i="2"/>
  <c r="AA410" i="2"/>
  <c r="AA512" i="2"/>
  <c r="AA565" i="2"/>
  <c r="AA614" i="2"/>
  <c r="AA716" i="2"/>
  <c r="AA769" i="2"/>
  <c r="AA871" i="2"/>
  <c r="AA923" i="2"/>
  <c r="AA1355" i="2"/>
  <c r="AA1403" i="2"/>
  <c r="AA1449" i="2"/>
  <c r="AA1497" i="2"/>
  <c r="AA1545" i="2"/>
  <c r="AA1591" i="2"/>
  <c r="AA1639" i="2"/>
  <c r="AA1920" i="2"/>
  <c r="AA1968" i="2"/>
  <c r="AA2016" i="2"/>
  <c r="AA2062" i="2"/>
  <c r="AA463" i="2"/>
  <c r="AA55" i="2"/>
  <c r="AA381" i="2"/>
  <c r="AA440" i="2"/>
  <c r="AA493" i="2"/>
  <c r="AA645" i="2"/>
  <c r="AA800" i="2"/>
  <c r="AA853" i="2"/>
  <c r="AA1006" i="2"/>
  <c r="AA1054" i="2"/>
  <c r="AA1102" i="2"/>
  <c r="AA1148" i="2"/>
  <c r="AA1196" i="2"/>
  <c r="AA1244" i="2"/>
  <c r="AA1619" i="2"/>
  <c r="AA1667" i="2"/>
  <c r="AA1715" i="2"/>
  <c r="AA1761" i="2"/>
  <c r="AA1809" i="2"/>
  <c r="AA1855" i="2"/>
  <c r="AA1903" i="2"/>
  <c r="AA1951" i="2"/>
  <c r="AA11" i="2"/>
  <c r="AA151" i="2"/>
  <c r="AA284" i="2"/>
  <c r="AA429" i="2"/>
  <c r="AA535" i="2"/>
  <c r="AA638" i="2"/>
  <c r="AA740" i="2"/>
  <c r="AA945" i="2"/>
  <c r="AA1142" i="2"/>
  <c r="AA1235" i="2"/>
  <c r="AA1329" i="2"/>
  <c r="AA1423" i="2"/>
  <c r="AA1519" i="2"/>
  <c r="AA1800" i="2"/>
  <c r="AA1894" i="2"/>
  <c r="AA1990" i="2"/>
  <c r="AA313" i="2"/>
  <c r="AA1358" i="2"/>
  <c r="AA1547" i="2"/>
  <c r="AA1735" i="2"/>
  <c r="AA23" i="2"/>
  <c r="AA465" i="2"/>
  <c r="AA670" i="2"/>
  <c r="AA878" i="2"/>
  <c r="AA1077" i="2"/>
  <c r="AA1642" i="2"/>
  <c r="AA1832" i="2"/>
  <c r="AA182" i="2"/>
  <c r="AA481" i="2"/>
  <c r="AA686" i="2"/>
  <c r="AA1091" i="2"/>
  <c r="AA1279" i="2"/>
  <c r="AA1656" i="2"/>
  <c r="AA1846" i="2"/>
  <c r="AA482" i="2"/>
  <c r="AA1092" i="2"/>
  <c r="AA1282" i="2"/>
  <c r="AA1658" i="2"/>
  <c r="AA1847" i="2"/>
  <c r="AA2035" i="2"/>
  <c r="AA223" i="2"/>
  <c r="AA585" i="2"/>
  <c r="AA793" i="2"/>
  <c r="AA998" i="2"/>
  <c r="AA1187" i="2"/>
  <c r="AA1377" i="2"/>
  <c r="AA1942" i="2"/>
  <c r="AA224" i="2"/>
  <c r="AA513" i="2"/>
  <c r="AA721" i="2"/>
  <c r="AA925" i="2"/>
  <c r="AA1311" i="2"/>
  <c r="AA1498" i="2"/>
  <c r="AA1688" i="2"/>
  <c r="AA2063" i="2"/>
  <c r="AA152" i="2"/>
  <c r="AA430" i="2"/>
  <c r="AA566" i="2"/>
  <c r="AA668" i="2"/>
  <c r="AA770" i="2"/>
  <c r="AA872" i="2"/>
  <c r="AA1075" i="2"/>
  <c r="AA1356" i="2"/>
  <c r="AA1452" i="2"/>
  <c r="AA1546" i="2"/>
  <c r="AA1640" i="2"/>
  <c r="AA2018" i="2"/>
  <c r="AA464" i="2"/>
  <c r="AA669" i="2"/>
  <c r="AA873" i="2"/>
  <c r="AA1076" i="2"/>
  <c r="AA1454" i="2"/>
  <c r="AA1641" i="2"/>
  <c r="AA181" i="2"/>
  <c r="AA979" i="2"/>
  <c r="AA1171" i="2"/>
  <c r="AA1548" i="2"/>
  <c r="AA1736" i="2"/>
  <c r="AA25" i="2"/>
  <c r="AA583" i="2"/>
  <c r="AA788" i="2"/>
  <c r="AA995" i="2"/>
  <c r="AA1185" i="2"/>
  <c r="AA1375" i="2"/>
  <c r="AA1750" i="2"/>
  <c r="AA1940" i="2"/>
  <c r="AA49" i="2"/>
  <c r="AA355" i="2"/>
  <c r="AA584" i="2"/>
  <c r="AA791" i="2"/>
  <c r="AA997" i="2"/>
  <c r="AA1186" i="2"/>
  <c r="AA1376" i="2"/>
  <c r="AA1754" i="2"/>
  <c r="AA1941" i="2"/>
  <c r="AA50" i="2"/>
  <c r="AA373" i="2"/>
  <c r="AA895" i="2"/>
  <c r="AA1094" i="2"/>
  <c r="AA1283" i="2"/>
  <c r="AA1471" i="2"/>
  <c r="AA1848" i="2"/>
  <c r="AA2036" i="2"/>
  <c r="AA51" i="2"/>
  <c r="AA374" i="2"/>
  <c r="AA1027" i="2"/>
  <c r="AA1404" i="2"/>
  <c r="AA1592" i="2"/>
  <c r="AA1970" i="2"/>
  <c r="AA2056" i="2"/>
  <c r="AA2032" i="2"/>
  <c r="AA2008" i="2"/>
  <c r="AA1984" i="2"/>
  <c r="AA1948" i="2"/>
  <c r="AA1936" i="2"/>
  <c r="AA1912" i="2"/>
  <c r="AA1876" i="2"/>
  <c r="AA1864" i="2"/>
  <c r="AA1828" i="2"/>
  <c r="AA1804" i="2"/>
  <c r="AA1792" i="2"/>
  <c r="AA1768" i="2"/>
  <c r="AA1732" i="2"/>
  <c r="AA1708" i="2"/>
  <c r="AA1684" i="2"/>
  <c r="AA1660" i="2"/>
  <c r="AA1636" i="2"/>
  <c r="AA1588" i="2"/>
  <c r="AA1564" i="2"/>
  <c r="AA1540" i="2"/>
  <c r="AA1516" i="2"/>
  <c r="AA1492" i="2"/>
  <c r="AA1480" i="2"/>
  <c r="AA1444" i="2"/>
  <c r="AA1432" i="2"/>
  <c r="AA1408" i="2"/>
  <c r="AA1384" i="2"/>
  <c r="AA1360" i="2"/>
  <c r="AA1336" i="2"/>
  <c r="AA1288" i="2"/>
  <c r="AA1264" i="2"/>
  <c r="AA1240" i="2"/>
  <c r="AA1216" i="2"/>
  <c r="AA1192" i="2"/>
  <c r="AA1168" i="2"/>
  <c r="AA1144" i="2"/>
  <c r="AA1120" i="2"/>
  <c r="AA1084" i="2"/>
  <c r="AA1060" i="2"/>
  <c r="AA1036" i="2"/>
  <c r="AA1012" i="2"/>
  <c r="AA988" i="2"/>
  <c r="AA964" i="2"/>
  <c r="AA952" i="2"/>
  <c r="AA928" i="2"/>
  <c r="AA904" i="2"/>
  <c r="AA880" i="2"/>
  <c r="AA844" i="2"/>
  <c r="AA820" i="2"/>
  <c r="AA796" i="2"/>
  <c r="AA772" i="2"/>
  <c r="AA748" i="2"/>
  <c r="AA724" i="2"/>
  <c r="AA700" i="2"/>
  <c r="AA676" i="2"/>
  <c r="AA652" i="2"/>
  <c r="AA628" i="2"/>
  <c r="AA604" i="2"/>
  <c r="AA580" i="2"/>
  <c r="AA556" i="2"/>
  <c r="AA532" i="2"/>
  <c r="AA508" i="2"/>
  <c r="AA484" i="2"/>
  <c r="AA460" i="2"/>
  <c r="AA436" i="2"/>
  <c r="AA388" i="2"/>
  <c r="AA376" i="2"/>
  <c r="AA364" i="2"/>
  <c r="AA184" i="2"/>
  <c r="AA2064" i="2"/>
  <c r="AA1499" i="2"/>
  <c r="AA926" i="2"/>
  <c r="AA242" i="2"/>
  <c r="AA1707" i="2"/>
  <c r="AA1659" i="2"/>
  <c r="AA1263" i="2"/>
  <c r="AA843" i="2"/>
  <c r="AA687" i="2"/>
  <c r="AA483" i="2"/>
  <c r="AA303" i="2"/>
  <c r="AA1706" i="2"/>
  <c r="AA1140" i="2"/>
  <c r="AA1704" i="2"/>
  <c r="AA1139" i="2"/>
  <c r="AA531" i="2"/>
  <c r="AA1690" i="2"/>
  <c r="AA1125" i="2"/>
  <c r="AA515" i="2"/>
  <c r="AA1689" i="2"/>
  <c r="AA514" i="2"/>
  <c r="AA1893" i="2"/>
  <c r="AA428" i="2"/>
  <c r="AA1596" i="2"/>
  <c r="AA1029" i="2"/>
  <c r="AA723" i="2"/>
  <c r="AA328" i="2"/>
  <c r="AA316" i="2"/>
  <c r="AA292" i="2"/>
  <c r="AA268" i="2"/>
  <c r="AA220" i="2"/>
  <c r="AA196" i="2"/>
  <c r="AA172" i="2"/>
  <c r="AA136" i="2"/>
  <c r="AA64" i="2"/>
  <c r="AA52" i="2"/>
  <c r="AA28" i="2"/>
  <c r="AA2067" i="2"/>
  <c r="AA2043" i="2"/>
  <c r="AA1995" i="2"/>
  <c r="AA1947" i="2"/>
  <c r="AA1923" i="2"/>
  <c r="AA1899" i="2"/>
  <c r="AA1875" i="2"/>
  <c r="AA1851" i="2"/>
  <c r="AA1839" i="2"/>
  <c r="AA1815" i="2"/>
  <c r="AA1791" i="2"/>
  <c r="AA1731" i="2"/>
  <c r="AA1683" i="2"/>
  <c r="AA1635" i="2"/>
  <c r="AA1587" i="2"/>
  <c r="AA1539" i="2"/>
  <c r="AA1491" i="2"/>
  <c r="AA1467" i="2"/>
  <c r="AA1443" i="2"/>
  <c r="AA1419" i="2"/>
  <c r="AA1395" i="2"/>
  <c r="AA1371" i="2"/>
  <c r="AA1347" i="2"/>
  <c r="AA1323" i="2"/>
  <c r="AA1299" i="2"/>
  <c r="AA1275" i="2"/>
  <c r="AA1251" i="2"/>
  <c r="AA1227" i="2"/>
  <c r="AA1203" i="2"/>
  <c r="AA1179" i="2"/>
  <c r="AA1155" i="2"/>
  <c r="AA1131" i="2"/>
  <c r="AA1107" i="2"/>
  <c r="AA1083" i="2"/>
  <c r="AA1059" i="2"/>
  <c r="AA1035" i="2"/>
  <c r="AA1011" i="2"/>
  <c r="AA987" i="2"/>
  <c r="AA963" i="2"/>
  <c r="AA939" i="2"/>
  <c r="AA915" i="2"/>
  <c r="AA891" i="2"/>
  <c r="AA867" i="2"/>
  <c r="AA819" i="2"/>
  <c r="AA795" i="2"/>
  <c r="AA747" i="2"/>
  <c r="AA699" i="2"/>
  <c r="AA675" i="2"/>
  <c r="AA651" i="2"/>
  <c r="AA627" i="2"/>
  <c r="AA603" i="2"/>
  <c r="AA579" i="2"/>
  <c r="AA555" i="2"/>
  <c r="AA507" i="2"/>
  <c r="AA459" i="2"/>
  <c r="AA423" i="2"/>
  <c r="AA399" i="2"/>
  <c r="AA375" i="2"/>
  <c r="AA351" i="2"/>
  <c r="AA339" i="2"/>
  <c r="AA291" i="2"/>
  <c r="AA267" i="2"/>
  <c r="AA219" i="2"/>
  <c r="AA195" i="2"/>
  <c r="AA171" i="2"/>
  <c r="AA147" i="2"/>
  <c r="AA123" i="2"/>
  <c r="AA99" i="2"/>
  <c r="AA75" i="2"/>
  <c r="AA27" i="2"/>
  <c r="AA1898" i="2"/>
  <c r="AA1850" i="2"/>
  <c r="AA1826" i="2"/>
  <c r="AA1574" i="2"/>
  <c r="AA1310" i="2"/>
  <c r="AA1214" i="2"/>
  <c r="AA1118" i="2"/>
  <c r="AA1070" i="2"/>
  <c r="AA854" i="2"/>
  <c r="AA794" i="2"/>
  <c r="AA340" i="2"/>
  <c r="AA304" i="2"/>
  <c r="AA280" i="2"/>
  <c r="AA256" i="2"/>
  <c r="AA232" i="2"/>
  <c r="AA208" i="2"/>
  <c r="AA148" i="2"/>
  <c r="AA124" i="2"/>
  <c r="AA100" i="2"/>
  <c r="AA76" i="2"/>
  <c r="AA40" i="2"/>
  <c r="AA16" i="2"/>
  <c r="AA2079" i="2"/>
  <c r="AA2055" i="2"/>
  <c r="AA2031" i="2"/>
  <c r="AA2007" i="2"/>
  <c r="AA1983" i="2"/>
  <c r="AA1959" i="2"/>
  <c r="AA1935" i="2"/>
  <c r="AA1911" i="2"/>
  <c r="AA1887" i="2"/>
  <c r="AA1863" i="2"/>
  <c r="AA1827" i="2"/>
  <c r="AA1803" i="2"/>
  <c r="AA1779" i="2"/>
  <c r="AA1767" i="2"/>
  <c r="AA1743" i="2"/>
  <c r="AA1719" i="2"/>
  <c r="AA1695" i="2"/>
  <c r="AA1671" i="2"/>
  <c r="AA1647" i="2"/>
  <c r="AA1623" i="2"/>
  <c r="AA1599" i="2"/>
  <c r="AA1575" i="2"/>
  <c r="AA1551" i="2"/>
  <c r="AA1527" i="2"/>
  <c r="AA1503" i="2"/>
  <c r="AA1479" i="2"/>
  <c r="AA1431" i="2"/>
  <c r="AA1383" i="2"/>
  <c r="AA1359" i="2"/>
  <c r="AA1335" i="2"/>
  <c r="AA1287" i="2"/>
  <c r="AA1239" i="2"/>
  <c r="AA1215" i="2"/>
  <c r="AA1191" i="2"/>
  <c r="AA1167" i="2"/>
  <c r="AA1143" i="2"/>
  <c r="AA1119" i="2"/>
  <c r="AA1095" i="2"/>
  <c r="AA1071" i="2"/>
  <c r="AA1023" i="2"/>
  <c r="AA999" i="2"/>
  <c r="AA975" i="2"/>
  <c r="AA951" i="2"/>
  <c r="AA903" i="2"/>
  <c r="AA879" i="2"/>
  <c r="AA855" i="2"/>
  <c r="AA831" i="2"/>
  <c r="AA807" i="2"/>
  <c r="AA783" i="2"/>
  <c r="AA759" i="2"/>
  <c r="AA735" i="2"/>
  <c r="AA711" i="2"/>
  <c r="AA663" i="2"/>
  <c r="AA639" i="2"/>
  <c r="AA615" i="2"/>
  <c r="AA591" i="2"/>
  <c r="AA543" i="2"/>
  <c r="AA519" i="2"/>
  <c r="AA495" i="2"/>
  <c r="AA471" i="2"/>
  <c r="AA447" i="2"/>
  <c r="AA435" i="2"/>
  <c r="AA411" i="2"/>
  <c r="AA387" i="2"/>
  <c r="AA363" i="2"/>
  <c r="AA327" i="2"/>
  <c r="AA279" i="2"/>
  <c r="AA255" i="2"/>
  <c r="AA231" i="2"/>
  <c r="AA207" i="2"/>
  <c r="AA183" i="2"/>
  <c r="AA159" i="2"/>
  <c r="AA135" i="2"/>
  <c r="AA87" i="2"/>
  <c r="AA63" i="2"/>
  <c r="AA39" i="2"/>
  <c r="AA15" i="2"/>
  <c r="AA1874" i="2"/>
  <c r="AA1802" i="2"/>
  <c r="AA1526" i="2"/>
  <c r="AA1262" i="2"/>
  <c r="AA1166" i="2"/>
  <c r="AA974" i="2"/>
  <c r="AA902" i="2"/>
  <c r="AA698" i="2"/>
  <c r="AA2066" i="2"/>
  <c r="AA2042" i="2"/>
  <c r="AA2006" i="2"/>
  <c r="AA1982" i="2"/>
  <c r="AA1946" i="2"/>
  <c r="AA1922" i="2"/>
  <c r="AA1862" i="2"/>
  <c r="AA1814" i="2"/>
  <c r="AA1766" i="2"/>
  <c r="AA1730" i="2"/>
  <c r="AA1694" i="2"/>
  <c r="AA1670" i="2"/>
  <c r="AA1622" i="2"/>
  <c r="AA1598" i="2"/>
  <c r="AA1550" i="2"/>
  <c r="AA1514" i="2"/>
  <c r="AA1478" i="2"/>
  <c r="AA1430" i="2"/>
  <c r="AA1382" i="2"/>
  <c r="AA1334" i="2"/>
  <c r="AA1322" i="2"/>
  <c r="AA1298" i="2"/>
  <c r="AA1286" i="2"/>
  <c r="AA1274" i="2"/>
  <c r="AA1250" i="2"/>
  <c r="AA1238" i="2"/>
  <c r="AA1226" i="2"/>
  <c r="AA1202" i="2"/>
  <c r="AA1190" i="2"/>
  <c r="AA1154" i="2"/>
  <c r="AA1106" i="2"/>
  <c r="AA1082" i="2"/>
  <c r="AA1058" i="2"/>
  <c r="AA1046" i="2"/>
  <c r="AA1022" i="2"/>
  <c r="AA986" i="2"/>
  <c r="AA962" i="2"/>
  <c r="AA938" i="2"/>
  <c r="AA818" i="2"/>
  <c r="AA806" i="2"/>
  <c r="AA746" i="2"/>
  <c r="AA734" i="2"/>
  <c r="AA2078" i="2"/>
  <c r="AA2054" i="2"/>
  <c r="AA2030" i="2"/>
  <c r="AA1994" i="2"/>
  <c r="AA1958" i="2"/>
  <c r="AA1934" i="2"/>
  <c r="AA1910" i="2"/>
  <c r="AA1886" i="2"/>
  <c r="AA1838" i="2"/>
  <c r="AA1790" i="2"/>
  <c r="AA1778" i="2"/>
  <c r="AA1742" i="2"/>
  <c r="AA1718" i="2"/>
  <c r="AA1682" i="2"/>
  <c r="AA1646" i="2"/>
  <c r="AA1634" i="2"/>
  <c r="AA1610" i="2"/>
  <c r="AA1586" i="2"/>
  <c r="AA1562" i="2"/>
  <c r="AA1538" i="2"/>
  <c r="AA1502" i="2"/>
  <c r="AA1490" i="2"/>
  <c r="AA1466" i="2"/>
  <c r="AA1442" i="2"/>
  <c r="AA1418" i="2"/>
  <c r="AA1394" i="2"/>
  <c r="AA1370" i="2"/>
  <c r="AA1346" i="2"/>
  <c r="AA1178" i="2"/>
  <c r="AA1130" i="2"/>
  <c r="AA1034" i="2"/>
  <c r="AA1010" i="2"/>
  <c r="AA950" i="2"/>
  <c r="AA914" i="2"/>
  <c r="AA890" i="2"/>
  <c r="AA866" i="2"/>
  <c r="AA830" i="2"/>
  <c r="AA782" i="2"/>
  <c r="AA758" i="2"/>
  <c r="AA710" i="2"/>
  <c r="AA674" i="2"/>
  <c r="AA662" i="2"/>
  <c r="AA650" i="2"/>
  <c r="AA626" i="2"/>
  <c r="AA554" i="2"/>
  <c r="AA530" i="2"/>
  <c r="AA446" i="2"/>
  <c r="AA398" i="2"/>
  <c r="AA338" i="2"/>
  <c r="AA302" i="2"/>
  <c r="AA266" i="2"/>
  <c r="AA110" i="2"/>
  <c r="AA757" i="2"/>
  <c r="AA673" i="2"/>
  <c r="AA601" i="2"/>
  <c r="AA553" i="2"/>
  <c r="AA529" i="2"/>
  <c r="AA517" i="2"/>
  <c r="AA397" i="2"/>
  <c r="AA337" i="2"/>
  <c r="AA265" i="2"/>
  <c r="AA169" i="2"/>
  <c r="AA109" i="2"/>
  <c r="AA2071" i="2"/>
  <c r="AA2059" i="2"/>
  <c r="AA2023" i="2"/>
  <c r="AA2011" i="2"/>
  <c r="AA1987" i="2"/>
  <c r="AA1975" i="2"/>
  <c r="AA1963" i="2"/>
  <c r="AA1915" i="2"/>
  <c r="AA1867" i="2"/>
  <c r="AA1843" i="2"/>
  <c r="AA1831" i="2"/>
  <c r="AA1807" i="2"/>
  <c r="AA1759" i="2"/>
  <c r="AA1711" i="2"/>
  <c r="AA1699" i="2"/>
  <c r="AA1687" i="2"/>
  <c r="AA1663" i="2"/>
  <c r="AA1651" i="2"/>
  <c r="AA1615" i="2"/>
  <c r="AA1603" i="2"/>
  <c r="AA1567" i="2"/>
  <c r="AA1555" i="2"/>
  <c r="AA1543" i="2"/>
  <c r="AA1507" i="2"/>
  <c r="AA1459" i="2"/>
  <c r="AA1411" i="2"/>
  <c r="AA1399" i="2"/>
  <c r="AA1351" i="2"/>
  <c r="AA1303" i="2"/>
  <c r="AA1267" i="2"/>
  <c r="AA1255" i="2"/>
  <c r="AA1243" i="2"/>
  <c r="AA1207" i="2"/>
  <c r="AA1195" i="2"/>
  <c r="AA1159" i="2"/>
  <c r="AA1147" i="2"/>
  <c r="AA1123" i="2"/>
  <c r="AA1111" i="2"/>
  <c r="AA1099" i="2"/>
  <c r="AA1051" i="2"/>
  <c r="AA1003" i="2"/>
  <c r="AA967" i="2"/>
  <c r="AA955" i="2"/>
  <c r="AA931" i="2"/>
  <c r="AA919" i="2"/>
  <c r="AA883" i="2"/>
  <c r="AA847" i="2"/>
  <c r="AA811" i="2"/>
  <c r="AA799" i="2"/>
  <c r="AA775" i="2"/>
  <c r="AA763" i="2"/>
  <c r="AA727" i="2"/>
  <c r="AA703" i="2"/>
  <c r="AA679" i="2"/>
  <c r="AA667" i="2"/>
  <c r="AA643" i="2"/>
  <c r="AA619" i="2"/>
  <c r="AA607" i="2"/>
  <c r="AA571" i="2"/>
  <c r="AA547" i="2"/>
  <c r="AA523" i="2"/>
  <c r="AA487" i="2"/>
  <c r="AA475" i="2"/>
  <c r="AA439" i="2"/>
  <c r="AA403" i="2"/>
  <c r="AA391" i="2"/>
  <c r="AA379" i="2"/>
  <c r="AA367" i="2"/>
  <c r="AA343" i="2"/>
  <c r="AA319" i="2"/>
  <c r="AA307" i="2"/>
  <c r="AA271" i="2"/>
  <c r="AA247" i="2"/>
  <c r="AA235" i="2"/>
  <c r="AA211" i="2"/>
  <c r="AA175" i="2"/>
  <c r="AA163" i="2"/>
  <c r="AA139" i="2"/>
  <c r="AA115" i="2"/>
  <c r="AA103" i="2"/>
  <c r="AA91" i="2"/>
  <c r="AA79" i="2"/>
  <c r="AA43" i="2"/>
  <c r="AA31" i="2"/>
  <c r="AA19" i="2"/>
  <c r="AA602" i="2"/>
  <c r="AA590" i="2"/>
  <c r="AA578" i="2"/>
  <c r="AA542" i="2"/>
  <c r="AA518" i="2"/>
  <c r="AA506" i="2"/>
  <c r="AA470" i="2"/>
  <c r="AA458" i="2"/>
  <c r="AA434" i="2"/>
  <c r="AA422" i="2"/>
  <c r="AA386" i="2"/>
  <c r="AA362" i="2"/>
  <c r="AA350" i="2"/>
  <c r="AA326" i="2"/>
  <c r="AA314" i="2"/>
  <c r="AA290" i="2"/>
  <c r="AA278" i="2"/>
  <c r="AA254" i="2"/>
  <c r="AA230" i="2"/>
  <c r="AA218" i="2"/>
  <c r="AA206" i="2"/>
  <c r="AA194" i="2"/>
  <c r="AA170" i="2"/>
  <c r="AA158" i="2"/>
  <c r="AA134" i="2"/>
  <c r="AA122" i="2"/>
  <c r="AA98" i="2"/>
  <c r="AA62" i="2"/>
  <c r="AA38" i="2"/>
  <c r="AA26" i="2"/>
  <c r="AA14" i="2"/>
  <c r="AA2077" i="2"/>
  <c r="AA2065" i="2"/>
  <c r="AA2053" i="2"/>
  <c r="AA2041" i="2"/>
  <c r="AA2029" i="2"/>
  <c r="AA2017" i="2"/>
  <c r="AA2005" i="2"/>
  <c r="AA1993" i="2"/>
  <c r="AA1981" i="2"/>
  <c r="AA1969" i="2"/>
  <c r="AA1957" i="2"/>
  <c r="AA1945" i="2"/>
  <c r="AA1933" i="2"/>
  <c r="AA1921" i="2"/>
  <c r="AA1909" i="2"/>
  <c r="AA1897" i="2"/>
  <c r="AA1885" i="2"/>
  <c r="AA1873" i="2"/>
  <c r="AA1861" i="2"/>
  <c r="AA1849" i="2"/>
  <c r="AA1837" i="2"/>
  <c r="AA1825" i="2"/>
  <c r="AA1813" i="2"/>
  <c r="AA1801" i="2"/>
  <c r="AA1789" i="2"/>
  <c r="AA1777" i="2"/>
  <c r="AA1765" i="2"/>
  <c r="AA1753" i="2"/>
  <c r="AA1741" i="2"/>
  <c r="AA1729" i="2"/>
  <c r="AA1717" i="2"/>
  <c r="AA1705" i="2"/>
  <c r="AA1693" i="2"/>
  <c r="AA1681" i="2"/>
  <c r="AA1669" i="2"/>
  <c r="AA1657" i="2"/>
  <c r="AA1645" i="2"/>
  <c r="AA1633" i="2"/>
  <c r="AA1621" i="2"/>
  <c r="AA1609" i="2"/>
  <c r="AA1597" i="2"/>
  <c r="AA1585" i="2"/>
  <c r="AA1573" i="2"/>
  <c r="AA1561" i="2"/>
  <c r="AA1549" i="2"/>
  <c r="AA1537" i="2"/>
  <c r="AA1525" i="2"/>
  <c r="AA1513" i="2"/>
  <c r="AA1501" i="2"/>
  <c r="AA1489" i="2"/>
  <c r="AA1477" i="2"/>
  <c r="AA1465" i="2"/>
  <c r="AA1453" i="2"/>
  <c r="AA1441" i="2"/>
  <c r="AA1429" i="2"/>
  <c r="AA1417" i="2"/>
  <c r="AA1405" i="2"/>
  <c r="AA1393" i="2"/>
  <c r="AA1381" i="2"/>
  <c r="AA1369" i="2"/>
  <c r="AA1357" i="2"/>
  <c r="AA1345" i="2"/>
  <c r="AA1333" i="2"/>
  <c r="AA1321" i="2"/>
  <c r="AA1309" i="2"/>
  <c r="AA1297" i="2"/>
  <c r="AA1285" i="2"/>
  <c r="AA1273" i="2"/>
  <c r="AA1261" i="2"/>
  <c r="AA1249" i="2"/>
  <c r="AA1237" i="2"/>
  <c r="AA1225" i="2"/>
  <c r="AA1213" i="2"/>
  <c r="AA1201" i="2"/>
  <c r="AA1189" i="2"/>
  <c r="AA1177" i="2"/>
  <c r="AA1165" i="2"/>
  <c r="AA1153" i="2"/>
  <c r="AA1141" i="2"/>
  <c r="AA1129" i="2"/>
  <c r="AA1117" i="2"/>
  <c r="AA1105" i="2"/>
  <c r="AA1093" i="2"/>
  <c r="AA1081" i="2"/>
  <c r="AA1069" i="2"/>
  <c r="AA1057" i="2"/>
  <c r="AA1045" i="2"/>
  <c r="AA1033" i="2"/>
  <c r="AA1021" i="2"/>
  <c r="AA985" i="2"/>
  <c r="AA961" i="2"/>
  <c r="AA937" i="2"/>
  <c r="AA901" i="2"/>
  <c r="AA889" i="2"/>
  <c r="AA877" i="2"/>
  <c r="AA865" i="2"/>
  <c r="AA829" i="2"/>
  <c r="AA805" i="2"/>
  <c r="AA781" i="2"/>
  <c r="AA745" i="2"/>
  <c r="AA733" i="2"/>
  <c r="AA697" i="2"/>
  <c r="AA661" i="2"/>
  <c r="AA625" i="2"/>
  <c r="AA589" i="2"/>
  <c r="AA577" i="2"/>
  <c r="AA541" i="2"/>
  <c r="AA505" i="2"/>
  <c r="AA469" i="2"/>
  <c r="AA445" i="2"/>
  <c r="AA433" i="2"/>
  <c r="AA421" i="2"/>
  <c r="AA385" i="2"/>
  <c r="AA361" i="2"/>
  <c r="AA349" i="2"/>
  <c r="AA325" i="2"/>
  <c r="AA301" i="2"/>
  <c r="AA289" i="2"/>
  <c r="AA277" i="2"/>
  <c r="AA253" i="2"/>
  <c r="AA229" i="2"/>
  <c r="AA205" i="2"/>
  <c r="AA193" i="2"/>
  <c r="AA157" i="2"/>
  <c r="AA133" i="2"/>
  <c r="AA121" i="2"/>
  <c r="AA97" i="2"/>
  <c r="AA61" i="2"/>
  <c r="AA37" i="2"/>
  <c r="AA13" i="2"/>
  <c r="AA2028" i="2"/>
  <c r="AA1992" i="2"/>
  <c r="AA1980" i="2"/>
  <c r="AA1944" i="2"/>
  <c r="AA1932" i="2"/>
  <c r="AA1884" i="2"/>
  <c r="AA1836" i="2"/>
  <c r="AA1788" i="2"/>
  <c r="AA1728" i="2"/>
  <c r="AA1680" i="2"/>
  <c r="AA1632" i="2"/>
  <c r="AA1584" i="2"/>
  <c r="AA1572" i="2"/>
  <c r="AA1536" i="2"/>
  <c r="AA1524" i="2"/>
  <c r="AA1488" i="2"/>
  <c r="AA1428" i="2"/>
  <c r="AA1380" i="2"/>
  <c r="AA1272" i="2"/>
  <c r="AA1224" i="2"/>
  <c r="AA1164" i="2"/>
  <c r="AA1128" i="2"/>
  <c r="AA1116" i="2"/>
  <c r="AA1080" i="2"/>
  <c r="AA1068" i="2"/>
  <c r="AA1979" i="2"/>
  <c r="AA1931" i="2"/>
  <c r="AA1835" i="2"/>
  <c r="AA1787" i="2"/>
  <c r="AA1727" i="2"/>
  <c r="AA1679" i="2"/>
  <c r="AA1631" i="2"/>
  <c r="AA1571" i="2"/>
  <c r="AA1523" i="2"/>
  <c r="AA1475" i="2"/>
  <c r="AA1427" i="2"/>
  <c r="AA1379" i="2"/>
  <c r="AA1331" i="2"/>
  <c r="AA1271" i="2"/>
  <c r="AA1223" i="2"/>
  <c r="AA1115" i="2"/>
  <c r="AA1067" i="2"/>
  <c r="AA1019" i="2"/>
  <c r="AA983" i="2"/>
  <c r="AA935" i="2"/>
  <c r="AA899" i="2"/>
  <c r="AA779" i="2"/>
  <c r="AA743" i="2"/>
  <c r="AA695" i="2"/>
  <c r="AA659" i="2"/>
  <c r="AA623" i="2"/>
  <c r="AA587" i="2"/>
  <c r="AA539" i="2"/>
  <c r="AA383" i="2"/>
  <c r="AA251" i="2"/>
  <c r="AA155" i="2"/>
  <c r="AA59" i="2"/>
  <c r="AA2052" i="2"/>
  <c r="AA2040" i="2"/>
  <c r="AA1908" i="2"/>
  <c r="AA1896" i="2"/>
  <c r="AA1764" i="2"/>
  <c r="AA1752" i="2"/>
  <c r="AA1620" i="2"/>
  <c r="AA1608" i="2"/>
  <c r="AA1476" i="2"/>
  <c r="AA1464" i="2"/>
  <c r="AA1332" i="2"/>
  <c r="AA1320" i="2"/>
  <c r="AA1188" i="2"/>
  <c r="AA1176" i="2"/>
  <c r="AA1044" i="2"/>
  <c r="AA1032" i="2"/>
  <c r="AA1020" i="2"/>
  <c r="AA1008" i="2"/>
  <c r="AA996" i="2"/>
  <c r="AA984" i="2"/>
  <c r="AA972" i="2"/>
  <c r="AA960" i="2"/>
  <c r="AA948" i="2"/>
  <c r="AA936" i="2"/>
  <c r="AA924" i="2"/>
  <c r="AA912" i="2"/>
  <c r="AA900" i="2"/>
  <c r="AA888" i="2"/>
  <c r="AA876" i="2"/>
  <c r="AA864" i="2"/>
  <c r="AA852" i="2"/>
  <c r="AA840" i="2"/>
  <c r="AA828" i="2"/>
  <c r="AA816" i="2"/>
  <c r="AA804" i="2"/>
  <c r="AA792" i="2"/>
  <c r="AA780" i="2"/>
  <c r="AA768" i="2"/>
  <c r="AA756" i="2"/>
  <c r="AA744" i="2"/>
  <c r="AA732" i="2"/>
  <c r="AA720" i="2"/>
  <c r="AA708" i="2"/>
  <c r="AA696" i="2"/>
  <c r="AA684" i="2"/>
  <c r="AA672" i="2"/>
  <c r="AA660" i="2"/>
  <c r="AA648" i="2"/>
  <c r="AA636" i="2"/>
  <c r="AA624" i="2"/>
  <c r="AA612" i="2"/>
  <c r="AA600" i="2"/>
  <c r="AA588" i="2"/>
  <c r="AA576" i="2"/>
  <c r="AA564" i="2"/>
  <c r="AA552" i="2"/>
  <c r="AA540" i="2"/>
  <c r="AA528" i="2"/>
  <c r="AA516" i="2"/>
  <c r="AA504" i="2"/>
  <c r="AA492" i="2"/>
  <c r="AA480" i="2"/>
  <c r="AA468" i="2"/>
  <c r="AA456" i="2"/>
  <c r="AA444" i="2"/>
  <c r="AA432" i="2"/>
  <c r="AA420" i="2"/>
  <c r="AA408" i="2"/>
  <c r="AA396" i="2"/>
  <c r="AA384" i="2"/>
  <c r="AA372" i="2"/>
  <c r="AA360" i="2"/>
  <c r="AA348" i="2"/>
  <c r="AA336" i="2"/>
  <c r="AA324" i="2"/>
  <c r="AA312" i="2"/>
  <c r="AA300" i="2"/>
  <c r="AA288" i="2"/>
  <c r="AA276" i="2"/>
  <c r="AA264" i="2"/>
  <c r="AA252" i="2"/>
  <c r="AA240" i="2"/>
  <c r="AA228" i="2"/>
  <c r="AA216" i="2"/>
  <c r="AA204" i="2"/>
  <c r="AA192" i="2"/>
  <c r="AA180" i="2"/>
  <c r="AA168" i="2"/>
  <c r="AA156" i="2"/>
  <c r="AA144" i="2"/>
  <c r="AA132" i="2"/>
  <c r="AA120" i="2"/>
  <c r="AA108" i="2"/>
  <c r="AA96" i="2"/>
  <c r="AA84" i="2"/>
  <c r="AA72" i="2"/>
  <c r="AA60" i="2"/>
  <c r="AA48" i="2"/>
  <c r="AA36" i="2"/>
  <c r="AA24" i="2"/>
  <c r="AA12" i="2"/>
  <c r="AA2039" i="2"/>
  <c r="AA2027" i="2"/>
  <c r="AA1895" i="2"/>
  <c r="AA1883" i="2"/>
  <c r="AA1751" i="2"/>
  <c r="AA1739" i="2"/>
  <c r="AA1607" i="2"/>
  <c r="AA1595" i="2"/>
  <c r="AA1463" i="2"/>
  <c r="AA1451" i="2"/>
  <c r="AA1319" i="2"/>
  <c r="AA1307" i="2"/>
  <c r="AA1175" i="2"/>
  <c r="AA1163" i="2"/>
  <c r="AA1031" i="2"/>
  <c r="AA1007" i="2"/>
  <c r="AA947" i="2"/>
  <c r="AA875" i="2"/>
  <c r="AA863" i="2"/>
  <c r="AA803" i="2"/>
  <c r="AA731" i="2"/>
  <c r="AA719" i="2"/>
  <c r="AA647" i="2"/>
  <c r="AA575" i="2"/>
  <c r="AA503" i="2"/>
  <c r="AA431" i="2"/>
  <c r="AA419" i="2"/>
  <c r="AA347" i="2"/>
  <c r="AA287" i="2"/>
  <c r="AA275" i="2"/>
  <c r="AA263" i="2"/>
  <c r="AA203" i="2"/>
  <c r="AA191" i="2"/>
  <c r="AA143" i="2"/>
  <c r="AA119" i="2"/>
  <c r="AA47" i="2"/>
  <c r="AA2026" i="2"/>
  <c r="AA2014" i="2"/>
  <c r="AA1882" i="2"/>
  <c r="AA1870" i="2"/>
  <c r="AA1738" i="2"/>
  <c r="AA1726" i="2"/>
  <c r="AA1594" i="2"/>
  <c r="AA1582" i="2"/>
  <c r="AA1450" i="2"/>
  <c r="AA1438" i="2"/>
  <c r="AA1306" i="2"/>
  <c r="AA1294" i="2"/>
  <c r="AA1162" i="2"/>
  <c r="AA1150" i="2"/>
  <c r="AA1018" i="2"/>
  <c r="AA946" i="2"/>
  <c r="AA874" i="2"/>
  <c r="AA790" i="2"/>
  <c r="AA718" i="2"/>
  <c r="AA646" i="2"/>
  <c r="AA574" i="2"/>
  <c r="AA490" i="2"/>
  <c r="AA346" i="2"/>
  <c r="AA262" i="2"/>
  <c r="AA190" i="2"/>
  <c r="AA118" i="2"/>
  <c r="AA46" i="2"/>
  <c r="AA2" i="2"/>
  <c r="AA994" i="2"/>
  <c r="AA850" i="2"/>
  <c r="AA706" i="2"/>
  <c r="AA562" i="2"/>
  <c r="AA418" i="2"/>
  <c r="AA274" i="2"/>
  <c r="AA130" i="2"/>
  <c r="AA981" i="2"/>
  <c r="AA83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<sst xmlns="http://schemas.openxmlformats.org/spreadsheetml/2006/main" count="25699" uniqueCount="3421">
  <si>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</si>
  <si>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</si>
  <si>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</si>
  <si>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</si>
  <si>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</si>
  <si>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</si>
  <si>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</si>
  <si>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</si>
  <si>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</si>
  <si>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</si>
  <si>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</si>
  <si>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</si>
  <si>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</si>
  <si>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</si>
  <si>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</si>
  <si>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</si>
  <si>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</si>
  <si>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</si>
  <si>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</si>
  <si>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</si>
  <si>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2025-10-28</t>
  </si>
  <si>
    <t>0301049751</t>
  </si>
  <si>
    <t>73239990</t>
  </si>
  <si>
    <t>TH5170 STEEL CUTLERY HOLDER (QTY:600 PCS/USD 2.03 PER PCS) TH5170 STEEL CUTLERY HOLDER (QTY:600 PCS/USD 2.03 PER PCS)</t>
  </si>
  <si>
    <t>KGS</t>
  </si>
  <si>
    <t>73231000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</si>
  <si>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</si>
  <si>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</si>
  <si>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</si>
  <si>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</si>
  <si>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</si>
  <si>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</si>
  <si>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</si>
  <si>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</si>
  <si>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</si>
  <si>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</si>
  <si>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</si>
  <si>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</si>
  <si>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</si>
  <si>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</si>
  <si>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</si>
  <si>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</si>
  <si>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</si>
  <si>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</si>
  <si>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</si>
  <si>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</si>
  <si>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</si>
  <si>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</si>
  <si>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</si>
  <si>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</si>
  <si>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</si>
  <si>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</si>
  <si>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</si>
  <si>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</si>
  <si>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</si>
  <si>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</si>
  <si>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</si>
  <si>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</si>
  <si>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</si>
  <si>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</si>
  <si>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</si>
  <si>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</si>
  <si>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</si>
  <si>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</si>
  <si>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</si>
  <si>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</si>
  <si>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</si>
  <si>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</si>
  <si>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</si>
  <si>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</si>
  <si>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</si>
  <si>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</si>
  <si>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</si>
  <si>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</si>
  <si>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</si>
  <si>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</si>
  <si>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</si>
  <si>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</si>
  <si>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</si>
  <si>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</si>
  <si>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</si>
  <si>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</si>
  <si>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</si>
  <si>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</si>
  <si>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</si>
  <si>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</si>
  <si>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</si>
  <si>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</si>
  <si>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</si>
  <si>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</si>
  <si>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</si>
  <si>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</si>
  <si>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</si>
  <si>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</si>
  <si>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</si>
  <si>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</si>
  <si>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73239390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</si>
  <si>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</si>
  <si>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</si>
  <si>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</si>
  <si>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</si>
  <si>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</si>
  <si>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</si>
  <si>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</si>
  <si>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</si>
  <si>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</si>
  <si>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</si>
  <si>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</si>
  <si>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</si>
  <si>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</si>
  <si>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</si>
  <si>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</si>
  <si>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</si>
  <si>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</si>
  <si>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</si>
  <si>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</si>
  <si>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</si>
  <si>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</si>
  <si>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</si>
  <si>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</si>
  <si>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</si>
  <si>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</si>
  <si>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</si>
  <si>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</si>
  <si>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</si>
  <si>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</si>
  <si>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</si>
  <si>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</si>
  <si>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</si>
  <si>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</si>
  <si>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</si>
  <si>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</si>
  <si>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</si>
  <si>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</si>
  <si>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</si>
  <si>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</si>
  <si>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</si>
  <si>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</si>
  <si>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</si>
  <si>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</si>
  <si>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</si>
  <si>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</si>
  <si>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</si>
  <si>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</si>
  <si>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</si>
  <si>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</si>
  <si>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</si>
  <si>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</si>
  <si>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</si>
  <si>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</si>
  <si>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</si>
  <si>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</si>
  <si>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</si>
  <si>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</si>
  <si>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</si>
  <si>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</si>
  <si>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</si>
  <si>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</si>
  <si>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</si>
  <si>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</si>
  <si>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</si>
  <si>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</si>
  <si>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</si>
  <si>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</si>
  <si>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</si>
  <si>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</si>
  <si>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</si>
  <si>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</si>
  <si>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</si>
  <si>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</si>
  <si>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</si>
  <si>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</si>
  <si>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</si>
  <si>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</si>
  <si>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</si>
  <si>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</si>
  <si>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</si>
  <si>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</si>
  <si>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</si>
  <si>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</si>
  <si>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</si>
  <si>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</si>
  <si>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</si>
  <si>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</si>
  <si>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</si>
  <si>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</si>
  <si>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</si>
  <si>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</si>
  <si>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</si>
  <si>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</si>
  <si>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</si>
  <si>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</si>
  <si>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</si>
  <si>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</si>
  <si>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</si>
  <si>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</si>
  <si>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</si>
  <si>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</si>
  <si>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</si>
  <si>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</si>
  <si>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</si>
  <si>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</si>
  <si>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</si>
  <si>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</si>
  <si>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</si>
  <si>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</si>
  <si>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</si>
  <si>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</si>
  <si>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</si>
  <si>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</si>
  <si>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</si>
  <si>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</si>
  <si>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</si>
  <si>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</si>
  <si>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</si>
  <si>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</si>
  <si>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</si>
  <si>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</si>
  <si>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</si>
  <si>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</si>
  <si>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</si>
  <si>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</si>
  <si>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</si>
  <si>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</si>
  <si>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</si>
  <si>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</si>
  <si>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</si>
  <si>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</si>
  <si>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</si>
  <si>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</si>
  <si>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</si>
  <si>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</si>
  <si>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</si>
  <si>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</si>
  <si>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</si>
  <si>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</si>
  <si>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</si>
  <si>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</si>
  <si>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</si>
  <si>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</si>
  <si>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</si>
  <si>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</si>
  <si>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</si>
  <si>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</si>
  <si>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</si>
  <si>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</si>
  <si>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</si>
  <si>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</si>
  <si>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</si>
  <si>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</si>
  <si>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</si>
  <si>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</si>
  <si>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</si>
  <si>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</si>
  <si>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</si>
  <si>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</si>
  <si>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</si>
  <si>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</si>
  <si>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</si>
  <si>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</si>
  <si>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</si>
  <si>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</si>
  <si>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</si>
  <si>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</si>
  <si>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</si>
  <si>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</si>
  <si>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</si>
  <si>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</si>
  <si>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</si>
  <si>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</si>
  <si>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</si>
  <si>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</si>
  <si>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</si>
  <si>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</si>
  <si>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</si>
  <si>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</si>
  <si>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</si>
  <si>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</si>
  <si>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</si>
  <si>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</si>
  <si>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</si>
  <si>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</si>
  <si>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</si>
  <si>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</si>
  <si>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</si>
  <si>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</si>
  <si>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</si>
  <si>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</si>
  <si>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</si>
  <si>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</si>
  <si>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</si>
  <si>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</si>
  <si>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</si>
  <si>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</si>
  <si>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</si>
  <si>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</si>
  <si>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</si>
  <si>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</si>
  <si>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</si>
  <si>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</si>
  <si>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</si>
  <si>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</si>
  <si>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</si>
  <si>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</si>
  <si>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</si>
  <si>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</si>
  <si>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</si>
  <si>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</si>
  <si>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</si>
  <si>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</si>
  <si>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</si>
  <si>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</si>
  <si>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</si>
  <si>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</si>
  <si>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</si>
  <si>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</si>
  <si>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</si>
  <si>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</si>
  <si>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</si>
  <si>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</si>
  <si>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</si>
  <si>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</si>
  <si>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</si>
  <si>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</si>
  <si>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</si>
  <si>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</si>
  <si>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</si>
  <si>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</si>
  <si>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</si>
  <si>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</si>
  <si>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</si>
  <si>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</si>
  <si>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</si>
  <si>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</si>
  <si>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</si>
  <si>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</si>
  <si>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</si>
  <si>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</si>
  <si>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</si>
  <si>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</si>
  <si>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</si>
  <si>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</si>
  <si>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</si>
  <si>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</si>
  <si>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</si>
  <si>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</si>
  <si>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</si>
  <si>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</si>
  <si>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</si>
  <si>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</si>
  <si>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</si>
  <si>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</si>
  <si>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</si>
  <si>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</si>
  <si>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</si>
  <si>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</si>
  <si>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</si>
  <si>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</si>
  <si>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</si>
  <si>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</si>
  <si>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</si>
  <si>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</si>
  <si>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</si>
  <si>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</si>
  <si>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</si>
  <si>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</si>
  <si>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</si>
  <si>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</si>
  <si>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</si>
  <si>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</si>
  <si>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</si>
  <si>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</si>
  <si>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</si>
  <si>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</si>
  <si>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</si>
  <si>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</si>
  <si>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</si>
  <si>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</si>
  <si>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</si>
  <si>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</si>
  <si>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</si>
  <si>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</si>
  <si>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</si>
  <si>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</si>
  <si>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</si>
  <si>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</si>
  <si>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</si>
  <si>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</si>
  <si>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</si>
  <si>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</si>
  <si>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</si>
  <si>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</si>
  <si>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</si>
  <si>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</si>
  <si>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</si>
  <si>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</si>
  <si>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</si>
  <si>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</si>
  <si>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</si>
  <si>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</si>
  <si>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</si>
  <si>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</si>
  <si>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</si>
  <si>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</si>
  <si>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</si>
  <si>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</si>
  <si>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</si>
  <si>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</si>
  <si>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</si>
  <si>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</si>
  <si>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</si>
  <si>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</si>
  <si>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</si>
  <si>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</si>
  <si>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</si>
  <si>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</si>
  <si>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</si>
  <si>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</si>
  <si>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</si>
  <si>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</si>
  <si>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</si>
  <si>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</si>
  <si>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</si>
  <si>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</si>
  <si>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</si>
  <si>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</si>
  <si>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</si>
  <si>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</si>
  <si>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</si>
  <si>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</si>
  <si>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</si>
  <si>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</si>
  <si>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</si>
  <si>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</si>
  <si>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</si>
  <si>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</si>
  <si>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</si>
  <si>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</si>
  <si>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</si>
  <si>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</si>
  <si>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</si>
  <si>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</si>
  <si>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</si>
  <si>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</si>
  <si>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</si>
  <si>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</si>
  <si>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</si>
  <si>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</si>
  <si>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</si>
  <si>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</si>
  <si>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</si>
  <si>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</si>
  <si>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</si>
  <si>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</si>
  <si>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</si>
  <si>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</si>
  <si>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</si>
  <si>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</si>
  <si>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</si>
  <si>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</si>
  <si>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</si>
  <si>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</si>
  <si>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</si>
  <si>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</si>
  <si>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</si>
  <si>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</si>
  <si>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</si>
  <si>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</si>
  <si>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</si>
  <si>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</si>
  <si>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</si>
  <si>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</si>
  <si>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</si>
  <si>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</si>
  <si>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</si>
  <si>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</si>
  <si>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</si>
  <si>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</si>
  <si>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</si>
  <si>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</si>
  <si>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</si>
  <si>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</si>
  <si>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</si>
  <si>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</si>
  <si>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</si>
  <si>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</si>
  <si>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</si>
  <si>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</si>
  <si>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</si>
  <si>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</si>
  <si>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</si>
  <si>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</si>
  <si>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</si>
  <si>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</si>
  <si>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</si>
  <si>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</si>
  <si>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</si>
  <si>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</si>
  <si>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</si>
  <si>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</si>
  <si>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</si>
  <si>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</si>
  <si>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</si>
  <si>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</si>
  <si>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</si>
  <si>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</si>
  <si>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</si>
  <si>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</si>
  <si>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</si>
  <si>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</si>
  <si>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</si>
  <si>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</si>
  <si>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</si>
  <si>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</si>
  <si>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</si>
  <si>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</si>
  <si>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</si>
  <si>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</si>
  <si>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</si>
  <si>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</si>
  <si>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</si>
  <si>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</si>
  <si>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</si>
  <si>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</si>
  <si>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</si>
  <si>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</si>
  <si>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</si>
  <si>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</si>
  <si>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</si>
  <si>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</si>
  <si>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</si>
  <si>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</si>
  <si>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</si>
  <si>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</si>
  <si>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</si>
  <si>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</si>
  <si>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</si>
  <si>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</si>
  <si>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</si>
  <si>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</si>
  <si>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</si>
  <si>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</si>
  <si>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</si>
  <si>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</si>
  <si>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</si>
  <si>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</si>
  <si>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</si>
  <si>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</si>
  <si>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</si>
  <si>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</si>
  <si>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</si>
  <si>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</si>
  <si>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</si>
  <si>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</si>
  <si>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</si>
  <si>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</si>
  <si>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</si>
  <si>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</si>
  <si>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</si>
  <si>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</si>
  <si>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</si>
  <si>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</si>
  <si>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</si>
  <si>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</si>
  <si>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</si>
  <si>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</si>
  <si>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</si>
  <si>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</si>
  <si>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</si>
  <si>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</si>
  <si>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</si>
  <si>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</si>
  <si>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</si>
  <si>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</si>
  <si>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</si>
  <si>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</si>
  <si>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</si>
  <si>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</si>
  <si>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</si>
  <si>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</si>
  <si>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</si>
  <si>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</si>
  <si>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</si>
  <si>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</si>
  <si>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</si>
  <si>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</si>
  <si>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</si>
  <si>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</si>
  <si>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</si>
  <si>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</si>
  <si>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</si>
  <si>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</si>
  <si>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</si>
  <si>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</si>
  <si>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</si>
  <si>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</si>
  <si>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</si>
  <si>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</si>
  <si>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</si>
  <si>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</si>
  <si>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</si>
  <si>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</si>
  <si>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</si>
  <si>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</si>
  <si>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</si>
  <si>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</si>
  <si>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</si>
  <si>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</si>
  <si>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</si>
  <si>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</si>
  <si>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</si>
  <si>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</si>
  <si>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</si>
  <si>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</si>
  <si>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</si>
  <si>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</si>
  <si>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</si>
  <si>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</si>
  <si>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</si>
  <si>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</si>
  <si>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</si>
  <si>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</si>
  <si>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</si>
  <si>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</si>
  <si>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</si>
  <si>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</si>
  <si>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</si>
  <si>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</si>
  <si>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</si>
  <si>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</si>
  <si>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</si>
  <si>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</si>
  <si>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</si>
  <si>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</si>
  <si>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</si>
  <si>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</si>
  <si>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</si>
  <si>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</si>
  <si>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</si>
  <si>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</si>
  <si>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</si>
  <si>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</si>
  <si>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</si>
  <si>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</si>
  <si>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</si>
  <si>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</si>
  <si>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</si>
  <si>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</si>
  <si>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</si>
  <si>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</si>
  <si>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</si>
  <si>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</si>
  <si>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</si>
  <si>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</si>
  <si>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</si>
  <si>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</si>
  <si>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</si>
  <si>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</si>
  <si>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</si>
  <si>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</si>
  <si>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</si>
  <si>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</si>
  <si>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</si>
  <si>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</si>
  <si>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</si>
  <si>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</si>
  <si>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</si>
  <si>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</si>
  <si>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</si>
  <si>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</si>
  <si>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</si>
  <si>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</si>
  <si>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</si>
  <si>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</si>
  <si>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</si>
  <si>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</si>
  <si>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</si>
  <si>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</si>
  <si>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</si>
  <si>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</si>
  <si>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</si>
  <si>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</si>
  <si>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</si>
  <si>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</si>
  <si>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</si>
  <si>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</si>
  <si>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</si>
  <si>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</si>
  <si>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</si>
  <si>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</si>
  <si>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</si>
  <si>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</si>
  <si>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</si>
  <si>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</si>
  <si>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</si>
  <si>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</si>
  <si>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</si>
  <si>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</si>
  <si>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</si>
  <si>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</si>
  <si>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</si>
  <si>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</si>
  <si>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</si>
  <si>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</si>
  <si>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</si>
  <si>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</si>
  <si>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</si>
  <si>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</si>
  <si>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</si>
  <si>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</si>
  <si>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</si>
  <si>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</si>
  <si>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</si>
  <si>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</si>
  <si>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</si>
  <si>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</si>
  <si>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</si>
  <si>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</si>
  <si>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</si>
  <si>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</si>
  <si>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</si>
  <si>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</si>
  <si>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</si>
  <si>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</si>
  <si>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</si>
  <si>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</si>
  <si>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</si>
  <si>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</si>
  <si>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</si>
  <si>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</si>
  <si>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</si>
  <si>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</si>
  <si>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</si>
  <si>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</si>
  <si>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</si>
  <si>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</si>
  <si>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</si>
  <si>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</si>
  <si>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</si>
  <si>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</si>
  <si>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</si>
  <si>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</si>
  <si>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</si>
  <si>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</si>
  <si>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</si>
  <si>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</si>
  <si>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</si>
  <si>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</si>
  <si>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</si>
  <si>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</si>
  <si>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</si>
  <si>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</si>
  <si>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</si>
  <si>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</si>
  <si>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</si>
  <si>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</si>
  <si>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</si>
  <si>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</si>
  <si>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</si>
  <si>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</si>
  <si>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</si>
  <si>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</si>
  <si>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</si>
  <si>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</si>
  <si>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</si>
  <si>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</si>
  <si>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</si>
  <si>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</si>
  <si>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</si>
  <si>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</si>
  <si>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</si>
  <si>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</si>
  <si>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</si>
  <si>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</si>
  <si>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</si>
  <si>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</si>
  <si>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</si>
  <si>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</si>
  <si>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</si>
  <si>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</si>
  <si>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</si>
  <si>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</si>
  <si>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</si>
  <si>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</si>
  <si>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</si>
  <si>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</si>
  <si>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</si>
  <si>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</si>
  <si>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</si>
  <si>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</si>
  <si>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</si>
  <si>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</si>
  <si>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</si>
  <si>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</si>
  <si>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</si>
  <si>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</si>
  <si>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</si>
  <si>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</si>
  <si>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</si>
  <si>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</si>
  <si>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</si>
  <si>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</si>
  <si>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</si>
  <si>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</si>
  <si>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</si>
  <si>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</si>
  <si>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</si>
  <si>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</si>
  <si>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</si>
  <si>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</si>
  <si>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</si>
  <si>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</si>
  <si>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</si>
  <si>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</si>
  <si>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</si>
  <si>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</si>
  <si>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</si>
  <si>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</si>
  <si>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</si>
  <si>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</si>
  <si>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</si>
  <si>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</si>
  <si>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</si>
  <si>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</si>
  <si>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</si>
  <si>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</si>
  <si>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</si>
  <si>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</si>
  <si>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</si>
  <si>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</si>
  <si>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</si>
  <si>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</si>
  <si>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</si>
  <si>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</si>
  <si>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</si>
  <si>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</si>
  <si>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</si>
  <si>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</si>
  <si>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</si>
  <si>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</si>
  <si>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</si>
  <si>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</si>
  <si>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</si>
  <si>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</si>
  <si>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</si>
  <si>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</si>
  <si>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</si>
  <si>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</si>
  <si>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</si>
  <si>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</si>
  <si>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</si>
  <si>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</si>
  <si>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</si>
  <si>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</si>
  <si>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</si>
  <si>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</si>
  <si>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</si>
  <si>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</si>
  <si>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</si>
  <si>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</si>
  <si>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</si>
  <si>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</si>
  <si>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</si>
  <si>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</si>
  <si>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</si>
  <si>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</si>
  <si>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</si>
  <si>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</si>
  <si>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</si>
  <si>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</si>
  <si>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</si>
  <si>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</si>
  <si>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</si>
  <si>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</si>
  <si>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</si>
  <si>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</si>
  <si>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</si>
  <si>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</si>
  <si>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</si>
  <si>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</si>
  <si>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</si>
  <si>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</si>
  <si>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</si>
  <si>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</si>
  <si>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</si>
  <si>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</si>
  <si>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</si>
  <si>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</si>
  <si>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</si>
  <si>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</si>
  <si>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</si>
  <si>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</si>
  <si>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</si>
  <si>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</si>
  <si>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</si>
  <si>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</si>
  <si>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</si>
  <si>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</si>
  <si>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</si>
  <si>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</si>
  <si>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</si>
  <si>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</si>
  <si>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</si>
  <si>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</si>
  <si>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</si>
  <si>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</si>
  <si>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</si>
  <si>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</si>
  <si>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</si>
  <si>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</si>
  <si>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</si>
  <si>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</si>
  <si>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</si>
  <si>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</si>
  <si>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</si>
  <si>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</si>
  <si>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</si>
  <si>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</si>
  <si>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</si>
  <si>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</si>
  <si>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</si>
  <si>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</si>
  <si>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</si>
  <si>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</si>
  <si>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</si>
  <si>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</si>
  <si>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</si>
  <si>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</si>
  <si>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</si>
  <si>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</si>
  <si>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</si>
  <si>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</si>
  <si>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</si>
  <si>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</si>
  <si>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</si>
  <si>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</si>
  <si>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</si>
  <si>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</si>
  <si>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</si>
  <si>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</si>
  <si>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</si>
  <si>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</si>
  <si>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</si>
  <si>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</si>
  <si>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</si>
  <si>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</si>
  <si>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</si>
  <si>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</si>
  <si>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</si>
  <si>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</si>
  <si>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</si>
  <si>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</si>
  <si>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</si>
  <si>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</si>
  <si>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</si>
  <si>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</si>
  <si>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</si>
  <si>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</si>
  <si>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</si>
  <si>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</si>
  <si>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</si>
  <si>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</si>
  <si>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</si>
  <si>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</si>
  <si>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</si>
  <si>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</si>
  <si>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</si>
  <si>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</si>
  <si>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</si>
  <si>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</si>
  <si>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</si>
  <si>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</si>
  <si>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</si>
  <si>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</si>
  <si>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</si>
  <si>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</si>
  <si>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</si>
  <si>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</si>
  <si>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</si>
  <si>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</si>
  <si>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</si>
  <si>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</si>
  <si>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</si>
  <si>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</si>
  <si>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</si>
  <si>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</si>
  <si>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</si>
  <si>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</si>
  <si>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</si>
  <si>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</si>
  <si>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</si>
  <si>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</si>
  <si>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</si>
  <si>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</si>
  <si>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</si>
  <si>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</si>
  <si>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</si>
  <si>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</si>
  <si>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</si>
  <si>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</si>
  <si>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</si>
  <si>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</si>
  <si>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</si>
  <si>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</si>
  <si>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</si>
  <si>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</si>
  <si>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</si>
  <si>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</si>
  <si>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</si>
  <si>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</si>
  <si>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</si>
  <si>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</si>
  <si>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</si>
  <si>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</si>
  <si>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</si>
  <si>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</si>
  <si>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</si>
  <si>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</si>
  <si>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</si>
  <si>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</si>
  <si>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</si>
  <si>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</si>
  <si>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</si>
  <si>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</si>
  <si>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</si>
  <si>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</si>
  <si>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</si>
  <si>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</si>
  <si>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</si>
  <si>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</si>
  <si>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</si>
  <si>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</si>
  <si>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</si>
  <si>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</si>
  <si>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</si>
  <si>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</si>
  <si>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</si>
  <si>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</si>
  <si>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</si>
  <si>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</si>
  <si>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</si>
  <si>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</si>
  <si>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</si>
  <si>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</si>
  <si>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</si>
  <si>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</si>
  <si>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</si>
  <si>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</si>
  <si>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</si>
  <si>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</si>
  <si>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</si>
  <si>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</si>
  <si>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</si>
  <si>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</si>
  <si>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</si>
  <si>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</si>
  <si>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</si>
  <si>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</si>
  <si>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</si>
  <si>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</si>
  <si>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</si>
  <si>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</si>
  <si>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</si>
  <si>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</si>
  <si>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</si>
  <si>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</si>
  <si>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</si>
  <si>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</si>
  <si>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</si>
  <si>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</si>
  <si>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</si>
  <si>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</si>
  <si>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</si>
  <si>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</si>
  <si>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</si>
  <si>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</si>
  <si>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</si>
  <si>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</si>
  <si>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</si>
  <si>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</si>
  <si>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</si>
  <si>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</si>
  <si>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</si>
  <si>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</si>
  <si>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</si>
  <si>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</si>
  <si>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</si>
  <si>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</si>
  <si>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</si>
  <si>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</si>
  <si>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</si>
  <si>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</si>
  <si>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</si>
  <si>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</si>
  <si>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</si>
  <si>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</si>
  <si>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</si>
  <si>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</si>
  <si>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</si>
  <si>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</si>
  <si>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</si>
  <si>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</si>
  <si>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</si>
  <si>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</si>
  <si>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</si>
  <si>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</si>
  <si>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</si>
  <si>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</si>
  <si>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</si>
  <si>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</si>
  <si>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</si>
  <si>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</si>
  <si>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</si>
  <si>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</si>
  <si>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</si>
  <si>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</si>
  <si>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</si>
  <si>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</si>
  <si>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</si>
  <si>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</si>
  <si>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</si>
  <si>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</si>
  <si>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</si>
  <si>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</si>
  <si>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</si>
  <si>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</si>
  <si>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</si>
  <si>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</si>
  <si>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</si>
  <si>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</si>
  <si>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</si>
  <si>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</si>
  <si>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</si>
  <si>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</si>
  <si>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</si>
  <si>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</si>
  <si>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</si>
  <si>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</si>
  <si>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</si>
  <si>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</si>
  <si>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</si>
  <si>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</si>
  <si>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</si>
  <si>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</si>
  <si>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</si>
  <si>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</si>
  <si>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</si>
  <si>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</si>
  <si>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</si>
  <si>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</si>
  <si>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</si>
  <si>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</si>
  <si>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</si>
  <si>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</si>
  <si>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</si>
  <si>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</si>
  <si>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</si>
  <si>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</si>
  <si>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</si>
  <si>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</si>
  <si>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</si>
  <si>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</si>
  <si>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</si>
  <si>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</si>
  <si>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</si>
  <si>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</si>
  <si>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</si>
  <si>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</si>
  <si>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</si>
  <si>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</si>
  <si>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</si>
  <si>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</si>
  <si>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</si>
  <si>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</si>
  <si>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</si>
  <si>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</si>
  <si>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</si>
  <si>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</si>
  <si>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</si>
  <si>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</si>
  <si>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</si>
  <si>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</si>
  <si>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</si>
  <si>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</si>
  <si>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</si>
  <si>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</si>
  <si>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</si>
  <si>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</si>
  <si>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</si>
  <si>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</si>
  <si>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</si>
  <si>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</si>
  <si>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</si>
  <si>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</si>
  <si>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</si>
  <si>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</si>
  <si>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</si>
  <si>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</si>
  <si>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</si>
  <si>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</si>
  <si>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</si>
  <si>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</si>
  <si>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</si>
  <si>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</si>
  <si>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</si>
  <si>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</si>
  <si>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</si>
  <si>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</si>
  <si>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</si>
  <si>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</si>
  <si>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</si>
  <si>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</si>
  <si>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</si>
  <si>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</si>
  <si>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</si>
  <si>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</si>
  <si>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</si>
  <si>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</si>
  <si>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</si>
  <si>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</si>
  <si>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</si>
  <si>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</si>
  <si>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</si>
  <si>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</si>
  <si>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</si>
  <si>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</si>
  <si>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</si>
  <si>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</si>
  <si>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</si>
  <si>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</si>
  <si>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</si>
  <si>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</si>
  <si>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</si>
  <si>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</si>
  <si>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</si>
  <si>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</si>
  <si>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</si>
  <si>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</si>
  <si>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</si>
  <si>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</si>
  <si>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</si>
  <si>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</si>
  <si>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</si>
  <si>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</si>
  <si>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</si>
  <si>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</si>
  <si>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</si>
  <si>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</si>
  <si>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</si>
  <si>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</si>
  <si>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</si>
  <si>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</si>
  <si>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</si>
  <si>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</si>
  <si>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</si>
  <si>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</si>
  <si>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</si>
  <si>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</si>
  <si>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</si>
  <si>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</si>
  <si>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</si>
  <si>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</si>
  <si>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</si>
  <si>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</si>
  <si>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</si>
  <si>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</si>
  <si>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</si>
  <si>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</si>
  <si>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</si>
  <si>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</si>
  <si>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</si>
  <si>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</si>
  <si>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</si>
  <si>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</si>
  <si>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</si>
  <si>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</si>
  <si>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</si>
  <si>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</si>
  <si>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</si>
  <si>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</si>
  <si>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</si>
  <si>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</si>
  <si>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</si>
  <si>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</si>
  <si>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</si>
  <si>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</si>
  <si>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</si>
  <si>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</si>
  <si>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</si>
  <si>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</si>
  <si>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</si>
  <si>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</si>
  <si>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</si>
  <si>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</si>
  <si>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</si>
  <si>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</si>
  <si>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</si>
  <si>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</si>
  <si>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</si>
  <si>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</si>
  <si>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</si>
  <si>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</si>
  <si>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</si>
  <si>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</si>
  <si>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</si>
  <si>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</si>
  <si>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</si>
  <si>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</si>
  <si>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</si>
  <si>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</si>
  <si>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</si>
  <si>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</si>
  <si>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</si>
  <si>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</si>
  <si>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</si>
  <si>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</si>
  <si>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</si>
  <si>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</si>
  <si>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</si>
  <si>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</si>
  <si>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</si>
  <si>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</si>
  <si>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</si>
  <si>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</si>
  <si>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</si>
  <si>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</si>
  <si>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</si>
  <si>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</si>
  <si>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</si>
  <si>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</si>
  <si>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</si>
  <si>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</si>
  <si>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</si>
  <si>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</si>
  <si>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</si>
  <si>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</si>
  <si>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</si>
  <si>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</si>
  <si>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</si>
  <si>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</si>
  <si>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</si>
  <si>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</si>
  <si>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</si>
  <si>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</si>
  <si>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</si>
  <si>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</si>
  <si>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</si>
  <si>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</si>
  <si>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</si>
  <si>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</si>
  <si>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</si>
  <si>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</si>
  <si>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</si>
  <si>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</si>
  <si>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</si>
  <si>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</si>
  <si>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</si>
  <si>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</si>
  <si>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</si>
  <si>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</si>
  <si>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</si>
  <si>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</si>
  <si>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</si>
  <si>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</si>
  <si>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</si>
  <si>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</si>
  <si>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</si>
  <si>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</si>
  <si>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</si>
  <si>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</si>
  <si>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</si>
  <si>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</si>
  <si>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</si>
  <si>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</si>
  <si>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</si>
  <si>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</si>
  <si>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</si>
  <si>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</si>
  <si>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</si>
  <si>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</si>
  <si>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</si>
  <si>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</si>
  <si>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</si>
  <si>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</si>
  <si>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</si>
  <si>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</si>
  <si>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</si>
  <si>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</si>
  <si>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</si>
  <si>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</si>
  <si>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</si>
  <si>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</si>
  <si>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</si>
  <si>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</si>
  <si>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</si>
  <si>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</si>
  <si>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</si>
  <si>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</si>
  <si>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</si>
  <si>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</si>
  <si>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</si>
  <si>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</si>
  <si>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</si>
  <si>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</si>
  <si>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</si>
  <si>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</si>
  <si>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</si>
  <si>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</si>
  <si>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</si>
  <si>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</si>
  <si>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</si>
  <si>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</si>
  <si>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</si>
  <si>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</si>
  <si>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</si>
  <si>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</si>
  <si>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</si>
  <si>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</si>
  <si>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</si>
  <si>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</si>
  <si>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</si>
  <si>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</si>
  <si>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</si>
  <si>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</si>
  <si>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</si>
  <si>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</si>
  <si>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</si>
  <si>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</si>
  <si>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</si>
  <si>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</si>
  <si>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</si>
  <si>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</si>
  <si>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</si>
  <si>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</si>
  <si>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</si>
  <si>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</si>
  <si>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</si>
  <si>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</si>
  <si>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</si>
  <si>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</si>
  <si>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</si>
  <si>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</si>
  <si>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</si>
  <si>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</si>
  <si>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</si>
  <si>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</si>
  <si>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</si>
  <si>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</si>
  <si>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</si>
  <si>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</si>
  <si>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</si>
  <si>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</si>
  <si>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</si>
  <si>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</si>
  <si>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</si>
  <si>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</si>
  <si>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</si>
  <si>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</si>
  <si>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</si>
  <si>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</si>
  <si>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</si>
  <si>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</si>
  <si>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</si>
  <si>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</si>
  <si>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</si>
  <si>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</si>
  <si>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</si>
  <si>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</si>
  <si>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</si>
  <si>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</si>
  <si>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</si>
  <si>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</si>
  <si>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</si>
  <si>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</si>
  <si>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</si>
  <si>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</si>
  <si>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</si>
  <si>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</si>
  <si>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</si>
  <si>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</si>
  <si>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</si>
  <si>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</si>
  <si>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</si>
  <si>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</si>
  <si>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</si>
  <si>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</si>
  <si>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</si>
  <si>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</si>
  <si>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</si>
  <si>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</si>
  <si>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</si>
  <si>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</si>
  <si>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</si>
  <si>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</si>
  <si>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</si>
  <si>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</si>
  <si>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</si>
  <si>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</si>
  <si>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</si>
  <si>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</si>
  <si>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</si>
  <si>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</si>
  <si>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</si>
  <si>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</si>
  <si>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</si>
  <si>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</si>
  <si>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</si>
  <si>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</si>
  <si>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</si>
  <si>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</si>
  <si>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</si>
  <si>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</si>
  <si>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</si>
  <si>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</si>
  <si>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</si>
  <si>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</si>
  <si>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</si>
  <si>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</si>
  <si>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</si>
  <si>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</si>
  <si>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</si>
  <si>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</si>
  <si>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</si>
  <si>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</si>
  <si>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</si>
  <si>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</si>
  <si>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</si>
  <si>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</si>
  <si>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</si>
  <si>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</si>
  <si>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</si>
  <si>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</si>
  <si>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</si>
  <si>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</si>
  <si>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</si>
  <si>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</si>
  <si>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</si>
  <si>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</si>
  <si>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</si>
  <si>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</si>
  <si>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</si>
  <si>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</si>
  <si>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</si>
  <si>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</si>
  <si>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</si>
  <si>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</si>
  <si>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</si>
  <si>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</si>
  <si>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</si>
  <si>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</si>
  <si>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</si>
  <si>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</si>
  <si>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</si>
  <si>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</si>
  <si>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</si>
  <si>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</si>
  <si>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</si>
  <si>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</si>
  <si>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</si>
  <si>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</si>
  <si>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</si>
  <si>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</si>
  <si>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</si>
  <si>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</si>
  <si>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</si>
  <si>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</si>
  <si>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</si>
  <si>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</si>
  <si>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</si>
  <si>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</si>
  <si>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</si>
  <si>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</si>
  <si>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</si>
  <si>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</si>
  <si>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</si>
  <si>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</si>
  <si>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</si>
  <si>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</si>
  <si>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</si>
  <si>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</si>
  <si>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</si>
  <si>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</si>
  <si>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</si>
  <si>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</si>
  <si>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</si>
  <si>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</si>
  <si>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</si>
  <si>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</si>
  <si>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</si>
  <si>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</si>
  <si>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</si>
  <si>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</si>
  <si>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</si>
  <si>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</si>
  <si>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</si>
  <si>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</si>
  <si>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</si>
  <si>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</si>
  <si>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</si>
  <si>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</si>
  <si>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</si>
  <si>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</si>
  <si>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</si>
  <si>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</si>
  <si>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</si>
  <si>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</si>
  <si>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</si>
  <si>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</si>
  <si>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</si>
  <si>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</si>
  <si>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</si>
  <si>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</si>
  <si>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</si>
  <si>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</si>
  <si>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</si>
  <si>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</si>
  <si>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</si>
  <si>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</si>
  <si>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</si>
  <si>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</si>
  <si>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</si>
  <si>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</si>
  <si>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</si>
  <si>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</si>
  <si>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</si>
  <si>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</si>
  <si>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</si>
  <si>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</si>
  <si>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</si>
  <si>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</si>
  <si>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</si>
  <si>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</si>
  <si>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</si>
  <si>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</si>
  <si>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</si>
  <si>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</si>
  <si>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</si>
  <si>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</si>
  <si>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</si>
  <si>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</si>
  <si>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</si>
  <si>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</si>
  <si>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</si>
  <si>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</si>
  <si>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</si>
  <si>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</si>
  <si>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</si>
  <si>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</si>
  <si>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</si>
  <si>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</si>
  <si>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</si>
  <si>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</si>
  <si>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</si>
  <si>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</si>
  <si>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</si>
  <si>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</si>
  <si>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</si>
  <si>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</si>
  <si>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</si>
  <si>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</si>
  <si>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</si>
  <si>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</si>
  <si>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</si>
  <si>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</si>
  <si>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</si>
  <si>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</si>
  <si>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</si>
  <si>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</si>
  <si>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</si>
  <si>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</si>
  <si>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</si>
  <si>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</si>
  <si>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</si>
  <si>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</si>
  <si>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</si>
  <si>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</si>
  <si>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</si>
  <si>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</si>
  <si>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</si>
  <si>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</si>
  <si>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</si>
  <si>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</si>
  <si>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</si>
  <si>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</si>
  <si>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</si>
  <si>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</si>
  <si>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</si>
  <si>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</si>
  <si>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</si>
  <si>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</si>
  <si>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</si>
  <si>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</si>
  <si>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</si>
  <si>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</si>
  <si>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</si>
  <si>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</si>
  <si>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</si>
  <si>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</si>
  <si>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</si>
  <si>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</si>
  <si>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</si>
  <si>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</si>
  <si>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</si>
  <si>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</si>
  <si>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</si>
  <si>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</si>
  <si>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</si>
  <si>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</si>
  <si>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</si>
  <si>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</si>
  <si>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</si>
  <si>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</si>
  <si>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</si>
  <si>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</si>
  <si>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</si>
  <si>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</si>
  <si>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</si>
  <si>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</si>
  <si>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</si>
  <si>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</si>
  <si>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</si>
  <si>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</si>
  <si>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</si>
  <si>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</si>
  <si>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</si>
  <si>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</si>
  <si>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</si>
  <si>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</si>
  <si>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</si>
  <si>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</si>
  <si>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</si>
  <si>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</si>
  <si>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</si>
  <si>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</si>
  <si>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</si>
  <si>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</si>
  <si>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</si>
  <si>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</si>
  <si>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</si>
  <si>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</si>
  <si>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</si>
  <si>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</si>
  <si>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</si>
  <si>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</si>
  <si>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</si>
  <si>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</si>
  <si>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</si>
  <si>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</si>
  <si>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</si>
  <si>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</si>
  <si>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</si>
  <si>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</si>
  <si>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</si>
  <si>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</si>
  <si>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</si>
  <si>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</si>
  <si>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</si>
  <si>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</si>
  <si>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</si>
  <si>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</si>
  <si>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</si>
  <si>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</si>
  <si>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</si>
  <si>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</si>
  <si>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</si>
  <si>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</si>
  <si>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</si>
  <si>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</si>
  <si>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</si>
  <si>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</si>
  <si>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</si>
  <si>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</si>
  <si>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</si>
  <si>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</si>
  <si>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</si>
  <si>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</si>
  <si>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</si>
  <si>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</si>
  <si>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</si>
  <si>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</si>
  <si>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</si>
  <si>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</si>
  <si>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</si>
  <si>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</si>
  <si>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</si>
  <si>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</si>
  <si>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</si>
  <si>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</si>
  <si>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</si>
  <si>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</si>
  <si>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</si>
  <si>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</si>
  <si>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</si>
  <si>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</si>
  <si>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</si>
  <si>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</si>
  <si>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</si>
  <si>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</si>
  <si>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</si>
  <si>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</si>
  <si>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</si>
  <si>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</si>
  <si>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</si>
  <si>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</si>
  <si>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</si>
  <si>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</si>
  <si>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</si>
  <si>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</si>
  <si>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</si>
  <si>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</si>
  <si>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</si>
  <si>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</si>
  <si>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</si>
  <si>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</si>
  <si>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</si>
  <si>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</si>
  <si>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</si>
  <si>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</si>
  <si>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</si>
  <si>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</si>
  <si>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</si>
  <si>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</si>
  <si>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</si>
  <si>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</si>
  <si>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</si>
  <si>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</si>
  <si>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</si>
  <si>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</si>
  <si>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</si>
  <si>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</si>
  <si>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</si>
  <si>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</si>
  <si>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</si>
  <si>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</si>
  <si>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</si>
  <si>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</si>
  <si>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</si>
  <si>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</si>
  <si>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</si>
  <si>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</si>
  <si>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</si>
  <si>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</si>
  <si>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</si>
  <si>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</si>
  <si>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</si>
  <si>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</si>
  <si>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</si>
  <si>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</si>
  <si>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</si>
  <si>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</si>
  <si>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</si>
  <si>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</si>
  <si>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</si>
  <si>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</si>
  <si>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</si>
  <si>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</si>
  <si>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</si>
  <si>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</si>
  <si>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</si>
  <si>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</si>
  <si>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</si>
  <si>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</si>
  <si>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</si>
  <si>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</si>
  <si>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</si>
  <si>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</si>
  <si>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</si>
  <si>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</si>
  <si>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</si>
  <si>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</si>
  <si>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</si>
  <si>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</si>
  <si>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</si>
  <si>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</si>
  <si>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</si>
  <si>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</si>
  <si>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</si>
  <si>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</si>
  <si>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</si>
  <si>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</si>
  <si>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</si>
  <si>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</si>
  <si>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</si>
  <si>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</si>
  <si>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</si>
  <si>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</si>
  <si>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</si>
  <si>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</si>
  <si>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</si>
  <si>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</si>
  <si>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</si>
  <si>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</si>
  <si>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</si>
  <si>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</si>
  <si>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</si>
  <si>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</si>
  <si>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</si>
  <si>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</si>
  <si>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</si>
  <si>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</si>
  <si>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</si>
  <si>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</si>
  <si>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</si>
  <si>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</si>
  <si>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</si>
  <si>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</si>
  <si>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</si>
  <si>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</si>
  <si>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</si>
  <si>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</si>
  <si>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</si>
  <si>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</si>
  <si>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</si>
  <si>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</si>
  <si>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</si>
  <si>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</si>
  <si>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</si>
  <si>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</si>
  <si>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</si>
  <si>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</si>
  <si>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</si>
  <si>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</si>
  <si>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</si>
  <si>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</si>
  <si>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</si>
  <si>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</si>
  <si>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</si>
  <si>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</si>
  <si>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</si>
  <si>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</si>
  <si>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</si>
  <si>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</si>
  <si>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</si>
  <si>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</si>
  <si>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</si>
  <si>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</si>
  <si>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</si>
  <si>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</si>
  <si>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</si>
  <si>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</si>
  <si>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</si>
  <si>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</si>
  <si>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</si>
  <si>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</si>
  <si>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</si>
  <si>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</si>
  <si>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</si>
  <si>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</si>
  <si>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</si>
  <si>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</si>
  <si>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</si>
  <si>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</si>
  <si>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</si>
  <si>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</si>
  <si>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</si>
  <si>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</si>
  <si>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</si>
  <si>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</si>
  <si>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</si>
  <si>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</si>
  <si>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</si>
  <si>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</si>
  <si>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</si>
  <si>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</si>
  <si>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</si>
  <si>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</si>
  <si>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</si>
  <si>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</si>
  <si>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</si>
  <si>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</si>
  <si>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</si>
  <si>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</si>
  <si>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</si>
  <si>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</si>
  <si>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</si>
  <si>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</si>
  <si>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</si>
  <si>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</si>
  <si>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</si>
  <si>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</si>
  <si>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</si>
  <si>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</si>
  <si>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</si>
  <si>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</si>
  <si>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</si>
  <si>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</si>
  <si>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</si>
  <si>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</si>
  <si>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</si>
  <si>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</si>
  <si>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</si>
  <si>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</si>
  <si>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</si>
  <si>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</si>
  <si>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</si>
  <si>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</si>
  <si>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</si>
  <si>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</si>
  <si>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</si>
  <si>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</si>
  <si>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</si>
  <si>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</si>
  <si>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</si>
  <si>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</si>
  <si>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</si>
  <si>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</si>
  <si>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</si>
  <si>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</si>
  <si>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</si>
  <si>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</si>
  <si>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</si>
  <si>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</si>
  <si>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</si>
  <si>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</si>
  <si>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</si>
  <si>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</si>
  <si>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</si>
  <si>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</si>
  <si>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</si>
  <si>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</si>
  <si>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</si>
  <si>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</si>
  <si>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</si>
  <si>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</si>
  <si>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</si>
  <si>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</si>
  <si>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</si>
  <si>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</si>
  <si>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</si>
  <si>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</si>
  <si>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</si>
  <si>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</si>
  <si>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</si>
  <si>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</si>
  <si>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</si>
  <si>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</si>
  <si>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</si>
  <si>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</si>
  <si>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</si>
  <si>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</si>
  <si>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</si>
  <si>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</si>
  <si>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</si>
  <si>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</si>
  <si>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</si>
  <si>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</si>
  <si>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</si>
  <si>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</si>
  <si>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</si>
  <si>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</si>
  <si>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</si>
  <si>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</si>
  <si>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</si>
  <si>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</si>
  <si>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</si>
  <si>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</si>
  <si>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</si>
  <si>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</si>
  <si>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</si>
  <si>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</si>
  <si>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</si>
  <si>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</si>
  <si>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</si>
  <si>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</si>
  <si>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</si>
  <si>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</si>
  <si>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</si>
  <si>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</si>
  <si>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</si>
  <si>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</si>
  <si>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</si>
  <si>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</si>
  <si>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</si>
  <si>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</si>
  <si>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</si>
  <si>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</si>
  <si>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</si>
  <si>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</si>
  <si>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</si>
  <si>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</si>
  <si>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</si>
  <si>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</si>
  <si>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</si>
  <si>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</si>
  <si>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</si>
  <si>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</si>
  <si>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</si>
  <si>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</si>
  <si>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</si>
  <si>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</si>
  <si>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</si>
  <si>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</si>
  <si>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</si>
  <si>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</si>
  <si>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</si>
  <si>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</si>
  <si>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</si>
  <si>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</si>
  <si>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</si>
  <si>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</si>
  <si>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</si>
  <si>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</si>
  <si>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</si>
  <si>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</si>
  <si>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</si>
  <si>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</si>
  <si>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</si>
  <si>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</si>
  <si>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</si>
  <si>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</si>
  <si>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</si>
  <si>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</si>
  <si>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</si>
  <si>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</si>
  <si>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</si>
  <si>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</si>
  <si>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</si>
  <si>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</si>
  <si>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</si>
  <si>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</si>
  <si>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</si>
  <si>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</si>
  <si>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</si>
  <si>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</si>
  <si>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</si>
  <si>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</si>
  <si>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</si>
  <si>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</si>
  <si>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</si>
  <si>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</si>
  <si>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</si>
  <si>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</si>
  <si>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</si>
  <si>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</si>
  <si>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</si>
  <si>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</si>
  <si>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</si>
  <si>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</si>
  <si>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</si>
  <si>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</si>
  <si>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</si>
  <si>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</si>
  <si>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</si>
  <si>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</si>
  <si>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</si>
  <si>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</si>
  <si>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</si>
  <si>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</si>
  <si>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</si>
  <si>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</si>
  <si>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</si>
  <si>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</si>
  <si>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</si>
  <si>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</si>
  <si>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</si>
  <si>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</si>
  <si>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</si>
  <si>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</si>
  <si>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</si>
  <si>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</si>
  <si>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</si>
  <si>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</si>
  <si>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</si>
  <si>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</si>
  <si>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</si>
  <si>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</si>
  <si>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</si>
  <si>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</si>
  <si>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</si>
  <si>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</si>
  <si>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</si>
  <si>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</si>
  <si>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</si>
  <si>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</si>
  <si>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</si>
  <si>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</si>
  <si>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</si>
  <si>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</si>
  <si>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</si>
  <si>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</si>
  <si>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</si>
  <si>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</si>
  <si>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</si>
  <si>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</si>
  <si>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</si>
  <si>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</si>
  <si>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</si>
  <si>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</si>
  <si>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</si>
  <si>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</si>
  <si>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</si>
  <si>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</si>
  <si>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</si>
  <si>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</si>
  <si>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</si>
  <si>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</si>
  <si>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</si>
  <si>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</si>
  <si>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</si>
  <si>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</si>
  <si>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</si>
  <si>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</si>
  <si>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</si>
  <si>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</si>
  <si>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</si>
  <si>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</si>
  <si>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</si>
  <si>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</si>
  <si>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</si>
  <si>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</si>
  <si>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</si>
  <si>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</si>
  <si>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</si>
  <si>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</si>
  <si>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</si>
  <si>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</si>
  <si>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</si>
  <si>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</si>
  <si>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</si>
  <si>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</si>
  <si>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</si>
  <si>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</si>
  <si>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</si>
  <si>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</si>
  <si>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</si>
  <si>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</si>
  <si>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</si>
  <si>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</si>
  <si>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</si>
  <si>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</si>
  <si>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</si>
  <si>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</si>
  <si>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</si>
  <si>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</si>
  <si>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</si>
  <si>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</si>
  <si>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</si>
  <si>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</si>
  <si>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</si>
  <si>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</si>
  <si>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</si>
  <si>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</si>
  <si>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</si>
  <si>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</si>
  <si>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</si>
  <si>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</si>
  <si>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</si>
  <si>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</si>
  <si>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</si>
  <si>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</si>
  <si>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</si>
  <si>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</si>
  <si>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</si>
  <si>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</si>
  <si>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</si>
  <si>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</si>
  <si>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</si>
  <si>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</si>
  <si>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</si>
  <si>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</si>
  <si>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</si>
  <si>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</si>
  <si>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</si>
  <si>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</si>
  <si>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</si>
  <si>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</si>
  <si>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</si>
  <si>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</si>
  <si>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</si>
  <si>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</si>
  <si>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</si>
  <si>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</si>
  <si>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</si>
  <si>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</si>
  <si>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</si>
  <si>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</si>
  <si>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</si>
  <si>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</si>
  <si>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</si>
  <si>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</si>
  <si>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</si>
  <si>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</si>
  <si>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</si>
  <si>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</si>
  <si>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</si>
  <si>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</si>
  <si>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</si>
  <si>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</si>
  <si>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</si>
  <si>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</si>
  <si>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</si>
  <si>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</si>
  <si>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</si>
  <si>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</si>
  <si>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</si>
  <si>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</si>
  <si>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</si>
  <si>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</si>
  <si>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</si>
  <si>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</si>
  <si>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</si>
  <si>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</si>
  <si>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</si>
  <si>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</si>
  <si>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</si>
  <si>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</si>
  <si>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</si>
  <si>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</si>
  <si>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</si>
  <si>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</si>
  <si>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</si>
  <si>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</si>
  <si>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</si>
  <si>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</si>
  <si>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</si>
  <si>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</si>
  <si>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</si>
  <si>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</si>
  <si>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</si>
  <si>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</si>
  <si>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</si>
  <si>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</si>
  <si>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</si>
  <si>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</si>
  <si>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</si>
  <si>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</si>
  <si>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</si>
  <si>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</si>
  <si>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</si>
  <si>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</si>
  <si>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</si>
  <si>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</si>
  <si>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</si>
  <si>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</si>
  <si>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</si>
  <si>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</si>
  <si>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</si>
  <si>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</si>
  <si>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</si>
  <si>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</si>
  <si>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</si>
  <si>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</si>
  <si>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</si>
  <si>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</si>
  <si>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</si>
  <si>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</si>
  <si>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</si>
  <si>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</si>
  <si>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</si>
  <si>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</si>
  <si>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</si>
  <si>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</si>
  <si>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</si>
  <si>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</si>
  <si>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</si>
  <si>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</si>
  <si>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</si>
  <si>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</si>
  <si>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</si>
  <si>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</si>
  <si>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</si>
  <si>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</si>
  <si>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</si>
  <si>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</si>
  <si>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</si>
  <si>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</si>
  <si>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</si>
  <si>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</si>
  <si>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</si>
  <si>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</si>
  <si>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</si>
  <si>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</si>
  <si>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</si>
  <si>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</si>
  <si>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</si>
  <si>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</si>
  <si>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</si>
  <si>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</si>
  <si>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</si>
  <si>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</si>
  <si>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</si>
  <si>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</si>
  <si>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</si>
  <si>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</si>
  <si>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</si>
  <si>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</si>
  <si>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</si>
  <si>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</si>
  <si>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</si>
  <si>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</si>
  <si>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</si>
  <si>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</si>
  <si>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</si>
  <si>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</si>
  <si>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</si>
  <si>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</si>
  <si>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</si>
  <si>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</si>
  <si>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</si>
  <si>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</si>
  <si>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</si>
  <si>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</si>
  <si>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</si>
  <si>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</si>
  <si>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</si>
  <si>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</si>
  <si>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</si>
  <si>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</si>
  <si>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</si>
  <si>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</si>
  <si>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</si>
  <si>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</si>
  <si>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</si>
  <si>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</si>
  <si>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</si>
  <si>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</si>
  <si>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</si>
  <si>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</si>
  <si>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</si>
  <si>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</si>
  <si>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</si>
  <si>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</si>
  <si>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</si>
  <si>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</si>
  <si>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</si>
  <si>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</si>
  <si>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</si>
  <si>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</si>
  <si>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</si>
  <si>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</si>
  <si>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</si>
  <si>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</si>
  <si>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</si>
  <si>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</si>
  <si>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</si>
  <si>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</si>
  <si>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</si>
  <si>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</si>
  <si>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</si>
  <si>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</si>
  <si>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</si>
  <si>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</si>
  <si>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</si>
  <si>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</si>
  <si>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</si>
  <si>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</si>
  <si>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</si>
  <si>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</si>
  <si>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</si>
  <si>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</si>
  <si>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</si>
  <si>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</si>
  <si>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</si>
  <si>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</si>
  <si>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</si>
  <si>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</si>
  <si>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</si>
  <si>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</si>
  <si>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</si>
  <si>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</si>
  <si>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</si>
  <si>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</si>
  <si>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</si>
  <si>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</si>
  <si>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</si>
  <si>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</si>
  <si>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</si>
  <si>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</si>
  <si>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</si>
  <si>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</si>
  <si>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</si>
  <si>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</si>
  <si>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</si>
  <si>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</si>
  <si>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</si>
  <si>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</si>
  <si>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</si>
  <si>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</si>
  <si>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</si>
  <si>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</si>
  <si>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</si>
  <si>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</si>
  <si>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</si>
  <si>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</si>
  <si>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</si>
  <si>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</si>
  <si>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</si>
  <si>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</si>
  <si>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</si>
  <si>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</si>
  <si>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</si>
  <si>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</si>
  <si>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</si>
  <si>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</si>
  <si>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</si>
  <si>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</si>
  <si>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</si>
  <si>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</si>
  <si>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</si>
  <si>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</si>
  <si>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</si>
  <si>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</si>
  <si>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</si>
  <si>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</si>
  <si>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</si>
  <si>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</si>
  <si>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</si>
  <si>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</si>
  <si>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</si>
  <si>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</si>
  <si>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</si>
  <si>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</si>
  <si>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</si>
  <si>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</si>
  <si>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</si>
  <si>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</si>
  <si>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</si>
  <si>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</si>
  <si>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</si>
  <si>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</si>
  <si>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</si>
  <si>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</si>
  <si>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</si>
  <si>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</si>
  <si>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</si>
  <si>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</si>
  <si>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</si>
  <si>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</si>
  <si>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</si>
  <si>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</si>
  <si>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</si>
  <si>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</si>
  <si>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</si>
  <si>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</si>
  <si>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</si>
  <si>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</si>
  <si>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</si>
  <si>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</si>
  <si>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</si>
  <si>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</si>
  <si>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</si>
  <si>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</si>
  <si>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</si>
  <si>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</si>
  <si>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</si>
  <si>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</si>
  <si>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</si>
  <si>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</si>
  <si>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</si>
  <si>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</si>
  <si>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</si>
  <si>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</si>
  <si>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</si>
  <si>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</si>
  <si>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</si>
  <si>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</si>
  <si>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</si>
  <si>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</si>
  <si>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</si>
  <si>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</si>
  <si>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</si>
  <si>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</si>
  <si>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</si>
  <si>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</si>
  <si>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</si>
  <si>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</si>
  <si>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</si>
  <si>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</si>
  <si>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</si>
  <si>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</si>
  <si>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</si>
  <si>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</si>
  <si>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</si>
  <si>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</si>
  <si>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</si>
  <si>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</si>
  <si>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</si>
  <si>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</si>
  <si>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</si>
  <si>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</si>
  <si>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</si>
  <si>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</si>
  <si>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</si>
  <si>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</si>
  <si>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</si>
  <si>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</si>
  <si>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</si>
  <si>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</si>
  <si>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</si>
  <si>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</si>
  <si>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</si>
  <si>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</si>
  <si>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</si>
  <si>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</si>
  <si>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</si>
  <si>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</si>
  <si>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</si>
  <si>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</si>
  <si>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</si>
  <si>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</si>
  <si>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</si>
  <si>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</si>
  <si>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</si>
  <si>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</si>
  <si>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</si>
  <si>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</si>
  <si>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</si>
  <si>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</si>
  <si>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</si>
  <si>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</si>
  <si>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</si>
  <si>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</si>
  <si>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</si>
  <si>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</si>
  <si>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</si>
  <si>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</si>
  <si>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</si>
  <si>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</si>
  <si>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</si>
  <si>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</si>
  <si>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</si>
  <si>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</si>
  <si>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</si>
  <si>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</si>
  <si>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</si>
  <si>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</si>
  <si>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</si>
  <si>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</si>
  <si>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</si>
  <si>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</si>
  <si>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</si>
  <si>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</si>
  <si>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</si>
  <si>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</si>
  <si>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</si>
  <si>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</si>
  <si>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</si>
  <si>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</si>
  <si>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</si>
  <si>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</si>
  <si>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</si>
  <si>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</si>
  <si>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</si>
  <si>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</si>
  <si>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</si>
  <si>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</si>
  <si>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</si>
  <si>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</si>
  <si>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</si>
  <si>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</si>
  <si>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</si>
  <si>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</si>
  <si>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</si>
  <si>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</si>
  <si>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</si>
  <si>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</si>
  <si>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</si>
  <si>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</si>
  <si>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</si>
  <si>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</si>
  <si>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</si>
  <si>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</si>
  <si>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</si>
  <si>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</si>
  <si>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</si>
  <si>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</si>
  <si>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</si>
  <si>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</si>
  <si>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</si>
  <si>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</si>
  <si>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</si>
  <si>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</si>
  <si>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</si>
  <si>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</si>
  <si>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</si>
  <si>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</si>
  <si>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</si>
  <si>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</si>
  <si>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</si>
  <si>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</si>
  <si>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</si>
  <si>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</si>
  <si>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</si>
  <si>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</si>
  <si>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</si>
  <si>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</si>
  <si>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</si>
  <si>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</si>
  <si>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</si>
  <si>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</si>
  <si>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</si>
  <si>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</si>
  <si>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</si>
  <si>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</si>
  <si>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</si>
  <si>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</si>
  <si>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</si>
  <si>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</si>
  <si>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</si>
  <si>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</si>
  <si>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</si>
  <si>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</si>
  <si>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</si>
  <si>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</si>
  <si>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</si>
  <si>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</si>
  <si>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</si>
  <si>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</si>
  <si>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</si>
  <si>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</si>
  <si>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</si>
  <si>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</si>
  <si>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</si>
  <si>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</si>
  <si>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</si>
  <si>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</si>
  <si>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</si>
  <si>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</si>
  <si>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</si>
  <si>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</si>
  <si>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</si>
  <si>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</si>
  <si>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</si>
  <si>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</si>
  <si>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</si>
  <si>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</si>
  <si>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</si>
  <si>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</si>
  <si>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</si>
  <si>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</si>
  <si>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</si>
  <si>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</si>
  <si>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</si>
  <si>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</si>
  <si>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</si>
  <si>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</si>
  <si>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</si>
  <si>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</si>
  <si>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</si>
  <si>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</si>
  <si>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</si>
  <si>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</si>
  <si>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</si>
  <si>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</si>
  <si>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</si>
  <si>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</si>
  <si>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</si>
  <si>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</si>
  <si>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</si>
  <si>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</si>
  <si>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</si>
  <si>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</si>
  <si>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</si>
  <si>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</si>
  <si>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</si>
  <si>
    <t>Parsed_Model</t>
  </si>
  <si>
    <t>Parsed_Qty</t>
  </si>
  <si>
    <t>Parsed_Unit</t>
  </si>
  <si>
    <t>Parsed_Unit_Price_USD</t>
  </si>
  <si>
    <t>Grand_Total_INR</t>
  </si>
  <si>
    <t>Duty_%</t>
  </si>
  <si>
    <t>High_Duty_Flag</t>
  </si>
  <si>
    <t>Year</t>
  </si>
  <si>
    <t>Row Labels</t>
  </si>
  <si>
    <t>Grand Total</t>
  </si>
  <si>
    <t>Sum of Grand_Total_INR</t>
  </si>
  <si>
    <t>Sum of DUTY PAID_INR</t>
  </si>
  <si>
    <t>#VALUE!</t>
  </si>
  <si>
    <t>(blank)</t>
  </si>
  <si>
    <t xml:space="preserve">03-0271 FAMILY CLOTH RACK 3LAYERS </t>
  </si>
  <si>
    <t xml:space="preserve">03-027I FAMILY CLOTH RACK 3LAYERS </t>
  </si>
  <si>
    <t>2628 HOUSEHOLD STEEL HOOK 3 PCS SET</t>
  </si>
  <si>
    <t xml:space="preserve">2628 HOUSEHOLD STEEL HOOK 3 PCS SET </t>
  </si>
  <si>
    <t>2628 HOUSEHOLD STEEL HOOK 3PCS SET</t>
  </si>
  <si>
    <t xml:space="preserve">2628 HOUSEHOLD STEEL HOOK 3PCS SET </t>
  </si>
  <si>
    <t xml:space="preserve">320F SLEEL GRATER </t>
  </si>
  <si>
    <t xml:space="preserve">3888-HOUSEHOLD STEEL HOOK 3PCS SET </t>
  </si>
  <si>
    <t xml:space="preserve">580F STEEL EGG SLICER </t>
  </si>
  <si>
    <t>6527 STEEL LUNCH BOX</t>
  </si>
  <si>
    <t xml:space="preserve">6527 STEEL LUNCH BOX </t>
  </si>
  <si>
    <t xml:space="preserve">6561 STEEL LUNCH BOX </t>
  </si>
  <si>
    <t>6578 STEEL RECTANGLE CONTAINER BIG</t>
  </si>
  <si>
    <t xml:space="preserve">6578 STEEL RECTANGLE CONTAINER BIG </t>
  </si>
  <si>
    <t>6581 STEEL ROUND CONTAINER MEDIUM</t>
  </si>
  <si>
    <t xml:space="preserve">6581 STEEL ROUND CONTAINER MEDIUM </t>
  </si>
  <si>
    <t xml:space="preserve">6587 STEEL LUNCH BOX SMALL </t>
  </si>
  <si>
    <t>6856 STEEL ROUND CONTAINER</t>
  </si>
  <si>
    <t xml:space="preserve">6856 STEEL ROUND CONTAINER </t>
  </si>
  <si>
    <t xml:space="preserve">6857 STEEL ROUND CONTAINER </t>
  </si>
  <si>
    <t>6857 STEEL ROUNDCONTAINER</t>
  </si>
  <si>
    <t>6862 STEEL RECTANGLE CONTAINER LARGE</t>
  </si>
  <si>
    <t xml:space="preserve">6862 STEEL RECTANGLE CONTAINER LARGE </t>
  </si>
  <si>
    <t xml:space="preserve">6900 STEEL LUNCH BOX </t>
  </si>
  <si>
    <t>6901 STEEL RECTANGLE CONTAINER</t>
  </si>
  <si>
    <t xml:space="preserve">6901 STEEL RECTANGLE CONTAINER </t>
  </si>
  <si>
    <t xml:space="preserve">8001-1PCS - STEEL SCRUBBER </t>
  </si>
  <si>
    <t>8001-2 STEEL SCRUBBER 2 PCS SET</t>
  </si>
  <si>
    <t xml:space="preserve">8001-2 STEEL SCRUBBER 2 PCS SET </t>
  </si>
  <si>
    <t>8001-2 STEEL SCRUBBER 2 PCS SET -</t>
  </si>
  <si>
    <t xml:space="preserve">8001-2 STEEL SCRUBBER 2PCS SET </t>
  </si>
  <si>
    <t xml:space="preserve">8001-2STEEL SCRUBBER 2 PCS SET </t>
  </si>
  <si>
    <t>8504 STEEL LUNCH BOX 2 LAYER</t>
  </si>
  <si>
    <t xml:space="preserve">8504 STEEL LUNCH BOX 2 LAYER </t>
  </si>
  <si>
    <t>8505 STEEL LUNCH BOX 3 LAYER</t>
  </si>
  <si>
    <t xml:space="preserve">8505 STEEL LUNCH BOX 3 LAYER </t>
  </si>
  <si>
    <t xml:space="preserve">8505 STEEL LUNCH BOX 3LAYER </t>
  </si>
  <si>
    <t xml:space="preserve">AM-06 - STAINLESS STEEL BOTTLE 750ML SG805 </t>
  </si>
  <si>
    <t>AM-06 STAINLESS STEEL BOTTLE 750ML SG805</t>
  </si>
  <si>
    <t xml:space="preserve">AM-06 STAINLESS STEEL BOTTLE 750ML SG805 </t>
  </si>
  <si>
    <t xml:space="preserve">AM-06 STAINLESS STEEL SPORTS BOTTLE 750ML SG805 </t>
  </si>
  <si>
    <t xml:space="preserve">AM-06-STAINLESS STEEL BOTTLE 750ML SG805 </t>
  </si>
  <si>
    <t xml:space="preserve">AM-217 STEEL LEMON SQUEEZER </t>
  </si>
  <si>
    <t>AM-253 STEEL KITCHEN TURNER</t>
  </si>
  <si>
    <t xml:space="preserve">AM-253 STEEL KITCHEN TURNER </t>
  </si>
  <si>
    <t xml:space="preserve">AM-296 STAINLESS STEEL BOTTLE 750ML SG2318 </t>
  </si>
  <si>
    <t xml:space="preserve">AM-314 STAINLESS STEEL SPORTS BOTTLE 500ML S116-500 </t>
  </si>
  <si>
    <t>AM-321 STEEL DRAINER</t>
  </si>
  <si>
    <t xml:space="preserve">AM-321 STEEL DRAINER </t>
  </si>
  <si>
    <t xml:space="preserve">AM-322 STEEL KITCHEN BASKET </t>
  </si>
  <si>
    <t xml:space="preserve">AM-393 STAINLESS STEEL SPORTS BOTTLE 750ML </t>
  </si>
  <si>
    <t xml:space="preserve">AM-394 STAINLESS STEEL SPORTS BOTTLE 800ML </t>
  </si>
  <si>
    <t xml:space="preserve">AM-395 -STAINLESS STEEL BOTTLE 500ML </t>
  </si>
  <si>
    <t xml:space="preserve">AM-396-STAINLESS STEEL KIDS BOTTLE 450ML </t>
  </si>
  <si>
    <t xml:space="preserve">AM-397-STAINLESS STEEL BOTTLE 500ML </t>
  </si>
  <si>
    <t xml:space="preserve">AM-398 STAINLESS STEEL SPORTS BOTTLE 1.45L </t>
  </si>
  <si>
    <t xml:space="preserve">AM-398 STAINLESS STEELSPORTS BOTTLE 1.45L </t>
  </si>
  <si>
    <t xml:space="preserve">AM-430 STEEL SPRINKLER </t>
  </si>
  <si>
    <t xml:space="preserve">AM-456 STAINLESS STEEL SPORTS BOTTLE 750ML SP750 </t>
  </si>
  <si>
    <t xml:space="preserve">AM-457 STAINLESS STEEL SPORTS BOTTLE 750ML SG210 </t>
  </si>
  <si>
    <t xml:space="preserve">AM-457 STAINLESS STEEL SPORTS BOTTLE 750ML SG-210 </t>
  </si>
  <si>
    <t xml:space="preserve">AM-458 STAINLESS STEEL SPORTS BOTTLE 750ML </t>
  </si>
  <si>
    <t xml:space="preserve">AM-459 STAINLESS STEEL SPORTS BOTTLE 750ML SG707 </t>
  </si>
  <si>
    <t xml:space="preserve">AM-459 STAINLESS STEEL SPORTS BOTTLE 750ML SG-707 </t>
  </si>
  <si>
    <t xml:space="preserve">AM-460 STAINLESS STEEL SPORTS BOTTLE 750ML </t>
  </si>
  <si>
    <t xml:space="preserve">AM-461 STAINLESS STEEL SPORTS BOTTLE 750ML </t>
  </si>
  <si>
    <t xml:space="preserve">AM-514 STEEL LUNCH BOX SMALL </t>
  </si>
  <si>
    <t xml:space="preserve">AM-515 STEEL LUNCH BOX MEDIUM </t>
  </si>
  <si>
    <t xml:space="preserve">AM-603 STEEL TEA STRAINER </t>
  </si>
  <si>
    <t xml:space="preserve">AM-625 STEEL HANGER </t>
  </si>
  <si>
    <t xml:space="preserve">AM-965 STEEL SPOON &amp; FORK HOLDER </t>
  </si>
  <si>
    <t xml:space="preserve">AM-966 STEEL FRUIT BASKET </t>
  </si>
  <si>
    <t xml:space="preserve">AM-967 STEEL FRUIT BASKET </t>
  </si>
  <si>
    <t>AN-01 NON STICK FRY PAN 16CM</t>
  </si>
  <si>
    <t xml:space="preserve">AN-01 NON STICK FRY PAN 16CM </t>
  </si>
  <si>
    <t>AN-02 NON STICK SAUCE PAN 16CM</t>
  </si>
  <si>
    <t xml:space="preserve">AN-02 NON STICK SAUCE PAN 16CM </t>
  </si>
  <si>
    <t xml:space="preserve">BCLR-3 - STAINLESS STEEL SPORTS BOTTLE 750ML SG705-1 </t>
  </si>
  <si>
    <t xml:space="preserve">BCLR-3 STAINLESS STEEL SPORTS BOTTLE 750ML SG705-1 </t>
  </si>
  <si>
    <t xml:space="preserve">BLCR-3 STAINLESS STEEL SPORTS BOTTLE 750ML SG705-1 </t>
  </si>
  <si>
    <t xml:space="preserve">DS-25 - STAINLESS STEEL GRATER WITH HANDLE </t>
  </si>
  <si>
    <t>DS-25 STAINLESS STEEL GRATER WITH HANDLE</t>
  </si>
  <si>
    <t>DS-25 STAINLESS STEEL GRATER WITH HANDLE-</t>
  </si>
  <si>
    <t xml:space="preserve">DS-25 STAINLESS STEEL GRATER WITH HANDLE </t>
  </si>
  <si>
    <t xml:space="preserve">FAMILY CLOTH RACK 3 LAYERS 03-027I </t>
  </si>
  <si>
    <t xml:space="preserve">FAMILY CLOTH RACK 3LAYERS [MADE UP OF MILD STEEL] - 03-027I </t>
  </si>
  <si>
    <t xml:space="preserve">FAMILY CLOTH RACK 3LAYERS -03-027I </t>
  </si>
  <si>
    <t xml:space="preserve">FAMILY CLOTH RACK-HW 03-026 </t>
  </si>
  <si>
    <t xml:space="preserve">GS-47 STEEL GIFT BOX HEART SHAPE </t>
  </si>
  <si>
    <t xml:space="preserve">H2740 STEEL CUTLERY HOLDER </t>
  </si>
  <si>
    <t xml:space="preserve">HOUSE HOLD STEEL HOOK 6 PCS SET -GN-09 </t>
  </si>
  <si>
    <t xml:space="preserve">HOUSEHOLD STEEL HOOK 2PCS SET </t>
  </si>
  <si>
    <t>HOUSEHOLD STEEL HOOK 3 PCS SET</t>
  </si>
  <si>
    <t xml:space="preserve">HOUSEHOLD STEEL HOOK 3 PCS SET </t>
  </si>
  <si>
    <t xml:space="preserve">HOUSEHOLD STEEL HOOK 3 PCS SET - 2628 </t>
  </si>
  <si>
    <t xml:space="preserve">HOUSEHOLD STEEL HOOK 3 PCS SET -2628 </t>
  </si>
  <si>
    <t>HOUSEHOLD STEEL HOOK 3 PCS SET-2628</t>
  </si>
  <si>
    <t xml:space="preserve">HOUSEHOLD STEEL HOOK 3PCS SET </t>
  </si>
  <si>
    <t xml:space="preserve">KIDS STEEL BOWL -HLG0001-2 </t>
  </si>
  <si>
    <t xml:space="preserve">KIDS STEEL BOWL-HLG00020-2 </t>
  </si>
  <si>
    <t>KL324H-9S STAINLESS STEEL GRATER WITH HANDLE</t>
  </si>
  <si>
    <t xml:space="preserve">KL324H-9S STAINLESS STEEL GRATER WITH HANDLE </t>
  </si>
  <si>
    <t>KL326D-9S STAINLESS STEEL GRATER WITH HANDLE</t>
  </si>
  <si>
    <t xml:space="preserve">KL326D-9S STAINLESS STEEL GRATER WITH HANDLE </t>
  </si>
  <si>
    <t xml:space="preserve">KL326D-9S STAINLESS STEEL GRATER WITH HANDLE HEXA </t>
  </si>
  <si>
    <t xml:space="preserve">KL32D-9S STAINLESS STEEL GRATER WITH HANDLE </t>
  </si>
  <si>
    <t xml:space="preserve">KW-830 STAINLESS STEEL SPORT BOTTLE 1000ML </t>
  </si>
  <si>
    <t xml:space="preserve">KWB-600F STAINLESS STEEL SPORTS BOTTLE </t>
  </si>
  <si>
    <t xml:space="preserve">KWB-600F STAINLESS STEEL SPORTS BOTTLE. </t>
  </si>
  <si>
    <t xml:space="preserve">KWP-1000B SS OIL POT 1000ML </t>
  </si>
  <si>
    <t xml:space="preserve">KWP-1000B- SS OIL POT 1000ML </t>
  </si>
  <si>
    <t xml:space="preserve">KWP-1000B SS OIL POT 900 ML </t>
  </si>
  <si>
    <t>KWP-1000B SS OIL POT 900ML</t>
  </si>
  <si>
    <t xml:space="preserve">KWP-1000B SS OIL POT 900ML </t>
  </si>
  <si>
    <t xml:space="preserve">KWP-1000B SSOIL POT 900 ML </t>
  </si>
  <si>
    <t xml:space="preserve">KWP-600B SS OIL POT 600 ML </t>
  </si>
  <si>
    <t>KWP-600B SS OIL POT 600ML</t>
  </si>
  <si>
    <t xml:space="preserve">KWP-600B SS OIL POT 600ML </t>
  </si>
  <si>
    <t xml:space="preserve">KWP-600B- SS OIL POT 600ML </t>
  </si>
  <si>
    <t xml:space="preserve">KWP-600P SS OIL POT 600ML </t>
  </si>
  <si>
    <t xml:space="preserve">MILD STEEL MULTI FUNCTION CLOTH STAND </t>
  </si>
  <si>
    <t xml:space="preserve">MILD STEEL MULTI FUNCTION CLOTH STAND - RYX-02-020 </t>
  </si>
  <si>
    <t>MILD STEEL MULTI FUNCTION CLOTH STAND - RYX-02-021A</t>
  </si>
  <si>
    <t xml:space="preserve">MILD STEEL MULTI FUNCTION CLOTH STAND - RYX-02-021A </t>
  </si>
  <si>
    <t xml:space="preserve">MILD STEEL MULTI FUNCTION CLOTH STAND RYX-02-020 </t>
  </si>
  <si>
    <t xml:space="preserve">MILD STEEL MULTI FUNCTION CLOTH STAND RYX-02-021A </t>
  </si>
  <si>
    <t xml:space="preserve">MILD STEEL MULTI FUNCTION CLOTH STAND-RYX-02-021A </t>
  </si>
  <si>
    <t xml:space="preserve">MILD STEEL MUTLI FUNCTION CLOTH STAND </t>
  </si>
  <si>
    <t xml:space="preserve">MP-202 - STAINLESS STEEL SPORTS BOTTLE KOOU 750ML </t>
  </si>
  <si>
    <t>MULTI FUNCTION CLOTH STAND-RYX-02-021A</t>
  </si>
  <si>
    <t xml:space="preserve">NON STICK CAKE MOULD </t>
  </si>
  <si>
    <t xml:space="preserve">NON STICK FRY PAN 16CM </t>
  </si>
  <si>
    <t xml:space="preserve">NON STICK SAUCE PAN 16CM </t>
  </si>
  <si>
    <t xml:space="preserve">NP-003 - STEEL ZHARA </t>
  </si>
  <si>
    <t xml:space="preserve">NP-003 STEEL ZHARA </t>
  </si>
  <si>
    <t>NP-19 STEEL SALT BOTTLE</t>
  </si>
  <si>
    <t xml:space="preserve">NP-19 STEEL SALT BOTTLE </t>
  </si>
  <si>
    <t xml:space="preserve">NP-20 - STAINLESS STEEL SPORTS BOTTLE 750ML S-308-C6 </t>
  </si>
  <si>
    <t xml:space="preserve">NP-20 STAINLESS STEEL SPORTS BOTTLE 750 ML S-308-C6 </t>
  </si>
  <si>
    <t>NP-20 STAINLESS STEEL SPORTS BOTTLE 750ML S-308-C6</t>
  </si>
  <si>
    <t xml:space="preserve">NP-20 STAINLESS STEEL SPORTS BOTTLE 750ML S-308-C6 </t>
  </si>
  <si>
    <t>NP-21 - STAINLESS STEEL SPORTS BOTTLE 650ML S115</t>
  </si>
  <si>
    <t xml:space="preserve">NP-21 - STAINLESS STEEL SPORTS BOTTLE 650ML S115 </t>
  </si>
  <si>
    <t>NP-21 STAINLESS STEEL SPORTS BOTTLE 650ML S115</t>
  </si>
  <si>
    <t xml:space="preserve">NP-21 STAINLESS STEEL SPORTS BOTTLE 650ML S115 </t>
  </si>
  <si>
    <t xml:space="preserve">NP-21 STAINLESS STEELSPORTS BOTTLE 650ML S115 </t>
  </si>
  <si>
    <t xml:space="preserve">NP-21-STAINLESS STEEL SPORTS BOTTLE 650ML S115 </t>
  </si>
  <si>
    <t>NP-55 STEEL TEA STRAINER</t>
  </si>
  <si>
    <t xml:space="preserve">NP-55 STEEL TEA STRAINER </t>
  </si>
  <si>
    <t xml:space="preserve">OKS-4156 STEEL SCRUBBER 6 PCS SET </t>
  </si>
  <si>
    <t>OKS-4156 STEEL SCRUBBER 6PCS SET</t>
  </si>
  <si>
    <t xml:space="preserve">OKS-4156 STEEL SCRUBBER 6PCS SET </t>
  </si>
  <si>
    <t xml:space="preserve">OKS-4156 -STEEL SCRUBBER 6PCS SET </t>
  </si>
  <si>
    <t xml:space="preserve">RS-02 - STEEL HAND BLENDER </t>
  </si>
  <si>
    <t xml:space="preserve">RS-02 STEEL HAND BLENDER </t>
  </si>
  <si>
    <t>RYX-02-020 MILD STEEL MULTI FUNCTION CLOTH STAND</t>
  </si>
  <si>
    <t xml:space="preserve">RYX-02-020 MILD STEEL MULTI FUNCTION CLOTH STAND </t>
  </si>
  <si>
    <t xml:space="preserve">RYX-02-020 MILD STEEL MULTI FUNCTION CLOTH STAND - </t>
  </si>
  <si>
    <t xml:space="preserve">RYX-02-021A MILD STEEL MULTI FUNCTION CLOTH STAND </t>
  </si>
  <si>
    <t xml:space="preserve">RYX-02-021A MILD STEEL MULTI FUNCTION CLOTH STAND - </t>
  </si>
  <si>
    <t xml:space="preserve">RYX-02-021A-13 MILD STEEL MULTI FUNCTION CLOTH STAND </t>
  </si>
  <si>
    <t xml:space="preserve">RYX-02-026-3S MILD STEEL MULTI FUNCTION CLOTH STAND </t>
  </si>
  <si>
    <t xml:space="preserve">RYX-0237F STEEL HUNGER WITH CLOTH CLIP </t>
  </si>
  <si>
    <t xml:space="preserve">RYX-08010D MILD STEEL MULTI FUNCTION CLOTH STAND </t>
  </si>
  <si>
    <t xml:space="preserve">SB-01 - STAINLESS STEEL SPORTS BOTTLE 750ML SG-702 </t>
  </si>
  <si>
    <t xml:space="preserve">SB-01 STAINLESS STEEL SPORTS BOTTLE 750ML SG-702 </t>
  </si>
  <si>
    <t xml:space="preserve">SB-01STAINLESS STEEL SPORTS BOTTLE 750ML SG-702 </t>
  </si>
  <si>
    <t xml:space="preserve">SB-01-STAINLESS STEEL SPORTS BOTTLE 750ML SG-702 </t>
  </si>
  <si>
    <t>SB-12 STEEL TEA STRAINER BIG</t>
  </si>
  <si>
    <t xml:space="preserve">SB-12 STEEL TEA STRAINER BIG </t>
  </si>
  <si>
    <t xml:space="preserve">SB-12 STEEL TEA STRAINER BIG - </t>
  </si>
  <si>
    <t xml:space="preserve">SB-12 STEEL TEA STRAINER BIG - SB-12 </t>
  </si>
  <si>
    <t>SD1078-B STEEL FRUIT BASKET</t>
  </si>
  <si>
    <t xml:space="preserve">SL-01 - STAINLESS STEEL COLA BOTTLE 750ML SK750 </t>
  </si>
  <si>
    <t xml:space="preserve">SL-01 - STAINLESS STEELCOLA BOTTLE 750MLSK750 </t>
  </si>
  <si>
    <t>SL-01 STAINLESS STEEL COLA BOTTLE 750ML SK750</t>
  </si>
  <si>
    <t xml:space="preserve">SL-01 STAINLESS STEEL COLA BOTTLE 750ML SK750 </t>
  </si>
  <si>
    <t xml:space="preserve">SL-01 -STAINLESS STEEL COLA BOTTLE 750ML SK750 </t>
  </si>
  <si>
    <t>SL-01 STAINLESS STEEL COLABOTTLE 750ML SK750</t>
  </si>
  <si>
    <t xml:space="preserve">SL-89 STEEL HANGER WITH HOOK </t>
  </si>
  <si>
    <t xml:space="preserve">SLEEL GRATER </t>
  </si>
  <si>
    <t xml:space="preserve">SM1168 - STEEL HANGER WITH HOOK </t>
  </si>
  <si>
    <t xml:space="preserve">SM1168 STEEL HANGER WITH HOOK </t>
  </si>
  <si>
    <t xml:space="preserve">SS OIL POT 1000ML </t>
  </si>
  <si>
    <t xml:space="preserve">SS OIL POT 1000ML-KWP-1000B </t>
  </si>
  <si>
    <t xml:space="preserve">SS OIL POT 600ML </t>
  </si>
  <si>
    <t xml:space="preserve">SS OIL POT 600ML - KWP-600B </t>
  </si>
  <si>
    <t xml:space="preserve">SS OIL POT 600ML-KWP-600B </t>
  </si>
  <si>
    <t xml:space="preserve">SS OIL POT 900ML </t>
  </si>
  <si>
    <t xml:space="preserve">SS OIL POT 900ML - KWP-1000B </t>
  </si>
  <si>
    <t>SS OIL POT 900ML-KWP-1000B</t>
  </si>
  <si>
    <t xml:space="preserve">SS SCOURER 3 PCS SET </t>
  </si>
  <si>
    <t xml:space="preserve">SS SCRUBBER 3 PCS SET - </t>
  </si>
  <si>
    <t xml:space="preserve">SS SCRUBBER 3 PCS SET - SS410 </t>
  </si>
  <si>
    <t xml:space="preserve">SS SCRUBBER 3PCS SET </t>
  </si>
  <si>
    <t xml:space="preserve">SS SCRUBBER 3PCS SET-SS410 </t>
  </si>
  <si>
    <t>SS410 SS SCRUBBER 3 PCS SET</t>
  </si>
  <si>
    <t xml:space="preserve">SS410 SS SCRUBBER 3 PCS SET </t>
  </si>
  <si>
    <t>SS410 SS SCRUBBER 3PCS SET</t>
  </si>
  <si>
    <t xml:space="preserve">SS410-A SS SCRUBBER 3 PCS SET </t>
  </si>
  <si>
    <t xml:space="preserve">SS410-B SS SCRUBBER 3 PCS SET </t>
  </si>
  <si>
    <t xml:space="preserve">STAINESS STEEL COLA BOTTLE 750ML SK750-SL-01 </t>
  </si>
  <si>
    <t xml:space="preserve">STAINESS STEEL COLA BOTTLE -SL-07 </t>
  </si>
  <si>
    <t>STAINLEES STEEL SPORTS BOTTLE 750ML SG-702</t>
  </si>
  <si>
    <t xml:space="preserve">STAINLESS STEEL BOTTLE 500ML </t>
  </si>
  <si>
    <t xml:space="preserve">STAINLESS STEEL BOTTLE 750ML SD0900 </t>
  </si>
  <si>
    <t xml:space="preserve">STAINLESS STEEL BOTTLE 750ML SG2318 </t>
  </si>
  <si>
    <t xml:space="preserve">STAINLESS STEEL BOTTLE 750ML SG805 </t>
  </si>
  <si>
    <t xml:space="preserve">STAINLESS STEEL BOTTLE 750ML SG805 AM-06 </t>
  </si>
  <si>
    <t xml:space="preserve">STAINLESS STEEL BOTTLE 750ML SG805-AM-06 </t>
  </si>
  <si>
    <t>STAINLESS STEEL BOTTLE 750ML SG805-AM-6</t>
  </si>
  <si>
    <t xml:space="preserve">STAINLESS STEEL BOTTLE 750ML SG805-AM-6 </t>
  </si>
  <si>
    <t xml:space="preserve">STAINLESS STEEL CAKE MOULD -MK-145 </t>
  </si>
  <si>
    <t xml:space="preserve">STAINLESS STEEL COCA BOTTLE 750ML SK750 SL-01 </t>
  </si>
  <si>
    <t xml:space="preserve">STAINLESS STEEL COLA BOTTLE 750 ML SK750-SL-01 </t>
  </si>
  <si>
    <t xml:space="preserve">STAINLESS STEEL COLA BOTTLE 750ML SK750 </t>
  </si>
  <si>
    <t xml:space="preserve">STAINLESS STEEL COLA BOTTLE 750ML SK-750 </t>
  </si>
  <si>
    <t xml:space="preserve">STAINLESS STEEL COLA BOTTLE 750ML SK750 - SL-01 </t>
  </si>
  <si>
    <t xml:space="preserve">STAINLESS STEEL COLA BOTTLE 750ML SK750 SL-01 </t>
  </si>
  <si>
    <t xml:space="preserve">STAINLESS STEEL COLA BOTTLE 750ML SK750 -SL-01 </t>
  </si>
  <si>
    <t>STAINLESS STEEL COLA BOTTLE 750ML SK750-SL-01</t>
  </si>
  <si>
    <t xml:space="preserve">STAINLESS STEEL COLA BOTTLE 750ML SK750-SL-01 </t>
  </si>
  <si>
    <t xml:space="preserve">STAINLESS STEEL COLABOTTLE 750ML SK750 SL-01 </t>
  </si>
  <si>
    <t xml:space="preserve">STAINLESS STEEL GAMES BOTTLE 750ML S117-750 SB-08 </t>
  </si>
  <si>
    <t xml:space="preserve">STAINLESS STEEL GRATER WITH HANDL </t>
  </si>
  <si>
    <t xml:space="preserve">STAINLESS STEEL GRATER WITH HANDLE </t>
  </si>
  <si>
    <t xml:space="preserve">STAINLESS STEEL GRATER WITH HANDLE - DS-25 </t>
  </si>
  <si>
    <t xml:space="preserve">STAINLESS STEEL GRATER WITH HANDLE - KL3241-8S </t>
  </si>
  <si>
    <t xml:space="preserve">STAINLESS STEEL GRATER WITH HANDLE - KL324H-9S </t>
  </si>
  <si>
    <t>STAINLESS STEEL GRATER WITH HANDLE BIG -KL321R-S</t>
  </si>
  <si>
    <t>STAINLESS STEEL GRATER WITH HANDLE BIG-KL321RB-S</t>
  </si>
  <si>
    <t>STAINLESS STEEL GRATER WITH HANDLE -DS-25</t>
  </si>
  <si>
    <t xml:space="preserve">STAINLESS STEEL GRATER WITH HANDLE DS-25 </t>
  </si>
  <si>
    <t xml:space="preserve">STAINLESS STEEL GRATER WITH HANDLE -DS-25 </t>
  </si>
  <si>
    <t xml:space="preserve">STAINLESS STEEL GRATER WITH HANDLE HEXA - KL326D-9S </t>
  </si>
  <si>
    <t>STAINLESS STEEL GRATER WITH HANDLE HEXA -KL326D-9S</t>
  </si>
  <si>
    <t>STAINLESS STEEL GRATER WITH HANDLE HEXA-KL326D-9S</t>
  </si>
  <si>
    <t>STAINLESS STEEL GRATER WITH HANDLE SMALL -KL321RB-S</t>
  </si>
  <si>
    <t>STAINLESS STEEL GRATER WITH HANDLE SMALL-KL321R-S</t>
  </si>
  <si>
    <t xml:space="preserve">STAINLESS STEEL GRATER WITH HANDLE-DS-25 </t>
  </si>
  <si>
    <t>STAINLESS STEEL GRATER WITH HANDLE-KL3241-8S</t>
  </si>
  <si>
    <t>STAINLESS STEEL GRATER WITH HANDLE-KL324H-9S</t>
  </si>
  <si>
    <t xml:space="preserve">STAINLESS STEEL GRATER WITH HANDLE-KL324H-9S </t>
  </si>
  <si>
    <t>STAINLESS STEEL GRATER WITH HANDLE-KL324I-8S</t>
  </si>
  <si>
    <t>STAINLESS STEEL GRATER WITH HANDLE-KL324I-9S</t>
  </si>
  <si>
    <t>STAINLESS STEEL GRATER WITH HANDLE-KL324P-3S</t>
  </si>
  <si>
    <t xml:space="preserve">STAINLESS STEEL SPORT BOTTLE </t>
  </si>
  <si>
    <t xml:space="preserve">STAINLESS STEEL SPORT BOTTLE 1000 ML </t>
  </si>
  <si>
    <t xml:space="preserve">STAINLESS STEEL SPORT BOTTLE 1000ML </t>
  </si>
  <si>
    <t xml:space="preserve">STAINLESS STEEL SPORT BOTTLE 750ML </t>
  </si>
  <si>
    <t xml:space="preserve">STAINLESS STEEL SPORTS BOTTLE </t>
  </si>
  <si>
    <t xml:space="preserve">STAINLESS STEEL SPORTS BOTTLE - KWB-600F </t>
  </si>
  <si>
    <t xml:space="preserve">STAINLESS STEEL SPORTS BOTTLE 1.5L </t>
  </si>
  <si>
    <t xml:space="preserve">STAINLESS STEEL SPORTS BOTTLE 500ML S116-500 </t>
  </si>
  <si>
    <t>STAINLESS STEEL SPORTS BOTTLE 600ML S115 -NP-21</t>
  </si>
  <si>
    <t>STAINLESS STEEL SPORTS BOTTLE 600ML S-115 -NP-21</t>
  </si>
  <si>
    <t xml:space="preserve">STAINLESS STEEL SPORTS BOTTLE 600ML S115-NP-21 </t>
  </si>
  <si>
    <t xml:space="preserve">STAINLESS STEEL SPORTS BOTTLE 650 ML S115 </t>
  </si>
  <si>
    <t xml:space="preserve">STAINLESS STEEL SPORTS BOTTLE 650ML </t>
  </si>
  <si>
    <t xml:space="preserve">STAINLESS STEEL SPORTS BOTTLE 650ML S115 </t>
  </si>
  <si>
    <t xml:space="preserve">STAINLESS STEEL SPORTS BOTTLE 650ML S115 - NP-21 </t>
  </si>
  <si>
    <t>STAINLESS STEEL SPORTS BOTTLE 650ML S115 -NP-21</t>
  </si>
  <si>
    <t xml:space="preserve">STAINLESS STEEL SPORTS BOTTLE 650ML S115 NP-21 </t>
  </si>
  <si>
    <t xml:space="preserve">STAINLESS STEEL SPORTS BOTTLE 650ML S115-NP-21 </t>
  </si>
  <si>
    <t xml:space="preserve">STAINLESS STEEL SPORTS BOTTLE 700ML S119-136 </t>
  </si>
  <si>
    <t xml:space="preserve">STAINLESS STEEL SPORTS BOTTLE 750ML </t>
  </si>
  <si>
    <t xml:space="preserve">STAINLESS STEEL SPORTS BOTTLE 750ML #SG210 </t>
  </si>
  <si>
    <t xml:space="preserve">STAINLESS STEEL SPORTS BOTTLE 750ML #SG707 </t>
  </si>
  <si>
    <t>STAINLESS STEEL SPORTS BOTTLE 750ML -MP-201</t>
  </si>
  <si>
    <t>STAINLESS STEEL SPORTS BOTTLE 750ML -MP-202</t>
  </si>
  <si>
    <t xml:space="preserve">STAINLESS STEEL SPORTS BOTTLE 750ML S-308-C6 </t>
  </si>
  <si>
    <t xml:space="preserve">STAINLESS STEEL SPORTS BOTTLE 750ML S-308-C6 - NP-20 </t>
  </si>
  <si>
    <t xml:space="preserve">STAINLESS STEEL SPORTS BOTTLE 750ML S308-C6 -AB39 </t>
  </si>
  <si>
    <t xml:space="preserve">STAINLESS STEEL SPORTS BOTTLE 750ML S-308-C6 -NP-20 </t>
  </si>
  <si>
    <t xml:space="preserve">STAINLESS STEEL SPORTS BOTTLE 750ML S-308-C6- NP-21 </t>
  </si>
  <si>
    <t>STAINLESS STEEL SPORTS BOTTLE 750ML S308-C6-AB-39</t>
  </si>
  <si>
    <t>STAINLESS STEEL SPORTS BOTTLE 750ML S-308-C6-AB-39</t>
  </si>
  <si>
    <t>STAINLESS STEEL SPORTS BOTTLE 750ML S-308-C6-NP-20</t>
  </si>
  <si>
    <t xml:space="preserve">STAINLESS STEEL SPORTS BOTTLE 750ML S-308-C6-NP-20 </t>
  </si>
  <si>
    <t xml:space="preserve">STAINLESS STEEL SPORTS BOTTLE 750ML S-308-C6-NP-AB39 </t>
  </si>
  <si>
    <t xml:space="preserve">STAINLESS STEEL SPORTS BOTTLE 750ML SG-127 -SB-09 </t>
  </si>
  <si>
    <t xml:space="preserve">STAINLESS STEEL SPORTS BOTTLE 750ML SG-702 </t>
  </si>
  <si>
    <t xml:space="preserve">STAINLESS STEEL SPORTS BOTTLE 750ML SG-702 - SB-01 </t>
  </si>
  <si>
    <t xml:space="preserve">STAINLESS STEEL SPORTS BOTTLE 750ML SG-702 SB-01 </t>
  </si>
  <si>
    <t xml:space="preserve">STAINLESS STEEL SPORTS BOTTLE 750ML SG-702 -SB-01 </t>
  </si>
  <si>
    <t>STAINLESS STEEL SPORTS BOTTLE 750ML SG-702-SB-01</t>
  </si>
  <si>
    <t xml:space="preserve">STAINLESS STEEL SPORTS BOTTLE 750ML SG-702-SB-01 </t>
  </si>
  <si>
    <t xml:space="preserve">STAINLESS STEEL SPORTS BOTTLE 750ML SG705-1 </t>
  </si>
  <si>
    <t xml:space="preserve">STAINLESS STEEL SPORTS BOTTLE 750ML SG-901-A-19 </t>
  </si>
  <si>
    <t xml:space="preserve">STAINLESS STEEL SPORTS BOTTLE 750ML SG902 </t>
  </si>
  <si>
    <t>STAINLESS STEEL SPORTS BOTTLE 750ML-AM-06</t>
  </si>
  <si>
    <t xml:space="preserve">STAINLESS STEEL SPORTS BOTTLE 800ML </t>
  </si>
  <si>
    <t>STAINLESS STEEL SPORTS BOTTLE 800ML SB-10</t>
  </si>
  <si>
    <t xml:space="preserve">STAINLESS STEEL SPORTS BOTTLE 900ML </t>
  </si>
  <si>
    <t xml:space="preserve">STAINLESS STEEL SPORTS BOTTLE KOOU 750ML MP-202 </t>
  </si>
  <si>
    <t>STAINLESS STEEL SPORTS BOTTLE KOOU 750ML-MP-202</t>
  </si>
  <si>
    <t xml:space="preserve">STAINLESS STEEL SPORTS BOTTLE KOOU 750ML-MP-202 </t>
  </si>
  <si>
    <t>STAINLESS STEEL SPORTS BOTTLE KWB-600F</t>
  </si>
  <si>
    <t xml:space="preserve">STAINLESS STEEL WATER BOTTLE 750ML SB-08 </t>
  </si>
  <si>
    <t xml:space="preserve">STAINLESS STEELSPORTS BOTTLE 1.45L </t>
  </si>
  <si>
    <t xml:space="preserve">STAINLESS STEELSPORTS BOTTLE 500ML S116-500 </t>
  </si>
  <si>
    <t xml:space="preserve">STAINLESS STEELSPORTS BOTTLE 650ML S115 </t>
  </si>
  <si>
    <t xml:space="preserve">STAINLESS STEELSPORTS BOTTLE 750ML </t>
  </si>
  <si>
    <t xml:space="preserve">STAINLESS STEELSPORTS BOTTLE 750ML S-308-C6 -NP-20 </t>
  </si>
  <si>
    <t xml:space="preserve">STAINLESS STEELSPORTS BOTTLE 800ML </t>
  </si>
  <si>
    <t xml:space="preserve">STEEK HANGER WITH HOOK </t>
  </si>
  <si>
    <t xml:space="preserve">STEEL BASKET </t>
  </si>
  <si>
    <t xml:space="preserve">STEEL BASKET BIG </t>
  </si>
  <si>
    <t xml:space="preserve">STEEL BASKET ROUND </t>
  </si>
  <si>
    <t xml:space="preserve">STEEL BASKET SMALL </t>
  </si>
  <si>
    <t xml:space="preserve">STEEL BASKET SQUARE </t>
  </si>
  <si>
    <t xml:space="preserve">STEEL BBQ SKEWER 12 PCS-NP-007 </t>
  </si>
  <si>
    <t xml:space="preserve">STEEL BBQ SKEWER 12PCS-NP- 007 </t>
  </si>
  <si>
    <t xml:space="preserve">STEEL CAKE MOULD CH302322-MP-10 </t>
  </si>
  <si>
    <t xml:space="preserve">STEEL CONTAINER -GN-30 </t>
  </si>
  <si>
    <t>STEEL CONTAINER ROUND-6856</t>
  </si>
  <si>
    <t xml:space="preserve">STEEL CONTAINER ROUND-6856 </t>
  </si>
  <si>
    <t>STEEL CONTAINER ROUND-6857</t>
  </si>
  <si>
    <t xml:space="preserve">STEEL CONTAINER-GN-30 </t>
  </si>
  <si>
    <t xml:space="preserve">STEEL CONTAINER-GN-32 </t>
  </si>
  <si>
    <t xml:space="preserve">STEEL CORNER RACK </t>
  </si>
  <si>
    <t xml:space="preserve">STEEL CORNER STAND -MP-103 </t>
  </si>
  <si>
    <t xml:space="preserve">STEEL CORNER STAND- MP-103 </t>
  </si>
  <si>
    <t xml:space="preserve">STEEL CORNER STAND-MP-103 </t>
  </si>
  <si>
    <t xml:space="preserve">STEEL CUTLERY HOLDER </t>
  </si>
  <si>
    <t xml:space="preserve">STEEL DRAINER </t>
  </si>
  <si>
    <t xml:space="preserve">STEEL EGG BEATER -MP-217 </t>
  </si>
  <si>
    <t xml:space="preserve">STEEL FILTER BALL WITH CHAIN </t>
  </si>
  <si>
    <t xml:space="preserve">STEEL FOLDABLE HANGER </t>
  </si>
  <si>
    <t xml:space="preserve">STEEL FOOD CONTAINER </t>
  </si>
  <si>
    <t xml:space="preserve">STEEL FRUIT BASKET </t>
  </si>
  <si>
    <t xml:space="preserve">STEEL GARLIC CRUSHER-SL-159 </t>
  </si>
  <si>
    <t xml:space="preserve">STEEL GIFT BOX HEART SHAPE </t>
  </si>
  <si>
    <t xml:space="preserve">STEEL GIFT BOX SQUARE SHAPE </t>
  </si>
  <si>
    <t xml:space="preserve">STEEL GLASS CANISTER 3PCS SET -NP-20 </t>
  </si>
  <si>
    <t xml:space="preserve">STEEL GLASS CANISTER 3PCS SET-NP-20 </t>
  </si>
  <si>
    <t xml:space="preserve">STEEL GRATER 4 SIDE-GR40275 </t>
  </si>
  <si>
    <t xml:space="preserve">STEEL GRATER -ST-4 </t>
  </si>
  <si>
    <t xml:space="preserve">STEEL GRATER-ST-4 </t>
  </si>
  <si>
    <t>STEEL HAND BLENDER-</t>
  </si>
  <si>
    <t xml:space="preserve">STEEL HAND BLENDER </t>
  </si>
  <si>
    <t xml:space="preserve">STEEL HAND BLENDER - RS-02 </t>
  </si>
  <si>
    <t xml:space="preserve">STEEL HAND BLENDER ITEM NO-RS-02 </t>
  </si>
  <si>
    <t xml:space="preserve">STEEL HAND BLENDER RS-02 </t>
  </si>
  <si>
    <t xml:space="preserve">STEEL HAND BLENDER-RS-02 </t>
  </si>
  <si>
    <t xml:space="preserve">STEEL HANGER </t>
  </si>
  <si>
    <t xml:space="preserve">STEEL HANGER 10PCS SET </t>
  </si>
  <si>
    <t xml:space="preserve">STEEL HANGER WITH HOOK </t>
  </si>
  <si>
    <t xml:space="preserve">STEEL HANGER WITH HOOK ITEM NO. SM1168 </t>
  </si>
  <si>
    <t xml:space="preserve">STEEL HANGER WITH HOOK SL-89 </t>
  </si>
  <si>
    <t xml:space="preserve">STEEL HANGER WITH HOOK -SM1168 </t>
  </si>
  <si>
    <t xml:space="preserve">STEEL HANGER WITH HOOK-SL-89 </t>
  </si>
  <si>
    <t xml:space="preserve">STEEL HOOK </t>
  </si>
  <si>
    <t>STEEL HOOK 3 PCS SET-2628</t>
  </si>
  <si>
    <t xml:space="preserve">STEEL HOOK 3 PCS SET-RM2628 </t>
  </si>
  <si>
    <t xml:space="preserve">STEEL HOOK 3PCS -RJ-409 </t>
  </si>
  <si>
    <t xml:space="preserve">STEEL HOOK 3PCS SET-2628 </t>
  </si>
  <si>
    <t xml:space="preserve">STEEL HOOK 3PCS-RJ-409 </t>
  </si>
  <si>
    <t xml:space="preserve">STEEL HOOK 4PCS SET </t>
  </si>
  <si>
    <t xml:space="preserve">STEEL HOOK 4PCS SET-SL-172 </t>
  </si>
  <si>
    <t xml:space="preserve">STEEL HOOK 5 PCS SET-GN-07 </t>
  </si>
  <si>
    <t xml:space="preserve">STEEL HOOK 5 PCS SET-GN-08 </t>
  </si>
  <si>
    <t xml:space="preserve">STEEL HOOK 6 PCS SET -GN-09 </t>
  </si>
  <si>
    <t xml:space="preserve">STEEL HOOK -LF-35 </t>
  </si>
  <si>
    <t xml:space="preserve">STEEL INFUSER </t>
  </si>
  <si>
    <t xml:space="preserve">STEEL JAR - SALT &amp; PEPPER -MP-009 </t>
  </si>
  <si>
    <t xml:space="preserve">STEEL JAR - SALT &amp; PEPPER-MP-009 </t>
  </si>
  <si>
    <t xml:space="preserve">STEEL KITCHEN BASKET </t>
  </si>
  <si>
    <t xml:space="preserve">STEEL KITCHEN CADDLE - AM-254 </t>
  </si>
  <si>
    <t xml:space="preserve">STEEL KITCHEN CADDLE AM-254 </t>
  </si>
  <si>
    <t xml:space="preserve">STEEL KITCHEN CADDLE ITEM NO-AM-254 </t>
  </si>
  <si>
    <t xml:space="preserve">STEEL KITCHEN DISH HOLDER </t>
  </si>
  <si>
    <t xml:space="preserve">STEEL KITCHEN TURNER </t>
  </si>
  <si>
    <t xml:space="preserve">STEEL KITCHEN TURNER - AM-253 </t>
  </si>
  <si>
    <t xml:space="preserve">STEEL KITCHEN TURNER AM-253 </t>
  </si>
  <si>
    <t xml:space="preserve">STEEL KITCHEN TURNER ITEM NO-AM-253 </t>
  </si>
  <si>
    <t xml:space="preserve">STEEL LEMON SQUEEZER </t>
  </si>
  <si>
    <t xml:space="preserve">STEEL LEMON SQUEEZER -AM-217 </t>
  </si>
  <si>
    <t xml:space="preserve">STEEL LEMON SQUEEZER-AM-217 </t>
  </si>
  <si>
    <t xml:space="preserve">STEEL LUNCH BOX </t>
  </si>
  <si>
    <t xml:space="preserve">STEEL LUNCH BOX - 6561 </t>
  </si>
  <si>
    <t xml:space="preserve">STEEL LUNCH BOX 2 LAYER </t>
  </si>
  <si>
    <t xml:space="preserve">STEEL LUNCH BOX 2 LAYER - 8504 </t>
  </si>
  <si>
    <t xml:space="preserve">STEEL LUNCH BOX 2 LAYER 8504 </t>
  </si>
  <si>
    <t>STEEL LUNCH BOX 2 LAYER-6504</t>
  </si>
  <si>
    <t>STEEL LUNCH BOX 2 LAYER-8504</t>
  </si>
  <si>
    <t xml:space="preserve">STEEL LUNCH BOX 2 LAYER-8504 </t>
  </si>
  <si>
    <t>STEEL LUNCH BOX 2 LAYERS-8504</t>
  </si>
  <si>
    <t xml:space="preserve">STEEL LUNCH BOX 2 LAYER-SB-14 </t>
  </si>
  <si>
    <t xml:space="preserve">STEEL LUNCH BOX 2651-AM-19 </t>
  </si>
  <si>
    <t xml:space="preserve">STEEL LUNCH BOX 2652 -AM-20 </t>
  </si>
  <si>
    <t xml:space="preserve">STEEL LUNCH BOX 2LAYER-8504 </t>
  </si>
  <si>
    <t xml:space="preserve">STEEL LUNCH BOX 2LAYERS-8504 </t>
  </si>
  <si>
    <t xml:space="preserve">STEEL LUNCH BOX 3 LAYER </t>
  </si>
  <si>
    <t xml:space="preserve">STEEL LUNCH BOX 3 LAYER - 8505 </t>
  </si>
  <si>
    <t xml:space="preserve">STEEL LUNCH BOX 3 LAYER -8505 </t>
  </si>
  <si>
    <t>STEEL LUNCH BOX 3 LAYER-6505</t>
  </si>
  <si>
    <t xml:space="preserve">STEEL LUNCH BOX 3 LAYER-6505 </t>
  </si>
  <si>
    <t xml:space="preserve">STEEL LUNCH BOX 3LAYER </t>
  </si>
  <si>
    <t xml:space="preserve">STEEL LUNCH BOX 3LAYER - 8505 </t>
  </si>
  <si>
    <t>STEEL LUNCH BOX 3LAYER -8505</t>
  </si>
  <si>
    <t xml:space="preserve">STEEL LUNCH BOX 3LAYER -8505 </t>
  </si>
  <si>
    <t xml:space="preserve">STEEL LUNCH BOX 3LAYER-8505 </t>
  </si>
  <si>
    <t xml:space="preserve">STEEL LUNCH BOX 6016-3 -AM-192 </t>
  </si>
  <si>
    <t>STEEL LUNCH BOX -6111</t>
  </si>
  <si>
    <t>STEEL LUNCH BOX -6527</t>
  </si>
  <si>
    <t xml:space="preserve">STEEL LUNCH BOX 6527 </t>
  </si>
  <si>
    <t xml:space="preserve">STEEL LUNCH BOX -6527 </t>
  </si>
  <si>
    <t>STEEL LUNCH BOX -6561</t>
  </si>
  <si>
    <t xml:space="preserve">STEEL LUNCH BOX -6561 </t>
  </si>
  <si>
    <t xml:space="preserve">STEEL LUNCH BOX 6576-AM-180 </t>
  </si>
  <si>
    <t xml:space="preserve">STEEL LUNCH BOX 6581 -AM-181 </t>
  </si>
  <si>
    <t xml:space="preserve">STEEL LUNCH BOX 6861 -AM-21 </t>
  </si>
  <si>
    <t xml:space="preserve">STEEL LUNCH BOX 6862 -AM-22 </t>
  </si>
  <si>
    <t>STEEL LUNCH BOX -6900</t>
  </si>
  <si>
    <t xml:space="preserve">STEEL LUNCH BOX 6900 </t>
  </si>
  <si>
    <t>STEEL LUNCH BOX -6950</t>
  </si>
  <si>
    <t>STEEL LUNCH BOX BIG-6588</t>
  </si>
  <si>
    <t xml:space="preserve">STEEL LUNCH BOX ITEM NO-6561 </t>
  </si>
  <si>
    <t xml:space="preserve">STEEL LUNCH BOX MEDIUM 6577 -AM-179 </t>
  </si>
  <si>
    <t xml:space="preserve">STEEL LUNCH BOX MINI 001 -AM-169 </t>
  </si>
  <si>
    <t xml:space="preserve">STEEL LUNCH BOX RECTANGLE 6576 -AM-170 </t>
  </si>
  <si>
    <t xml:space="preserve">STEEL LUNCH BOX RECTANGLE-9707 </t>
  </si>
  <si>
    <t xml:space="preserve">STEEL LUNCH BOX ROUND- 9568 </t>
  </si>
  <si>
    <t>STEEL LUNCH BOX ROUND-9568</t>
  </si>
  <si>
    <t xml:space="preserve">STEEL LUNCH BOX -SL-104 </t>
  </si>
  <si>
    <t xml:space="preserve">STEEL LUNCH BOX SMALL </t>
  </si>
  <si>
    <t xml:space="preserve">STEEL LUNCH BOX SMALL - 6587 </t>
  </si>
  <si>
    <t xml:space="preserve">STEEL LUNCH BOX SMALL-6587 </t>
  </si>
  <si>
    <t xml:space="preserve">STEEL LUNCH BOX-6527 </t>
  </si>
  <si>
    <t>STEEL LUNCH BOX-6531</t>
  </si>
  <si>
    <t xml:space="preserve">STEEL LUNCH BOX-6561 </t>
  </si>
  <si>
    <t>STEEL LUNCH BOX-6900</t>
  </si>
  <si>
    <t xml:space="preserve">STEEL LUNCH BOX-6900 </t>
  </si>
  <si>
    <t xml:space="preserve">STEEL LUNCH BOX-SB-13 </t>
  </si>
  <si>
    <t xml:space="preserve">STEEL MESAURING SPOON 4 PC SET -SJ-05 </t>
  </si>
  <si>
    <t xml:space="preserve">STEEL MUFFIN PAN 6 PCS SET </t>
  </si>
  <si>
    <t xml:space="preserve">STEEL MULTI GRATER AND SLICER -RS-04 </t>
  </si>
  <si>
    <t>STEEL MULTI GRATER AND SLICER-RS-04</t>
  </si>
  <si>
    <t xml:space="preserve">STEEL MULTI GRATER AND SLICER-RS-04 </t>
  </si>
  <si>
    <t xml:space="preserve">STEEL MULTI PEELER-RS-01 </t>
  </si>
  <si>
    <t>STEEL MULTI PEELER-RS-03</t>
  </si>
  <si>
    <t xml:space="preserve">STEEL PEELER -MP-196 </t>
  </si>
  <si>
    <t>STEEL PEELER-MP-196</t>
  </si>
  <si>
    <t xml:space="preserve">STEEL PEELER-MP-196 </t>
  </si>
  <si>
    <t xml:space="preserve">STEEL PILLER-MP-196 </t>
  </si>
  <si>
    <t xml:space="preserve">STEEL PIZZA CUTTER </t>
  </si>
  <si>
    <t xml:space="preserve">STEEL PIZZA CUTTER -RJ-388 </t>
  </si>
  <si>
    <t xml:space="preserve">STEEL PIZZA CUTTER- RJ-388 </t>
  </si>
  <si>
    <t>STEEL PIZZA CUTTER-RJ-388</t>
  </si>
  <si>
    <t xml:space="preserve">STEEL PIZZA CUTTER-RJ-388 </t>
  </si>
  <si>
    <t xml:space="preserve">STEEL RECTANGLE CONTAINER </t>
  </si>
  <si>
    <t>STEEL RECTANGLE CONTAINER- 6901</t>
  </si>
  <si>
    <t xml:space="preserve">STEEL RECTANGLE CONTAINER BIG </t>
  </si>
  <si>
    <t xml:space="preserve">STEEL RECTANGLE CONTAINER BIG - 6578 </t>
  </si>
  <si>
    <t>STEEL RECTANGLE CONTAINER BIG-6578</t>
  </si>
  <si>
    <t xml:space="preserve">STEEL RECTANGLE CONTAINER ITEM NO-6901 </t>
  </si>
  <si>
    <t xml:space="preserve">STEEL RECTANGLE CONTAINER LARGE </t>
  </si>
  <si>
    <t xml:space="preserve">STEEL RECTANGLE CONTAINER LARGE - 6862 </t>
  </si>
  <si>
    <t xml:space="preserve">STEEL RECTANGLE CONTAINER LARGE-6862 </t>
  </si>
  <si>
    <t>STEEL RECTANGLE CONTAINER MEDIUM-6577</t>
  </si>
  <si>
    <t xml:space="preserve">STEEL RECTANGLE CONTAINER MEDIUM-6577 </t>
  </si>
  <si>
    <t xml:space="preserve">STEEL RECTANGLE CONTAINER MEDIUM-6861 </t>
  </si>
  <si>
    <t xml:space="preserve">STEEL ROUND CONTAINER </t>
  </si>
  <si>
    <t>STEEL ROUND CONTAINER 420ML-LF-9</t>
  </si>
  <si>
    <t>STEEL ROUND CONTAINER -6856</t>
  </si>
  <si>
    <t>STEEL ROUND CONTAINER -6857</t>
  </si>
  <si>
    <t xml:space="preserve">STEEL ROUND CONTAINER 730ML-6858 </t>
  </si>
  <si>
    <t xml:space="preserve">STEEL ROUND CONTAINER 730ML-LF-8 </t>
  </si>
  <si>
    <t xml:space="preserve">STEEL ROUND CONTAINER BIG-6582 </t>
  </si>
  <si>
    <t xml:space="preserve">STEEL ROUND CONTAINER ITEM NO-6856 </t>
  </si>
  <si>
    <t xml:space="preserve">STEEL ROUND CONTAINER MEDIUM </t>
  </si>
  <si>
    <t xml:space="preserve">STEEL ROUND CONTAINER MEDIUM - 6581 </t>
  </si>
  <si>
    <t xml:space="preserve">STEEL ROUND CONTAINER MEDIUM ITEM NO-6581 </t>
  </si>
  <si>
    <t xml:space="preserve">STEEL ROUND CONTAINER MEDIUM-6581 </t>
  </si>
  <si>
    <t xml:space="preserve">STEEL ROUND CONTAINER-6856 </t>
  </si>
  <si>
    <t xml:space="preserve">STEEL ROUND CONTAINER-6857 </t>
  </si>
  <si>
    <t xml:space="preserve">STEEL SALT BOTTLE </t>
  </si>
  <si>
    <t xml:space="preserve">STEEL SALT BOTTLE - NP-19 </t>
  </si>
  <si>
    <t>STEEL SALT BOTTLE ITEM NO-NP-19</t>
  </si>
  <si>
    <t xml:space="preserve">STEEL SALT BOTTLE ITEM NO-NP-19 </t>
  </si>
  <si>
    <t xml:space="preserve">STEEL SALT BOTTLE NP-19 </t>
  </si>
  <si>
    <t xml:space="preserve">STEEL SALT BOTTLE -NP-19 </t>
  </si>
  <si>
    <t xml:space="preserve">STEEL SALT BOTTLE-NP-19 </t>
  </si>
  <si>
    <t xml:space="preserve">STEEL SCRUBBER </t>
  </si>
  <si>
    <t xml:space="preserve">STEEL SCRUBBER 2 PCS SET </t>
  </si>
  <si>
    <t xml:space="preserve">STEEL SCRUBBER 2 PCS SET - 8001-2 </t>
  </si>
  <si>
    <t xml:space="preserve">STEEL SCRUBBER 2 PCS SET -8001-2 </t>
  </si>
  <si>
    <t xml:space="preserve">STEEL SCRUBBER 2 PCS SET-8001-2 </t>
  </si>
  <si>
    <t xml:space="preserve">STEEL SCRUBBER 2 PCS-SET-SS430 </t>
  </si>
  <si>
    <t xml:space="preserve">STEEL SCRUBBER 2PCS SET </t>
  </si>
  <si>
    <t xml:space="preserve">STEEL SCRUBBER 2PCS SET - 8001-2 </t>
  </si>
  <si>
    <t xml:space="preserve">STEEL SCRUBBER 2PCS SET ITEM NO: 8001-2) </t>
  </si>
  <si>
    <t xml:space="preserve">STEEL SCRUBBER 2PCS SET-GN-15 </t>
  </si>
  <si>
    <t xml:space="preserve">STEEL SCRUBBER 3 PCS SET-ANGW11 </t>
  </si>
  <si>
    <t xml:space="preserve">STEEL SCRUBBER 3 PCS SET-GN-15 </t>
  </si>
  <si>
    <t xml:space="preserve">STEEL SCRUBBER 3PCS SET-ANGW11 </t>
  </si>
  <si>
    <t>STEEL SCRUBBER 3PCS SET-DR-2</t>
  </si>
  <si>
    <t xml:space="preserve">STEEL SCRUBBER 6 PCS SET </t>
  </si>
  <si>
    <t xml:space="preserve">STEEL SCRUBBER 6 PCS SET - OKS-4156 </t>
  </si>
  <si>
    <t xml:space="preserve">STEEL SCRUBBER 6PCS SET </t>
  </si>
  <si>
    <t xml:space="preserve">STEEL SCRUBBER 6PCS SET - OKS-4156 </t>
  </si>
  <si>
    <t xml:space="preserve">STEEL SCRUBBER 6PCS SET-GN-16 </t>
  </si>
  <si>
    <t>STEEL SCRUBBER -ANG-537</t>
  </si>
  <si>
    <t xml:space="preserve">STEEL SCRUBBER -ANG537 </t>
  </si>
  <si>
    <t xml:space="preserve">STEEL SCRUBBER -ANG-537 </t>
  </si>
  <si>
    <t xml:space="preserve">STEEL SCRUBBER -SL-55 </t>
  </si>
  <si>
    <t xml:space="preserve">STEEL SCRUBBER-AISI430 </t>
  </si>
  <si>
    <t xml:space="preserve">STEEL SCRUBBER-DR-1 </t>
  </si>
  <si>
    <t xml:space="preserve">STEEL SCRUBBER-GS21 </t>
  </si>
  <si>
    <t>STEEL SCRUBBER-SL-55</t>
  </si>
  <si>
    <t xml:space="preserve">STEEL SCRUBBER-SS430 </t>
  </si>
  <si>
    <t xml:space="preserve">STEEL SHOWER CADDY </t>
  </si>
  <si>
    <t xml:space="preserve">STEEL SOAP DISPENSER </t>
  </si>
  <si>
    <t xml:space="preserve">STEEL SPOON HOLDER </t>
  </si>
  <si>
    <t xml:space="preserve">STEEL SPOON HOLDER ROUND </t>
  </si>
  <si>
    <t xml:space="preserve">STEEL SPOON HOLDER ROUND MP-96 </t>
  </si>
  <si>
    <t xml:space="preserve">STEEL SPOON HOLDER ROUND -MP-96 </t>
  </si>
  <si>
    <t xml:space="preserve">STEEL SPOON HOLDER ROUND- MP-96 </t>
  </si>
  <si>
    <t>STEEL SPOON HOLDER ROUND-MP-96</t>
  </si>
  <si>
    <t xml:space="preserve">STEEL SPOON HOLDER ROUND-MP-96 </t>
  </si>
  <si>
    <t xml:space="preserve">STEEL SPRINKLER </t>
  </si>
  <si>
    <t xml:space="preserve">STEEL STRAW 3PCS SET -SB-9 </t>
  </si>
  <si>
    <t>STEEL TEA STAINER 304 -MP-290</t>
  </si>
  <si>
    <t xml:space="preserve">STEEL TEA STAINER -NP-55 </t>
  </si>
  <si>
    <t xml:space="preserve">STEEL TEA STAINER-NP-54 </t>
  </si>
  <si>
    <t xml:space="preserve">STEEL TEA STAINER-NP-55 </t>
  </si>
  <si>
    <t xml:space="preserve">STEEL TEA STRAINER </t>
  </si>
  <si>
    <t xml:space="preserve">STEEL TEA STRAINER - NP-55 </t>
  </si>
  <si>
    <t>STEEL TEA STRAINER BIG</t>
  </si>
  <si>
    <t xml:space="preserve">STEEL TEA STRAINER BIG </t>
  </si>
  <si>
    <t xml:space="preserve">STEEL TEA STRAINER BIG - SB-12 </t>
  </si>
  <si>
    <t xml:space="preserve">STEEL TEA STRAINER BIG SB-12 </t>
  </si>
  <si>
    <t xml:space="preserve">STEEL TEA STRAINER BIG -SB-12 </t>
  </si>
  <si>
    <t xml:space="preserve">STEEL TEA STRAINER BIG-SB-12 </t>
  </si>
  <si>
    <t>STEEL TEA STRAINER -NP-55</t>
  </si>
  <si>
    <t xml:space="preserve">STEEL TEA STRAINER NP-55 </t>
  </si>
  <si>
    <t xml:space="preserve">STEEL TEA STRAINER -NP-55 </t>
  </si>
  <si>
    <t xml:space="preserve">STEEL TEA STRAINER- NP-55 </t>
  </si>
  <si>
    <t>STEEL TEA STRAINER-NP-55</t>
  </si>
  <si>
    <t xml:space="preserve">STEEL TEA STRAINER-NP-55 </t>
  </si>
  <si>
    <t xml:space="preserve">STEEL TOWEL HANGER - AM-280 </t>
  </si>
  <si>
    <t xml:space="preserve">STEEL VEGETABLE STRAINER WITH HANDLE </t>
  </si>
  <si>
    <t xml:space="preserve">STEEL WALL HANGER HOOK -SL-89 </t>
  </si>
  <si>
    <t xml:space="preserve">STEEL WALL HANGER HOOK-SL-89 </t>
  </si>
  <si>
    <t xml:space="preserve">STEEL WALLNUT CRACKER -SL-145 </t>
  </si>
  <si>
    <t>STEEL WATER JUG-6311</t>
  </si>
  <si>
    <t xml:space="preserve">STEEL WIRE CLEANING CLOTH 3PCS SET </t>
  </si>
  <si>
    <t xml:space="preserve">STEEL WOOL SCRUBBER -PR-12 </t>
  </si>
  <si>
    <t xml:space="preserve">STEEL ZARA </t>
  </si>
  <si>
    <t xml:space="preserve">STEEL ZARA - NP-003 </t>
  </si>
  <si>
    <t>STEEL ZHARA</t>
  </si>
  <si>
    <t xml:space="preserve">STEEL ZHARA - NP-003 </t>
  </si>
  <si>
    <t xml:space="preserve">STEEL ZHARA ITEM NO-NP-003 </t>
  </si>
  <si>
    <t>STEEL ZHARA -NP-003</t>
  </si>
  <si>
    <t xml:space="preserve">STEEL ZHARA NP-003 </t>
  </si>
  <si>
    <t xml:space="preserve">STEEL ZHARA -NP-003 </t>
  </si>
  <si>
    <t xml:space="preserve">STEEL ZHARA- NP-003 </t>
  </si>
  <si>
    <t xml:space="preserve">STEEL ZHARA -NP-03 </t>
  </si>
  <si>
    <t xml:space="preserve">STEEL ZHARA WAN -MP-263 </t>
  </si>
  <si>
    <t xml:space="preserve">STEEL ZHARA WAN-MP-263 </t>
  </si>
  <si>
    <t xml:space="preserve">STEEL ZHARA-AM-60 </t>
  </si>
  <si>
    <t>STEEL ZHARA-NP-</t>
  </si>
  <si>
    <t xml:space="preserve">STEEL ZHARA-NP003 </t>
  </si>
  <si>
    <t xml:space="preserve">STEEL ZHARA-NP-003 </t>
  </si>
  <si>
    <t xml:space="preserve">STEEL ZHARA-NP-003-NP-003 </t>
  </si>
  <si>
    <t>STEEL ZHARA-NP-03</t>
  </si>
  <si>
    <t xml:space="preserve">STEEL ZHARA-NP-03 </t>
  </si>
  <si>
    <t xml:space="preserve">STEEL ZHARA-RS-07 </t>
  </si>
  <si>
    <t xml:space="preserve">STILL SCRUBBER 2 PCS SET </t>
  </si>
  <si>
    <t xml:space="preserve">SY-01-STAINLESS STEEL BOTTLE 650ML </t>
  </si>
  <si>
    <t xml:space="preserve">SY-02-STAINLESS STEEL BOTTLE 750 ML </t>
  </si>
  <si>
    <t xml:space="preserve">SY-03-STAINLESS STEEL SPORTS BOTTLE 1000 ML </t>
  </si>
  <si>
    <t xml:space="preserve">SY-04-STAINLESS STEEL SPORTS BOTTLE 1000 ML </t>
  </si>
  <si>
    <t>SY592A-0085 STEEL CLIP 6PCS SET BIG</t>
  </si>
  <si>
    <t>SY604A STEEL HOOK 4PCS SET</t>
  </si>
  <si>
    <t>SY604A-4 STEEL HOOK 4PCS SET</t>
  </si>
  <si>
    <t>SY722-9602 STEEL HOOK 3PCS SET</t>
  </si>
  <si>
    <t>SY772-42 STEEL HANGER 10PCS SET</t>
  </si>
  <si>
    <t xml:space="preserve">SY-845-4 STEEL BASKET BIG </t>
  </si>
  <si>
    <t xml:space="preserve">SY-845-7 STEEL BASKET ROUND </t>
  </si>
  <si>
    <t xml:space="preserve">TEA LIGHT CANDLE HOLDER -MP-289 </t>
  </si>
  <si>
    <t xml:space="preserve">TEA LIGHT CANDLE HOLDER ROUND-SL-51 </t>
  </si>
  <si>
    <t xml:space="preserve">TH5170 STEEL CUTLERY HOLDER </t>
  </si>
  <si>
    <t xml:space="preserve">WB-750 - STAINLESS STEEL SPORTS BOTTLE 750ML SG902 </t>
  </si>
  <si>
    <t xml:space="preserve">WB-750 STAINLESS STEEL SPORTS BOTTLE 750ML SG902 </t>
  </si>
  <si>
    <t>Sum of Parsed_Qty</t>
  </si>
  <si>
    <t>Sum of TOTAL VALUE_INR</t>
  </si>
  <si>
    <t>Average of Parsed_Unit</t>
  </si>
  <si>
    <t>Keyword</t>
  </si>
  <si>
    <t>SCRUBBER</t>
  </si>
  <si>
    <t>STRAINER</t>
  </si>
  <si>
    <t>HOLDER</t>
  </si>
  <si>
    <t>STAND</t>
  </si>
  <si>
    <t>CONTAINER</t>
  </si>
  <si>
    <t>BOTTLE</t>
  </si>
  <si>
    <t>LUNCH</t>
  </si>
  <si>
    <t>RACK</t>
  </si>
  <si>
    <t>STEEL</t>
  </si>
  <si>
    <t>NOTES &amp; ASSUMPTIONS</t>
  </si>
  <si>
    <t>1. Parsing Rules Used</t>
  </si>
  <si>
    <t>Handled GOODS DESCRIPTION formats including QTY, PCS/SETS, USD/CNY.</t>
  </si>
  <si>
    <t>Extracted Qty using MID + SEARCH + SUBSTITUTE functions.</t>
  </si>
  <si>
    <t>Extracted Unit using keyword matching (PCS/SETS).</t>
  </si>
  <si>
    <t>Extracted Unit Price using SEARCH around USD/CNY tags.</t>
  </si>
  <si>
    <t>Assigned Master Category using keyword-based rules.</t>
  </si>
  <si>
    <t>2. Grand_Total_INR Formula</t>
  </si>
  <si>
    <t>Grand Total INR = Total Value INR + Duty Paid INR</t>
  </si>
  <si>
    <t>3. Missing Unit Price Handling</t>
  </si>
  <si>
    <t>If price was missing or unclear, it was left blank.</t>
  </si>
  <si>
    <t>No assumptions or guessed values were added.</t>
  </si>
  <si>
    <t>4. Data Cleaning Decisions</t>
  </si>
  <si>
    <t>Removed extra spaces, repeated item names, and brackets.</t>
  </si>
  <si>
    <t>Standardized units: PCS and SETS.</t>
  </si>
  <si>
    <t>Cleaned quantities by removing commas (e.g., 1,232 → 1232).</t>
  </si>
  <si>
    <t>Kept all rows unless they had completely empty Goods Description.</t>
  </si>
  <si>
    <t>5. Field Extraction Summary</t>
  </si>
  <si>
    <t>Qty extracted using MID + SEARCH pattern detection.</t>
  </si>
  <si>
    <t>Unit identified using SEARCH for PCS/SET keywords.</t>
  </si>
  <si>
    <t>Unit Price extracted using SEARCH around USD or CNY.</t>
  </si>
  <si>
    <t>Year extracted using YEAR(Date).</t>
  </si>
  <si>
    <t>Duty % = Duty Paid INR / Total Value INR (with IFERROR).</t>
  </si>
  <si>
    <t>Master Category assigned using keyword matching: SCRUB, STRAIN, HOLDER, CONTAINER, STAND, LUNCH, RACK.</t>
  </si>
  <si>
    <t>QUALITY CHECKS &amp; RECONCILIATION</t>
  </si>
  <si>
    <t>1. Total Value Check</t>
  </si>
  <si>
    <t>SUM(CleanedData[TOTAL VALUE_INR]) should equal total in Raw Data.</t>
  </si>
  <si>
    <t>2. Row Count Check</t>
  </si>
  <si>
    <t>COUNTA(RawData[Goods Description]) should match COUNTA(CleanedData[Goods Description]).</t>
  </si>
  <si>
    <t>3. Error Check</t>
  </si>
  <si>
    <t>Checked for zero quantity, missing price, missing category.</t>
  </si>
  <si>
    <t>Checked for division by zero issues in Duty %.</t>
  </si>
  <si>
    <t>4. Spot Check</t>
  </si>
  <si>
    <t>Manually checked 10 sample rows for accuracy:</t>
  </si>
  <si>
    <t>FORMATTING &amp; PRESENTATION</t>
  </si>
  <si>
    <t>1. Currency Formatting</t>
  </si>
  <si>
    <t>INR columns formatted with 0 decimals.</t>
  </si>
  <si>
    <t>USD/CNY columns formatted with 2 decimals.</t>
  </si>
  <si>
    <t>2. Table Formatting</t>
  </si>
  <si>
    <t>Headers bold.</t>
  </si>
  <si>
    <t>Freeze top row.</t>
  </si>
  <si>
    <t>Convert Cleaned Data into Excel Table (Ctrl + T).</t>
  </si>
  <si>
    <t>3. Named Ranges</t>
  </si>
  <si>
    <t>Created named ranges for:</t>
  </si>
  <si>
    <t>OverallGrandTotal</t>
  </si>
  <si>
    <t>TotalDuty</t>
  </si>
  <si>
    <t>TotalQuantity</t>
  </si>
  <si>
    <t>4. Insights for Final Report</t>
  </si>
  <si>
    <t>Top products by Total Value</t>
  </si>
  <si>
    <t>Year with highest growth</t>
  </si>
  <si>
    <t>Year with decline</t>
  </si>
  <si>
    <t>Products with high duty %</t>
  </si>
  <si>
    <t>Most purchased categories (Scrubber, Container, Holder,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</si>
</sst>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C000"/>
        <bgColor rgb="FF0070C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[Trade_Analysis_Nimishsa.xlsx]Pivot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HSN</a:t>
            </a:r>
          </a:p>
        </c:rich>
      </c:tx>
      <c:layout>
        <c:manualLayout>
          <c:xMode val="edge"/>
          <c:yMode val="edge"/>
          <c:x val="5.1847112860892386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  <a:sp3d contourW="9525">
            <a:contourClr>
              <a:schemeClr val="lt1">
                <a:alpha val="50000"/>
              </a:schemeClr>
            </a:contourClr>
          </a:sp3d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Table'!$A$2:$A$5</c:f>
              <c:strCache>
                <c:ptCount val="3"/>
                <c:pt idx="0">
                  <c:v>73231000</c:v>
                </c:pt>
                <c:pt idx="1">
                  <c:v>73239390</c:v>
                </c:pt>
                <c:pt idx="2">
                  <c:v>73239990</c:v>
                </c:pt>
              </c:strCache>
            </c:strRef>
          </c:cat>
          <c:val>
            <c:numRef>
              <c:f>'Pivot Table'!$B$2:$B$5</c:f>
              <c:numCache>
                <c:formatCode>General</c:formatCode>
                <c:ptCount val="3"/>
                <c:pt idx="0">
                  <c:v>473920211.96999979</c:v>
                </c:pt>
                <c:pt idx="1">
                  <c:v>19583021.660000004</c:v>
                </c:pt>
                <c:pt idx="2">
                  <c:v>5130451974.5899916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E-4656-88DC-01763A1C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793840"/>
        <c:axId val="54801040"/>
        <c:axId val="0"/>
      </c:bar3DChart>
      <c:catAx>
        <c:axId val="547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1040"/>
        <c:crosses val="autoZero"/>
        <c:auto val="1"/>
        <c:lblAlgn val="ctr"/>
        <c:lblOffset val="100"/>
        <c:noMultiLvlLbl val="0"/>
      </c:catAx>
      <c:valAx>
        <c:axId val="54801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47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[Trade_Analysis_Nimishsa.xlsx]Pivot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</c:pivotFmt>
      <c:pivotFmt>
        <c:idx val="366"/>
      </c:pivotFmt>
      <c:pivotFmt>
        <c:idx val="367"/>
      </c:pivotFmt>
      <c:pivotFmt>
        <c:idx val="368"/>
      </c:pivotFmt>
      <c:pivotFmt>
        <c:idx val="369"/>
      </c:pivotFmt>
      <c:pivotFmt>
        <c:idx val="370"/>
      </c:pivotFmt>
      <c:pivotFmt>
        <c:idx val="371"/>
      </c:pivotFmt>
      <c:pivotFmt>
        <c:idx val="372"/>
      </c:pivotFmt>
      <c:pivotFmt>
        <c:idx val="373"/>
      </c:pivotFmt>
      <c:pivotFmt>
        <c:idx val="374"/>
      </c:pivotFmt>
      <c:pivotFmt>
        <c:idx val="375"/>
      </c:pivotFmt>
      <c:pivotFmt>
        <c:idx val="376"/>
      </c:pivotFmt>
      <c:pivotFmt>
        <c:idx val="377"/>
      </c:pivotFmt>
      <c:pivotFmt>
        <c:idx val="378"/>
      </c:pivotFmt>
      <c:pivotFmt>
        <c:idx val="379"/>
      </c:pivotFmt>
      <c:pivotFmt>
        <c:idx val="380"/>
      </c:pivotFmt>
      <c:pivotFmt>
        <c:idx val="381"/>
      </c:pivotFmt>
      <c:pivotFmt>
        <c:idx val="382"/>
      </c:pivotFmt>
      <c:pivotFmt>
        <c:idx val="383"/>
      </c:pivotFmt>
      <c:pivotFmt>
        <c:idx val="384"/>
      </c:pivotFmt>
      <c:pivotFmt>
        <c:idx val="385"/>
      </c:pivotFmt>
      <c:pivotFmt>
        <c:idx val="386"/>
      </c:pivotFmt>
      <c:pivotFmt>
        <c:idx val="387"/>
      </c:pivotFmt>
      <c:pivotFmt>
        <c:idx val="388"/>
      </c:pivotFmt>
      <c:pivotFmt>
        <c:idx val="389"/>
      </c:pivotFmt>
      <c:pivotFmt>
        <c:idx val="390"/>
      </c:pivotFmt>
      <c:pivotFmt>
        <c:idx val="391"/>
      </c:pivotFmt>
      <c:pivotFmt>
        <c:idx val="392"/>
      </c:pivotFmt>
      <c:pivotFmt>
        <c:idx val="393"/>
      </c:pivotFmt>
      <c:pivotFmt>
        <c:idx val="394"/>
      </c:pivotFmt>
      <c:pivotFmt>
        <c:idx val="395"/>
      </c:pivotFmt>
      <c:pivotFmt>
        <c:idx val="396"/>
      </c:pivotFmt>
      <c:pivotFmt>
        <c:idx val="397"/>
      </c:pivotFmt>
      <c:pivotFmt>
        <c:idx val="398"/>
      </c:pivotFmt>
      <c:pivotFmt>
        <c:idx val="399"/>
      </c:pivotFmt>
      <c:pivotFmt>
        <c:idx val="400"/>
      </c:pivotFmt>
      <c:pivotFmt>
        <c:idx val="401"/>
      </c:pivotFmt>
      <c:pivotFmt>
        <c:idx val="402"/>
      </c:pivotFmt>
      <c:pivotFmt>
        <c:idx val="403"/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</c:pivotFmt>
      <c:pivotFmt>
        <c:idx val="410"/>
      </c:pivotFmt>
      <c:pivotFmt>
        <c:idx val="411"/>
      </c:pivotFmt>
      <c:pivotFmt>
        <c:idx val="412"/>
      </c:pivotFmt>
      <c:pivotFmt>
        <c:idx val="413"/>
      </c:pivotFmt>
      <c:pivotFmt>
        <c:idx val="414"/>
      </c:pivotFmt>
      <c:pivotFmt>
        <c:idx val="415"/>
      </c:pivotFmt>
      <c:pivotFmt>
        <c:idx val="416"/>
      </c:pivotFmt>
      <c:pivotFmt>
        <c:idx val="417"/>
      </c:pivotFmt>
      <c:pivotFmt>
        <c:idx val="418"/>
      </c:pivotFmt>
      <c:pivotFmt>
        <c:idx val="419"/>
      </c:pivotFmt>
      <c:pivotFmt>
        <c:idx val="420"/>
      </c:pivotFmt>
      <c:pivotFmt>
        <c:idx val="421"/>
      </c:pivotFmt>
      <c:pivotFmt>
        <c:idx val="422"/>
      </c:pivotFmt>
      <c:pivotFmt>
        <c:idx val="423"/>
      </c:pivotFmt>
      <c:pivotFmt>
        <c:idx val="424"/>
      </c:pivotFmt>
      <c:pivotFmt>
        <c:idx val="425"/>
      </c:pivotFmt>
      <c:pivotFmt>
        <c:idx val="426"/>
      </c:pivotFmt>
      <c:pivotFmt>
        <c:idx val="427"/>
      </c:pivotFmt>
      <c:pivotFmt>
        <c:idx val="428"/>
      </c:pivotFmt>
      <c:pivotFmt>
        <c:idx val="429"/>
      </c:pivotFmt>
      <c:pivotFmt>
        <c:idx val="430"/>
      </c:pivotFmt>
      <c:pivotFmt>
        <c:idx val="431"/>
      </c:pivotFmt>
      <c:pivotFmt>
        <c:idx val="432"/>
      </c:pivotFmt>
      <c:pivotFmt>
        <c:idx val="433"/>
      </c:pivotFmt>
      <c:pivotFmt>
        <c:idx val="434"/>
      </c:pivotFmt>
      <c:pivotFmt>
        <c:idx val="435"/>
      </c:pivotFmt>
      <c:pivotFmt>
        <c:idx val="436"/>
      </c:pivotFmt>
      <c:pivotFmt>
        <c:idx val="437"/>
      </c:pivotFmt>
      <c:pivotFmt>
        <c:idx val="438"/>
      </c:pivotFmt>
      <c:pivotFmt>
        <c:idx val="439"/>
      </c:pivotFmt>
      <c:pivotFmt>
        <c:idx val="440"/>
      </c:pivotFmt>
      <c:pivotFmt>
        <c:idx val="441"/>
      </c:pivotFmt>
      <c:pivotFmt>
        <c:idx val="442"/>
      </c:pivotFmt>
      <c:pivotFmt>
        <c:idx val="443"/>
      </c:pivotFmt>
      <c:pivotFmt>
        <c:idx val="444"/>
      </c:pivotFmt>
      <c:pivotFmt>
        <c:idx val="445"/>
      </c:pivotFmt>
      <c:pivotFmt>
        <c:idx val="446"/>
      </c:pivotFmt>
      <c:pivotFmt>
        <c:idx val="447"/>
      </c:pivotFmt>
      <c:pivotFmt>
        <c:idx val="448"/>
      </c:pivotFmt>
      <c:pivotFmt>
        <c:idx val="449"/>
      </c:pivotFmt>
      <c:pivotFmt>
        <c:idx val="450"/>
      </c:pivotFmt>
      <c:pivotFmt>
        <c:idx val="451"/>
      </c:pivotFmt>
      <c:pivotFmt>
        <c:idx val="452"/>
      </c:pivotFmt>
      <c:pivotFmt>
        <c:idx val="453"/>
      </c:pivotFmt>
      <c:pivotFmt>
        <c:idx val="454"/>
      </c:pivotFmt>
      <c:pivotFmt>
        <c:idx val="455"/>
      </c:pivotFmt>
      <c:pivotFmt>
        <c:idx val="456"/>
      </c:pivotFmt>
      <c:pivotFmt>
        <c:idx val="457"/>
      </c:pivotFmt>
      <c:pivotFmt>
        <c:idx val="458"/>
      </c:pivotFmt>
      <c:pivotFmt>
        <c:idx val="459"/>
      </c:pivotFmt>
      <c:pivotFmt>
        <c:idx val="460"/>
      </c:pivotFmt>
      <c:pivotFmt>
        <c:idx val="461"/>
      </c:pivotFmt>
      <c:pivotFmt>
        <c:idx val="462"/>
      </c:pivotFmt>
      <c:pivotFmt>
        <c:idx val="463"/>
      </c:pivotFmt>
      <c:pivotFmt>
        <c:idx val="464"/>
      </c:pivotFmt>
      <c:pivotFmt>
        <c:idx val="465"/>
      </c:pivotFmt>
      <c:pivotFmt>
        <c:idx val="466"/>
      </c:pivotFmt>
      <c:pivotFmt>
        <c:idx val="467"/>
      </c:pivotFmt>
      <c:pivotFmt>
        <c:idx val="468"/>
      </c:pivotFmt>
      <c:pivotFmt>
        <c:idx val="469"/>
      </c:pivotFmt>
      <c:pivotFmt>
        <c:idx val="470"/>
      </c:pivotFmt>
      <c:pivotFmt>
        <c:idx val="471"/>
      </c:pivotFmt>
      <c:pivotFmt>
        <c:idx val="472"/>
      </c:pivotFmt>
      <c:pivotFmt>
        <c:idx val="473"/>
      </c:pivotFmt>
      <c:pivotFmt>
        <c:idx val="474"/>
      </c:pivotFmt>
      <c:pivotFmt>
        <c:idx val="475"/>
      </c:pivotFmt>
      <c:pivotFmt>
        <c:idx val="476"/>
      </c:pivotFmt>
      <c:pivotFmt>
        <c:idx val="477"/>
      </c:pivotFmt>
      <c:pivotFmt>
        <c:idx val="478"/>
      </c:pivotFmt>
      <c:pivotFmt>
        <c:idx val="479"/>
      </c:pivotFmt>
      <c:pivotFmt>
        <c:idx val="480"/>
      </c:pivotFmt>
      <c:pivotFmt>
        <c:idx val="481"/>
      </c:pivotFmt>
      <c:pivotFmt>
        <c:idx val="482"/>
      </c:pivotFmt>
      <c:pivotFmt>
        <c:idx val="483"/>
      </c:pivotFmt>
      <c:pivotFmt>
        <c:idx val="484"/>
      </c:pivotFmt>
      <c:pivotFmt>
        <c:idx val="485"/>
      </c:pivotFmt>
      <c:pivotFmt>
        <c:idx val="486"/>
      </c:pivotFmt>
      <c:pivotFmt>
        <c:idx val="487"/>
      </c:pivotFmt>
      <c:pivotFmt>
        <c:idx val="488"/>
      </c:pivotFmt>
      <c:pivotFmt>
        <c:idx val="489"/>
      </c:pivotFmt>
      <c:pivotFmt>
        <c:idx val="490"/>
      </c:pivotFmt>
      <c:pivotFmt>
        <c:idx val="491"/>
      </c:pivotFmt>
      <c:pivotFmt>
        <c:idx val="492"/>
      </c:pivotFmt>
      <c:pivotFmt>
        <c:idx val="493"/>
      </c:pivotFmt>
      <c:pivotFmt>
        <c:idx val="494"/>
      </c:pivotFmt>
      <c:pivotFmt>
        <c:idx val="495"/>
      </c:pivotFmt>
      <c:pivotFmt>
        <c:idx val="496"/>
      </c:pivotFmt>
      <c:pivotFmt>
        <c:idx val="497"/>
      </c:pivotFmt>
      <c:pivotFmt>
        <c:idx val="498"/>
      </c:pivotFmt>
      <c:pivotFmt>
        <c:idx val="499"/>
      </c:pivotFmt>
      <c:pivotFmt>
        <c:idx val="500"/>
      </c:pivotFmt>
      <c:pivotFmt>
        <c:idx val="501"/>
      </c:pivotFmt>
      <c:pivotFmt>
        <c:idx val="502"/>
      </c:pivotFmt>
      <c:pivotFmt>
        <c:idx val="503"/>
      </c:pivotFmt>
      <c:pivotFmt>
        <c:idx val="504"/>
      </c:pivotFmt>
      <c:pivotFmt>
        <c:idx val="505"/>
      </c:pivotFmt>
      <c:pivotFmt>
        <c:idx val="506"/>
      </c:pivotFmt>
      <c:pivotFmt>
        <c:idx val="507"/>
      </c:pivotFmt>
      <c:pivotFmt>
        <c:idx val="508"/>
      </c:pivotFmt>
      <c:pivotFmt>
        <c:idx val="509"/>
      </c:pivotFmt>
      <c:pivotFmt>
        <c:idx val="510"/>
      </c:pivotFmt>
      <c:pivotFmt>
        <c:idx val="511"/>
      </c:pivotFmt>
      <c:pivotFmt>
        <c:idx val="512"/>
      </c:pivotFmt>
      <c:pivotFmt>
        <c:idx val="513"/>
      </c:pivotFmt>
      <c:pivotFmt>
        <c:idx val="514"/>
      </c:pivotFmt>
      <c:pivotFmt>
        <c:idx val="515"/>
      </c:pivotFmt>
      <c:pivotFmt>
        <c:idx val="516"/>
      </c:pivotFmt>
      <c:pivotFmt>
        <c:idx val="517"/>
      </c:pivotFmt>
      <c:pivotFmt>
        <c:idx val="518"/>
      </c:pivotFmt>
      <c:pivotFmt>
        <c:idx val="519"/>
      </c:pivotFmt>
      <c:pivotFmt>
        <c:idx val="520"/>
      </c:pivotFmt>
      <c:pivotFmt>
        <c:idx val="521"/>
      </c:pivotFmt>
      <c:pivotFmt>
        <c:idx val="522"/>
      </c:pivotFmt>
      <c:pivotFmt>
        <c:idx val="523"/>
      </c:pivotFmt>
      <c:pivotFmt>
        <c:idx val="524"/>
      </c:pivotFmt>
      <c:pivotFmt>
        <c:idx val="525"/>
      </c:pivotFmt>
      <c:pivotFmt>
        <c:idx val="526"/>
      </c:pivotFmt>
      <c:pivotFmt>
        <c:idx val="527"/>
      </c:pivotFmt>
      <c:pivotFmt>
        <c:idx val="528"/>
      </c:pivotFmt>
      <c:pivotFmt>
        <c:idx val="529"/>
      </c:pivotFmt>
      <c:pivotFmt>
        <c:idx val="530"/>
      </c:pivotFmt>
      <c:pivotFmt>
        <c:idx val="531"/>
      </c:pivotFmt>
      <c:pivotFmt>
        <c:idx val="532"/>
      </c:pivotFmt>
      <c:pivotFmt>
        <c:idx val="533"/>
      </c:pivotFmt>
      <c:pivotFmt>
        <c:idx val="534"/>
      </c:pivotFmt>
      <c:pivotFmt>
        <c:idx val="535"/>
      </c:pivotFmt>
      <c:pivotFmt>
        <c:idx val="536"/>
      </c:pivotFmt>
      <c:pivotFmt>
        <c:idx val="537"/>
      </c:pivotFmt>
      <c:pivotFmt>
        <c:idx val="538"/>
      </c:pivotFmt>
      <c:pivotFmt>
        <c:idx val="539"/>
      </c:pivotFmt>
      <c:pivotFmt>
        <c:idx val="540"/>
      </c:pivotFmt>
      <c:pivotFmt>
        <c:idx val="541"/>
      </c:pivotFmt>
      <c:pivotFmt>
        <c:idx val="542"/>
      </c:pivotFmt>
      <c:pivotFmt>
        <c:idx val="543"/>
      </c:pivotFmt>
      <c:pivotFmt>
        <c:idx val="544"/>
      </c:pivotFmt>
      <c:pivotFmt>
        <c:idx val="545"/>
      </c:pivotFmt>
      <c:pivotFmt>
        <c:idx val="546"/>
      </c:pivotFmt>
      <c:pivotFmt>
        <c:idx val="547"/>
      </c:pivotFmt>
      <c:pivotFmt>
        <c:idx val="548"/>
      </c:pivotFmt>
      <c:pivotFmt>
        <c:idx val="549"/>
      </c:pivotFmt>
      <c:pivotFmt>
        <c:idx val="550"/>
      </c:pivotFmt>
      <c:pivotFmt>
        <c:idx val="551"/>
      </c:pivotFmt>
      <c:pivotFmt>
        <c:idx val="552"/>
      </c:pivotFmt>
      <c:pivotFmt>
        <c:idx val="553"/>
      </c:pivotFmt>
      <c:pivotFmt>
        <c:idx val="554"/>
      </c:pivotFmt>
      <c:pivotFmt>
        <c:idx val="555"/>
      </c:pivotFmt>
      <c:pivotFmt>
        <c:idx val="556"/>
      </c:pivotFmt>
      <c:pivotFmt>
        <c:idx val="557"/>
      </c:pivotFmt>
      <c:pivotFmt>
        <c:idx val="558"/>
      </c:pivotFmt>
      <c:pivotFmt>
        <c:idx val="559"/>
      </c:pivotFmt>
      <c:pivotFmt>
        <c:idx val="560"/>
      </c:pivotFmt>
      <c:pivotFmt>
        <c:idx val="561"/>
      </c:pivotFmt>
      <c:pivotFmt>
        <c:idx val="562"/>
      </c:pivotFmt>
      <c:pivotFmt>
        <c:idx val="563"/>
      </c:pivotFmt>
      <c:pivotFmt>
        <c:idx val="564"/>
      </c:pivotFmt>
      <c:pivotFmt>
        <c:idx val="565"/>
      </c:pivotFmt>
      <c:pivotFmt>
        <c:idx val="566"/>
      </c:pivotFmt>
      <c:pivotFmt>
        <c:idx val="567"/>
      </c:pivotFmt>
      <c:pivotFmt>
        <c:idx val="568"/>
      </c:pivotFmt>
      <c:pivotFmt>
        <c:idx val="569"/>
      </c:pivotFmt>
      <c:pivotFmt>
        <c:idx val="570"/>
      </c:pivotFmt>
      <c:pivotFmt>
        <c:idx val="571"/>
      </c:pivotFmt>
      <c:pivotFmt>
        <c:idx val="572"/>
      </c:pivotFmt>
      <c:pivotFmt>
        <c:idx val="573"/>
      </c:pivotFmt>
      <c:pivotFmt>
        <c:idx val="574"/>
      </c:pivotFmt>
      <c:pivotFmt>
        <c:idx val="575"/>
      </c:pivotFmt>
      <c:pivotFmt>
        <c:idx val="576"/>
      </c:pivotFmt>
      <c:pivotFmt>
        <c:idx val="577"/>
      </c:pivotFmt>
      <c:pivotFmt>
        <c:idx val="578"/>
      </c:pivotFmt>
      <c:pivotFmt>
        <c:idx val="579"/>
      </c:pivotFmt>
      <c:pivotFmt>
        <c:idx val="580"/>
      </c:pivotFmt>
      <c:pivotFmt>
        <c:idx val="581"/>
      </c:pivotFmt>
      <c:pivotFmt>
        <c:idx val="582"/>
      </c:pivotFmt>
      <c:pivotFmt>
        <c:idx val="583"/>
      </c:pivotFmt>
      <c:pivotFmt>
        <c:idx val="584"/>
      </c:pivotFmt>
      <c:pivotFmt>
        <c:idx val="585"/>
      </c:pivotFmt>
      <c:pivotFmt>
        <c:idx val="586"/>
      </c:pivotFmt>
      <c:pivotFmt>
        <c:idx val="587"/>
      </c:pivotFmt>
      <c:pivotFmt>
        <c:idx val="588"/>
      </c:pivotFmt>
      <c:pivotFmt>
        <c:idx val="589"/>
      </c:pivotFmt>
      <c:pivotFmt>
        <c:idx val="590"/>
      </c:pivotFmt>
      <c:pivotFmt>
        <c:idx val="591"/>
      </c:pivotFmt>
      <c:pivotFmt>
        <c:idx val="592"/>
      </c:pivotFmt>
      <c:pivotFmt>
        <c:idx val="593"/>
      </c:pivotFmt>
      <c:pivotFmt>
        <c:idx val="594"/>
      </c:pivotFmt>
      <c:pivotFmt>
        <c:idx val="595"/>
      </c:pivotFmt>
      <c:pivotFmt>
        <c:idx val="596"/>
      </c:pivotFmt>
      <c:pivotFmt>
        <c:idx val="597"/>
      </c:pivotFmt>
      <c:pivotFmt>
        <c:idx val="598"/>
      </c:pivotFmt>
      <c:pivotFmt>
        <c:idx val="599"/>
      </c:pivotFmt>
      <c:pivotFmt>
        <c:idx val="600"/>
      </c:pivotFmt>
      <c:pivotFmt>
        <c:idx val="601"/>
      </c:pivotFmt>
      <c:pivotFmt>
        <c:idx val="602"/>
      </c:pivotFmt>
      <c:pivotFmt>
        <c:idx val="603"/>
      </c:pivotFmt>
      <c:pivotFmt>
        <c:idx val="604"/>
      </c:pivotFmt>
      <c:pivotFmt>
        <c:idx val="605"/>
      </c:pivotFmt>
      <c:pivotFmt>
        <c:idx val="606"/>
      </c:pivotFmt>
      <c:pivotFmt>
        <c:idx val="607"/>
      </c:pivotFmt>
      <c:pivotFmt>
        <c:idx val="608"/>
      </c:pivotFmt>
      <c:pivotFmt>
        <c:idx val="609"/>
      </c:pivotFmt>
      <c:pivotFmt>
        <c:idx val="610"/>
      </c:pivotFmt>
      <c:pivotFmt>
        <c:idx val="611"/>
      </c:pivotFmt>
      <c:pivotFmt>
        <c:idx val="612"/>
      </c:pivotFmt>
      <c:pivotFmt>
        <c:idx val="613"/>
      </c:pivotFmt>
      <c:pivotFmt>
        <c:idx val="614"/>
      </c:pivotFmt>
      <c:pivotFmt>
        <c:idx val="615"/>
      </c:pivotFmt>
      <c:pivotFmt>
        <c:idx val="616"/>
      </c:pivotFmt>
      <c:pivotFmt>
        <c:idx val="6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</c:pivotFmt>
      <c:pivotFmt>
        <c:idx val="619"/>
      </c:pivotFmt>
      <c:pivotFmt>
        <c:idx val="620"/>
      </c:pivotFmt>
      <c:pivotFmt>
        <c:idx val="621"/>
      </c:pivotFmt>
      <c:pivotFmt>
        <c:idx val="622"/>
      </c:pivotFmt>
      <c:pivotFmt>
        <c:idx val="623"/>
      </c:pivotFmt>
      <c:pivotFmt>
        <c:idx val="624"/>
      </c:pivotFmt>
      <c:pivotFmt>
        <c:idx val="625"/>
      </c:pivotFmt>
      <c:pivotFmt>
        <c:idx val="626"/>
      </c:pivotFmt>
      <c:pivotFmt>
        <c:idx val="627"/>
      </c:pivotFmt>
      <c:pivotFmt>
        <c:idx val="628"/>
      </c:pivotFmt>
      <c:pivotFmt>
        <c:idx val="629"/>
      </c:pivotFmt>
      <c:pivotFmt>
        <c:idx val="630"/>
      </c:pivotFmt>
      <c:pivotFmt>
        <c:idx val="631"/>
      </c:pivotFmt>
      <c:pivotFmt>
        <c:idx val="632"/>
      </c:pivotFmt>
      <c:pivotFmt>
        <c:idx val="633"/>
      </c:pivotFmt>
      <c:pivotFmt>
        <c:idx val="634"/>
      </c:pivotFmt>
      <c:pivotFmt>
        <c:idx val="635"/>
      </c:pivotFmt>
      <c:pivotFmt>
        <c:idx val="636"/>
      </c:pivotFmt>
      <c:pivotFmt>
        <c:idx val="637"/>
      </c:pivotFmt>
      <c:pivotFmt>
        <c:idx val="638"/>
      </c:pivotFmt>
      <c:pivotFmt>
        <c:idx val="639"/>
      </c:pivotFmt>
      <c:pivotFmt>
        <c:idx val="640"/>
      </c:pivotFmt>
      <c:pivotFmt>
        <c:idx val="641"/>
      </c:pivotFmt>
      <c:pivotFmt>
        <c:idx val="642"/>
      </c:pivotFmt>
      <c:pivotFmt>
        <c:idx val="643"/>
      </c:pivotFmt>
      <c:pivotFmt>
        <c:idx val="644"/>
      </c:pivotFmt>
      <c:pivotFmt>
        <c:idx val="645"/>
      </c:pivotFmt>
      <c:pivotFmt>
        <c:idx val="646"/>
      </c:pivotFmt>
      <c:pivotFmt>
        <c:idx val="647"/>
      </c:pivotFmt>
      <c:pivotFmt>
        <c:idx val="648"/>
      </c:pivotFmt>
      <c:pivotFmt>
        <c:idx val="649"/>
      </c:pivotFmt>
      <c:pivotFmt>
        <c:idx val="650"/>
      </c:pivotFmt>
      <c:pivotFmt>
        <c:idx val="651"/>
      </c:pivotFmt>
      <c:pivotFmt>
        <c:idx val="652"/>
      </c:pivotFmt>
      <c:pivotFmt>
        <c:idx val="653"/>
      </c:pivotFmt>
      <c:pivotFmt>
        <c:idx val="654"/>
      </c:pivotFmt>
      <c:pivotFmt>
        <c:idx val="655"/>
      </c:pivotFmt>
      <c:pivotFmt>
        <c:idx val="656"/>
      </c:pivotFmt>
      <c:pivotFmt>
        <c:idx val="657"/>
      </c:pivotFmt>
      <c:pivotFmt>
        <c:idx val="658"/>
      </c:pivotFmt>
      <c:pivotFmt>
        <c:idx val="659"/>
      </c:pivotFmt>
      <c:pivotFmt>
        <c:idx val="660"/>
      </c:pivotFmt>
      <c:pivotFmt>
        <c:idx val="661"/>
      </c:pivotFmt>
      <c:pivotFmt>
        <c:idx val="662"/>
      </c:pivotFmt>
      <c:pivotFmt>
        <c:idx val="663"/>
      </c:pivotFmt>
      <c:pivotFmt>
        <c:idx val="664"/>
      </c:pivotFmt>
      <c:pivotFmt>
        <c:idx val="665"/>
      </c:pivotFmt>
      <c:pivotFmt>
        <c:idx val="666"/>
      </c:pivotFmt>
      <c:pivotFmt>
        <c:idx val="667"/>
      </c:pivotFmt>
      <c:pivotFmt>
        <c:idx val="668"/>
      </c:pivotFmt>
      <c:pivotFmt>
        <c:idx val="669"/>
      </c:pivotFmt>
      <c:pivotFmt>
        <c:idx val="670"/>
      </c:pivotFmt>
      <c:pivotFmt>
        <c:idx val="671"/>
      </c:pivotFmt>
      <c:pivotFmt>
        <c:idx val="672"/>
      </c:pivotFmt>
      <c:pivotFmt>
        <c:idx val="673"/>
      </c:pivotFmt>
      <c:pivotFmt>
        <c:idx val="674"/>
      </c:pivotFmt>
      <c:pivotFmt>
        <c:idx val="675"/>
      </c:pivotFmt>
      <c:pivotFmt>
        <c:idx val="676"/>
      </c:pivotFmt>
      <c:pivotFmt>
        <c:idx val="677"/>
      </c:pivotFmt>
      <c:pivotFmt>
        <c:idx val="678"/>
      </c:pivotFmt>
      <c:pivotFmt>
        <c:idx val="679"/>
      </c:pivotFmt>
      <c:pivotFmt>
        <c:idx val="680"/>
      </c:pivotFmt>
      <c:pivotFmt>
        <c:idx val="681"/>
      </c:pivotFmt>
      <c:pivotFmt>
        <c:idx val="682"/>
      </c:pivotFmt>
      <c:pivotFmt>
        <c:idx val="683"/>
      </c:pivotFmt>
      <c:pivotFmt>
        <c:idx val="684"/>
      </c:pivotFmt>
      <c:pivotFmt>
        <c:idx val="685"/>
      </c:pivotFmt>
      <c:pivotFmt>
        <c:idx val="686"/>
      </c:pivotFmt>
      <c:pivotFmt>
        <c:idx val="687"/>
      </c:pivotFmt>
      <c:pivotFmt>
        <c:idx val="688"/>
      </c:pivotFmt>
      <c:pivotFmt>
        <c:idx val="689"/>
      </c:pivotFmt>
      <c:pivotFmt>
        <c:idx val="690"/>
      </c:pivotFmt>
      <c:pivotFmt>
        <c:idx val="691"/>
      </c:pivotFmt>
      <c:pivotFmt>
        <c:idx val="692"/>
      </c:pivotFmt>
      <c:pivotFmt>
        <c:idx val="693"/>
      </c:pivotFmt>
      <c:pivotFmt>
        <c:idx val="694"/>
      </c:pivotFmt>
      <c:pivotFmt>
        <c:idx val="695"/>
      </c:pivotFmt>
      <c:pivotFmt>
        <c:idx val="696"/>
      </c:pivotFmt>
      <c:pivotFmt>
        <c:idx val="697"/>
      </c:pivotFmt>
      <c:pivotFmt>
        <c:idx val="698"/>
      </c:pivotFmt>
      <c:pivotFmt>
        <c:idx val="699"/>
      </c:pivotFmt>
      <c:pivotFmt>
        <c:idx val="700"/>
      </c:pivotFmt>
      <c:pivotFmt>
        <c:idx val="701"/>
      </c:pivotFmt>
      <c:pivotFmt>
        <c:idx val="702"/>
      </c:pivotFmt>
      <c:pivotFmt>
        <c:idx val="703"/>
      </c:pivotFmt>
      <c:pivotFmt>
        <c:idx val="704"/>
      </c:pivotFmt>
      <c:pivotFmt>
        <c:idx val="705"/>
      </c:pivotFmt>
      <c:pivotFmt>
        <c:idx val="706"/>
      </c:pivotFmt>
      <c:pivotFmt>
        <c:idx val="707"/>
      </c:pivotFmt>
      <c:pivotFmt>
        <c:idx val="708"/>
      </c:pivotFmt>
      <c:pivotFmt>
        <c:idx val="709"/>
      </c:pivotFmt>
      <c:pivotFmt>
        <c:idx val="710"/>
      </c:pivotFmt>
      <c:pivotFmt>
        <c:idx val="711"/>
      </c:pivotFmt>
      <c:pivotFmt>
        <c:idx val="712"/>
      </c:pivotFmt>
      <c:pivotFmt>
        <c:idx val="713"/>
      </c:pivotFmt>
      <c:pivotFmt>
        <c:idx val="714"/>
      </c:pivotFmt>
      <c:pivotFmt>
        <c:idx val="715"/>
      </c:pivotFmt>
      <c:pivotFmt>
        <c:idx val="716"/>
      </c:pivotFmt>
      <c:pivotFmt>
        <c:idx val="717"/>
      </c:pivotFmt>
      <c:pivotFmt>
        <c:idx val="718"/>
      </c:pivotFmt>
      <c:pivotFmt>
        <c:idx val="719"/>
      </c:pivotFmt>
      <c:pivotFmt>
        <c:idx val="720"/>
      </c:pivotFmt>
      <c:pivotFmt>
        <c:idx val="721"/>
      </c:pivotFmt>
      <c:pivotFmt>
        <c:idx val="722"/>
      </c:pivotFmt>
      <c:pivotFmt>
        <c:idx val="723"/>
      </c:pivotFmt>
      <c:pivotFmt>
        <c:idx val="724"/>
      </c:pivotFmt>
      <c:pivotFmt>
        <c:idx val="725"/>
      </c:pivotFmt>
      <c:pivotFmt>
        <c:idx val="726"/>
      </c:pivotFmt>
      <c:pivotFmt>
        <c:idx val="727"/>
      </c:pivotFmt>
      <c:pivotFmt>
        <c:idx val="728"/>
      </c:pivotFmt>
      <c:pivotFmt>
        <c:idx val="729"/>
      </c:pivotFmt>
      <c:pivotFmt>
        <c:idx val="730"/>
      </c:pivotFmt>
      <c:pivotFmt>
        <c:idx val="731"/>
      </c:pivotFmt>
      <c:pivotFmt>
        <c:idx val="732"/>
      </c:pivotFmt>
      <c:pivotFmt>
        <c:idx val="733"/>
      </c:pivotFmt>
      <c:pivotFmt>
        <c:idx val="734"/>
      </c:pivotFmt>
      <c:pivotFmt>
        <c:idx val="735"/>
      </c:pivotFmt>
      <c:pivotFmt>
        <c:idx val="736"/>
      </c:pivotFmt>
      <c:pivotFmt>
        <c:idx val="737"/>
      </c:pivotFmt>
      <c:pivotFmt>
        <c:idx val="738"/>
      </c:pivotFmt>
      <c:pivotFmt>
        <c:idx val="739"/>
      </c:pivotFmt>
      <c:pivotFmt>
        <c:idx val="740"/>
      </c:pivotFmt>
      <c:pivotFmt>
        <c:idx val="741"/>
      </c:pivotFmt>
      <c:pivotFmt>
        <c:idx val="742"/>
      </c:pivotFmt>
      <c:pivotFmt>
        <c:idx val="743"/>
      </c:pivotFmt>
      <c:pivotFmt>
        <c:idx val="744"/>
      </c:pivotFmt>
      <c:pivotFmt>
        <c:idx val="745"/>
      </c:pivotFmt>
      <c:pivotFmt>
        <c:idx val="746"/>
      </c:pivotFmt>
      <c:pivotFmt>
        <c:idx val="747"/>
      </c:pivotFmt>
      <c:pivotFmt>
        <c:idx val="748"/>
      </c:pivotFmt>
      <c:pivotFmt>
        <c:idx val="749"/>
      </c:pivotFmt>
      <c:pivotFmt>
        <c:idx val="750"/>
      </c:pivotFmt>
      <c:pivotFmt>
        <c:idx val="751"/>
      </c:pivotFmt>
      <c:pivotFmt>
        <c:idx val="752"/>
      </c:pivotFmt>
      <c:pivotFmt>
        <c:idx val="753"/>
      </c:pivotFmt>
      <c:pivotFmt>
        <c:idx val="754"/>
      </c:pivotFmt>
      <c:pivotFmt>
        <c:idx val="755"/>
      </c:pivotFmt>
      <c:pivotFmt>
        <c:idx val="756"/>
      </c:pivotFmt>
      <c:pivotFmt>
        <c:idx val="757"/>
      </c:pivotFmt>
      <c:pivotFmt>
        <c:idx val="758"/>
      </c:pivotFmt>
      <c:pivotFmt>
        <c:idx val="759"/>
      </c:pivotFmt>
      <c:pivotFmt>
        <c:idx val="760"/>
      </c:pivotFmt>
      <c:pivotFmt>
        <c:idx val="761"/>
      </c:pivotFmt>
      <c:pivotFmt>
        <c:idx val="762"/>
      </c:pivotFmt>
      <c:pivotFmt>
        <c:idx val="763"/>
      </c:pivotFmt>
      <c:pivotFmt>
        <c:idx val="764"/>
      </c:pivotFmt>
      <c:pivotFmt>
        <c:idx val="765"/>
      </c:pivotFmt>
      <c:pivotFmt>
        <c:idx val="766"/>
      </c:pivotFmt>
      <c:pivotFmt>
        <c:idx val="767"/>
      </c:pivotFmt>
      <c:pivotFmt>
        <c:idx val="768"/>
      </c:pivotFmt>
      <c:pivotFmt>
        <c:idx val="769"/>
      </c:pivotFmt>
      <c:pivotFmt>
        <c:idx val="770"/>
      </c:pivotFmt>
      <c:pivotFmt>
        <c:idx val="771"/>
      </c:pivotFmt>
      <c:pivotFmt>
        <c:idx val="772"/>
      </c:pivotFmt>
      <c:pivotFmt>
        <c:idx val="773"/>
      </c:pivotFmt>
      <c:pivotFmt>
        <c:idx val="774"/>
      </c:pivotFmt>
      <c:pivotFmt>
        <c:idx val="775"/>
      </c:pivotFmt>
      <c:pivotFmt>
        <c:idx val="776"/>
      </c:pivotFmt>
      <c:pivotFmt>
        <c:idx val="777"/>
      </c:pivotFmt>
      <c:pivotFmt>
        <c:idx val="778"/>
      </c:pivotFmt>
      <c:pivotFmt>
        <c:idx val="779"/>
      </c:pivotFmt>
      <c:pivotFmt>
        <c:idx val="780"/>
      </c:pivotFmt>
      <c:pivotFmt>
        <c:idx val="781"/>
      </c:pivotFmt>
      <c:pivotFmt>
        <c:idx val="782"/>
      </c:pivotFmt>
      <c:pivotFmt>
        <c:idx val="783"/>
      </c:pivotFmt>
      <c:pivotFmt>
        <c:idx val="784"/>
      </c:pivotFmt>
      <c:pivotFmt>
        <c:idx val="785"/>
      </c:pivotFmt>
      <c:pivotFmt>
        <c:idx val="786"/>
      </c:pivotFmt>
      <c:pivotFmt>
        <c:idx val="787"/>
      </c:pivotFmt>
      <c:pivotFmt>
        <c:idx val="788"/>
      </c:pivotFmt>
      <c:pivotFmt>
        <c:idx val="789"/>
      </c:pivotFmt>
      <c:pivotFmt>
        <c:idx val="790"/>
      </c:pivotFmt>
      <c:pivotFmt>
        <c:idx val="791"/>
      </c:pivotFmt>
      <c:pivotFmt>
        <c:idx val="792"/>
      </c:pivotFmt>
      <c:pivotFmt>
        <c:idx val="793"/>
      </c:pivotFmt>
      <c:pivotFmt>
        <c:idx val="794"/>
      </c:pivotFmt>
      <c:pivotFmt>
        <c:idx val="795"/>
      </c:pivotFmt>
      <c:pivotFmt>
        <c:idx val="796"/>
      </c:pivotFmt>
      <c:pivotFmt>
        <c:idx val="797"/>
      </c:pivotFmt>
      <c:pivotFmt>
        <c:idx val="798"/>
      </c:pivotFmt>
      <c:pivotFmt>
        <c:idx val="799"/>
      </c:pivotFmt>
      <c:pivotFmt>
        <c:idx val="800"/>
      </c:pivotFmt>
      <c:pivotFmt>
        <c:idx val="801"/>
      </c:pivotFmt>
      <c:pivotFmt>
        <c:idx val="802"/>
      </c:pivotFmt>
      <c:pivotFmt>
        <c:idx val="803"/>
      </c:pivotFmt>
      <c:pivotFmt>
        <c:idx val="804"/>
      </c:pivotFmt>
      <c:pivotFmt>
        <c:idx val="805"/>
      </c:pivotFmt>
      <c:pivotFmt>
        <c:idx val="806"/>
      </c:pivotFmt>
      <c:pivotFmt>
        <c:idx val="807"/>
      </c:pivotFmt>
      <c:pivotFmt>
        <c:idx val="808"/>
      </c:pivotFmt>
      <c:pivotFmt>
        <c:idx val="809"/>
      </c:pivotFmt>
      <c:pivotFmt>
        <c:idx val="810"/>
      </c:pivotFmt>
      <c:pivotFmt>
        <c:idx val="811"/>
      </c:pivotFmt>
      <c:pivotFmt>
        <c:idx val="812"/>
      </c:pivotFmt>
      <c:pivotFmt>
        <c:idx val="813"/>
      </c:pivotFmt>
      <c:pivotFmt>
        <c:idx val="814"/>
      </c:pivotFmt>
      <c:pivotFmt>
        <c:idx val="815"/>
      </c:pivotFmt>
      <c:pivotFmt>
        <c:idx val="816"/>
      </c:pivotFmt>
      <c:pivotFmt>
        <c:idx val="817"/>
      </c:pivotFmt>
      <c:pivotFmt>
        <c:idx val="818"/>
      </c:pivotFmt>
      <c:pivotFmt>
        <c:idx val="819"/>
      </c:pivotFmt>
      <c:pivotFmt>
        <c:idx val="820"/>
      </c:pivotFmt>
      <c:pivotFmt>
        <c:idx val="821"/>
      </c:pivotFmt>
      <c:pivotFmt>
        <c:idx val="822"/>
      </c:pivotFmt>
      <c:pivotFmt>
        <c:idx val="823"/>
      </c:pivotFmt>
      <c:pivotFmt>
        <c:idx val="824"/>
      </c:pivotFmt>
      <c:pivotFmt>
        <c:idx val="825"/>
      </c:pivotFmt>
      <c:pivotFmt>
        <c:idx val="826"/>
      </c:pivotFmt>
      <c:pivotFmt>
        <c:idx val="827"/>
      </c:pivotFmt>
      <c:pivotFmt>
        <c:idx val="828"/>
      </c:pivotFmt>
      <c:pivotFmt>
        <c:idx val="829"/>
      </c:pivotFmt>
      <c:pivotFmt>
        <c:idx val="830"/>
      </c:pivotFmt>
      <c:pivotFmt>
        <c:idx val="831"/>
      </c:pivotFmt>
      <c:pivotFmt>
        <c:idx val="832"/>
      </c:pivotFmt>
      <c:pivotFmt>
        <c:idx val="833"/>
      </c:pivotFmt>
      <c:pivotFmt>
        <c:idx val="834"/>
      </c:pivotFmt>
      <c:pivotFmt>
        <c:idx val="835"/>
      </c:pivotFmt>
      <c:pivotFmt>
        <c:idx val="836"/>
      </c:pivotFmt>
      <c:pivotFmt>
        <c:idx val="837"/>
      </c:pivotFmt>
      <c:pivotFmt>
        <c:idx val="838"/>
      </c:pivotFmt>
      <c:pivotFmt>
        <c:idx val="839"/>
      </c:pivotFmt>
      <c:pivotFmt>
        <c:idx val="840"/>
      </c:pivotFmt>
      <c:pivotFmt>
        <c:idx val="841"/>
      </c:pivotFmt>
      <c:pivotFmt>
        <c:idx val="842"/>
      </c:pivotFmt>
      <c:pivotFmt>
        <c:idx val="843"/>
      </c:pivotFmt>
      <c:pivotFmt>
        <c:idx val="844"/>
      </c:pivotFmt>
      <c:pivotFmt>
        <c:idx val="845"/>
      </c:pivotFmt>
      <c:pivotFmt>
        <c:idx val="846"/>
      </c:pivotFmt>
      <c:pivotFmt>
        <c:idx val="847"/>
      </c:pivotFmt>
      <c:pivotFmt>
        <c:idx val="848"/>
      </c:pivotFmt>
      <c:pivotFmt>
        <c:idx val="849"/>
      </c:pivotFmt>
      <c:pivotFmt>
        <c:idx val="850"/>
      </c:pivotFmt>
      <c:pivotFmt>
        <c:idx val="851"/>
      </c:pivotFmt>
      <c:pivotFmt>
        <c:idx val="852"/>
      </c:pivotFmt>
      <c:pivotFmt>
        <c:idx val="853"/>
      </c:pivotFmt>
      <c:pivotFmt>
        <c:idx val="854"/>
      </c:pivotFmt>
      <c:pivotFmt>
        <c:idx val="855"/>
      </c:pivotFmt>
      <c:pivotFmt>
        <c:idx val="856"/>
      </c:pivotFmt>
      <c:pivotFmt>
        <c:idx val="857"/>
      </c:pivotFmt>
      <c:pivotFmt>
        <c:idx val="858"/>
      </c:pivotFmt>
      <c:pivotFmt>
        <c:idx val="859"/>
      </c:pivotFmt>
      <c:pivotFmt>
        <c:idx val="860"/>
      </c:pivotFmt>
      <c:pivotFmt>
        <c:idx val="861"/>
      </c:pivotFmt>
      <c:pivotFmt>
        <c:idx val="862"/>
      </c:pivotFmt>
      <c:pivotFmt>
        <c:idx val="863"/>
      </c:pivotFmt>
      <c:pivotFmt>
        <c:idx val="864"/>
      </c:pivotFmt>
      <c:pivotFmt>
        <c:idx val="865"/>
      </c:pivotFmt>
      <c:pivotFmt>
        <c:idx val="866"/>
      </c:pivotFmt>
      <c:pivotFmt>
        <c:idx val="867"/>
      </c:pivotFmt>
      <c:pivotFmt>
        <c:idx val="868"/>
      </c:pivotFmt>
      <c:pivotFmt>
        <c:idx val="869"/>
      </c:pivotFmt>
      <c:pivotFmt>
        <c:idx val="870"/>
      </c:pivotFmt>
      <c:pivotFmt>
        <c:idx val="871"/>
      </c:pivotFmt>
      <c:pivotFmt>
        <c:idx val="872"/>
      </c:pivotFmt>
      <c:pivotFmt>
        <c:idx val="873"/>
      </c:pivotFmt>
      <c:pivotFmt>
        <c:idx val="874"/>
      </c:pivotFmt>
      <c:pivotFmt>
        <c:idx val="875"/>
      </c:pivotFmt>
      <c:pivotFmt>
        <c:idx val="876"/>
      </c:pivotFmt>
      <c:pivotFmt>
        <c:idx val="877"/>
      </c:pivotFmt>
      <c:pivotFmt>
        <c:idx val="878"/>
      </c:pivotFmt>
      <c:pivotFmt>
        <c:idx val="879"/>
      </c:pivotFmt>
      <c:pivotFmt>
        <c:idx val="880"/>
      </c:pivotFmt>
      <c:pivotFmt>
        <c:idx val="881"/>
      </c:pivotFmt>
      <c:pivotFmt>
        <c:idx val="882"/>
      </c:pivotFmt>
      <c:pivotFmt>
        <c:idx val="883"/>
      </c:pivotFmt>
      <c:pivotFmt>
        <c:idx val="884"/>
      </c:pivotFmt>
      <c:pivotFmt>
        <c:idx val="885"/>
      </c:pivotFmt>
      <c:pivotFmt>
        <c:idx val="886"/>
      </c:pivotFmt>
      <c:pivotFmt>
        <c:idx val="887"/>
      </c:pivotFmt>
      <c:pivotFmt>
        <c:idx val="888"/>
      </c:pivotFmt>
      <c:pivotFmt>
        <c:idx val="889"/>
      </c:pivotFmt>
      <c:pivotFmt>
        <c:idx val="890"/>
      </c:pivotFmt>
      <c:pivotFmt>
        <c:idx val="891"/>
      </c:pivotFmt>
      <c:pivotFmt>
        <c:idx val="892"/>
      </c:pivotFmt>
      <c:pivotFmt>
        <c:idx val="893"/>
      </c:pivotFmt>
      <c:pivotFmt>
        <c:idx val="894"/>
      </c:pivotFmt>
      <c:pivotFmt>
        <c:idx val="895"/>
      </c:pivotFmt>
      <c:pivotFmt>
        <c:idx val="896"/>
      </c:pivotFmt>
      <c:pivotFmt>
        <c:idx val="897"/>
      </c:pivotFmt>
      <c:pivotFmt>
        <c:idx val="898"/>
      </c:pivotFmt>
      <c:pivotFmt>
        <c:idx val="899"/>
      </c:pivotFmt>
      <c:pivotFmt>
        <c:idx val="900"/>
      </c:pivotFmt>
      <c:pivotFmt>
        <c:idx val="901"/>
      </c:pivotFmt>
      <c:pivotFmt>
        <c:idx val="902"/>
      </c:pivotFmt>
      <c:pivotFmt>
        <c:idx val="903"/>
      </c:pivotFmt>
      <c:pivotFmt>
        <c:idx val="904"/>
      </c:pivotFmt>
      <c:pivotFmt>
        <c:idx val="905"/>
      </c:pivotFmt>
      <c:pivotFmt>
        <c:idx val="906"/>
      </c:pivotFmt>
      <c:pivotFmt>
        <c:idx val="907"/>
      </c:pivotFmt>
      <c:pivotFmt>
        <c:idx val="908"/>
      </c:pivotFmt>
      <c:pivotFmt>
        <c:idx val="909"/>
      </c:pivotFmt>
      <c:pivotFmt>
        <c:idx val="910"/>
      </c:pivotFmt>
      <c:pivotFmt>
        <c:idx val="911"/>
      </c:pivotFmt>
      <c:pivotFmt>
        <c:idx val="912"/>
      </c:pivotFmt>
      <c:pivotFmt>
        <c:idx val="913"/>
      </c:pivotFmt>
      <c:pivotFmt>
        <c:idx val="914"/>
      </c:pivotFmt>
      <c:pivotFmt>
        <c:idx val="915"/>
      </c:pivotFmt>
      <c:pivotFmt>
        <c:idx val="916"/>
      </c:pivotFmt>
      <c:pivotFmt>
        <c:idx val="917"/>
      </c:pivotFmt>
      <c:pivotFmt>
        <c:idx val="918"/>
      </c:pivotFmt>
      <c:pivotFmt>
        <c:idx val="919"/>
      </c:pivotFmt>
      <c:pivotFmt>
        <c:idx val="920"/>
      </c:pivotFmt>
      <c:pivotFmt>
        <c:idx val="921"/>
      </c:pivotFmt>
      <c:pivotFmt>
        <c:idx val="922"/>
      </c:pivotFmt>
      <c:pivotFmt>
        <c:idx val="923"/>
      </c:pivotFmt>
      <c:pivotFmt>
        <c:idx val="924"/>
      </c:pivotFmt>
      <c:pivotFmt>
        <c:idx val="925"/>
      </c:pivotFmt>
      <c:pivotFmt>
        <c:idx val="926"/>
      </c:pivotFmt>
      <c:pivotFmt>
        <c:idx val="927"/>
      </c:pivotFmt>
      <c:pivotFmt>
        <c:idx val="928"/>
      </c:pivotFmt>
      <c:pivotFmt>
        <c:idx val="929"/>
      </c:pivotFmt>
      <c:pivotFmt>
        <c:idx val="930"/>
      </c:pivotFmt>
      <c:pivotFmt>
        <c:idx val="931"/>
      </c:pivotFmt>
      <c:pivotFmt>
        <c:idx val="932"/>
      </c:pivotFmt>
      <c:pivotFmt>
        <c:idx val="933"/>
      </c:pivotFmt>
      <c:pivotFmt>
        <c:idx val="934"/>
      </c:pivotFmt>
      <c:pivotFmt>
        <c:idx val="935"/>
      </c:pivotFmt>
      <c:pivotFmt>
        <c:idx val="936"/>
      </c:pivotFmt>
      <c:pivotFmt>
        <c:idx val="937"/>
      </c:pivotFmt>
      <c:pivotFmt>
        <c:idx val="938"/>
      </c:pivotFmt>
      <c:pivotFmt>
        <c:idx val="939"/>
      </c:pivotFmt>
      <c:pivotFmt>
        <c:idx val="940"/>
      </c:pivotFmt>
      <c:pivotFmt>
        <c:idx val="941"/>
      </c:pivotFmt>
      <c:pivotFmt>
        <c:idx val="942"/>
      </c:pivotFmt>
      <c:pivotFmt>
        <c:idx val="943"/>
      </c:pivotFmt>
      <c:pivotFmt>
        <c:idx val="944"/>
      </c:pivotFmt>
      <c:pivotFmt>
        <c:idx val="945"/>
      </c:pivotFmt>
      <c:pivotFmt>
        <c:idx val="946"/>
      </c:pivotFmt>
      <c:pivotFmt>
        <c:idx val="947"/>
      </c:pivotFmt>
      <c:pivotFmt>
        <c:idx val="948"/>
      </c:pivotFmt>
      <c:pivotFmt>
        <c:idx val="949"/>
      </c:pivotFmt>
      <c:pivotFmt>
        <c:idx val="950"/>
      </c:pivotFmt>
      <c:pivotFmt>
        <c:idx val="951"/>
      </c:pivotFmt>
      <c:pivotFmt>
        <c:idx val="952"/>
      </c:pivotFmt>
      <c:pivotFmt>
        <c:idx val="953"/>
      </c:pivotFmt>
      <c:pivotFmt>
        <c:idx val="954"/>
      </c:pivotFmt>
      <c:pivotFmt>
        <c:idx val="955"/>
      </c:pivotFmt>
      <c:pivotFmt>
        <c:idx val="956"/>
      </c:pivotFmt>
      <c:pivotFmt>
        <c:idx val="957"/>
      </c:pivotFmt>
      <c:pivotFmt>
        <c:idx val="958"/>
      </c:pivotFmt>
      <c:pivotFmt>
        <c:idx val="959"/>
      </c:pivotFmt>
      <c:pivotFmt>
        <c:idx val="960"/>
      </c:pivotFmt>
      <c:pivotFmt>
        <c:idx val="961"/>
      </c:pivotFmt>
      <c:pivotFmt>
        <c:idx val="962"/>
      </c:pivotFmt>
      <c:pivotFmt>
        <c:idx val="963"/>
      </c:pivotFmt>
      <c:pivotFmt>
        <c:idx val="964"/>
      </c:pivotFmt>
      <c:pivotFmt>
        <c:idx val="965"/>
      </c:pivotFmt>
      <c:pivotFmt>
        <c:idx val="966"/>
      </c:pivotFmt>
      <c:pivotFmt>
        <c:idx val="967"/>
      </c:pivotFmt>
      <c:pivotFmt>
        <c:idx val="968"/>
      </c:pivotFmt>
      <c:pivotFmt>
        <c:idx val="969"/>
      </c:pivotFmt>
      <c:pivotFmt>
        <c:idx val="970"/>
      </c:pivotFmt>
      <c:pivotFmt>
        <c:idx val="971"/>
      </c:pivotFmt>
      <c:pivotFmt>
        <c:idx val="972"/>
      </c:pivotFmt>
      <c:pivotFmt>
        <c:idx val="973"/>
      </c:pivotFmt>
      <c:pivotFmt>
        <c:idx val="974"/>
      </c:pivotFmt>
      <c:pivotFmt>
        <c:idx val="975"/>
      </c:pivotFmt>
      <c:pivotFmt>
        <c:idx val="976"/>
      </c:pivotFmt>
      <c:pivotFmt>
        <c:idx val="977"/>
      </c:pivotFmt>
      <c:pivotFmt>
        <c:idx val="978"/>
      </c:pivotFmt>
      <c:pivotFmt>
        <c:idx val="979"/>
      </c:pivotFmt>
      <c:pivotFmt>
        <c:idx val="980"/>
      </c:pivotFmt>
      <c:pivotFmt>
        <c:idx val="981"/>
      </c:pivotFmt>
      <c:pivotFmt>
        <c:idx val="982"/>
      </c:pivotFmt>
      <c:pivotFmt>
        <c:idx val="983"/>
      </c:pivotFmt>
      <c:pivotFmt>
        <c:idx val="984"/>
      </c:pivotFmt>
      <c:pivotFmt>
        <c:idx val="985"/>
      </c:pivotFmt>
      <c:pivotFmt>
        <c:idx val="986"/>
      </c:pivotFmt>
      <c:pivotFmt>
        <c:idx val="987"/>
      </c:pivotFmt>
      <c:pivotFmt>
        <c:idx val="988"/>
      </c:pivotFmt>
      <c:pivotFmt>
        <c:idx val="989"/>
      </c:pivotFmt>
      <c:pivotFmt>
        <c:idx val="990"/>
      </c:pivotFmt>
      <c:pivotFmt>
        <c:idx val="991"/>
      </c:pivotFmt>
      <c:pivotFmt>
        <c:idx val="992"/>
      </c:pivotFmt>
      <c:pivotFmt>
        <c:idx val="993"/>
      </c:pivotFmt>
      <c:pivotFmt>
        <c:idx val="994"/>
      </c:pivotFmt>
      <c:pivotFmt>
        <c:idx val="995"/>
      </c:pivotFmt>
      <c:pivotFmt>
        <c:idx val="996"/>
      </c:pivotFmt>
      <c:pivotFmt>
        <c:idx val="997"/>
      </c:pivotFmt>
      <c:pivotFmt>
        <c:idx val="998"/>
      </c:pivotFmt>
      <c:pivotFmt>
        <c:idx val="999"/>
      </c:pivotFmt>
      <c:pivotFmt>
        <c:idx val="1000"/>
      </c:pivotFmt>
      <c:pivotFmt>
        <c:idx val="1001"/>
      </c:pivotFmt>
      <c:pivotFmt>
        <c:idx val="1002"/>
      </c:pivotFmt>
      <c:pivotFmt>
        <c:idx val="1003"/>
      </c:pivotFmt>
      <c:pivotFmt>
        <c:idx val="1004"/>
      </c:pivotFmt>
      <c:pivotFmt>
        <c:idx val="1005"/>
      </c:pivotFmt>
      <c:pivotFmt>
        <c:idx val="1006"/>
      </c:pivotFmt>
      <c:pivotFmt>
        <c:idx val="1007"/>
      </c:pivotFmt>
      <c:pivotFmt>
        <c:idx val="1008"/>
      </c:pivotFmt>
      <c:pivotFmt>
        <c:idx val="1009"/>
      </c:pivotFmt>
      <c:pivotFmt>
        <c:idx val="1010"/>
      </c:pivotFmt>
      <c:pivotFmt>
        <c:idx val="1011"/>
      </c:pivotFmt>
      <c:pivotFmt>
        <c:idx val="1012"/>
      </c:pivotFmt>
      <c:pivotFmt>
        <c:idx val="1013"/>
      </c:pivotFmt>
      <c:pivotFmt>
        <c:idx val="1014"/>
      </c:pivotFmt>
      <c:pivotFmt>
        <c:idx val="1015"/>
      </c:pivotFmt>
      <c:pivotFmt>
        <c:idx val="1016"/>
      </c:pivotFmt>
      <c:pivotFmt>
        <c:idx val="1017"/>
      </c:pivotFmt>
      <c:pivotFmt>
        <c:idx val="1018"/>
      </c:pivotFmt>
      <c:pivotFmt>
        <c:idx val="1019"/>
      </c:pivotFmt>
      <c:pivotFmt>
        <c:idx val="1020"/>
      </c:pivotFmt>
      <c:pivotFmt>
        <c:idx val="1021"/>
      </c:pivotFmt>
      <c:pivotFmt>
        <c:idx val="1022"/>
      </c:pivotFmt>
      <c:pivotFmt>
        <c:idx val="1023"/>
      </c:pivotFmt>
      <c:pivotFmt>
        <c:idx val="1024"/>
      </c:pivotFmt>
      <c:pivotFmt>
        <c:idx val="1025"/>
      </c:pivotFmt>
      <c:pivotFmt>
        <c:idx val="1026"/>
      </c:pivotFmt>
      <c:pivotFmt>
        <c:idx val="1027"/>
      </c:pivotFmt>
      <c:pivotFmt>
        <c:idx val="1028"/>
      </c:pivotFmt>
      <c:pivotFmt>
        <c:idx val="1029"/>
      </c:pivotFmt>
      <c:pivotFmt>
        <c:idx val="1030"/>
      </c:pivotFmt>
      <c:pivotFmt>
        <c:idx val="1031"/>
      </c:pivotFmt>
      <c:pivotFmt>
        <c:idx val="1032"/>
      </c:pivotFmt>
      <c:pivotFmt>
        <c:idx val="1033"/>
      </c:pivotFmt>
      <c:pivotFmt>
        <c:idx val="1034"/>
      </c:pivotFmt>
      <c:pivotFmt>
        <c:idx val="1035"/>
      </c:pivotFmt>
      <c:pivotFmt>
        <c:idx val="1036"/>
      </c:pivotFmt>
      <c:pivotFmt>
        <c:idx val="1037"/>
      </c:pivotFmt>
      <c:pivotFmt>
        <c:idx val="1038"/>
      </c:pivotFmt>
      <c:pivotFmt>
        <c:idx val="1039"/>
      </c:pivotFmt>
      <c:pivotFmt>
        <c:idx val="1040"/>
      </c:pivotFmt>
      <c:pivotFmt>
        <c:idx val="1041"/>
      </c:pivotFmt>
      <c:pivotFmt>
        <c:idx val="1042"/>
      </c:pivotFmt>
      <c:pivotFmt>
        <c:idx val="1043"/>
      </c:pivotFmt>
      <c:pivotFmt>
        <c:idx val="1044"/>
      </c:pivotFmt>
      <c:pivotFmt>
        <c:idx val="1045"/>
      </c:pivotFmt>
      <c:pivotFmt>
        <c:idx val="1046"/>
      </c:pivotFmt>
      <c:pivotFmt>
        <c:idx val="1047"/>
      </c:pivotFmt>
      <c:pivotFmt>
        <c:idx val="1048"/>
      </c:pivotFmt>
      <c:pivotFmt>
        <c:idx val="1049"/>
      </c:pivotFmt>
      <c:pivotFmt>
        <c:idx val="1050"/>
      </c:pivotFmt>
      <c:pivotFmt>
        <c:idx val="1051"/>
      </c:pivotFmt>
      <c:pivotFmt>
        <c:idx val="1052"/>
      </c:pivotFmt>
      <c:pivotFmt>
        <c:idx val="1053"/>
      </c:pivotFmt>
      <c:pivotFmt>
        <c:idx val="1054"/>
      </c:pivotFmt>
      <c:pivotFmt>
        <c:idx val="1055"/>
      </c:pivotFmt>
      <c:pivotFmt>
        <c:idx val="1056"/>
      </c:pivotFmt>
      <c:pivotFmt>
        <c:idx val="1057"/>
      </c:pivotFmt>
      <c:pivotFmt>
        <c:idx val="1058"/>
      </c:pivotFmt>
      <c:pivotFmt>
        <c:idx val="1059"/>
      </c:pivotFmt>
      <c:pivotFmt>
        <c:idx val="1060"/>
      </c:pivotFmt>
      <c:pivotFmt>
        <c:idx val="1061"/>
      </c:pivotFmt>
      <c:pivotFmt>
        <c:idx val="1062"/>
      </c:pivotFmt>
      <c:pivotFmt>
        <c:idx val="1063"/>
      </c:pivotFmt>
      <c:pivotFmt>
        <c:idx val="1064"/>
      </c:pivotFmt>
      <c:pivotFmt>
        <c:idx val="1065"/>
      </c:pivotFmt>
      <c:pivotFmt>
        <c:idx val="1066"/>
      </c:pivotFmt>
      <c:pivotFmt>
        <c:idx val="1067"/>
      </c:pivotFmt>
      <c:pivotFmt>
        <c:idx val="1068"/>
      </c:pivotFmt>
      <c:pivotFmt>
        <c:idx val="1069"/>
      </c:pivotFmt>
      <c:pivotFmt>
        <c:idx val="1070"/>
      </c:pivotFmt>
      <c:pivotFmt>
        <c:idx val="1071"/>
      </c:pivotFmt>
      <c:pivotFmt>
        <c:idx val="1072"/>
      </c:pivotFmt>
      <c:pivotFmt>
        <c:idx val="1073"/>
      </c:pivotFmt>
      <c:pivotFmt>
        <c:idx val="1074"/>
      </c:pivotFmt>
      <c:pivotFmt>
        <c:idx val="1075"/>
      </c:pivotFmt>
      <c:pivotFmt>
        <c:idx val="1076"/>
      </c:pivotFmt>
      <c:pivotFmt>
        <c:idx val="1077"/>
      </c:pivotFmt>
      <c:pivotFmt>
        <c:idx val="1078"/>
      </c:pivotFmt>
      <c:pivotFmt>
        <c:idx val="1079"/>
      </c:pivotFmt>
      <c:pivotFmt>
        <c:idx val="1080"/>
      </c:pivotFmt>
      <c:pivotFmt>
        <c:idx val="1081"/>
      </c:pivotFmt>
      <c:pivotFmt>
        <c:idx val="1082"/>
      </c:pivotFmt>
      <c:pivotFmt>
        <c:idx val="1083"/>
      </c:pivotFmt>
      <c:pivotFmt>
        <c:idx val="1084"/>
      </c:pivotFmt>
      <c:pivotFmt>
        <c:idx val="1085"/>
      </c:pivotFmt>
      <c:pivotFmt>
        <c:idx val="1086"/>
      </c:pivotFmt>
      <c:pivotFmt>
        <c:idx val="1087"/>
      </c:pivotFmt>
      <c:pivotFmt>
        <c:idx val="1088"/>
      </c:pivotFmt>
      <c:pivotFmt>
        <c:idx val="1089"/>
      </c:pivotFmt>
      <c:pivotFmt>
        <c:idx val="1090"/>
      </c:pivotFmt>
      <c:pivotFmt>
        <c:idx val="1091"/>
      </c:pivotFmt>
      <c:pivotFmt>
        <c:idx val="1092"/>
      </c:pivotFmt>
      <c:pivotFmt>
        <c:idx val="1093"/>
      </c:pivotFmt>
      <c:pivotFmt>
        <c:idx val="1094"/>
      </c:pivotFmt>
      <c:pivotFmt>
        <c:idx val="1095"/>
      </c:pivotFmt>
      <c:pivotFmt>
        <c:idx val="1096"/>
      </c:pivotFmt>
      <c:pivotFmt>
        <c:idx val="1097"/>
      </c:pivotFmt>
      <c:pivotFmt>
        <c:idx val="1098"/>
      </c:pivotFmt>
      <c:pivotFmt>
        <c:idx val="1099"/>
      </c:pivotFmt>
      <c:pivotFmt>
        <c:idx val="1100"/>
      </c:pivotFmt>
      <c:pivotFmt>
        <c:idx val="1101"/>
      </c:pivotFmt>
      <c:pivotFmt>
        <c:idx val="1102"/>
      </c:pivotFmt>
      <c:pivotFmt>
        <c:idx val="1103"/>
      </c:pivotFmt>
      <c:pivotFmt>
        <c:idx val="1104"/>
      </c:pivotFmt>
      <c:pivotFmt>
        <c:idx val="1105"/>
      </c:pivotFmt>
      <c:pivotFmt>
        <c:idx val="1106"/>
      </c:pivotFmt>
      <c:pivotFmt>
        <c:idx val="1107"/>
      </c:pivotFmt>
      <c:pivotFmt>
        <c:idx val="1108"/>
      </c:pivotFmt>
      <c:pivotFmt>
        <c:idx val="1109"/>
      </c:pivotFmt>
      <c:pivotFmt>
        <c:idx val="1110"/>
      </c:pivotFmt>
      <c:pivotFmt>
        <c:idx val="1111"/>
      </c:pivotFmt>
      <c:pivotFmt>
        <c:idx val="1112"/>
      </c:pivotFmt>
      <c:pivotFmt>
        <c:idx val="1113"/>
      </c:pivotFmt>
      <c:pivotFmt>
        <c:idx val="1114"/>
      </c:pivotFmt>
      <c:pivotFmt>
        <c:idx val="1115"/>
      </c:pivotFmt>
      <c:pivotFmt>
        <c:idx val="1116"/>
      </c:pivotFmt>
      <c:pivotFmt>
        <c:idx val="1117"/>
      </c:pivotFmt>
      <c:pivotFmt>
        <c:idx val="1118"/>
      </c:pivotFmt>
      <c:pivotFmt>
        <c:idx val="1119"/>
      </c:pivotFmt>
      <c:pivotFmt>
        <c:idx val="1120"/>
      </c:pivotFmt>
      <c:pivotFmt>
        <c:idx val="1121"/>
      </c:pivotFmt>
      <c:pivotFmt>
        <c:idx val="1122"/>
      </c:pivotFmt>
      <c:pivotFmt>
        <c:idx val="1123"/>
      </c:pivotFmt>
      <c:pivotFmt>
        <c:idx val="1124"/>
      </c:pivotFmt>
      <c:pivotFmt>
        <c:idx val="1125"/>
      </c:pivotFmt>
      <c:pivotFmt>
        <c:idx val="1126"/>
      </c:pivotFmt>
      <c:pivotFmt>
        <c:idx val="1127"/>
      </c:pivotFmt>
      <c:pivotFmt>
        <c:idx val="1128"/>
      </c:pivotFmt>
      <c:pivotFmt>
        <c:idx val="1129"/>
      </c:pivotFmt>
      <c:pivotFmt>
        <c:idx val="1130"/>
      </c:pivotFmt>
      <c:pivotFmt>
        <c:idx val="1131"/>
      </c:pivotFmt>
      <c:pivotFmt>
        <c:idx val="1132"/>
      </c:pivotFmt>
      <c:pivotFmt>
        <c:idx val="1133"/>
      </c:pivotFmt>
      <c:pivotFmt>
        <c:idx val="1134"/>
      </c:pivotFmt>
      <c:pivotFmt>
        <c:idx val="1135"/>
      </c:pivotFmt>
      <c:pivotFmt>
        <c:idx val="1136"/>
      </c:pivotFmt>
      <c:pivotFmt>
        <c:idx val="1137"/>
      </c:pivotFmt>
      <c:pivotFmt>
        <c:idx val="1138"/>
      </c:pivotFmt>
      <c:pivotFmt>
        <c:idx val="1139"/>
      </c:pivotFmt>
      <c:pivotFmt>
        <c:idx val="1140"/>
      </c:pivotFmt>
      <c:pivotFmt>
        <c:idx val="1141"/>
      </c:pivotFmt>
      <c:pivotFmt>
        <c:idx val="1142"/>
      </c:pivotFmt>
      <c:pivotFmt>
        <c:idx val="1143"/>
      </c:pivotFmt>
      <c:pivotFmt>
        <c:idx val="1144"/>
      </c:pivotFmt>
      <c:pivotFmt>
        <c:idx val="1145"/>
      </c:pivotFmt>
      <c:pivotFmt>
        <c:idx val="1146"/>
      </c:pivotFmt>
      <c:pivotFmt>
        <c:idx val="1147"/>
      </c:pivotFmt>
      <c:pivotFmt>
        <c:idx val="1148"/>
      </c:pivotFmt>
      <c:pivotFmt>
        <c:idx val="1149"/>
      </c:pivotFmt>
      <c:pivotFmt>
        <c:idx val="1150"/>
      </c:pivotFmt>
      <c:pivotFmt>
        <c:idx val="1151"/>
      </c:pivotFmt>
      <c:pivotFmt>
        <c:idx val="1152"/>
      </c:pivotFmt>
      <c:pivotFmt>
        <c:idx val="1153"/>
      </c:pivotFmt>
      <c:pivotFmt>
        <c:idx val="1154"/>
      </c:pivotFmt>
      <c:pivotFmt>
        <c:idx val="1155"/>
      </c:pivotFmt>
      <c:pivotFmt>
        <c:idx val="1156"/>
      </c:pivotFmt>
      <c:pivotFmt>
        <c:idx val="1157"/>
      </c:pivotFmt>
      <c:pivotFmt>
        <c:idx val="1158"/>
      </c:pivotFmt>
      <c:pivotFmt>
        <c:idx val="1159"/>
      </c:pivotFmt>
      <c:pivotFmt>
        <c:idx val="1160"/>
      </c:pivotFmt>
      <c:pivotFmt>
        <c:idx val="1161"/>
      </c:pivotFmt>
      <c:pivotFmt>
        <c:idx val="1162"/>
      </c:pivotFmt>
      <c:pivotFmt>
        <c:idx val="1163"/>
      </c:pivotFmt>
      <c:pivotFmt>
        <c:idx val="1164"/>
      </c:pivotFmt>
      <c:pivotFmt>
        <c:idx val="1165"/>
      </c:pivotFmt>
      <c:pivotFmt>
        <c:idx val="1166"/>
      </c:pivotFmt>
      <c:pivotFmt>
        <c:idx val="1167"/>
      </c:pivotFmt>
      <c:pivotFmt>
        <c:idx val="1168"/>
      </c:pivotFmt>
      <c:pivotFmt>
        <c:idx val="1169"/>
      </c:pivotFmt>
      <c:pivotFmt>
        <c:idx val="1170"/>
      </c:pivotFmt>
      <c:pivotFmt>
        <c:idx val="1171"/>
      </c:pivotFmt>
      <c:pivotFmt>
        <c:idx val="1172"/>
      </c:pivotFmt>
      <c:pivotFmt>
        <c:idx val="1173"/>
      </c:pivotFmt>
      <c:pivotFmt>
        <c:idx val="1174"/>
      </c:pivotFmt>
      <c:pivotFmt>
        <c:idx val="1175"/>
      </c:pivotFmt>
      <c:pivotFmt>
        <c:idx val="1176"/>
      </c:pivotFmt>
      <c:pivotFmt>
        <c:idx val="1177"/>
      </c:pivotFmt>
      <c:pivotFmt>
        <c:idx val="1178"/>
      </c:pivotFmt>
      <c:pivotFmt>
        <c:idx val="1179"/>
      </c:pivotFmt>
      <c:pivotFmt>
        <c:idx val="1180"/>
      </c:pivotFmt>
      <c:pivotFmt>
        <c:idx val="1181"/>
      </c:pivotFmt>
      <c:pivotFmt>
        <c:idx val="1182"/>
      </c:pivotFmt>
      <c:pivotFmt>
        <c:idx val="1183"/>
      </c:pivotFmt>
      <c:pivotFmt>
        <c:idx val="1184"/>
      </c:pivotFmt>
      <c:pivotFmt>
        <c:idx val="1185"/>
      </c:pivotFmt>
      <c:pivotFmt>
        <c:idx val="1186"/>
      </c:pivotFmt>
      <c:pivotFmt>
        <c:idx val="1187"/>
      </c:pivotFmt>
      <c:pivotFmt>
        <c:idx val="1188"/>
      </c:pivotFmt>
      <c:pivotFmt>
        <c:idx val="1189"/>
      </c:pivotFmt>
      <c:pivotFmt>
        <c:idx val="1190"/>
      </c:pivotFmt>
      <c:pivotFmt>
        <c:idx val="1191"/>
      </c:pivotFmt>
      <c:pivotFmt>
        <c:idx val="1192"/>
      </c:pivotFmt>
      <c:pivotFmt>
        <c:idx val="1193"/>
      </c:pivotFmt>
      <c:pivotFmt>
        <c:idx val="1194"/>
      </c:pivotFmt>
      <c:pivotFmt>
        <c:idx val="1195"/>
      </c:pivotFmt>
      <c:pivotFmt>
        <c:idx val="1196"/>
      </c:pivotFmt>
      <c:pivotFmt>
        <c:idx val="1197"/>
      </c:pivotFmt>
      <c:pivotFmt>
        <c:idx val="1198"/>
      </c:pivotFmt>
      <c:pivotFmt>
        <c:idx val="1199"/>
      </c:pivotFmt>
      <c:pivotFmt>
        <c:idx val="1200"/>
      </c:pivotFmt>
      <c:pivotFmt>
        <c:idx val="1201"/>
      </c:pivotFmt>
      <c:pivotFmt>
        <c:idx val="1202"/>
      </c:pivotFmt>
      <c:pivotFmt>
        <c:idx val="1203"/>
      </c:pivotFmt>
      <c:pivotFmt>
        <c:idx val="1204"/>
      </c:pivotFmt>
      <c:pivotFmt>
        <c:idx val="1205"/>
      </c:pivotFmt>
      <c:pivotFmt>
        <c:idx val="1206"/>
      </c:pivotFmt>
      <c:pivotFmt>
        <c:idx val="1207"/>
      </c:pivotFmt>
      <c:pivotFmt>
        <c:idx val="1208"/>
      </c:pivotFmt>
      <c:pivotFmt>
        <c:idx val="1209"/>
      </c:pivotFmt>
      <c:pivotFmt>
        <c:idx val="1210"/>
      </c:pivotFmt>
      <c:pivotFmt>
        <c:idx val="1211"/>
      </c:pivotFmt>
      <c:pivotFmt>
        <c:idx val="1212"/>
      </c:pivotFmt>
      <c:pivotFmt>
        <c:idx val="1213"/>
      </c:pivotFmt>
      <c:pivotFmt>
        <c:idx val="1214"/>
      </c:pivotFmt>
      <c:pivotFmt>
        <c:idx val="1215"/>
      </c:pivotFmt>
      <c:pivotFmt>
        <c:idx val="1216"/>
      </c:pivotFmt>
      <c:pivotFmt>
        <c:idx val="1217"/>
      </c:pivotFmt>
      <c:pivotFmt>
        <c:idx val="1218"/>
      </c:pivotFmt>
      <c:pivotFmt>
        <c:idx val="1219"/>
      </c:pivotFmt>
      <c:pivotFmt>
        <c:idx val="1220"/>
      </c:pivotFmt>
      <c:pivotFmt>
        <c:idx val="1221"/>
      </c:pivotFmt>
      <c:pivotFmt>
        <c:idx val="1222"/>
      </c:pivotFmt>
      <c:pivotFmt>
        <c:idx val="1223"/>
      </c:pivotFmt>
      <c:pivotFmt>
        <c:idx val="1224"/>
      </c:pivotFmt>
      <c:pivotFmt>
        <c:idx val="1225"/>
      </c:pivotFmt>
      <c:pivotFmt>
        <c:idx val="1226"/>
      </c:pivotFmt>
      <c:pivotFmt>
        <c:idx val="1227"/>
      </c:pivotFmt>
      <c:pivotFmt>
        <c:idx val="1228"/>
      </c:pivotFmt>
      <c:pivotFmt>
        <c:idx val="1229"/>
      </c:pivotFmt>
      <c:pivotFmt>
        <c:idx val="1230"/>
      </c:pivotFmt>
      <c:pivotFmt>
        <c:idx val="1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2"/>
      </c:pivotFmt>
      <c:pivotFmt>
        <c:idx val="1233"/>
      </c:pivotFmt>
      <c:pivotFmt>
        <c:idx val="1234"/>
      </c:pivotFmt>
      <c:pivotFmt>
        <c:idx val="1235"/>
      </c:pivotFmt>
      <c:pivotFmt>
        <c:idx val="1236"/>
      </c:pivotFmt>
      <c:pivotFmt>
        <c:idx val="1237"/>
      </c:pivotFmt>
      <c:pivotFmt>
        <c:idx val="1238"/>
      </c:pivotFmt>
      <c:pivotFmt>
        <c:idx val="1239"/>
      </c:pivotFmt>
      <c:pivotFmt>
        <c:idx val="1240"/>
      </c:pivotFmt>
      <c:pivotFmt>
        <c:idx val="1241"/>
      </c:pivotFmt>
      <c:pivotFmt>
        <c:idx val="1242"/>
      </c:pivotFmt>
      <c:pivotFmt>
        <c:idx val="1243"/>
      </c:pivotFmt>
      <c:pivotFmt>
        <c:idx val="1244"/>
      </c:pivotFmt>
      <c:pivotFmt>
        <c:idx val="1245"/>
      </c:pivotFmt>
      <c:pivotFmt>
        <c:idx val="1246"/>
      </c:pivotFmt>
      <c:pivotFmt>
        <c:idx val="1247"/>
      </c:pivotFmt>
      <c:pivotFmt>
        <c:idx val="1248"/>
      </c:pivotFmt>
      <c:pivotFmt>
        <c:idx val="1249"/>
      </c:pivotFmt>
      <c:pivotFmt>
        <c:idx val="1250"/>
      </c:pivotFmt>
      <c:pivotFmt>
        <c:idx val="1251"/>
      </c:pivotFmt>
      <c:pivotFmt>
        <c:idx val="1252"/>
      </c:pivotFmt>
      <c:pivotFmt>
        <c:idx val="1253"/>
      </c:pivotFmt>
      <c:pivotFmt>
        <c:idx val="1254"/>
      </c:pivotFmt>
      <c:pivotFmt>
        <c:idx val="1255"/>
      </c:pivotFmt>
      <c:pivotFmt>
        <c:idx val="1256"/>
      </c:pivotFmt>
      <c:pivotFmt>
        <c:idx val="1257"/>
      </c:pivotFmt>
      <c:pivotFmt>
        <c:idx val="1258"/>
      </c:pivotFmt>
      <c:pivotFmt>
        <c:idx val="1259"/>
      </c:pivotFmt>
      <c:pivotFmt>
        <c:idx val="1260"/>
      </c:pivotFmt>
      <c:pivotFmt>
        <c:idx val="1261"/>
      </c:pivotFmt>
      <c:pivotFmt>
        <c:idx val="1262"/>
      </c:pivotFmt>
      <c:pivotFmt>
        <c:idx val="1263"/>
      </c:pivotFmt>
      <c:pivotFmt>
        <c:idx val="1264"/>
      </c:pivotFmt>
      <c:pivotFmt>
        <c:idx val="1265"/>
      </c:pivotFmt>
      <c:pivotFmt>
        <c:idx val="1266"/>
      </c:pivotFmt>
      <c:pivotFmt>
        <c:idx val="1267"/>
      </c:pivotFmt>
      <c:pivotFmt>
        <c:idx val="1268"/>
      </c:pivotFmt>
      <c:pivotFmt>
        <c:idx val="1269"/>
      </c:pivotFmt>
      <c:pivotFmt>
        <c:idx val="1270"/>
      </c:pivotFmt>
      <c:pivotFmt>
        <c:idx val="1271"/>
      </c:pivotFmt>
      <c:pivotFmt>
        <c:idx val="1272"/>
      </c:pivotFmt>
      <c:pivotFmt>
        <c:idx val="1273"/>
      </c:pivotFmt>
      <c:pivotFmt>
        <c:idx val="1274"/>
      </c:pivotFmt>
      <c:pivotFmt>
        <c:idx val="1275"/>
      </c:pivotFmt>
      <c:pivotFmt>
        <c:idx val="1276"/>
      </c:pivotFmt>
      <c:pivotFmt>
        <c:idx val="1277"/>
      </c:pivotFmt>
      <c:pivotFmt>
        <c:idx val="1278"/>
      </c:pivotFmt>
      <c:pivotFmt>
        <c:idx val="1279"/>
      </c:pivotFmt>
      <c:pivotFmt>
        <c:idx val="1280"/>
      </c:pivotFmt>
      <c:pivotFmt>
        <c:idx val="1281"/>
      </c:pivotFmt>
      <c:pivotFmt>
        <c:idx val="1282"/>
      </c:pivotFmt>
      <c:pivotFmt>
        <c:idx val="1283"/>
      </c:pivotFmt>
      <c:pivotFmt>
        <c:idx val="1284"/>
      </c:pivotFmt>
      <c:pivotFmt>
        <c:idx val="1285"/>
      </c:pivotFmt>
      <c:pivotFmt>
        <c:idx val="1286"/>
      </c:pivotFmt>
      <c:pivotFmt>
        <c:idx val="1287"/>
      </c:pivotFmt>
      <c:pivotFmt>
        <c:idx val="1288"/>
      </c:pivotFmt>
      <c:pivotFmt>
        <c:idx val="1289"/>
      </c:pivotFmt>
      <c:pivotFmt>
        <c:idx val="1290"/>
      </c:pivotFmt>
      <c:pivotFmt>
        <c:idx val="1291"/>
      </c:pivotFmt>
      <c:pivotFmt>
        <c:idx val="1292"/>
      </c:pivotFmt>
      <c:pivotFmt>
        <c:idx val="1293"/>
      </c:pivotFmt>
      <c:pivotFmt>
        <c:idx val="1294"/>
      </c:pivotFmt>
      <c:pivotFmt>
        <c:idx val="1295"/>
      </c:pivotFmt>
      <c:pivotFmt>
        <c:idx val="1296"/>
      </c:pivotFmt>
      <c:pivotFmt>
        <c:idx val="1297"/>
      </c:pivotFmt>
      <c:pivotFmt>
        <c:idx val="1298"/>
      </c:pivotFmt>
      <c:pivotFmt>
        <c:idx val="1299"/>
      </c:pivotFmt>
      <c:pivotFmt>
        <c:idx val="1300"/>
      </c:pivotFmt>
      <c:pivotFmt>
        <c:idx val="1301"/>
      </c:pivotFmt>
      <c:pivotFmt>
        <c:idx val="1302"/>
      </c:pivotFmt>
      <c:pivotFmt>
        <c:idx val="1303"/>
      </c:pivotFmt>
      <c:pivotFmt>
        <c:idx val="1304"/>
      </c:pivotFmt>
      <c:pivotFmt>
        <c:idx val="1305"/>
      </c:pivotFmt>
      <c:pivotFmt>
        <c:idx val="1306"/>
      </c:pivotFmt>
      <c:pivotFmt>
        <c:idx val="1307"/>
      </c:pivotFmt>
      <c:pivotFmt>
        <c:idx val="1308"/>
      </c:pivotFmt>
      <c:pivotFmt>
        <c:idx val="1309"/>
      </c:pivotFmt>
      <c:pivotFmt>
        <c:idx val="1310"/>
      </c:pivotFmt>
      <c:pivotFmt>
        <c:idx val="1311"/>
      </c:pivotFmt>
      <c:pivotFmt>
        <c:idx val="1312"/>
      </c:pivotFmt>
      <c:pivotFmt>
        <c:idx val="1313"/>
      </c:pivotFmt>
      <c:pivotFmt>
        <c:idx val="1314"/>
      </c:pivotFmt>
      <c:pivotFmt>
        <c:idx val="1315"/>
      </c:pivotFmt>
      <c:pivotFmt>
        <c:idx val="1316"/>
      </c:pivotFmt>
      <c:pivotFmt>
        <c:idx val="1317"/>
      </c:pivotFmt>
      <c:pivotFmt>
        <c:idx val="1318"/>
      </c:pivotFmt>
      <c:pivotFmt>
        <c:idx val="1319"/>
      </c:pivotFmt>
      <c:pivotFmt>
        <c:idx val="1320"/>
      </c:pivotFmt>
      <c:pivotFmt>
        <c:idx val="1321"/>
      </c:pivotFmt>
      <c:pivotFmt>
        <c:idx val="1322"/>
      </c:pivotFmt>
      <c:pivotFmt>
        <c:idx val="1323"/>
      </c:pivotFmt>
      <c:pivotFmt>
        <c:idx val="1324"/>
      </c:pivotFmt>
      <c:pivotFmt>
        <c:idx val="1325"/>
      </c:pivotFmt>
      <c:pivotFmt>
        <c:idx val="1326"/>
      </c:pivotFmt>
      <c:pivotFmt>
        <c:idx val="1327"/>
      </c:pivotFmt>
      <c:pivotFmt>
        <c:idx val="1328"/>
      </c:pivotFmt>
      <c:pivotFmt>
        <c:idx val="1329"/>
      </c:pivotFmt>
      <c:pivotFmt>
        <c:idx val="1330"/>
      </c:pivotFmt>
      <c:pivotFmt>
        <c:idx val="1331"/>
      </c:pivotFmt>
      <c:pivotFmt>
        <c:idx val="1332"/>
      </c:pivotFmt>
      <c:pivotFmt>
        <c:idx val="1333"/>
      </c:pivotFmt>
      <c:pivotFmt>
        <c:idx val="1334"/>
      </c:pivotFmt>
      <c:pivotFmt>
        <c:idx val="1335"/>
      </c:pivotFmt>
      <c:pivotFmt>
        <c:idx val="1336"/>
      </c:pivotFmt>
      <c:pivotFmt>
        <c:idx val="1337"/>
      </c:pivotFmt>
      <c:pivotFmt>
        <c:idx val="1338"/>
      </c:pivotFmt>
      <c:pivotFmt>
        <c:idx val="1339"/>
      </c:pivotFmt>
      <c:pivotFmt>
        <c:idx val="1340"/>
      </c:pivotFmt>
      <c:pivotFmt>
        <c:idx val="1341"/>
      </c:pivotFmt>
      <c:pivotFmt>
        <c:idx val="1342"/>
      </c:pivotFmt>
      <c:pivotFmt>
        <c:idx val="1343"/>
      </c:pivotFmt>
      <c:pivotFmt>
        <c:idx val="1344"/>
      </c:pivotFmt>
      <c:pivotFmt>
        <c:idx val="1345"/>
      </c:pivotFmt>
      <c:pivotFmt>
        <c:idx val="1346"/>
      </c:pivotFmt>
      <c:pivotFmt>
        <c:idx val="1347"/>
      </c:pivotFmt>
      <c:pivotFmt>
        <c:idx val="1348"/>
      </c:pivotFmt>
      <c:pivotFmt>
        <c:idx val="1349"/>
      </c:pivotFmt>
      <c:pivotFmt>
        <c:idx val="1350"/>
      </c:pivotFmt>
      <c:pivotFmt>
        <c:idx val="1351"/>
      </c:pivotFmt>
      <c:pivotFmt>
        <c:idx val="1352"/>
      </c:pivotFmt>
      <c:pivotFmt>
        <c:idx val="1353"/>
      </c:pivotFmt>
      <c:pivotFmt>
        <c:idx val="1354"/>
      </c:pivotFmt>
      <c:pivotFmt>
        <c:idx val="1355"/>
      </c:pivotFmt>
      <c:pivotFmt>
        <c:idx val="1356"/>
      </c:pivotFmt>
      <c:pivotFmt>
        <c:idx val="1357"/>
      </c:pivotFmt>
      <c:pivotFmt>
        <c:idx val="1358"/>
      </c:pivotFmt>
      <c:pivotFmt>
        <c:idx val="1359"/>
      </c:pivotFmt>
      <c:pivotFmt>
        <c:idx val="1360"/>
      </c:pivotFmt>
      <c:pivotFmt>
        <c:idx val="1361"/>
      </c:pivotFmt>
      <c:pivotFmt>
        <c:idx val="1362"/>
      </c:pivotFmt>
      <c:pivotFmt>
        <c:idx val="1363"/>
      </c:pivotFmt>
      <c:pivotFmt>
        <c:idx val="1364"/>
      </c:pivotFmt>
      <c:pivotFmt>
        <c:idx val="1365"/>
      </c:pivotFmt>
      <c:pivotFmt>
        <c:idx val="1366"/>
      </c:pivotFmt>
      <c:pivotFmt>
        <c:idx val="1367"/>
      </c:pivotFmt>
      <c:pivotFmt>
        <c:idx val="1368"/>
      </c:pivotFmt>
      <c:pivotFmt>
        <c:idx val="1369"/>
      </c:pivotFmt>
      <c:pivotFmt>
        <c:idx val="1370"/>
      </c:pivotFmt>
      <c:pivotFmt>
        <c:idx val="1371"/>
      </c:pivotFmt>
      <c:pivotFmt>
        <c:idx val="1372"/>
      </c:pivotFmt>
      <c:pivotFmt>
        <c:idx val="1373"/>
      </c:pivotFmt>
      <c:pivotFmt>
        <c:idx val="1374"/>
      </c:pivotFmt>
      <c:pivotFmt>
        <c:idx val="1375"/>
      </c:pivotFmt>
      <c:pivotFmt>
        <c:idx val="1376"/>
      </c:pivotFmt>
      <c:pivotFmt>
        <c:idx val="1377"/>
      </c:pivotFmt>
      <c:pivotFmt>
        <c:idx val="1378"/>
      </c:pivotFmt>
      <c:pivotFmt>
        <c:idx val="1379"/>
      </c:pivotFmt>
      <c:pivotFmt>
        <c:idx val="1380"/>
      </c:pivotFmt>
      <c:pivotFmt>
        <c:idx val="1381"/>
      </c:pivotFmt>
      <c:pivotFmt>
        <c:idx val="1382"/>
      </c:pivotFmt>
      <c:pivotFmt>
        <c:idx val="1383"/>
      </c:pivotFmt>
      <c:pivotFmt>
        <c:idx val="1384"/>
      </c:pivotFmt>
      <c:pivotFmt>
        <c:idx val="1385"/>
      </c:pivotFmt>
      <c:pivotFmt>
        <c:idx val="1386"/>
      </c:pivotFmt>
      <c:pivotFmt>
        <c:idx val="1387"/>
      </c:pivotFmt>
      <c:pivotFmt>
        <c:idx val="1388"/>
      </c:pivotFmt>
      <c:pivotFmt>
        <c:idx val="1389"/>
      </c:pivotFmt>
      <c:pivotFmt>
        <c:idx val="1390"/>
      </c:pivotFmt>
      <c:pivotFmt>
        <c:idx val="1391"/>
      </c:pivotFmt>
      <c:pivotFmt>
        <c:idx val="1392"/>
      </c:pivotFmt>
      <c:pivotFmt>
        <c:idx val="1393"/>
      </c:pivotFmt>
      <c:pivotFmt>
        <c:idx val="1394"/>
      </c:pivotFmt>
      <c:pivotFmt>
        <c:idx val="1395"/>
      </c:pivotFmt>
      <c:pivotFmt>
        <c:idx val="1396"/>
      </c:pivotFmt>
      <c:pivotFmt>
        <c:idx val="1397"/>
      </c:pivotFmt>
      <c:pivotFmt>
        <c:idx val="1398"/>
      </c:pivotFmt>
      <c:pivotFmt>
        <c:idx val="1399"/>
      </c:pivotFmt>
      <c:pivotFmt>
        <c:idx val="1400"/>
      </c:pivotFmt>
      <c:pivotFmt>
        <c:idx val="1401"/>
      </c:pivotFmt>
      <c:pivotFmt>
        <c:idx val="1402"/>
      </c:pivotFmt>
      <c:pivotFmt>
        <c:idx val="1403"/>
      </c:pivotFmt>
      <c:pivotFmt>
        <c:idx val="1404"/>
      </c:pivotFmt>
      <c:pivotFmt>
        <c:idx val="1405"/>
      </c:pivotFmt>
      <c:pivotFmt>
        <c:idx val="1406"/>
      </c:pivotFmt>
      <c:pivotFmt>
        <c:idx val="1407"/>
      </c:pivotFmt>
      <c:pivotFmt>
        <c:idx val="1408"/>
      </c:pivotFmt>
      <c:pivotFmt>
        <c:idx val="1409"/>
      </c:pivotFmt>
      <c:pivotFmt>
        <c:idx val="1410"/>
      </c:pivotFmt>
      <c:pivotFmt>
        <c:idx val="1411"/>
      </c:pivotFmt>
      <c:pivotFmt>
        <c:idx val="1412"/>
      </c:pivotFmt>
      <c:pivotFmt>
        <c:idx val="1413"/>
      </c:pivotFmt>
      <c:pivotFmt>
        <c:idx val="1414"/>
      </c:pivotFmt>
      <c:pivotFmt>
        <c:idx val="1415"/>
      </c:pivotFmt>
      <c:pivotFmt>
        <c:idx val="1416"/>
      </c:pivotFmt>
      <c:pivotFmt>
        <c:idx val="1417"/>
      </c:pivotFmt>
      <c:pivotFmt>
        <c:idx val="1418"/>
      </c:pivotFmt>
      <c:pivotFmt>
        <c:idx val="1419"/>
      </c:pivotFmt>
      <c:pivotFmt>
        <c:idx val="1420"/>
      </c:pivotFmt>
      <c:pivotFmt>
        <c:idx val="1421"/>
      </c:pivotFmt>
      <c:pivotFmt>
        <c:idx val="1422"/>
      </c:pivotFmt>
      <c:pivotFmt>
        <c:idx val="1423"/>
      </c:pivotFmt>
      <c:pivotFmt>
        <c:idx val="1424"/>
      </c:pivotFmt>
      <c:pivotFmt>
        <c:idx val="1425"/>
      </c:pivotFmt>
      <c:pivotFmt>
        <c:idx val="1426"/>
      </c:pivotFmt>
      <c:pivotFmt>
        <c:idx val="1427"/>
      </c:pivotFmt>
      <c:pivotFmt>
        <c:idx val="1428"/>
      </c:pivotFmt>
      <c:pivotFmt>
        <c:idx val="1429"/>
      </c:pivotFmt>
      <c:pivotFmt>
        <c:idx val="1430"/>
      </c:pivotFmt>
      <c:pivotFmt>
        <c:idx val="1431"/>
      </c:pivotFmt>
      <c:pivotFmt>
        <c:idx val="1432"/>
      </c:pivotFmt>
      <c:pivotFmt>
        <c:idx val="1433"/>
      </c:pivotFmt>
      <c:pivotFmt>
        <c:idx val="1434"/>
      </c:pivotFmt>
      <c:pivotFmt>
        <c:idx val="1435"/>
      </c:pivotFmt>
      <c:pivotFmt>
        <c:idx val="1436"/>
      </c:pivotFmt>
      <c:pivotFmt>
        <c:idx val="1437"/>
      </c:pivotFmt>
      <c:pivotFmt>
        <c:idx val="1438"/>
      </c:pivotFmt>
      <c:pivotFmt>
        <c:idx val="1439"/>
      </c:pivotFmt>
      <c:pivotFmt>
        <c:idx val="1440"/>
      </c:pivotFmt>
      <c:pivotFmt>
        <c:idx val="1441"/>
      </c:pivotFmt>
      <c:pivotFmt>
        <c:idx val="1442"/>
      </c:pivotFmt>
      <c:pivotFmt>
        <c:idx val="1443"/>
      </c:pivotFmt>
      <c:pivotFmt>
        <c:idx val="1444"/>
      </c:pivotFmt>
      <c:pivotFmt>
        <c:idx val="1445"/>
      </c:pivotFmt>
      <c:pivotFmt>
        <c:idx val="1446"/>
      </c:pivotFmt>
      <c:pivotFmt>
        <c:idx val="1447"/>
      </c:pivotFmt>
      <c:pivotFmt>
        <c:idx val="1448"/>
      </c:pivotFmt>
      <c:pivotFmt>
        <c:idx val="1449"/>
      </c:pivotFmt>
      <c:pivotFmt>
        <c:idx val="1450"/>
      </c:pivotFmt>
      <c:pivotFmt>
        <c:idx val="1451"/>
      </c:pivotFmt>
      <c:pivotFmt>
        <c:idx val="1452"/>
      </c:pivotFmt>
      <c:pivotFmt>
        <c:idx val="1453"/>
      </c:pivotFmt>
      <c:pivotFmt>
        <c:idx val="1454"/>
      </c:pivotFmt>
      <c:pivotFmt>
        <c:idx val="1455"/>
      </c:pivotFmt>
      <c:pivotFmt>
        <c:idx val="1456"/>
      </c:pivotFmt>
      <c:pivotFmt>
        <c:idx val="1457"/>
      </c:pivotFmt>
      <c:pivotFmt>
        <c:idx val="1458"/>
      </c:pivotFmt>
      <c:pivotFmt>
        <c:idx val="1459"/>
      </c:pivotFmt>
      <c:pivotFmt>
        <c:idx val="1460"/>
      </c:pivotFmt>
      <c:pivotFmt>
        <c:idx val="1461"/>
      </c:pivotFmt>
      <c:pivotFmt>
        <c:idx val="1462"/>
      </c:pivotFmt>
      <c:pivotFmt>
        <c:idx val="1463"/>
      </c:pivotFmt>
      <c:pivotFmt>
        <c:idx val="1464"/>
      </c:pivotFmt>
      <c:pivotFmt>
        <c:idx val="1465"/>
      </c:pivotFmt>
      <c:pivotFmt>
        <c:idx val="1466"/>
      </c:pivotFmt>
      <c:pivotFmt>
        <c:idx val="1467"/>
      </c:pivotFmt>
      <c:pivotFmt>
        <c:idx val="1468"/>
      </c:pivotFmt>
      <c:pivotFmt>
        <c:idx val="1469"/>
      </c:pivotFmt>
      <c:pivotFmt>
        <c:idx val="1470"/>
      </c:pivotFmt>
      <c:pivotFmt>
        <c:idx val="1471"/>
      </c:pivotFmt>
      <c:pivotFmt>
        <c:idx val="1472"/>
      </c:pivotFmt>
      <c:pivotFmt>
        <c:idx val="1473"/>
      </c:pivotFmt>
      <c:pivotFmt>
        <c:idx val="1474"/>
      </c:pivotFmt>
      <c:pivotFmt>
        <c:idx val="1475"/>
      </c:pivotFmt>
      <c:pivotFmt>
        <c:idx val="1476"/>
      </c:pivotFmt>
      <c:pivotFmt>
        <c:idx val="1477"/>
      </c:pivotFmt>
      <c:pivotFmt>
        <c:idx val="1478"/>
      </c:pivotFmt>
      <c:pivotFmt>
        <c:idx val="1479"/>
      </c:pivotFmt>
      <c:pivotFmt>
        <c:idx val="1480"/>
      </c:pivotFmt>
      <c:pivotFmt>
        <c:idx val="1481"/>
      </c:pivotFmt>
      <c:pivotFmt>
        <c:idx val="1482"/>
      </c:pivotFmt>
      <c:pivotFmt>
        <c:idx val="1483"/>
      </c:pivotFmt>
      <c:pivotFmt>
        <c:idx val="1484"/>
      </c:pivotFmt>
      <c:pivotFmt>
        <c:idx val="1485"/>
      </c:pivotFmt>
      <c:pivotFmt>
        <c:idx val="1486"/>
      </c:pivotFmt>
      <c:pivotFmt>
        <c:idx val="1487"/>
      </c:pivotFmt>
      <c:pivotFmt>
        <c:idx val="1488"/>
      </c:pivotFmt>
      <c:pivotFmt>
        <c:idx val="1489"/>
      </c:pivotFmt>
      <c:pivotFmt>
        <c:idx val="1490"/>
      </c:pivotFmt>
      <c:pivotFmt>
        <c:idx val="1491"/>
      </c:pivotFmt>
      <c:pivotFmt>
        <c:idx val="1492"/>
      </c:pivotFmt>
      <c:pivotFmt>
        <c:idx val="1493"/>
      </c:pivotFmt>
      <c:pivotFmt>
        <c:idx val="1494"/>
      </c:pivotFmt>
      <c:pivotFmt>
        <c:idx val="1495"/>
      </c:pivotFmt>
      <c:pivotFmt>
        <c:idx val="1496"/>
      </c:pivotFmt>
      <c:pivotFmt>
        <c:idx val="1497"/>
      </c:pivotFmt>
      <c:pivotFmt>
        <c:idx val="1498"/>
      </c:pivotFmt>
      <c:pivotFmt>
        <c:idx val="1499"/>
      </c:pivotFmt>
      <c:pivotFmt>
        <c:idx val="1500"/>
      </c:pivotFmt>
      <c:pivotFmt>
        <c:idx val="1501"/>
      </c:pivotFmt>
      <c:pivotFmt>
        <c:idx val="1502"/>
      </c:pivotFmt>
      <c:pivotFmt>
        <c:idx val="1503"/>
      </c:pivotFmt>
      <c:pivotFmt>
        <c:idx val="1504"/>
      </c:pivotFmt>
      <c:pivotFmt>
        <c:idx val="1505"/>
      </c:pivotFmt>
      <c:pivotFmt>
        <c:idx val="1506"/>
      </c:pivotFmt>
      <c:pivotFmt>
        <c:idx val="1507"/>
      </c:pivotFmt>
      <c:pivotFmt>
        <c:idx val="1508"/>
      </c:pivotFmt>
      <c:pivotFmt>
        <c:idx val="1509"/>
      </c:pivotFmt>
      <c:pivotFmt>
        <c:idx val="1510"/>
      </c:pivotFmt>
      <c:pivotFmt>
        <c:idx val="1511"/>
      </c:pivotFmt>
      <c:pivotFmt>
        <c:idx val="1512"/>
      </c:pivotFmt>
      <c:pivotFmt>
        <c:idx val="1513"/>
      </c:pivotFmt>
      <c:pivotFmt>
        <c:idx val="1514"/>
      </c:pivotFmt>
      <c:pivotFmt>
        <c:idx val="1515"/>
      </c:pivotFmt>
      <c:pivotFmt>
        <c:idx val="1516"/>
      </c:pivotFmt>
      <c:pivotFmt>
        <c:idx val="1517"/>
      </c:pivotFmt>
      <c:pivotFmt>
        <c:idx val="1518"/>
      </c:pivotFmt>
      <c:pivotFmt>
        <c:idx val="1519"/>
      </c:pivotFmt>
      <c:pivotFmt>
        <c:idx val="1520"/>
      </c:pivotFmt>
      <c:pivotFmt>
        <c:idx val="1521"/>
      </c:pivotFmt>
      <c:pivotFmt>
        <c:idx val="1522"/>
      </c:pivotFmt>
      <c:pivotFmt>
        <c:idx val="1523"/>
      </c:pivotFmt>
      <c:pivotFmt>
        <c:idx val="1524"/>
      </c:pivotFmt>
      <c:pivotFmt>
        <c:idx val="1525"/>
      </c:pivotFmt>
      <c:pivotFmt>
        <c:idx val="1526"/>
      </c:pivotFmt>
      <c:pivotFmt>
        <c:idx val="1527"/>
      </c:pivotFmt>
      <c:pivotFmt>
        <c:idx val="1528"/>
      </c:pivotFmt>
      <c:pivotFmt>
        <c:idx val="1529"/>
      </c:pivotFmt>
      <c:pivotFmt>
        <c:idx val="1530"/>
      </c:pivotFmt>
      <c:pivotFmt>
        <c:idx val="1531"/>
      </c:pivotFmt>
      <c:pivotFmt>
        <c:idx val="1532"/>
      </c:pivotFmt>
      <c:pivotFmt>
        <c:idx val="1533"/>
      </c:pivotFmt>
      <c:pivotFmt>
        <c:idx val="1534"/>
      </c:pivotFmt>
      <c:pivotFmt>
        <c:idx val="1535"/>
      </c:pivotFmt>
      <c:pivotFmt>
        <c:idx val="1536"/>
      </c:pivotFmt>
      <c:pivotFmt>
        <c:idx val="1537"/>
      </c:pivotFmt>
      <c:pivotFmt>
        <c:idx val="1538"/>
      </c:pivotFmt>
      <c:pivotFmt>
        <c:idx val="1539"/>
      </c:pivotFmt>
      <c:pivotFmt>
        <c:idx val="1540"/>
      </c:pivotFmt>
      <c:pivotFmt>
        <c:idx val="1541"/>
      </c:pivotFmt>
      <c:pivotFmt>
        <c:idx val="1542"/>
      </c:pivotFmt>
      <c:pivotFmt>
        <c:idx val="1543"/>
      </c:pivotFmt>
      <c:pivotFmt>
        <c:idx val="1544"/>
      </c:pivotFmt>
      <c:pivotFmt>
        <c:idx val="1545"/>
      </c:pivotFmt>
      <c:pivotFmt>
        <c:idx val="1546"/>
      </c:pivotFmt>
      <c:pivotFmt>
        <c:idx val="1547"/>
      </c:pivotFmt>
      <c:pivotFmt>
        <c:idx val="1548"/>
      </c:pivotFmt>
      <c:pivotFmt>
        <c:idx val="1549"/>
      </c:pivotFmt>
      <c:pivotFmt>
        <c:idx val="1550"/>
      </c:pivotFmt>
      <c:pivotFmt>
        <c:idx val="1551"/>
      </c:pivotFmt>
      <c:pivotFmt>
        <c:idx val="1552"/>
      </c:pivotFmt>
      <c:pivotFmt>
        <c:idx val="1553"/>
      </c:pivotFmt>
      <c:pivotFmt>
        <c:idx val="1554"/>
      </c:pivotFmt>
      <c:pivotFmt>
        <c:idx val="1555"/>
      </c:pivotFmt>
      <c:pivotFmt>
        <c:idx val="1556"/>
      </c:pivotFmt>
      <c:pivotFmt>
        <c:idx val="1557"/>
      </c:pivotFmt>
      <c:pivotFmt>
        <c:idx val="1558"/>
      </c:pivotFmt>
      <c:pivotFmt>
        <c:idx val="1559"/>
      </c:pivotFmt>
      <c:pivotFmt>
        <c:idx val="1560"/>
      </c:pivotFmt>
      <c:pivotFmt>
        <c:idx val="1561"/>
      </c:pivotFmt>
      <c:pivotFmt>
        <c:idx val="1562"/>
      </c:pivotFmt>
      <c:pivotFmt>
        <c:idx val="1563"/>
      </c:pivotFmt>
      <c:pivotFmt>
        <c:idx val="1564"/>
      </c:pivotFmt>
      <c:pivotFmt>
        <c:idx val="1565"/>
      </c:pivotFmt>
      <c:pivotFmt>
        <c:idx val="1566"/>
      </c:pivotFmt>
      <c:pivotFmt>
        <c:idx val="1567"/>
      </c:pivotFmt>
      <c:pivotFmt>
        <c:idx val="1568"/>
      </c:pivotFmt>
      <c:pivotFmt>
        <c:idx val="1569"/>
      </c:pivotFmt>
      <c:pivotFmt>
        <c:idx val="1570"/>
      </c:pivotFmt>
      <c:pivotFmt>
        <c:idx val="1571"/>
      </c:pivotFmt>
      <c:pivotFmt>
        <c:idx val="1572"/>
      </c:pivotFmt>
      <c:pivotFmt>
        <c:idx val="1573"/>
      </c:pivotFmt>
      <c:pivotFmt>
        <c:idx val="1574"/>
      </c:pivotFmt>
      <c:pivotFmt>
        <c:idx val="1575"/>
      </c:pivotFmt>
      <c:pivotFmt>
        <c:idx val="1576"/>
      </c:pivotFmt>
      <c:pivotFmt>
        <c:idx val="1577"/>
      </c:pivotFmt>
      <c:pivotFmt>
        <c:idx val="1578"/>
      </c:pivotFmt>
      <c:pivotFmt>
        <c:idx val="1579"/>
      </c:pivotFmt>
      <c:pivotFmt>
        <c:idx val="1580"/>
      </c:pivotFmt>
      <c:pivotFmt>
        <c:idx val="1581"/>
      </c:pivotFmt>
      <c:pivotFmt>
        <c:idx val="1582"/>
      </c:pivotFmt>
      <c:pivotFmt>
        <c:idx val="1583"/>
      </c:pivotFmt>
      <c:pivotFmt>
        <c:idx val="1584"/>
      </c:pivotFmt>
      <c:pivotFmt>
        <c:idx val="1585"/>
      </c:pivotFmt>
      <c:pivotFmt>
        <c:idx val="1586"/>
      </c:pivotFmt>
      <c:pivotFmt>
        <c:idx val="1587"/>
      </c:pivotFmt>
      <c:pivotFmt>
        <c:idx val="1588"/>
      </c:pivotFmt>
      <c:pivotFmt>
        <c:idx val="1589"/>
      </c:pivotFmt>
      <c:pivotFmt>
        <c:idx val="1590"/>
      </c:pivotFmt>
      <c:pivotFmt>
        <c:idx val="1591"/>
      </c:pivotFmt>
      <c:pivotFmt>
        <c:idx val="1592"/>
      </c:pivotFmt>
      <c:pivotFmt>
        <c:idx val="1593"/>
      </c:pivotFmt>
      <c:pivotFmt>
        <c:idx val="1594"/>
      </c:pivotFmt>
      <c:pivotFmt>
        <c:idx val="1595"/>
      </c:pivotFmt>
      <c:pivotFmt>
        <c:idx val="1596"/>
      </c:pivotFmt>
      <c:pivotFmt>
        <c:idx val="1597"/>
      </c:pivotFmt>
      <c:pivotFmt>
        <c:idx val="1598"/>
      </c:pivotFmt>
      <c:pivotFmt>
        <c:idx val="1599"/>
      </c:pivotFmt>
      <c:pivotFmt>
        <c:idx val="1600"/>
      </c:pivotFmt>
      <c:pivotFmt>
        <c:idx val="1601"/>
      </c:pivotFmt>
      <c:pivotFmt>
        <c:idx val="1602"/>
      </c:pivotFmt>
      <c:pivotFmt>
        <c:idx val="1603"/>
      </c:pivotFmt>
      <c:pivotFmt>
        <c:idx val="1604"/>
      </c:pivotFmt>
      <c:pivotFmt>
        <c:idx val="1605"/>
      </c:pivotFmt>
      <c:pivotFmt>
        <c:idx val="1606"/>
      </c:pivotFmt>
      <c:pivotFmt>
        <c:idx val="1607"/>
      </c:pivotFmt>
      <c:pivotFmt>
        <c:idx val="1608"/>
      </c:pivotFmt>
      <c:pivotFmt>
        <c:idx val="1609"/>
      </c:pivotFmt>
      <c:pivotFmt>
        <c:idx val="1610"/>
      </c:pivotFmt>
      <c:pivotFmt>
        <c:idx val="1611"/>
      </c:pivotFmt>
      <c:pivotFmt>
        <c:idx val="1612"/>
      </c:pivotFmt>
      <c:pivotFmt>
        <c:idx val="1613"/>
      </c:pivotFmt>
      <c:pivotFmt>
        <c:idx val="1614"/>
      </c:pivotFmt>
      <c:pivotFmt>
        <c:idx val="1615"/>
      </c:pivotFmt>
      <c:pivotFmt>
        <c:idx val="1616"/>
      </c:pivotFmt>
      <c:pivotFmt>
        <c:idx val="1617"/>
      </c:pivotFmt>
      <c:pivotFmt>
        <c:idx val="1618"/>
      </c:pivotFmt>
      <c:pivotFmt>
        <c:idx val="1619"/>
      </c:pivotFmt>
      <c:pivotFmt>
        <c:idx val="1620"/>
      </c:pivotFmt>
      <c:pivotFmt>
        <c:idx val="1621"/>
      </c:pivotFmt>
      <c:pivotFmt>
        <c:idx val="1622"/>
      </c:pivotFmt>
      <c:pivotFmt>
        <c:idx val="1623"/>
      </c:pivotFmt>
      <c:pivotFmt>
        <c:idx val="1624"/>
      </c:pivotFmt>
      <c:pivotFmt>
        <c:idx val="1625"/>
      </c:pivotFmt>
      <c:pivotFmt>
        <c:idx val="1626"/>
      </c:pivotFmt>
      <c:pivotFmt>
        <c:idx val="1627"/>
      </c:pivotFmt>
      <c:pivotFmt>
        <c:idx val="1628"/>
      </c:pivotFmt>
      <c:pivotFmt>
        <c:idx val="1629"/>
      </c:pivotFmt>
      <c:pivotFmt>
        <c:idx val="1630"/>
      </c:pivotFmt>
      <c:pivotFmt>
        <c:idx val="1631"/>
      </c:pivotFmt>
      <c:pivotFmt>
        <c:idx val="1632"/>
      </c:pivotFmt>
      <c:pivotFmt>
        <c:idx val="1633"/>
      </c:pivotFmt>
      <c:pivotFmt>
        <c:idx val="1634"/>
      </c:pivotFmt>
      <c:pivotFmt>
        <c:idx val="1635"/>
      </c:pivotFmt>
      <c:pivotFmt>
        <c:idx val="1636"/>
      </c:pivotFmt>
      <c:pivotFmt>
        <c:idx val="1637"/>
      </c:pivotFmt>
      <c:pivotFmt>
        <c:idx val="1638"/>
      </c:pivotFmt>
      <c:pivotFmt>
        <c:idx val="1639"/>
      </c:pivotFmt>
      <c:pivotFmt>
        <c:idx val="1640"/>
      </c:pivotFmt>
      <c:pivotFmt>
        <c:idx val="1641"/>
      </c:pivotFmt>
      <c:pivotFmt>
        <c:idx val="1642"/>
      </c:pivotFmt>
      <c:pivotFmt>
        <c:idx val="1643"/>
      </c:pivotFmt>
      <c:pivotFmt>
        <c:idx val="1644"/>
      </c:pivotFmt>
      <c:pivotFmt>
        <c:idx val="1645"/>
      </c:pivotFmt>
      <c:pivotFmt>
        <c:idx val="1646"/>
      </c:pivotFmt>
      <c:pivotFmt>
        <c:idx val="1647"/>
      </c:pivotFmt>
      <c:pivotFmt>
        <c:idx val="1648"/>
      </c:pivotFmt>
      <c:pivotFmt>
        <c:idx val="1649"/>
      </c:pivotFmt>
      <c:pivotFmt>
        <c:idx val="1650"/>
      </c:pivotFmt>
      <c:pivotFmt>
        <c:idx val="1651"/>
      </c:pivotFmt>
      <c:pivotFmt>
        <c:idx val="1652"/>
      </c:pivotFmt>
      <c:pivotFmt>
        <c:idx val="1653"/>
      </c:pivotFmt>
      <c:pivotFmt>
        <c:idx val="1654"/>
      </c:pivotFmt>
      <c:pivotFmt>
        <c:idx val="1655"/>
      </c:pivotFmt>
      <c:pivotFmt>
        <c:idx val="1656"/>
      </c:pivotFmt>
      <c:pivotFmt>
        <c:idx val="1657"/>
      </c:pivotFmt>
      <c:pivotFmt>
        <c:idx val="1658"/>
      </c:pivotFmt>
      <c:pivotFmt>
        <c:idx val="1659"/>
      </c:pivotFmt>
      <c:pivotFmt>
        <c:idx val="1660"/>
      </c:pivotFmt>
      <c:pivotFmt>
        <c:idx val="1661"/>
      </c:pivotFmt>
      <c:pivotFmt>
        <c:idx val="1662"/>
      </c:pivotFmt>
      <c:pivotFmt>
        <c:idx val="1663"/>
      </c:pivotFmt>
      <c:pivotFmt>
        <c:idx val="1664"/>
      </c:pivotFmt>
      <c:pivotFmt>
        <c:idx val="1665"/>
      </c:pivotFmt>
      <c:pivotFmt>
        <c:idx val="1666"/>
      </c:pivotFmt>
      <c:pivotFmt>
        <c:idx val="1667"/>
      </c:pivotFmt>
      <c:pivotFmt>
        <c:idx val="1668"/>
      </c:pivotFmt>
      <c:pivotFmt>
        <c:idx val="1669"/>
      </c:pivotFmt>
      <c:pivotFmt>
        <c:idx val="1670"/>
      </c:pivotFmt>
      <c:pivotFmt>
        <c:idx val="1671"/>
      </c:pivotFmt>
      <c:pivotFmt>
        <c:idx val="1672"/>
      </c:pivotFmt>
      <c:pivotFmt>
        <c:idx val="1673"/>
      </c:pivotFmt>
      <c:pivotFmt>
        <c:idx val="1674"/>
      </c:pivotFmt>
      <c:pivotFmt>
        <c:idx val="1675"/>
      </c:pivotFmt>
      <c:pivotFmt>
        <c:idx val="1676"/>
      </c:pivotFmt>
      <c:pivotFmt>
        <c:idx val="1677"/>
      </c:pivotFmt>
      <c:pivotFmt>
        <c:idx val="1678"/>
      </c:pivotFmt>
      <c:pivotFmt>
        <c:idx val="1679"/>
      </c:pivotFmt>
      <c:pivotFmt>
        <c:idx val="1680"/>
      </c:pivotFmt>
      <c:pivotFmt>
        <c:idx val="1681"/>
      </c:pivotFmt>
      <c:pivotFmt>
        <c:idx val="1682"/>
      </c:pivotFmt>
      <c:pivotFmt>
        <c:idx val="1683"/>
      </c:pivotFmt>
      <c:pivotFmt>
        <c:idx val="1684"/>
      </c:pivotFmt>
      <c:pivotFmt>
        <c:idx val="1685"/>
      </c:pivotFmt>
      <c:pivotFmt>
        <c:idx val="1686"/>
      </c:pivotFmt>
      <c:pivotFmt>
        <c:idx val="1687"/>
      </c:pivotFmt>
      <c:pivotFmt>
        <c:idx val="1688"/>
      </c:pivotFmt>
      <c:pivotFmt>
        <c:idx val="1689"/>
      </c:pivotFmt>
      <c:pivotFmt>
        <c:idx val="1690"/>
      </c:pivotFmt>
      <c:pivotFmt>
        <c:idx val="1691"/>
      </c:pivotFmt>
      <c:pivotFmt>
        <c:idx val="1692"/>
      </c:pivotFmt>
      <c:pivotFmt>
        <c:idx val="1693"/>
      </c:pivotFmt>
      <c:pivotFmt>
        <c:idx val="1694"/>
      </c:pivotFmt>
      <c:pivotFmt>
        <c:idx val="1695"/>
      </c:pivotFmt>
      <c:pivotFmt>
        <c:idx val="1696"/>
      </c:pivotFmt>
      <c:pivotFmt>
        <c:idx val="1697"/>
      </c:pivotFmt>
      <c:pivotFmt>
        <c:idx val="1698"/>
      </c:pivotFmt>
      <c:pivotFmt>
        <c:idx val="1699"/>
      </c:pivotFmt>
      <c:pivotFmt>
        <c:idx val="1700"/>
      </c:pivotFmt>
      <c:pivotFmt>
        <c:idx val="1701"/>
      </c:pivotFmt>
      <c:pivotFmt>
        <c:idx val="1702"/>
      </c:pivotFmt>
      <c:pivotFmt>
        <c:idx val="1703"/>
      </c:pivotFmt>
      <c:pivotFmt>
        <c:idx val="1704"/>
      </c:pivotFmt>
      <c:pivotFmt>
        <c:idx val="1705"/>
      </c:pivotFmt>
      <c:pivotFmt>
        <c:idx val="1706"/>
      </c:pivotFmt>
      <c:pivotFmt>
        <c:idx val="1707"/>
      </c:pivotFmt>
      <c:pivotFmt>
        <c:idx val="1708"/>
      </c:pivotFmt>
      <c:pivotFmt>
        <c:idx val="1709"/>
      </c:pivotFmt>
      <c:pivotFmt>
        <c:idx val="1710"/>
      </c:pivotFmt>
      <c:pivotFmt>
        <c:idx val="1711"/>
      </c:pivotFmt>
      <c:pivotFmt>
        <c:idx val="1712"/>
      </c:pivotFmt>
      <c:pivotFmt>
        <c:idx val="1713"/>
      </c:pivotFmt>
      <c:pivotFmt>
        <c:idx val="1714"/>
      </c:pivotFmt>
      <c:pivotFmt>
        <c:idx val="1715"/>
      </c:pivotFmt>
      <c:pivotFmt>
        <c:idx val="1716"/>
      </c:pivotFmt>
      <c:pivotFmt>
        <c:idx val="1717"/>
      </c:pivotFmt>
      <c:pivotFmt>
        <c:idx val="1718"/>
      </c:pivotFmt>
      <c:pivotFmt>
        <c:idx val="1719"/>
      </c:pivotFmt>
      <c:pivotFmt>
        <c:idx val="1720"/>
      </c:pivotFmt>
      <c:pivotFmt>
        <c:idx val="1721"/>
      </c:pivotFmt>
      <c:pivotFmt>
        <c:idx val="1722"/>
      </c:pivotFmt>
      <c:pivotFmt>
        <c:idx val="1723"/>
      </c:pivotFmt>
      <c:pivotFmt>
        <c:idx val="1724"/>
      </c:pivotFmt>
      <c:pivotFmt>
        <c:idx val="1725"/>
      </c:pivotFmt>
      <c:pivotFmt>
        <c:idx val="1726"/>
      </c:pivotFmt>
      <c:pivotFmt>
        <c:idx val="1727"/>
      </c:pivotFmt>
      <c:pivotFmt>
        <c:idx val="1728"/>
      </c:pivotFmt>
      <c:pivotFmt>
        <c:idx val="1729"/>
      </c:pivotFmt>
      <c:pivotFmt>
        <c:idx val="1730"/>
      </c:pivotFmt>
      <c:pivotFmt>
        <c:idx val="1731"/>
      </c:pivotFmt>
      <c:pivotFmt>
        <c:idx val="1732"/>
      </c:pivotFmt>
      <c:pivotFmt>
        <c:idx val="1733"/>
      </c:pivotFmt>
      <c:pivotFmt>
        <c:idx val="1734"/>
      </c:pivotFmt>
      <c:pivotFmt>
        <c:idx val="1735"/>
      </c:pivotFmt>
      <c:pivotFmt>
        <c:idx val="1736"/>
      </c:pivotFmt>
      <c:pivotFmt>
        <c:idx val="1737"/>
      </c:pivotFmt>
      <c:pivotFmt>
        <c:idx val="1738"/>
      </c:pivotFmt>
      <c:pivotFmt>
        <c:idx val="1739"/>
      </c:pivotFmt>
      <c:pivotFmt>
        <c:idx val="1740"/>
      </c:pivotFmt>
      <c:pivotFmt>
        <c:idx val="1741"/>
      </c:pivotFmt>
      <c:pivotFmt>
        <c:idx val="1742"/>
      </c:pivotFmt>
      <c:pivotFmt>
        <c:idx val="1743"/>
      </c:pivotFmt>
      <c:pivotFmt>
        <c:idx val="1744"/>
      </c:pivotFmt>
      <c:pivotFmt>
        <c:idx val="1745"/>
      </c:pivotFmt>
      <c:pivotFmt>
        <c:idx val="1746"/>
      </c:pivotFmt>
      <c:pivotFmt>
        <c:idx val="1747"/>
      </c:pivotFmt>
      <c:pivotFmt>
        <c:idx val="1748"/>
      </c:pivotFmt>
      <c:pivotFmt>
        <c:idx val="1749"/>
      </c:pivotFmt>
      <c:pivotFmt>
        <c:idx val="1750"/>
      </c:pivotFmt>
      <c:pivotFmt>
        <c:idx val="1751"/>
      </c:pivotFmt>
      <c:pivotFmt>
        <c:idx val="1752"/>
      </c:pivotFmt>
      <c:pivotFmt>
        <c:idx val="1753"/>
      </c:pivotFmt>
      <c:pivotFmt>
        <c:idx val="1754"/>
      </c:pivotFmt>
      <c:pivotFmt>
        <c:idx val="1755"/>
      </c:pivotFmt>
      <c:pivotFmt>
        <c:idx val="1756"/>
      </c:pivotFmt>
      <c:pivotFmt>
        <c:idx val="1757"/>
      </c:pivotFmt>
      <c:pivotFmt>
        <c:idx val="1758"/>
      </c:pivotFmt>
      <c:pivotFmt>
        <c:idx val="1759"/>
      </c:pivotFmt>
      <c:pivotFmt>
        <c:idx val="1760"/>
      </c:pivotFmt>
      <c:pivotFmt>
        <c:idx val="1761"/>
      </c:pivotFmt>
      <c:pivotFmt>
        <c:idx val="1762"/>
      </c:pivotFmt>
      <c:pivotFmt>
        <c:idx val="1763"/>
      </c:pivotFmt>
      <c:pivotFmt>
        <c:idx val="1764"/>
      </c:pivotFmt>
      <c:pivotFmt>
        <c:idx val="1765"/>
      </c:pivotFmt>
      <c:pivotFmt>
        <c:idx val="1766"/>
      </c:pivotFmt>
      <c:pivotFmt>
        <c:idx val="1767"/>
      </c:pivotFmt>
      <c:pivotFmt>
        <c:idx val="1768"/>
      </c:pivotFmt>
      <c:pivotFmt>
        <c:idx val="1769"/>
      </c:pivotFmt>
      <c:pivotFmt>
        <c:idx val="1770"/>
      </c:pivotFmt>
      <c:pivotFmt>
        <c:idx val="1771"/>
      </c:pivotFmt>
      <c:pivotFmt>
        <c:idx val="1772"/>
      </c:pivotFmt>
      <c:pivotFmt>
        <c:idx val="1773"/>
      </c:pivotFmt>
      <c:pivotFmt>
        <c:idx val="1774"/>
      </c:pivotFmt>
      <c:pivotFmt>
        <c:idx val="1775"/>
      </c:pivotFmt>
      <c:pivotFmt>
        <c:idx val="1776"/>
      </c:pivotFmt>
      <c:pivotFmt>
        <c:idx val="1777"/>
      </c:pivotFmt>
      <c:pivotFmt>
        <c:idx val="1778"/>
      </c:pivotFmt>
      <c:pivotFmt>
        <c:idx val="1779"/>
      </c:pivotFmt>
      <c:pivotFmt>
        <c:idx val="1780"/>
      </c:pivotFmt>
      <c:pivotFmt>
        <c:idx val="1781"/>
      </c:pivotFmt>
      <c:pivotFmt>
        <c:idx val="1782"/>
      </c:pivotFmt>
      <c:pivotFmt>
        <c:idx val="1783"/>
      </c:pivotFmt>
      <c:pivotFmt>
        <c:idx val="1784"/>
      </c:pivotFmt>
      <c:pivotFmt>
        <c:idx val="1785"/>
      </c:pivotFmt>
      <c:pivotFmt>
        <c:idx val="1786"/>
      </c:pivotFmt>
      <c:pivotFmt>
        <c:idx val="1787"/>
      </c:pivotFmt>
      <c:pivotFmt>
        <c:idx val="1788"/>
      </c:pivotFmt>
      <c:pivotFmt>
        <c:idx val="1789"/>
      </c:pivotFmt>
      <c:pivotFmt>
        <c:idx val="1790"/>
      </c:pivotFmt>
      <c:pivotFmt>
        <c:idx val="1791"/>
      </c:pivotFmt>
      <c:pivotFmt>
        <c:idx val="1792"/>
      </c:pivotFmt>
      <c:pivotFmt>
        <c:idx val="1793"/>
      </c:pivotFmt>
      <c:pivotFmt>
        <c:idx val="1794"/>
      </c:pivotFmt>
      <c:pivotFmt>
        <c:idx val="1795"/>
      </c:pivotFmt>
      <c:pivotFmt>
        <c:idx val="1796"/>
      </c:pivotFmt>
      <c:pivotFmt>
        <c:idx val="1797"/>
      </c:pivotFmt>
      <c:pivotFmt>
        <c:idx val="1798"/>
      </c:pivotFmt>
      <c:pivotFmt>
        <c:idx val="1799"/>
      </c:pivotFmt>
      <c:pivotFmt>
        <c:idx val="1800"/>
      </c:pivotFmt>
      <c:pivotFmt>
        <c:idx val="1801"/>
      </c:pivotFmt>
      <c:pivotFmt>
        <c:idx val="1802"/>
      </c:pivotFmt>
      <c:pivotFmt>
        <c:idx val="1803"/>
      </c:pivotFmt>
      <c:pivotFmt>
        <c:idx val="1804"/>
      </c:pivotFmt>
      <c:pivotFmt>
        <c:idx val="1805"/>
      </c:pivotFmt>
      <c:pivotFmt>
        <c:idx val="1806"/>
      </c:pivotFmt>
      <c:pivotFmt>
        <c:idx val="1807"/>
      </c:pivotFmt>
      <c:pivotFmt>
        <c:idx val="1808"/>
      </c:pivotFmt>
      <c:pivotFmt>
        <c:idx val="1809"/>
      </c:pivotFmt>
      <c:pivotFmt>
        <c:idx val="1810"/>
      </c:pivotFmt>
      <c:pivotFmt>
        <c:idx val="1811"/>
      </c:pivotFmt>
      <c:pivotFmt>
        <c:idx val="1812"/>
      </c:pivotFmt>
      <c:pivotFmt>
        <c:idx val="1813"/>
      </c:pivotFmt>
      <c:pivotFmt>
        <c:idx val="1814"/>
      </c:pivotFmt>
      <c:pivotFmt>
        <c:idx val="1815"/>
      </c:pivotFmt>
      <c:pivotFmt>
        <c:idx val="1816"/>
      </c:pivotFmt>
      <c:pivotFmt>
        <c:idx val="1817"/>
      </c:pivotFmt>
      <c:pivotFmt>
        <c:idx val="1818"/>
      </c:pivotFmt>
      <c:pivotFmt>
        <c:idx val="1819"/>
      </c:pivotFmt>
      <c:pivotFmt>
        <c:idx val="1820"/>
      </c:pivotFmt>
      <c:pivotFmt>
        <c:idx val="1821"/>
      </c:pivotFmt>
      <c:pivotFmt>
        <c:idx val="1822"/>
      </c:pivotFmt>
      <c:pivotFmt>
        <c:idx val="1823"/>
      </c:pivotFmt>
      <c:pivotFmt>
        <c:idx val="1824"/>
      </c:pivotFmt>
      <c:pivotFmt>
        <c:idx val="1825"/>
      </c:pivotFmt>
      <c:pivotFmt>
        <c:idx val="1826"/>
      </c:pivotFmt>
      <c:pivotFmt>
        <c:idx val="1827"/>
      </c:pivotFmt>
      <c:pivotFmt>
        <c:idx val="1828"/>
      </c:pivotFmt>
      <c:pivotFmt>
        <c:idx val="1829"/>
      </c:pivotFmt>
      <c:pivotFmt>
        <c:idx val="1830"/>
      </c:pivotFmt>
      <c:pivotFmt>
        <c:idx val="1831"/>
      </c:pivotFmt>
      <c:pivotFmt>
        <c:idx val="1832"/>
      </c:pivotFmt>
      <c:pivotFmt>
        <c:idx val="1833"/>
      </c:pivotFmt>
      <c:pivotFmt>
        <c:idx val="1834"/>
      </c:pivotFmt>
      <c:pivotFmt>
        <c:idx val="1835"/>
      </c:pivotFmt>
      <c:pivotFmt>
        <c:idx val="1836"/>
      </c:pivotFmt>
      <c:pivotFmt>
        <c:idx val="1837"/>
      </c:pivotFmt>
      <c:pivotFmt>
        <c:idx val="1838"/>
      </c:pivotFmt>
      <c:pivotFmt>
        <c:idx val="1839"/>
      </c:pivotFmt>
      <c:pivotFmt>
        <c:idx val="1840"/>
      </c:pivotFmt>
      <c:pivotFmt>
        <c:idx val="1841"/>
      </c:pivotFmt>
      <c:pivotFmt>
        <c:idx val="1842"/>
      </c:pivotFmt>
      <c:pivotFmt>
        <c:idx val="1843"/>
      </c:pivotFmt>
      <c:pivotFmt>
        <c:idx val="1844"/>
      </c:pivotFmt>
      <c:pivotFmt>
        <c:idx val="184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6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7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8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9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0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1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2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3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4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5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6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7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8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9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0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1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2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3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4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5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6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7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8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9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0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1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2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3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4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5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6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7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8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9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0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1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2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3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4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5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6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7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8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9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0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1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2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3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4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5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6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7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8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9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0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1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2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3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4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5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6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7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8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9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0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1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2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3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4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5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6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7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8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9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0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1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2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3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4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5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6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7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8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9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0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1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2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3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4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5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6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7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8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9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0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1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2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3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4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5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6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7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8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9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0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1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2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3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4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5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6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7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8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9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0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1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2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3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4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5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6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7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8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9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0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1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2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3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4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5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6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7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8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9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0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1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2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3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4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5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6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7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8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9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0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1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2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3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4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5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6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7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8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9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0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1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2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3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4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5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6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7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8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9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0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1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2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3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4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5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6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7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8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9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0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1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2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3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4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5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6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7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8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9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0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1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2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3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4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5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6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7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8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9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0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1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2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3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4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5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6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7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8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9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0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1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2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3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4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5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6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7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8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9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0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1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2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3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4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5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6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7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8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9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0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1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2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3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4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5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6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7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8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9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0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1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2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3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4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5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6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7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8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9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0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1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2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3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4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5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6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7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8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9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0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1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2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3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4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5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6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7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8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9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0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1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2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3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4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5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6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7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8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9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0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1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2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3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4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5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6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7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8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9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0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1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2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3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4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5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6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7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8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9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0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1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2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3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4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5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6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7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8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9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0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1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2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3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6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7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8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9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0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1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2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3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4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5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6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7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8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9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0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1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2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3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4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5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6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7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8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9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0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1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2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3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4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5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6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7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8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9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0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1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2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3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4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5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6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7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8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9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0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1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2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3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4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5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6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7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8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9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0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1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2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3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4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5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6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7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8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9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0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1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2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3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4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5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6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7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8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9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0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1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2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3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4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5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6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7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8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9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0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1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2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3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4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5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6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7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8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9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0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1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2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3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4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5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6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7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8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9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0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1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2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3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4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5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6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7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8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9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0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1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2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3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4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5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6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7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8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9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0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1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2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3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4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5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6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7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8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9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0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1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2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3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4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5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6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7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8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9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0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1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2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3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4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5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6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7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8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9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0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1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2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3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4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5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6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7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8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9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0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1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2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3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4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5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6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7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8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9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0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1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2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3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4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5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6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7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8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9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0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1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2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3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4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5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6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7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8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9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0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1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2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3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4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5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6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7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8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9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0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1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2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3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4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5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6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7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8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9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0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1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2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3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4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5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6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7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8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9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0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1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2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3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4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5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6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7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8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9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0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1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2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3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4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5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6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7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8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9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0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1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2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3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4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5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6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7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8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9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0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1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2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3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4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5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6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7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8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9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0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1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2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3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4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5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6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7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8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9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0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1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2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3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4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5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6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7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8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9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0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1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2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3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4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5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6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7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8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9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0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1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2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3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4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5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6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7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8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9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0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1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2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3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4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5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6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7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8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9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0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1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2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3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4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5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6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7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8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9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0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1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2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3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4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5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6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7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8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9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0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1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2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3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4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5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6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7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8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9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0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1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2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3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4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5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6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7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8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9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0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1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2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3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4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5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6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7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8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9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0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1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2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3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4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5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6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7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8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9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0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1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2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3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4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5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6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7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8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9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0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1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2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3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4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5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6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7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8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9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0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1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2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3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4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5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6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7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8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9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0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1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2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3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4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5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6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7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8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9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0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1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2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3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4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5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6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7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8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9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0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1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2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3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4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5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6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7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8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9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0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1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2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3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4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5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6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7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8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9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0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1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2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3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4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5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6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7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8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9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0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1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2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3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4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5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6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7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8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9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0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1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2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3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4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5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6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7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8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9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0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1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2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3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4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5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6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7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8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9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0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1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2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3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4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5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6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7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8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9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0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1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2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3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4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5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6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7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8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9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0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1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2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3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4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5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6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7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8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9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0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1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2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3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4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5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6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7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8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9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0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1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2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3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4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5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6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7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8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9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0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1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2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3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4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5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6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7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8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9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0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1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2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3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4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5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6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7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8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9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0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1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2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3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4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5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6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7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8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9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0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1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2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3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4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5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6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7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8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9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0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1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2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3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4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5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6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7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8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9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0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1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2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3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4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5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6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7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8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9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0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1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2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3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4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5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6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7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8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9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0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1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2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3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4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5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6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7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8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9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1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2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3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4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5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6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7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8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9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0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1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2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3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4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5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6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7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8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9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0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1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2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3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4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5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6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7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8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9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0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1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2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3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4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5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6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7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8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9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0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1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2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3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4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5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6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7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8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9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0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1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2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3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4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5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6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7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8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9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0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1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2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3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4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5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6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7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8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9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0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1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2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3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4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5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6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7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8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9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0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1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2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3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4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5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6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7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8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9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0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1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2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3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4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5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6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7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8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9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0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1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2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3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4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5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6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7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8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9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0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1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2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3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4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5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6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7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8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9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0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1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2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3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4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5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6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7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8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9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0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1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2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3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4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5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6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7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8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9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0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1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2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3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4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5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6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7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8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9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0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1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2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3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4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5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6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7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8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9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0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1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2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3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4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5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6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7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8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9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0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1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2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3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4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5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6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7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8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9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0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1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2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3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4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5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6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7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8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9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0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1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2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3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4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5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6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7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8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9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0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1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2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3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4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5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6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7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8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9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0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1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2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3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4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5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6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7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8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9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0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1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2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3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4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5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6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7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8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9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0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1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2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3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4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5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6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7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8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9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0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1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2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3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4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5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6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7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8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9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0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1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2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3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4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5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6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7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8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9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0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1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2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3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4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5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6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7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8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9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0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1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2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3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4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5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6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7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8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9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0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1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2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3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4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5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6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7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8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9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0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1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2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3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4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5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6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7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8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9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0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1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2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3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4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5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6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7"/>
        <c:spPr>
          <a:solidFill>
            <a:schemeClr val="accent5">
              <a:shade val="3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8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9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0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1"/>
        <c:spPr>
          <a:solidFill>
            <a:schemeClr val="accent5">
              <a:shade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2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3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4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5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6"/>
        <c:spPr>
          <a:solidFill>
            <a:schemeClr val="accent5">
              <a:shade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7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8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9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0"/>
        <c:spPr>
          <a:solidFill>
            <a:schemeClr val="accent5">
              <a:shade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1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2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3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4"/>
        <c:spPr>
          <a:solidFill>
            <a:schemeClr val="accent5">
              <a:shade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5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6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7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8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9"/>
        <c:spPr>
          <a:solidFill>
            <a:schemeClr val="accent5">
              <a:shade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0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1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2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3"/>
        <c:spPr>
          <a:solidFill>
            <a:schemeClr val="accent5">
              <a:shade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4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5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6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7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8"/>
        <c:spPr>
          <a:solidFill>
            <a:schemeClr val="accent5">
              <a:shade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9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0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1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2"/>
        <c:spPr>
          <a:solidFill>
            <a:schemeClr val="accent5">
              <a:shade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3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4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5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6"/>
        <c:spPr>
          <a:solidFill>
            <a:schemeClr val="accent5">
              <a:shade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7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8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9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0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1"/>
        <c:spPr>
          <a:solidFill>
            <a:schemeClr val="accent5">
              <a:shade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2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3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4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5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6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7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8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9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0"/>
        <c:spPr>
          <a:solidFill>
            <a:schemeClr val="accent5">
              <a:shade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1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2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3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4"/>
        <c:spPr>
          <a:solidFill>
            <a:schemeClr val="accent5">
              <a:shade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5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6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7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8"/>
        <c:spPr>
          <a:solidFill>
            <a:schemeClr val="accent5">
              <a:shade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9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0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1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2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3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4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5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6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7"/>
        <c:spPr>
          <a:solidFill>
            <a:schemeClr val="accent5">
              <a:shade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8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9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0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1"/>
        <c:spPr>
          <a:solidFill>
            <a:schemeClr val="accent5">
              <a:shade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2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3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4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5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6"/>
        <c:spPr>
          <a:solidFill>
            <a:schemeClr val="accent5">
              <a:shade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7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8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9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0"/>
        <c:spPr>
          <a:solidFill>
            <a:schemeClr val="accent5">
              <a:shade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1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2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3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4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5"/>
        <c:spPr>
          <a:solidFill>
            <a:schemeClr val="accent5">
              <a:shade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6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7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8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9"/>
        <c:spPr>
          <a:solidFill>
            <a:schemeClr val="accent5">
              <a:shade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0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1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2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3"/>
        <c:spPr>
          <a:solidFill>
            <a:schemeClr val="accent5">
              <a:shade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4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5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6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7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8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9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0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1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2"/>
        <c:spPr>
          <a:solidFill>
            <a:schemeClr val="accent5">
              <a:shade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3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4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5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6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7"/>
        <c:spPr>
          <a:solidFill>
            <a:schemeClr val="accent5">
              <a:shade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8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9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0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1"/>
        <c:spPr>
          <a:solidFill>
            <a:schemeClr val="accent5">
              <a:shade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2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3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4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5"/>
        <c:spPr>
          <a:solidFill>
            <a:schemeClr val="accent5">
              <a:shade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6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7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8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9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0"/>
        <c:spPr>
          <a:solidFill>
            <a:schemeClr val="accent5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1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2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3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4"/>
        <c:spPr>
          <a:solidFill>
            <a:schemeClr val="accent5">
              <a:shade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5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6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7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8"/>
        <c:spPr>
          <a:solidFill>
            <a:schemeClr val="accent5">
              <a:shade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9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0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1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2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3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4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5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6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7"/>
        <c:spPr>
          <a:solidFill>
            <a:schemeClr val="accent5">
              <a:shade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8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9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0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1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2"/>
        <c:spPr>
          <a:solidFill>
            <a:schemeClr val="accent5">
              <a:shade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3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4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5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6"/>
        <c:spPr>
          <a:solidFill>
            <a:schemeClr val="accent5">
              <a:shade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7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8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9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0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1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2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3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4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5"/>
        <c:spPr>
          <a:solidFill>
            <a:schemeClr val="accent5">
              <a:shade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6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7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8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9"/>
        <c:spPr>
          <a:solidFill>
            <a:schemeClr val="accent5">
              <a:shade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0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1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2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3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4"/>
        <c:spPr>
          <a:solidFill>
            <a:schemeClr val="accent5">
              <a:shade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5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6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7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8"/>
        <c:spPr>
          <a:solidFill>
            <a:schemeClr val="accent5">
              <a:shade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9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0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1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2"/>
        <c:spPr>
          <a:solidFill>
            <a:schemeClr val="accent5">
              <a:shade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3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4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5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6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7"/>
        <c:spPr>
          <a:solidFill>
            <a:schemeClr val="accent5">
              <a:shade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8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9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0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1"/>
        <c:spPr>
          <a:solidFill>
            <a:schemeClr val="accent5">
              <a:shade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2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3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4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5"/>
        <c:spPr>
          <a:solidFill>
            <a:schemeClr val="accent5">
              <a:shade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6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7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8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9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0"/>
        <c:spPr>
          <a:solidFill>
            <a:schemeClr val="accent5">
              <a:shade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1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2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3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4"/>
        <c:spPr>
          <a:solidFill>
            <a:schemeClr val="accent5">
              <a:shade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5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6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7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8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9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0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1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2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3"/>
        <c:spPr>
          <a:solidFill>
            <a:schemeClr val="accent5">
              <a:shade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4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5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6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7"/>
        <c:spPr>
          <a:solidFill>
            <a:schemeClr val="accent5">
              <a:shade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8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9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0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1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2"/>
        <c:spPr>
          <a:solidFill>
            <a:schemeClr val="accent5">
              <a:shade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3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4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5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6"/>
        <c:spPr>
          <a:solidFill>
            <a:schemeClr val="accent5">
              <a:shade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7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8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9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0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1"/>
        <c:spPr>
          <a:solidFill>
            <a:schemeClr val="accent5">
              <a:shade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2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3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4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5"/>
        <c:spPr>
          <a:solidFill>
            <a:schemeClr val="accent5">
              <a:shade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6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7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8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9"/>
        <c:spPr>
          <a:solidFill>
            <a:schemeClr val="accent5">
              <a:shade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0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1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2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3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4"/>
        <c:spPr>
          <a:solidFill>
            <a:schemeClr val="accent5">
              <a:shade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5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6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7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8"/>
        <c:spPr>
          <a:solidFill>
            <a:schemeClr val="accent5">
              <a:shade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9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0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1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2"/>
        <c:spPr>
          <a:solidFill>
            <a:schemeClr val="accent5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3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4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5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6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7"/>
        <c:spPr>
          <a:solidFill>
            <a:schemeClr val="accent5">
              <a:shade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8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9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0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1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2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3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4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5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6"/>
        <c:spPr>
          <a:solidFill>
            <a:schemeClr val="accent5">
              <a:shade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7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8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9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0"/>
        <c:spPr>
          <a:solidFill>
            <a:schemeClr val="accent5">
              <a:shade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1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2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3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4"/>
        <c:spPr>
          <a:solidFill>
            <a:schemeClr val="accent5">
              <a:shade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5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6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7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8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9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0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1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2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3"/>
        <c:spPr>
          <a:solidFill>
            <a:schemeClr val="accent5">
              <a:shade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4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5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6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7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8"/>
        <c:spPr>
          <a:solidFill>
            <a:schemeClr val="accent5">
              <a:shade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9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0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1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2"/>
        <c:spPr>
          <a:solidFill>
            <a:schemeClr val="accent5">
              <a:shade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3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4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5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6"/>
        <c:spPr>
          <a:solidFill>
            <a:schemeClr val="accent5">
              <a:shade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7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8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9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0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1"/>
        <c:spPr>
          <a:solidFill>
            <a:schemeClr val="accent5">
              <a:shade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2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3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4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5"/>
        <c:spPr>
          <a:solidFill>
            <a:schemeClr val="accent5">
              <a:shade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6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7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8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9"/>
        <c:spPr>
          <a:solidFill>
            <a:schemeClr val="accent5">
              <a:shade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1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2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3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5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6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7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8"/>
        <c:spPr>
          <a:solidFill>
            <a:schemeClr val="accent5">
              <a:tint val="9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9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0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1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2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3"/>
        <c:spPr>
          <a:solidFill>
            <a:schemeClr val="accent5">
              <a:tint val="9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4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5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6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7"/>
        <c:spPr>
          <a:solidFill>
            <a:schemeClr val="accent5">
              <a:tint val="9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8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9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0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1"/>
        <c:spPr>
          <a:solidFill>
            <a:schemeClr val="accent5">
              <a:tint val="9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2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3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4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5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6"/>
        <c:spPr>
          <a:solidFill>
            <a:schemeClr val="accent5">
              <a:tint val="9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7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8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9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0"/>
        <c:spPr>
          <a:solidFill>
            <a:schemeClr val="accent5">
              <a:tint val="9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1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2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3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4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5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6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7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8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9"/>
        <c:spPr>
          <a:solidFill>
            <a:schemeClr val="accent5">
              <a:tint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0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1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2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3"/>
        <c:spPr>
          <a:solidFill>
            <a:schemeClr val="accent5">
              <a:tint val="9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4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5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6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7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8"/>
        <c:spPr>
          <a:solidFill>
            <a:schemeClr val="accent5">
              <a:tint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9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0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1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2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3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4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5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6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7"/>
        <c:spPr>
          <a:solidFill>
            <a:schemeClr val="accent5">
              <a:tint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8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9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0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1"/>
        <c:spPr>
          <a:solidFill>
            <a:schemeClr val="accent5">
              <a:tint val="8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2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3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4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5"/>
        <c:spPr>
          <a:solidFill>
            <a:schemeClr val="accent5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6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7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8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9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0"/>
        <c:spPr>
          <a:solidFill>
            <a:schemeClr val="accent5">
              <a:tint val="8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1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2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3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4"/>
        <c:spPr>
          <a:solidFill>
            <a:schemeClr val="accent5">
              <a:tint val="8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5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6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7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8"/>
        <c:spPr>
          <a:solidFill>
            <a:schemeClr val="accent5">
              <a:tint val="8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9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0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1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2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3"/>
        <c:spPr>
          <a:solidFill>
            <a:schemeClr val="accent5">
              <a:tint val="8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4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5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6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7"/>
        <c:spPr>
          <a:solidFill>
            <a:schemeClr val="accent5">
              <a:tint val="8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8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9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0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1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2"/>
        <c:spPr>
          <a:solidFill>
            <a:schemeClr val="accent5">
              <a:tint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3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4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5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6"/>
        <c:spPr>
          <a:solidFill>
            <a:schemeClr val="accent5">
              <a:tint val="7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7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8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9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0"/>
        <c:spPr>
          <a:solidFill>
            <a:schemeClr val="accent5">
              <a:tint val="7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1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2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3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4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5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6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7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8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9"/>
        <c:spPr>
          <a:solidFill>
            <a:schemeClr val="accent5">
              <a:tint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0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1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2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3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4"/>
        <c:spPr>
          <a:solidFill>
            <a:schemeClr val="accent5">
              <a:tint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5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6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7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8"/>
        <c:spPr>
          <a:solidFill>
            <a:schemeClr val="accent5">
              <a:tint val="7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9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0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1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2"/>
        <c:spPr>
          <a:solidFill>
            <a:schemeClr val="accent5">
              <a:tint val="7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3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4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5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6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7"/>
        <c:spPr>
          <a:solidFill>
            <a:schemeClr val="accent5">
              <a:tint val="7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8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9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0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1"/>
        <c:spPr>
          <a:solidFill>
            <a:schemeClr val="accent5">
              <a:tint val="7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2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3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4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5"/>
        <c:spPr>
          <a:solidFill>
            <a:schemeClr val="accent5">
              <a:tint val="7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6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7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8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9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0"/>
        <c:spPr>
          <a:solidFill>
            <a:schemeClr val="accent5">
              <a:tint val="6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1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2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3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4"/>
        <c:spPr>
          <a:solidFill>
            <a:schemeClr val="accent5">
              <a:tint val="6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5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6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7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8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9"/>
        <c:spPr>
          <a:solidFill>
            <a:schemeClr val="accent5">
              <a:tint val="6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0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1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2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3"/>
        <c:spPr>
          <a:solidFill>
            <a:schemeClr val="accent5">
              <a:tint val="6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4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5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6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7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8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9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0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1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2"/>
        <c:spPr>
          <a:solidFill>
            <a:schemeClr val="accent5">
              <a:tint val="6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3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4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5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6"/>
        <c:spPr>
          <a:solidFill>
            <a:schemeClr val="accent5">
              <a:tint val="6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7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8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9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0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1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2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3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4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5"/>
        <c:spPr>
          <a:solidFill>
            <a:schemeClr val="accent5">
              <a:tint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6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7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8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9"/>
        <c:spPr>
          <a:solidFill>
            <a:schemeClr val="accent5">
              <a:tint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0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1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2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3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4"/>
        <c:spPr>
          <a:solidFill>
            <a:schemeClr val="accent5">
              <a:tint val="5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5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6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7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8"/>
        <c:spPr>
          <a:solidFill>
            <a:schemeClr val="accent5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9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0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1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2"/>
        <c:spPr>
          <a:solidFill>
            <a:schemeClr val="accent5">
              <a:tint val="5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3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4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5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6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7"/>
        <c:spPr>
          <a:solidFill>
            <a:schemeClr val="accent5">
              <a:tint val="5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8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9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0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1"/>
        <c:spPr>
          <a:solidFill>
            <a:schemeClr val="accent5">
              <a:tint val="5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2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3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4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5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6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7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8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9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0"/>
        <c:spPr>
          <a:solidFill>
            <a:schemeClr val="accent5">
              <a:tint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1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2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3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4"/>
        <c:spPr>
          <a:solidFill>
            <a:schemeClr val="accent5">
              <a:tint val="5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5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6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7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8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9"/>
        <c:spPr>
          <a:solidFill>
            <a:schemeClr val="accent5">
              <a:tint val="5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0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1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2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3"/>
        <c:spPr>
          <a:solidFill>
            <a:schemeClr val="accent5">
              <a:tint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4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5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6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7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8"/>
        <c:spPr>
          <a:solidFill>
            <a:schemeClr val="accent5">
              <a:tint val="4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9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0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1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2"/>
        <c:spPr>
          <a:solidFill>
            <a:schemeClr val="accent5">
              <a:tint val="4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3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4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5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6"/>
        <c:spPr>
          <a:solidFill>
            <a:schemeClr val="accent5">
              <a:tint val="4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7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8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9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0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1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2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3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4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5"/>
        <c:spPr>
          <a:solidFill>
            <a:schemeClr val="accent5">
              <a:tint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6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7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8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9"/>
        <c:spPr>
          <a:solidFill>
            <a:schemeClr val="accent5">
              <a:tint val="4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0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1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2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3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4"/>
        <c:spPr>
          <a:solidFill>
            <a:schemeClr val="accent5">
              <a:tint val="4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5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6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7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8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9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0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1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2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3"/>
        <c:spPr>
          <a:solidFill>
            <a:schemeClr val="accent5">
              <a:tint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4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5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6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7"/>
        <c:spPr>
          <a:solidFill>
            <a:schemeClr val="accent5">
              <a:tint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8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9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0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1"/>
        <c:spPr>
          <a:solidFill>
            <a:schemeClr val="accent5">
              <a:tint val="3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2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3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4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5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6"/>
        <c:spPr>
          <a:solidFill>
            <a:schemeClr val="accent5">
              <a:tint val="3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7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8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9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0"/>
        <c:spPr>
          <a:solidFill>
            <a:schemeClr val="accent5">
              <a:tint val="3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1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2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3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4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5"/>
        <c:spPr>
          <a:solidFill>
            <a:schemeClr val="accent5">
              <a:tint val="3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6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7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8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9"/>
        <c:spPr>
          <a:solidFill>
            <a:schemeClr val="accent5">
              <a:tint val="3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0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1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2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3"/>
        <c:spPr>
          <a:solidFill>
            <a:schemeClr val="accent5">
              <a:tint val="3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4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5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6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7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8"/>
        <c:spPr>
          <a:solidFill>
            <a:schemeClr val="accent5">
              <a:tint val="3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9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0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1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2"/>
        <c:spPr>
          <a:solidFill>
            <a:schemeClr val="accent5">
              <a:tint val="3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3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4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5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6"/>
        <c:spPr>
          <a:solidFill>
            <a:schemeClr val="accent5">
              <a:tint val="3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Table'!$K$1</c:f>
              <c:strCache>
                <c:ptCount val="1"/>
                <c:pt idx="0">
                  <c:v>Sum of Parsed_Qty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A2-4E5E-A266-213FE29727B1}"/>
              </c:ext>
            </c:extLst>
          </c:dPt>
          <c:dPt>
            <c:idx val="1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A2-4E5E-A266-213FE29727B1}"/>
              </c:ext>
            </c:extLst>
          </c:dPt>
          <c:dPt>
            <c:idx val="2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A2-4E5E-A266-213FE29727B1}"/>
              </c:ext>
            </c:extLst>
          </c:dPt>
          <c:dPt>
            <c:idx val="3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A2-4E5E-A266-213FE29727B1}"/>
              </c:ext>
            </c:extLst>
          </c:dPt>
          <c:dPt>
            <c:idx val="4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A2-4E5E-A266-213FE29727B1}"/>
              </c:ext>
            </c:extLst>
          </c:dPt>
          <c:dPt>
            <c:idx val="5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A2-4E5E-A266-213FE29727B1}"/>
              </c:ext>
            </c:extLst>
          </c:dPt>
          <c:dPt>
            <c:idx val="6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CA2-4E5E-A266-213FE29727B1}"/>
              </c:ext>
            </c:extLst>
          </c:dPt>
          <c:dPt>
            <c:idx val="7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CA2-4E5E-A266-213FE29727B1}"/>
              </c:ext>
            </c:extLst>
          </c:dPt>
          <c:dPt>
            <c:idx val="8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CA2-4E5E-A266-213FE29727B1}"/>
              </c:ext>
            </c:extLst>
          </c:dPt>
          <c:dPt>
            <c:idx val="9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CA2-4E5E-A266-213FE29727B1}"/>
              </c:ext>
            </c:extLst>
          </c:dPt>
          <c:dPt>
            <c:idx val="10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CA2-4E5E-A266-213FE29727B1}"/>
              </c:ext>
            </c:extLst>
          </c:dPt>
          <c:dPt>
            <c:idx val="11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CA2-4E5E-A266-213FE29727B1}"/>
              </c:ext>
            </c:extLst>
          </c:dPt>
          <c:dPt>
            <c:idx val="12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CA2-4E5E-A266-213FE29727B1}"/>
              </c:ext>
            </c:extLst>
          </c:dPt>
          <c:dPt>
            <c:idx val="13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CA2-4E5E-A266-213FE29727B1}"/>
              </c:ext>
            </c:extLst>
          </c:dPt>
          <c:dPt>
            <c:idx val="14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CA2-4E5E-A266-213FE29727B1}"/>
              </c:ext>
            </c:extLst>
          </c:dPt>
          <c:dPt>
            <c:idx val="15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CA2-4E5E-A266-213FE29727B1}"/>
              </c:ext>
            </c:extLst>
          </c:dPt>
          <c:dPt>
            <c:idx val="16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CA2-4E5E-A266-213FE29727B1}"/>
              </c:ext>
            </c:extLst>
          </c:dPt>
          <c:dPt>
            <c:idx val="17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CA2-4E5E-A266-213FE29727B1}"/>
              </c:ext>
            </c:extLst>
          </c:dPt>
          <c:dPt>
            <c:idx val="18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CA2-4E5E-A266-213FE29727B1}"/>
              </c:ext>
            </c:extLst>
          </c:dPt>
          <c:dPt>
            <c:idx val="19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CA2-4E5E-A266-213FE29727B1}"/>
              </c:ext>
            </c:extLst>
          </c:dPt>
          <c:dPt>
            <c:idx val="20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0CA2-4E5E-A266-213FE29727B1}"/>
              </c:ext>
            </c:extLst>
          </c:dPt>
          <c:dPt>
            <c:idx val="21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0CA2-4E5E-A266-213FE29727B1}"/>
              </c:ext>
            </c:extLst>
          </c:dPt>
          <c:dPt>
            <c:idx val="22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0CA2-4E5E-A266-213FE29727B1}"/>
              </c:ext>
            </c:extLst>
          </c:dPt>
          <c:dPt>
            <c:idx val="23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0CA2-4E5E-A266-213FE29727B1}"/>
              </c:ext>
            </c:extLst>
          </c:dPt>
          <c:dPt>
            <c:idx val="24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0CA2-4E5E-A266-213FE29727B1}"/>
              </c:ext>
            </c:extLst>
          </c:dPt>
          <c:dPt>
            <c:idx val="25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0CA2-4E5E-A266-213FE29727B1}"/>
              </c:ext>
            </c:extLst>
          </c:dPt>
          <c:dPt>
            <c:idx val="26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0CA2-4E5E-A266-213FE29727B1}"/>
              </c:ext>
            </c:extLst>
          </c:dPt>
          <c:dPt>
            <c:idx val="27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0CA2-4E5E-A266-213FE29727B1}"/>
              </c:ext>
            </c:extLst>
          </c:dPt>
          <c:dPt>
            <c:idx val="28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0CA2-4E5E-A266-213FE29727B1}"/>
              </c:ext>
            </c:extLst>
          </c:dPt>
          <c:dPt>
            <c:idx val="29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0CA2-4E5E-A266-213FE29727B1}"/>
              </c:ext>
            </c:extLst>
          </c:dPt>
          <c:dPt>
            <c:idx val="30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0CA2-4E5E-A266-213FE29727B1}"/>
              </c:ext>
            </c:extLst>
          </c:dPt>
          <c:dPt>
            <c:idx val="31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0CA2-4E5E-A266-213FE29727B1}"/>
              </c:ext>
            </c:extLst>
          </c:dPt>
          <c:dPt>
            <c:idx val="32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0CA2-4E5E-A266-213FE29727B1}"/>
              </c:ext>
            </c:extLst>
          </c:dPt>
          <c:dPt>
            <c:idx val="33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0CA2-4E5E-A266-213FE29727B1}"/>
              </c:ext>
            </c:extLst>
          </c:dPt>
          <c:dPt>
            <c:idx val="34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0CA2-4E5E-A266-213FE29727B1}"/>
              </c:ext>
            </c:extLst>
          </c:dPt>
          <c:dPt>
            <c:idx val="35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0CA2-4E5E-A266-213FE29727B1}"/>
              </c:ext>
            </c:extLst>
          </c:dPt>
          <c:dPt>
            <c:idx val="36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0CA2-4E5E-A266-213FE29727B1}"/>
              </c:ext>
            </c:extLst>
          </c:dPt>
          <c:dPt>
            <c:idx val="37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0CA2-4E5E-A266-213FE29727B1}"/>
              </c:ext>
            </c:extLst>
          </c:dPt>
          <c:dPt>
            <c:idx val="38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0CA2-4E5E-A266-213FE29727B1}"/>
              </c:ext>
            </c:extLst>
          </c:dPt>
          <c:dPt>
            <c:idx val="39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0CA2-4E5E-A266-213FE29727B1}"/>
              </c:ext>
            </c:extLst>
          </c:dPt>
          <c:dPt>
            <c:idx val="40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0CA2-4E5E-A266-213FE29727B1}"/>
              </c:ext>
            </c:extLst>
          </c:dPt>
          <c:dPt>
            <c:idx val="41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0CA2-4E5E-A266-213FE29727B1}"/>
              </c:ext>
            </c:extLst>
          </c:dPt>
          <c:dPt>
            <c:idx val="42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0CA2-4E5E-A266-213FE29727B1}"/>
              </c:ext>
            </c:extLst>
          </c:dPt>
          <c:dPt>
            <c:idx val="43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0CA2-4E5E-A266-213FE29727B1}"/>
              </c:ext>
            </c:extLst>
          </c:dPt>
          <c:dPt>
            <c:idx val="44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0CA2-4E5E-A266-213FE29727B1}"/>
              </c:ext>
            </c:extLst>
          </c:dPt>
          <c:dPt>
            <c:idx val="45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0CA2-4E5E-A266-213FE29727B1}"/>
              </c:ext>
            </c:extLst>
          </c:dPt>
          <c:dPt>
            <c:idx val="46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0CA2-4E5E-A266-213FE29727B1}"/>
              </c:ext>
            </c:extLst>
          </c:dPt>
          <c:dPt>
            <c:idx val="47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0CA2-4E5E-A266-213FE29727B1}"/>
              </c:ext>
            </c:extLst>
          </c:dPt>
          <c:dPt>
            <c:idx val="48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0CA2-4E5E-A266-213FE29727B1}"/>
              </c:ext>
            </c:extLst>
          </c:dPt>
          <c:dPt>
            <c:idx val="49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0CA2-4E5E-A266-213FE29727B1}"/>
              </c:ext>
            </c:extLst>
          </c:dPt>
          <c:dPt>
            <c:idx val="50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0CA2-4E5E-A266-213FE29727B1}"/>
              </c:ext>
            </c:extLst>
          </c:dPt>
          <c:dPt>
            <c:idx val="51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0CA2-4E5E-A266-213FE29727B1}"/>
              </c:ext>
            </c:extLst>
          </c:dPt>
          <c:dPt>
            <c:idx val="52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0CA2-4E5E-A266-213FE29727B1}"/>
              </c:ext>
            </c:extLst>
          </c:dPt>
          <c:dPt>
            <c:idx val="53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0CA2-4E5E-A266-213FE29727B1}"/>
              </c:ext>
            </c:extLst>
          </c:dPt>
          <c:dPt>
            <c:idx val="54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0CA2-4E5E-A266-213FE29727B1}"/>
              </c:ext>
            </c:extLst>
          </c:dPt>
          <c:dPt>
            <c:idx val="55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0CA2-4E5E-A266-213FE29727B1}"/>
              </c:ext>
            </c:extLst>
          </c:dPt>
          <c:dPt>
            <c:idx val="56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0CA2-4E5E-A266-213FE29727B1}"/>
              </c:ext>
            </c:extLst>
          </c:dPt>
          <c:dPt>
            <c:idx val="57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0CA2-4E5E-A266-213FE29727B1}"/>
              </c:ext>
            </c:extLst>
          </c:dPt>
          <c:dPt>
            <c:idx val="58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0CA2-4E5E-A266-213FE29727B1}"/>
              </c:ext>
            </c:extLst>
          </c:dPt>
          <c:dPt>
            <c:idx val="59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0CA2-4E5E-A266-213FE29727B1}"/>
              </c:ext>
            </c:extLst>
          </c:dPt>
          <c:dPt>
            <c:idx val="60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0CA2-4E5E-A266-213FE29727B1}"/>
              </c:ext>
            </c:extLst>
          </c:dPt>
          <c:dPt>
            <c:idx val="61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0CA2-4E5E-A266-213FE29727B1}"/>
              </c:ext>
            </c:extLst>
          </c:dPt>
          <c:dPt>
            <c:idx val="62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0CA2-4E5E-A266-213FE29727B1}"/>
              </c:ext>
            </c:extLst>
          </c:dPt>
          <c:dPt>
            <c:idx val="63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0CA2-4E5E-A266-213FE29727B1}"/>
              </c:ext>
            </c:extLst>
          </c:dPt>
          <c:dPt>
            <c:idx val="64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0CA2-4E5E-A266-213FE29727B1}"/>
              </c:ext>
            </c:extLst>
          </c:dPt>
          <c:dPt>
            <c:idx val="65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0CA2-4E5E-A266-213FE29727B1}"/>
              </c:ext>
            </c:extLst>
          </c:dPt>
          <c:dPt>
            <c:idx val="66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0CA2-4E5E-A266-213FE29727B1}"/>
              </c:ext>
            </c:extLst>
          </c:dPt>
          <c:dPt>
            <c:idx val="67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0CA2-4E5E-A266-213FE29727B1}"/>
              </c:ext>
            </c:extLst>
          </c:dPt>
          <c:dPt>
            <c:idx val="68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0CA2-4E5E-A266-213FE29727B1}"/>
              </c:ext>
            </c:extLst>
          </c:dPt>
          <c:dPt>
            <c:idx val="69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0CA2-4E5E-A266-213FE29727B1}"/>
              </c:ext>
            </c:extLst>
          </c:dPt>
          <c:dPt>
            <c:idx val="70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0CA2-4E5E-A266-213FE29727B1}"/>
              </c:ext>
            </c:extLst>
          </c:dPt>
          <c:dPt>
            <c:idx val="71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0CA2-4E5E-A266-213FE29727B1}"/>
              </c:ext>
            </c:extLst>
          </c:dPt>
          <c:dPt>
            <c:idx val="72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0CA2-4E5E-A266-213FE29727B1}"/>
              </c:ext>
            </c:extLst>
          </c:dPt>
          <c:dPt>
            <c:idx val="73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0CA2-4E5E-A266-213FE29727B1}"/>
              </c:ext>
            </c:extLst>
          </c:dPt>
          <c:dPt>
            <c:idx val="74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0CA2-4E5E-A266-213FE29727B1}"/>
              </c:ext>
            </c:extLst>
          </c:dPt>
          <c:dPt>
            <c:idx val="75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0CA2-4E5E-A266-213FE29727B1}"/>
              </c:ext>
            </c:extLst>
          </c:dPt>
          <c:dPt>
            <c:idx val="76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0CA2-4E5E-A266-213FE29727B1}"/>
              </c:ext>
            </c:extLst>
          </c:dPt>
          <c:dPt>
            <c:idx val="77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0CA2-4E5E-A266-213FE29727B1}"/>
              </c:ext>
            </c:extLst>
          </c:dPt>
          <c:dPt>
            <c:idx val="78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0CA2-4E5E-A266-213FE29727B1}"/>
              </c:ext>
            </c:extLst>
          </c:dPt>
          <c:dPt>
            <c:idx val="79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0CA2-4E5E-A266-213FE29727B1}"/>
              </c:ext>
            </c:extLst>
          </c:dPt>
          <c:dPt>
            <c:idx val="80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0CA2-4E5E-A266-213FE29727B1}"/>
              </c:ext>
            </c:extLst>
          </c:dPt>
          <c:dPt>
            <c:idx val="81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0CA2-4E5E-A266-213FE29727B1}"/>
              </c:ext>
            </c:extLst>
          </c:dPt>
          <c:dPt>
            <c:idx val="82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0CA2-4E5E-A266-213FE29727B1}"/>
              </c:ext>
            </c:extLst>
          </c:dPt>
          <c:dPt>
            <c:idx val="83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0CA2-4E5E-A266-213FE29727B1}"/>
              </c:ext>
            </c:extLst>
          </c:dPt>
          <c:dPt>
            <c:idx val="84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0CA2-4E5E-A266-213FE29727B1}"/>
              </c:ext>
            </c:extLst>
          </c:dPt>
          <c:dPt>
            <c:idx val="85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0CA2-4E5E-A266-213FE29727B1}"/>
              </c:ext>
            </c:extLst>
          </c:dPt>
          <c:dPt>
            <c:idx val="86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0CA2-4E5E-A266-213FE29727B1}"/>
              </c:ext>
            </c:extLst>
          </c:dPt>
          <c:dPt>
            <c:idx val="87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0CA2-4E5E-A266-213FE29727B1}"/>
              </c:ext>
            </c:extLst>
          </c:dPt>
          <c:dPt>
            <c:idx val="88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0CA2-4E5E-A266-213FE29727B1}"/>
              </c:ext>
            </c:extLst>
          </c:dPt>
          <c:dPt>
            <c:idx val="89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0CA2-4E5E-A266-213FE29727B1}"/>
              </c:ext>
            </c:extLst>
          </c:dPt>
          <c:dPt>
            <c:idx val="90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0CA2-4E5E-A266-213FE29727B1}"/>
              </c:ext>
            </c:extLst>
          </c:dPt>
          <c:dPt>
            <c:idx val="91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0CA2-4E5E-A266-213FE29727B1}"/>
              </c:ext>
            </c:extLst>
          </c:dPt>
          <c:dPt>
            <c:idx val="92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0CA2-4E5E-A266-213FE29727B1}"/>
              </c:ext>
            </c:extLst>
          </c:dPt>
          <c:dPt>
            <c:idx val="93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0CA2-4E5E-A266-213FE29727B1}"/>
              </c:ext>
            </c:extLst>
          </c:dPt>
          <c:dPt>
            <c:idx val="94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0CA2-4E5E-A266-213FE29727B1}"/>
              </c:ext>
            </c:extLst>
          </c:dPt>
          <c:dPt>
            <c:idx val="95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0CA2-4E5E-A266-213FE29727B1}"/>
              </c:ext>
            </c:extLst>
          </c:dPt>
          <c:dPt>
            <c:idx val="96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0CA2-4E5E-A266-213FE29727B1}"/>
              </c:ext>
            </c:extLst>
          </c:dPt>
          <c:dPt>
            <c:idx val="97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0CA2-4E5E-A266-213FE29727B1}"/>
              </c:ext>
            </c:extLst>
          </c:dPt>
          <c:dPt>
            <c:idx val="98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0CA2-4E5E-A266-213FE29727B1}"/>
              </c:ext>
            </c:extLst>
          </c:dPt>
          <c:dPt>
            <c:idx val="99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0CA2-4E5E-A266-213FE29727B1}"/>
              </c:ext>
            </c:extLst>
          </c:dPt>
          <c:dPt>
            <c:idx val="100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0CA2-4E5E-A266-213FE29727B1}"/>
              </c:ext>
            </c:extLst>
          </c:dPt>
          <c:dPt>
            <c:idx val="101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0CA2-4E5E-A266-213FE29727B1}"/>
              </c:ext>
            </c:extLst>
          </c:dPt>
          <c:dPt>
            <c:idx val="102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0CA2-4E5E-A266-213FE29727B1}"/>
              </c:ext>
            </c:extLst>
          </c:dPt>
          <c:dPt>
            <c:idx val="103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0CA2-4E5E-A266-213FE29727B1}"/>
              </c:ext>
            </c:extLst>
          </c:dPt>
          <c:dPt>
            <c:idx val="104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0CA2-4E5E-A266-213FE29727B1}"/>
              </c:ext>
            </c:extLst>
          </c:dPt>
          <c:dPt>
            <c:idx val="105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0CA2-4E5E-A266-213FE29727B1}"/>
              </c:ext>
            </c:extLst>
          </c:dPt>
          <c:dPt>
            <c:idx val="106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0CA2-4E5E-A266-213FE29727B1}"/>
              </c:ext>
            </c:extLst>
          </c:dPt>
          <c:dPt>
            <c:idx val="107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0CA2-4E5E-A266-213FE29727B1}"/>
              </c:ext>
            </c:extLst>
          </c:dPt>
          <c:dPt>
            <c:idx val="108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0CA2-4E5E-A266-213FE29727B1}"/>
              </c:ext>
            </c:extLst>
          </c:dPt>
          <c:dPt>
            <c:idx val="109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0CA2-4E5E-A266-213FE29727B1}"/>
              </c:ext>
            </c:extLst>
          </c:dPt>
          <c:dPt>
            <c:idx val="110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0CA2-4E5E-A266-213FE29727B1}"/>
              </c:ext>
            </c:extLst>
          </c:dPt>
          <c:dPt>
            <c:idx val="111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0CA2-4E5E-A266-213FE29727B1}"/>
              </c:ext>
            </c:extLst>
          </c:dPt>
          <c:dPt>
            <c:idx val="112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0CA2-4E5E-A266-213FE29727B1}"/>
              </c:ext>
            </c:extLst>
          </c:dPt>
          <c:dPt>
            <c:idx val="113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0CA2-4E5E-A266-213FE29727B1}"/>
              </c:ext>
            </c:extLst>
          </c:dPt>
          <c:dPt>
            <c:idx val="114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0CA2-4E5E-A266-213FE29727B1}"/>
              </c:ext>
            </c:extLst>
          </c:dPt>
          <c:dPt>
            <c:idx val="115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0CA2-4E5E-A266-213FE29727B1}"/>
              </c:ext>
            </c:extLst>
          </c:dPt>
          <c:dPt>
            <c:idx val="116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0CA2-4E5E-A266-213FE29727B1}"/>
              </c:ext>
            </c:extLst>
          </c:dPt>
          <c:dPt>
            <c:idx val="117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0CA2-4E5E-A266-213FE29727B1}"/>
              </c:ext>
            </c:extLst>
          </c:dPt>
          <c:dPt>
            <c:idx val="118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0CA2-4E5E-A266-213FE29727B1}"/>
              </c:ext>
            </c:extLst>
          </c:dPt>
          <c:dPt>
            <c:idx val="119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0CA2-4E5E-A266-213FE29727B1}"/>
              </c:ext>
            </c:extLst>
          </c:dPt>
          <c:dPt>
            <c:idx val="120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0CA2-4E5E-A266-213FE29727B1}"/>
              </c:ext>
            </c:extLst>
          </c:dPt>
          <c:dPt>
            <c:idx val="121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0CA2-4E5E-A266-213FE29727B1}"/>
              </c:ext>
            </c:extLst>
          </c:dPt>
          <c:dPt>
            <c:idx val="122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0CA2-4E5E-A266-213FE29727B1}"/>
              </c:ext>
            </c:extLst>
          </c:dPt>
          <c:dPt>
            <c:idx val="123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0CA2-4E5E-A266-213FE29727B1}"/>
              </c:ext>
            </c:extLst>
          </c:dPt>
          <c:dPt>
            <c:idx val="124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0CA2-4E5E-A266-213FE29727B1}"/>
              </c:ext>
            </c:extLst>
          </c:dPt>
          <c:dPt>
            <c:idx val="125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0CA2-4E5E-A266-213FE29727B1}"/>
              </c:ext>
            </c:extLst>
          </c:dPt>
          <c:dPt>
            <c:idx val="126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0CA2-4E5E-A266-213FE29727B1}"/>
              </c:ext>
            </c:extLst>
          </c:dPt>
          <c:dPt>
            <c:idx val="127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0CA2-4E5E-A266-213FE29727B1}"/>
              </c:ext>
            </c:extLst>
          </c:dPt>
          <c:dPt>
            <c:idx val="128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0CA2-4E5E-A266-213FE29727B1}"/>
              </c:ext>
            </c:extLst>
          </c:dPt>
          <c:dPt>
            <c:idx val="129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0CA2-4E5E-A266-213FE29727B1}"/>
              </c:ext>
            </c:extLst>
          </c:dPt>
          <c:dPt>
            <c:idx val="130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0CA2-4E5E-A266-213FE29727B1}"/>
              </c:ext>
            </c:extLst>
          </c:dPt>
          <c:dPt>
            <c:idx val="131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0CA2-4E5E-A266-213FE29727B1}"/>
              </c:ext>
            </c:extLst>
          </c:dPt>
          <c:dPt>
            <c:idx val="132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0CA2-4E5E-A266-213FE29727B1}"/>
              </c:ext>
            </c:extLst>
          </c:dPt>
          <c:dPt>
            <c:idx val="133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0CA2-4E5E-A266-213FE29727B1}"/>
              </c:ext>
            </c:extLst>
          </c:dPt>
          <c:dPt>
            <c:idx val="134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0CA2-4E5E-A266-213FE29727B1}"/>
              </c:ext>
            </c:extLst>
          </c:dPt>
          <c:dPt>
            <c:idx val="135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0CA2-4E5E-A266-213FE29727B1}"/>
              </c:ext>
            </c:extLst>
          </c:dPt>
          <c:dPt>
            <c:idx val="136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0CA2-4E5E-A266-213FE29727B1}"/>
              </c:ext>
            </c:extLst>
          </c:dPt>
          <c:dPt>
            <c:idx val="137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0CA2-4E5E-A266-213FE29727B1}"/>
              </c:ext>
            </c:extLst>
          </c:dPt>
          <c:dPt>
            <c:idx val="138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0CA2-4E5E-A266-213FE29727B1}"/>
              </c:ext>
            </c:extLst>
          </c:dPt>
          <c:dPt>
            <c:idx val="139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0CA2-4E5E-A266-213FE29727B1}"/>
              </c:ext>
            </c:extLst>
          </c:dPt>
          <c:dPt>
            <c:idx val="140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0CA2-4E5E-A266-213FE29727B1}"/>
              </c:ext>
            </c:extLst>
          </c:dPt>
          <c:dPt>
            <c:idx val="141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0CA2-4E5E-A266-213FE29727B1}"/>
              </c:ext>
            </c:extLst>
          </c:dPt>
          <c:dPt>
            <c:idx val="142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0CA2-4E5E-A266-213FE29727B1}"/>
              </c:ext>
            </c:extLst>
          </c:dPt>
          <c:dPt>
            <c:idx val="143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0CA2-4E5E-A266-213FE29727B1}"/>
              </c:ext>
            </c:extLst>
          </c:dPt>
          <c:dPt>
            <c:idx val="144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0CA2-4E5E-A266-213FE29727B1}"/>
              </c:ext>
            </c:extLst>
          </c:dPt>
          <c:dPt>
            <c:idx val="145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0CA2-4E5E-A266-213FE29727B1}"/>
              </c:ext>
            </c:extLst>
          </c:dPt>
          <c:dPt>
            <c:idx val="146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0CA2-4E5E-A266-213FE29727B1}"/>
              </c:ext>
            </c:extLst>
          </c:dPt>
          <c:dPt>
            <c:idx val="147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0CA2-4E5E-A266-213FE29727B1}"/>
              </c:ext>
            </c:extLst>
          </c:dPt>
          <c:dPt>
            <c:idx val="148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0CA2-4E5E-A266-213FE29727B1}"/>
              </c:ext>
            </c:extLst>
          </c:dPt>
          <c:dPt>
            <c:idx val="149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0CA2-4E5E-A266-213FE29727B1}"/>
              </c:ext>
            </c:extLst>
          </c:dPt>
          <c:dPt>
            <c:idx val="150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0CA2-4E5E-A266-213FE29727B1}"/>
              </c:ext>
            </c:extLst>
          </c:dPt>
          <c:dPt>
            <c:idx val="151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0CA2-4E5E-A266-213FE29727B1}"/>
              </c:ext>
            </c:extLst>
          </c:dPt>
          <c:dPt>
            <c:idx val="152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0CA2-4E5E-A266-213FE29727B1}"/>
              </c:ext>
            </c:extLst>
          </c:dPt>
          <c:dPt>
            <c:idx val="153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0CA2-4E5E-A266-213FE29727B1}"/>
              </c:ext>
            </c:extLst>
          </c:dPt>
          <c:dPt>
            <c:idx val="154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0CA2-4E5E-A266-213FE29727B1}"/>
              </c:ext>
            </c:extLst>
          </c:dPt>
          <c:dPt>
            <c:idx val="155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0CA2-4E5E-A266-213FE29727B1}"/>
              </c:ext>
            </c:extLst>
          </c:dPt>
          <c:dPt>
            <c:idx val="156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0CA2-4E5E-A266-213FE29727B1}"/>
              </c:ext>
            </c:extLst>
          </c:dPt>
          <c:dPt>
            <c:idx val="157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0CA2-4E5E-A266-213FE29727B1}"/>
              </c:ext>
            </c:extLst>
          </c:dPt>
          <c:dPt>
            <c:idx val="158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0CA2-4E5E-A266-213FE29727B1}"/>
              </c:ext>
            </c:extLst>
          </c:dPt>
          <c:dPt>
            <c:idx val="159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0CA2-4E5E-A266-213FE29727B1}"/>
              </c:ext>
            </c:extLst>
          </c:dPt>
          <c:dPt>
            <c:idx val="160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0CA2-4E5E-A266-213FE29727B1}"/>
              </c:ext>
            </c:extLst>
          </c:dPt>
          <c:dPt>
            <c:idx val="161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0CA2-4E5E-A266-213FE29727B1}"/>
              </c:ext>
            </c:extLst>
          </c:dPt>
          <c:dPt>
            <c:idx val="162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0CA2-4E5E-A266-213FE29727B1}"/>
              </c:ext>
            </c:extLst>
          </c:dPt>
          <c:dPt>
            <c:idx val="163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0CA2-4E5E-A266-213FE29727B1}"/>
              </c:ext>
            </c:extLst>
          </c:dPt>
          <c:dPt>
            <c:idx val="164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0CA2-4E5E-A266-213FE29727B1}"/>
              </c:ext>
            </c:extLst>
          </c:dPt>
          <c:dPt>
            <c:idx val="165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0CA2-4E5E-A266-213FE29727B1}"/>
              </c:ext>
            </c:extLst>
          </c:dPt>
          <c:dPt>
            <c:idx val="166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0CA2-4E5E-A266-213FE29727B1}"/>
              </c:ext>
            </c:extLst>
          </c:dPt>
          <c:dPt>
            <c:idx val="167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0CA2-4E5E-A266-213FE29727B1}"/>
              </c:ext>
            </c:extLst>
          </c:dPt>
          <c:dPt>
            <c:idx val="168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0CA2-4E5E-A266-213FE29727B1}"/>
              </c:ext>
            </c:extLst>
          </c:dPt>
          <c:dPt>
            <c:idx val="169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0CA2-4E5E-A266-213FE29727B1}"/>
              </c:ext>
            </c:extLst>
          </c:dPt>
          <c:dPt>
            <c:idx val="170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0CA2-4E5E-A266-213FE29727B1}"/>
              </c:ext>
            </c:extLst>
          </c:dPt>
          <c:dPt>
            <c:idx val="171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0CA2-4E5E-A266-213FE29727B1}"/>
              </c:ext>
            </c:extLst>
          </c:dPt>
          <c:dPt>
            <c:idx val="172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0CA2-4E5E-A266-213FE29727B1}"/>
              </c:ext>
            </c:extLst>
          </c:dPt>
          <c:dPt>
            <c:idx val="173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0CA2-4E5E-A266-213FE29727B1}"/>
              </c:ext>
            </c:extLst>
          </c:dPt>
          <c:dPt>
            <c:idx val="174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0CA2-4E5E-A266-213FE29727B1}"/>
              </c:ext>
            </c:extLst>
          </c:dPt>
          <c:dPt>
            <c:idx val="175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0CA2-4E5E-A266-213FE29727B1}"/>
              </c:ext>
            </c:extLst>
          </c:dPt>
          <c:dPt>
            <c:idx val="176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0CA2-4E5E-A266-213FE29727B1}"/>
              </c:ext>
            </c:extLst>
          </c:dPt>
          <c:dPt>
            <c:idx val="177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0CA2-4E5E-A266-213FE29727B1}"/>
              </c:ext>
            </c:extLst>
          </c:dPt>
          <c:dPt>
            <c:idx val="178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0CA2-4E5E-A266-213FE29727B1}"/>
              </c:ext>
            </c:extLst>
          </c:dPt>
          <c:dPt>
            <c:idx val="179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0CA2-4E5E-A266-213FE29727B1}"/>
              </c:ext>
            </c:extLst>
          </c:dPt>
          <c:dPt>
            <c:idx val="180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0CA2-4E5E-A266-213FE29727B1}"/>
              </c:ext>
            </c:extLst>
          </c:dPt>
          <c:dPt>
            <c:idx val="181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0CA2-4E5E-A266-213FE29727B1}"/>
              </c:ext>
            </c:extLst>
          </c:dPt>
          <c:dPt>
            <c:idx val="182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0CA2-4E5E-A266-213FE29727B1}"/>
              </c:ext>
            </c:extLst>
          </c:dPt>
          <c:dPt>
            <c:idx val="183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0CA2-4E5E-A266-213FE29727B1}"/>
              </c:ext>
            </c:extLst>
          </c:dPt>
          <c:dPt>
            <c:idx val="184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0CA2-4E5E-A266-213FE29727B1}"/>
              </c:ext>
            </c:extLst>
          </c:dPt>
          <c:dPt>
            <c:idx val="185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0CA2-4E5E-A266-213FE29727B1}"/>
              </c:ext>
            </c:extLst>
          </c:dPt>
          <c:dPt>
            <c:idx val="186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0CA2-4E5E-A266-213FE29727B1}"/>
              </c:ext>
            </c:extLst>
          </c:dPt>
          <c:dPt>
            <c:idx val="187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0CA2-4E5E-A266-213FE29727B1}"/>
              </c:ext>
            </c:extLst>
          </c:dPt>
          <c:dPt>
            <c:idx val="188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0CA2-4E5E-A266-213FE29727B1}"/>
              </c:ext>
            </c:extLst>
          </c:dPt>
          <c:dPt>
            <c:idx val="189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0CA2-4E5E-A266-213FE29727B1}"/>
              </c:ext>
            </c:extLst>
          </c:dPt>
          <c:dPt>
            <c:idx val="190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0CA2-4E5E-A266-213FE29727B1}"/>
              </c:ext>
            </c:extLst>
          </c:dPt>
          <c:dPt>
            <c:idx val="191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0CA2-4E5E-A266-213FE29727B1}"/>
              </c:ext>
            </c:extLst>
          </c:dPt>
          <c:dPt>
            <c:idx val="192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0CA2-4E5E-A266-213FE29727B1}"/>
              </c:ext>
            </c:extLst>
          </c:dPt>
          <c:dPt>
            <c:idx val="193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0CA2-4E5E-A266-213FE29727B1}"/>
              </c:ext>
            </c:extLst>
          </c:dPt>
          <c:dPt>
            <c:idx val="194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0CA2-4E5E-A266-213FE29727B1}"/>
              </c:ext>
            </c:extLst>
          </c:dPt>
          <c:dPt>
            <c:idx val="195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0CA2-4E5E-A266-213FE29727B1}"/>
              </c:ext>
            </c:extLst>
          </c:dPt>
          <c:dPt>
            <c:idx val="196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0CA2-4E5E-A266-213FE29727B1}"/>
              </c:ext>
            </c:extLst>
          </c:dPt>
          <c:dPt>
            <c:idx val="197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0CA2-4E5E-A266-213FE29727B1}"/>
              </c:ext>
            </c:extLst>
          </c:dPt>
          <c:dPt>
            <c:idx val="198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0CA2-4E5E-A266-213FE29727B1}"/>
              </c:ext>
            </c:extLst>
          </c:dPt>
          <c:dPt>
            <c:idx val="199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0CA2-4E5E-A266-213FE29727B1}"/>
              </c:ext>
            </c:extLst>
          </c:dPt>
          <c:dPt>
            <c:idx val="200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0CA2-4E5E-A266-213FE29727B1}"/>
              </c:ext>
            </c:extLst>
          </c:dPt>
          <c:dPt>
            <c:idx val="201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0CA2-4E5E-A266-213FE29727B1}"/>
              </c:ext>
            </c:extLst>
          </c:dPt>
          <c:dPt>
            <c:idx val="20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0CA2-4E5E-A266-213FE29727B1}"/>
              </c:ext>
            </c:extLst>
          </c:dPt>
          <c:dPt>
            <c:idx val="203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0CA2-4E5E-A266-213FE29727B1}"/>
              </c:ext>
            </c:extLst>
          </c:dPt>
          <c:dPt>
            <c:idx val="204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0CA2-4E5E-A266-213FE29727B1}"/>
              </c:ext>
            </c:extLst>
          </c:dPt>
          <c:dPt>
            <c:idx val="205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0CA2-4E5E-A266-213FE29727B1}"/>
              </c:ext>
            </c:extLst>
          </c:dPt>
          <c:dPt>
            <c:idx val="206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0CA2-4E5E-A266-213FE29727B1}"/>
              </c:ext>
            </c:extLst>
          </c:dPt>
          <c:dPt>
            <c:idx val="207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0CA2-4E5E-A266-213FE29727B1}"/>
              </c:ext>
            </c:extLst>
          </c:dPt>
          <c:dPt>
            <c:idx val="208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0CA2-4E5E-A266-213FE29727B1}"/>
              </c:ext>
            </c:extLst>
          </c:dPt>
          <c:dPt>
            <c:idx val="209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0CA2-4E5E-A266-213FE29727B1}"/>
              </c:ext>
            </c:extLst>
          </c:dPt>
          <c:dPt>
            <c:idx val="210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0CA2-4E5E-A266-213FE29727B1}"/>
              </c:ext>
            </c:extLst>
          </c:dPt>
          <c:dPt>
            <c:idx val="211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0CA2-4E5E-A266-213FE29727B1}"/>
              </c:ext>
            </c:extLst>
          </c:dPt>
          <c:dPt>
            <c:idx val="212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0CA2-4E5E-A266-213FE29727B1}"/>
              </c:ext>
            </c:extLst>
          </c:dPt>
          <c:dPt>
            <c:idx val="213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0CA2-4E5E-A266-213FE29727B1}"/>
              </c:ext>
            </c:extLst>
          </c:dPt>
          <c:dPt>
            <c:idx val="214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0CA2-4E5E-A266-213FE29727B1}"/>
              </c:ext>
            </c:extLst>
          </c:dPt>
          <c:dPt>
            <c:idx val="215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0CA2-4E5E-A266-213FE29727B1}"/>
              </c:ext>
            </c:extLst>
          </c:dPt>
          <c:dPt>
            <c:idx val="216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0CA2-4E5E-A266-213FE29727B1}"/>
              </c:ext>
            </c:extLst>
          </c:dPt>
          <c:dPt>
            <c:idx val="217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0CA2-4E5E-A266-213FE29727B1}"/>
              </c:ext>
            </c:extLst>
          </c:dPt>
          <c:dPt>
            <c:idx val="218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0CA2-4E5E-A266-213FE29727B1}"/>
              </c:ext>
            </c:extLst>
          </c:dPt>
          <c:dPt>
            <c:idx val="219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0CA2-4E5E-A266-213FE29727B1}"/>
              </c:ext>
            </c:extLst>
          </c:dPt>
          <c:dPt>
            <c:idx val="220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0CA2-4E5E-A266-213FE29727B1}"/>
              </c:ext>
            </c:extLst>
          </c:dPt>
          <c:dPt>
            <c:idx val="221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0CA2-4E5E-A266-213FE29727B1}"/>
              </c:ext>
            </c:extLst>
          </c:dPt>
          <c:dPt>
            <c:idx val="222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0CA2-4E5E-A266-213FE29727B1}"/>
              </c:ext>
            </c:extLst>
          </c:dPt>
          <c:dPt>
            <c:idx val="223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0CA2-4E5E-A266-213FE29727B1}"/>
              </c:ext>
            </c:extLst>
          </c:dPt>
          <c:dPt>
            <c:idx val="224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0CA2-4E5E-A266-213FE29727B1}"/>
              </c:ext>
            </c:extLst>
          </c:dPt>
          <c:dPt>
            <c:idx val="225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0CA2-4E5E-A266-213FE29727B1}"/>
              </c:ext>
            </c:extLst>
          </c:dPt>
          <c:dPt>
            <c:idx val="226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0CA2-4E5E-A266-213FE29727B1}"/>
              </c:ext>
            </c:extLst>
          </c:dPt>
          <c:dPt>
            <c:idx val="227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0CA2-4E5E-A266-213FE29727B1}"/>
              </c:ext>
            </c:extLst>
          </c:dPt>
          <c:dPt>
            <c:idx val="228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0CA2-4E5E-A266-213FE29727B1}"/>
              </c:ext>
            </c:extLst>
          </c:dPt>
          <c:dPt>
            <c:idx val="229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0CA2-4E5E-A266-213FE29727B1}"/>
              </c:ext>
            </c:extLst>
          </c:dPt>
          <c:dPt>
            <c:idx val="230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0CA2-4E5E-A266-213FE29727B1}"/>
              </c:ext>
            </c:extLst>
          </c:dPt>
          <c:dPt>
            <c:idx val="231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0CA2-4E5E-A266-213FE29727B1}"/>
              </c:ext>
            </c:extLst>
          </c:dPt>
          <c:dPt>
            <c:idx val="232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0CA2-4E5E-A266-213FE29727B1}"/>
              </c:ext>
            </c:extLst>
          </c:dPt>
          <c:dPt>
            <c:idx val="233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0CA2-4E5E-A266-213FE29727B1}"/>
              </c:ext>
            </c:extLst>
          </c:dPt>
          <c:dPt>
            <c:idx val="234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0CA2-4E5E-A266-213FE29727B1}"/>
              </c:ext>
            </c:extLst>
          </c:dPt>
          <c:dPt>
            <c:idx val="235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0CA2-4E5E-A266-213FE29727B1}"/>
              </c:ext>
            </c:extLst>
          </c:dPt>
          <c:dPt>
            <c:idx val="236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0CA2-4E5E-A266-213FE29727B1}"/>
              </c:ext>
            </c:extLst>
          </c:dPt>
          <c:dPt>
            <c:idx val="237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0CA2-4E5E-A266-213FE29727B1}"/>
              </c:ext>
            </c:extLst>
          </c:dPt>
          <c:dPt>
            <c:idx val="238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0CA2-4E5E-A266-213FE29727B1}"/>
              </c:ext>
            </c:extLst>
          </c:dPt>
          <c:dPt>
            <c:idx val="239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0CA2-4E5E-A266-213FE29727B1}"/>
              </c:ext>
            </c:extLst>
          </c:dPt>
          <c:dPt>
            <c:idx val="240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0CA2-4E5E-A266-213FE29727B1}"/>
              </c:ext>
            </c:extLst>
          </c:dPt>
          <c:dPt>
            <c:idx val="241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0CA2-4E5E-A266-213FE29727B1}"/>
              </c:ext>
            </c:extLst>
          </c:dPt>
          <c:dPt>
            <c:idx val="242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0CA2-4E5E-A266-213FE29727B1}"/>
              </c:ext>
            </c:extLst>
          </c:dPt>
          <c:dPt>
            <c:idx val="243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0CA2-4E5E-A266-213FE29727B1}"/>
              </c:ext>
            </c:extLst>
          </c:dPt>
          <c:dPt>
            <c:idx val="244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0CA2-4E5E-A266-213FE29727B1}"/>
              </c:ext>
            </c:extLst>
          </c:dPt>
          <c:dPt>
            <c:idx val="245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0CA2-4E5E-A266-213FE29727B1}"/>
              </c:ext>
            </c:extLst>
          </c:dPt>
          <c:dPt>
            <c:idx val="246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0CA2-4E5E-A266-213FE29727B1}"/>
              </c:ext>
            </c:extLst>
          </c:dPt>
          <c:dPt>
            <c:idx val="247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0CA2-4E5E-A266-213FE29727B1}"/>
              </c:ext>
            </c:extLst>
          </c:dPt>
          <c:dPt>
            <c:idx val="248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0CA2-4E5E-A266-213FE29727B1}"/>
              </c:ext>
            </c:extLst>
          </c:dPt>
          <c:dPt>
            <c:idx val="249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0CA2-4E5E-A266-213FE29727B1}"/>
              </c:ext>
            </c:extLst>
          </c:dPt>
          <c:dPt>
            <c:idx val="250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0CA2-4E5E-A266-213FE29727B1}"/>
              </c:ext>
            </c:extLst>
          </c:dPt>
          <c:dPt>
            <c:idx val="251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0CA2-4E5E-A266-213FE29727B1}"/>
              </c:ext>
            </c:extLst>
          </c:dPt>
          <c:dPt>
            <c:idx val="252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0CA2-4E5E-A266-213FE29727B1}"/>
              </c:ext>
            </c:extLst>
          </c:dPt>
          <c:dPt>
            <c:idx val="253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0CA2-4E5E-A266-213FE29727B1}"/>
              </c:ext>
            </c:extLst>
          </c:dPt>
          <c:dPt>
            <c:idx val="254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0CA2-4E5E-A266-213FE29727B1}"/>
              </c:ext>
            </c:extLst>
          </c:dPt>
          <c:dPt>
            <c:idx val="255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0CA2-4E5E-A266-213FE29727B1}"/>
              </c:ext>
            </c:extLst>
          </c:dPt>
          <c:dPt>
            <c:idx val="256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0CA2-4E5E-A266-213FE29727B1}"/>
              </c:ext>
            </c:extLst>
          </c:dPt>
          <c:dPt>
            <c:idx val="257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0CA2-4E5E-A266-213FE29727B1}"/>
              </c:ext>
            </c:extLst>
          </c:dPt>
          <c:dPt>
            <c:idx val="258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0CA2-4E5E-A266-213FE29727B1}"/>
              </c:ext>
            </c:extLst>
          </c:dPt>
          <c:dPt>
            <c:idx val="259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0CA2-4E5E-A266-213FE29727B1}"/>
              </c:ext>
            </c:extLst>
          </c:dPt>
          <c:dPt>
            <c:idx val="260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0CA2-4E5E-A266-213FE29727B1}"/>
              </c:ext>
            </c:extLst>
          </c:dPt>
          <c:dPt>
            <c:idx val="261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0CA2-4E5E-A266-213FE29727B1}"/>
              </c:ext>
            </c:extLst>
          </c:dPt>
          <c:dPt>
            <c:idx val="262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0CA2-4E5E-A266-213FE29727B1}"/>
              </c:ext>
            </c:extLst>
          </c:dPt>
          <c:dPt>
            <c:idx val="263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0CA2-4E5E-A266-213FE29727B1}"/>
              </c:ext>
            </c:extLst>
          </c:dPt>
          <c:dPt>
            <c:idx val="264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0CA2-4E5E-A266-213FE29727B1}"/>
              </c:ext>
            </c:extLst>
          </c:dPt>
          <c:dPt>
            <c:idx val="265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0CA2-4E5E-A266-213FE29727B1}"/>
              </c:ext>
            </c:extLst>
          </c:dPt>
          <c:dPt>
            <c:idx val="266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0CA2-4E5E-A266-213FE29727B1}"/>
              </c:ext>
            </c:extLst>
          </c:dPt>
          <c:dPt>
            <c:idx val="267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0CA2-4E5E-A266-213FE29727B1}"/>
              </c:ext>
            </c:extLst>
          </c:dPt>
          <c:dPt>
            <c:idx val="268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0CA2-4E5E-A266-213FE29727B1}"/>
              </c:ext>
            </c:extLst>
          </c:dPt>
          <c:dPt>
            <c:idx val="269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0CA2-4E5E-A266-213FE29727B1}"/>
              </c:ext>
            </c:extLst>
          </c:dPt>
          <c:dPt>
            <c:idx val="270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0CA2-4E5E-A266-213FE29727B1}"/>
              </c:ext>
            </c:extLst>
          </c:dPt>
          <c:dPt>
            <c:idx val="271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0CA2-4E5E-A266-213FE29727B1}"/>
              </c:ext>
            </c:extLst>
          </c:dPt>
          <c:dPt>
            <c:idx val="272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0CA2-4E5E-A266-213FE29727B1}"/>
              </c:ext>
            </c:extLst>
          </c:dPt>
          <c:dPt>
            <c:idx val="27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0CA2-4E5E-A266-213FE29727B1}"/>
              </c:ext>
            </c:extLst>
          </c:dPt>
          <c:dPt>
            <c:idx val="274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0CA2-4E5E-A266-213FE29727B1}"/>
              </c:ext>
            </c:extLst>
          </c:dPt>
          <c:dPt>
            <c:idx val="275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0CA2-4E5E-A266-213FE29727B1}"/>
              </c:ext>
            </c:extLst>
          </c:dPt>
          <c:dPt>
            <c:idx val="276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0CA2-4E5E-A266-213FE29727B1}"/>
              </c:ext>
            </c:extLst>
          </c:dPt>
          <c:dPt>
            <c:idx val="277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0CA2-4E5E-A266-213FE29727B1}"/>
              </c:ext>
            </c:extLst>
          </c:dPt>
          <c:dPt>
            <c:idx val="278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0CA2-4E5E-A266-213FE29727B1}"/>
              </c:ext>
            </c:extLst>
          </c:dPt>
          <c:dPt>
            <c:idx val="279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0CA2-4E5E-A266-213FE29727B1}"/>
              </c:ext>
            </c:extLst>
          </c:dPt>
          <c:dPt>
            <c:idx val="280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0CA2-4E5E-A266-213FE29727B1}"/>
              </c:ext>
            </c:extLst>
          </c:dPt>
          <c:dPt>
            <c:idx val="281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0CA2-4E5E-A266-213FE29727B1}"/>
              </c:ext>
            </c:extLst>
          </c:dPt>
          <c:dPt>
            <c:idx val="282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0CA2-4E5E-A266-213FE29727B1}"/>
              </c:ext>
            </c:extLst>
          </c:dPt>
          <c:dPt>
            <c:idx val="283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0CA2-4E5E-A266-213FE29727B1}"/>
              </c:ext>
            </c:extLst>
          </c:dPt>
          <c:dPt>
            <c:idx val="284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0CA2-4E5E-A266-213FE29727B1}"/>
              </c:ext>
            </c:extLst>
          </c:dPt>
          <c:dPt>
            <c:idx val="285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0CA2-4E5E-A266-213FE29727B1}"/>
              </c:ext>
            </c:extLst>
          </c:dPt>
          <c:dPt>
            <c:idx val="286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0CA2-4E5E-A266-213FE29727B1}"/>
              </c:ext>
            </c:extLst>
          </c:dPt>
          <c:dPt>
            <c:idx val="287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0CA2-4E5E-A266-213FE29727B1}"/>
              </c:ext>
            </c:extLst>
          </c:dPt>
          <c:dPt>
            <c:idx val="288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0CA2-4E5E-A266-213FE29727B1}"/>
              </c:ext>
            </c:extLst>
          </c:dPt>
          <c:dPt>
            <c:idx val="289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0CA2-4E5E-A266-213FE29727B1}"/>
              </c:ext>
            </c:extLst>
          </c:dPt>
          <c:dPt>
            <c:idx val="290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0CA2-4E5E-A266-213FE29727B1}"/>
              </c:ext>
            </c:extLst>
          </c:dPt>
          <c:dPt>
            <c:idx val="291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0CA2-4E5E-A266-213FE29727B1}"/>
              </c:ext>
            </c:extLst>
          </c:dPt>
          <c:dPt>
            <c:idx val="292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0CA2-4E5E-A266-213FE29727B1}"/>
              </c:ext>
            </c:extLst>
          </c:dPt>
          <c:dPt>
            <c:idx val="293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0CA2-4E5E-A266-213FE29727B1}"/>
              </c:ext>
            </c:extLst>
          </c:dPt>
          <c:dPt>
            <c:idx val="294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0CA2-4E5E-A266-213FE29727B1}"/>
              </c:ext>
            </c:extLst>
          </c:dPt>
          <c:dPt>
            <c:idx val="295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0CA2-4E5E-A266-213FE29727B1}"/>
              </c:ext>
            </c:extLst>
          </c:dPt>
          <c:dPt>
            <c:idx val="296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0CA2-4E5E-A266-213FE29727B1}"/>
              </c:ext>
            </c:extLst>
          </c:dPt>
          <c:dPt>
            <c:idx val="297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0CA2-4E5E-A266-213FE29727B1}"/>
              </c:ext>
            </c:extLst>
          </c:dPt>
          <c:dPt>
            <c:idx val="298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0CA2-4E5E-A266-213FE29727B1}"/>
              </c:ext>
            </c:extLst>
          </c:dPt>
          <c:dPt>
            <c:idx val="299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0CA2-4E5E-A266-213FE29727B1}"/>
              </c:ext>
            </c:extLst>
          </c:dPt>
          <c:dPt>
            <c:idx val="300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0CA2-4E5E-A266-213FE29727B1}"/>
              </c:ext>
            </c:extLst>
          </c:dPt>
          <c:dPt>
            <c:idx val="301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0CA2-4E5E-A266-213FE29727B1}"/>
              </c:ext>
            </c:extLst>
          </c:dPt>
          <c:dPt>
            <c:idx val="302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0CA2-4E5E-A266-213FE29727B1}"/>
              </c:ext>
            </c:extLst>
          </c:dPt>
          <c:dPt>
            <c:idx val="303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0CA2-4E5E-A266-213FE29727B1}"/>
              </c:ext>
            </c:extLst>
          </c:dPt>
          <c:dPt>
            <c:idx val="304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0CA2-4E5E-A266-213FE29727B1}"/>
              </c:ext>
            </c:extLst>
          </c:dPt>
          <c:dPt>
            <c:idx val="305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0CA2-4E5E-A266-213FE29727B1}"/>
              </c:ext>
            </c:extLst>
          </c:dPt>
          <c:dPt>
            <c:idx val="3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0CA2-4E5E-A266-213FE29727B1}"/>
              </c:ext>
            </c:extLst>
          </c:dPt>
          <c:dPt>
            <c:idx val="307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0CA2-4E5E-A266-213FE29727B1}"/>
              </c:ext>
            </c:extLst>
          </c:dPt>
          <c:dPt>
            <c:idx val="3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0CA2-4E5E-A266-213FE29727B1}"/>
              </c:ext>
            </c:extLst>
          </c:dPt>
          <c:dPt>
            <c:idx val="30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0CA2-4E5E-A266-213FE29727B1}"/>
              </c:ext>
            </c:extLst>
          </c:dPt>
          <c:dPt>
            <c:idx val="3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0CA2-4E5E-A266-213FE29727B1}"/>
              </c:ext>
            </c:extLst>
          </c:dPt>
          <c:dPt>
            <c:idx val="311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0CA2-4E5E-A266-213FE29727B1}"/>
              </c:ext>
            </c:extLst>
          </c:dPt>
          <c:dPt>
            <c:idx val="312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0CA2-4E5E-A266-213FE29727B1}"/>
              </c:ext>
            </c:extLst>
          </c:dPt>
          <c:dPt>
            <c:idx val="313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0CA2-4E5E-A266-213FE29727B1}"/>
              </c:ext>
            </c:extLst>
          </c:dPt>
          <c:dPt>
            <c:idx val="314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0CA2-4E5E-A266-213FE29727B1}"/>
              </c:ext>
            </c:extLst>
          </c:dPt>
          <c:dPt>
            <c:idx val="315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0CA2-4E5E-A266-213FE29727B1}"/>
              </c:ext>
            </c:extLst>
          </c:dPt>
          <c:dPt>
            <c:idx val="316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0CA2-4E5E-A266-213FE29727B1}"/>
              </c:ext>
            </c:extLst>
          </c:dPt>
          <c:dPt>
            <c:idx val="317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0CA2-4E5E-A266-213FE29727B1}"/>
              </c:ext>
            </c:extLst>
          </c:dPt>
          <c:dPt>
            <c:idx val="318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0CA2-4E5E-A266-213FE29727B1}"/>
              </c:ext>
            </c:extLst>
          </c:dPt>
          <c:dPt>
            <c:idx val="319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0CA2-4E5E-A266-213FE29727B1}"/>
              </c:ext>
            </c:extLst>
          </c:dPt>
          <c:dPt>
            <c:idx val="320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0CA2-4E5E-A266-213FE29727B1}"/>
              </c:ext>
            </c:extLst>
          </c:dPt>
          <c:dPt>
            <c:idx val="321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0CA2-4E5E-A266-213FE29727B1}"/>
              </c:ext>
            </c:extLst>
          </c:dPt>
          <c:dPt>
            <c:idx val="322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0CA2-4E5E-A266-213FE29727B1}"/>
              </c:ext>
            </c:extLst>
          </c:dPt>
          <c:dPt>
            <c:idx val="323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0CA2-4E5E-A266-213FE29727B1}"/>
              </c:ext>
            </c:extLst>
          </c:dPt>
          <c:dPt>
            <c:idx val="324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0CA2-4E5E-A266-213FE29727B1}"/>
              </c:ext>
            </c:extLst>
          </c:dPt>
          <c:dPt>
            <c:idx val="325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0CA2-4E5E-A266-213FE29727B1}"/>
              </c:ext>
            </c:extLst>
          </c:dPt>
          <c:dPt>
            <c:idx val="326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0CA2-4E5E-A266-213FE29727B1}"/>
              </c:ext>
            </c:extLst>
          </c:dPt>
          <c:dPt>
            <c:idx val="327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0CA2-4E5E-A266-213FE29727B1}"/>
              </c:ext>
            </c:extLst>
          </c:dPt>
          <c:dPt>
            <c:idx val="328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0CA2-4E5E-A266-213FE29727B1}"/>
              </c:ext>
            </c:extLst>
          </c:dPt>
          <c:dPt>
            <c:idx val="329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0CA2-4E5E-A266-213FE29727B1}"/>
              </c:ext>
            </c:extLst>
          </c:dPt>
          <c:dPt>
            <c:idx val="330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0CA2-4E5E-A266-213FE29727B1}"/>
              </c:ext>
            </c:extLst>
          </c:dPt>
          <c:dPt>
            <c:idx val="331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0CA2-4E5E-A266-213FE29727B1}"/>
              </c:ext>
            </c:extLst>
          </c:dPt>
          <c:dPt>
            <c:idx val="332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0CA2-4E5E-A266-213FE29727B1}"/>
              </c:ext>
            </c:extLst>
          </c:dPt>
          <c:dPt>
            <c:idx val="333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0CA2-4E5E-A266-213FE29727B1}"/>
              </c:ext>
            </c:extLst>
          </c:dPt>
          <c:dPt>
            <c:idx val="334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0CA2-4E5E-A266-213FE29727B1}"/>
              </c:ext>
            </c:extLst>
          </c:dPt>
          <c:dPt>
            <c:idx val="335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0CA2-4E5E-A266-213FE29727B1}"/>
              </c:ext>
            </c:extLst>
          </c:dPt>
          <c:dPt>
            <c:idx val="336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0CA2-4E5E-A266-213FE29727B1}"/>
              </c:ext>
            </c:extLst>
          </c:dPt>
          <c:dPt>
            <c:idx val="337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0CA2-4E5E-A266-213FE29727B1}"/>
              </c:ext>
            </c:extLst>
          </c:dPt>
          <c:dPt>
            <c:idx val="338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0CA2-4E5E-A266-213FE29727B1}"/>
              </c:ext>
            </c:extLst>
          </c:dPt>
          <c:dPt>
            <c:idx val="339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0CA2-4E5E-A266-213FE29727B1}"/>
              </c:ext>
            </c:extLst>
          </c:dPt>
          <c:dPt>
            <c:idx val="340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0CA2-4E5E-A266-213FE29727B1}"/>
              </c:ext>
            </c:extLst>
          </c:dPt>
          <c:dPt>
            <c:idx val="341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0CA2-4E5E-A266-213FE29727B1}"/>
              </c:ext>
            </c:extLst>
          </c:dPt>
          <c:dPt>
            <c:idx val="342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0CA2-4E5E-A266-213FE29727B1}"/>
              </c:ext>
            </c:extLst>
          </c:dPt>
          <c:dPt>
            <c:idx val="343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0CA2-4E5E-A266-213FE29727B1}"/>
              </c:ext>
            </c:extLst>
          </c:dPt>
          <c:dPt>
            <c:idx val="344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0CA2-4E5E-A266-213FE29727B1}"/>
              </c:ext>
            </c:extLst>
          </c:dPt>
          <c:dPt>
            <c:idx val="345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0CA2-4E5E-A266-213FE29727B1}"/>
              </c:ext>
            </c:extLst>
          </c:dPt>
          <c:dPt>
            <c:idx val="346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0CA2-4E5E-A266-213FE29727B1}"/>
              </c:ext>
            </c:extLst>
          </c:dPt>
          <c:dPt>
            <c:idx val="347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0CA2-4E5E-A266-213FE29727B1}"/>
              </c:ext>
            </c:extLst>
          </c:dPt>
          <c:dPt>
            <c:idx val="348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0CA2-4E5E-A266-213FE29727B1}"/>
              </c:ext>
            </c:extLst>
          </c:dPt>
          <c:dPt>
            <c:idx val="349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0CA2-4E5E-A266-213FE29727B1}"/>
              </c:ext>
            </c:extLst>
          </c:dPt>
          <c:dPt>
            <c:idx val="350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0CA2-4E5E-A266-213FE29727B1}"/>
              </c:ext>
            </c:extLst>
          </c:dPt>
          <c:dPt>
            <c:idx val="351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0CA2-4E5E-A266-213FE29727B1}"/>
              </c:ext>
            </c:extLst>
          </c:dPt>
          <c:dPt>
            <c:idx val="352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0CA2-4E5E-A266-213FE29727B1}"/>
              </c:ext>
            </c:extLst>
          </c:dPt>
          <c:dPt>
            <c:idx val="353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0CA2-4E5E-A266-213FE29727B1}"/>
              </c:ext>
            </c:extLst>
          </c:dPt>
          <c:dPt>
            <c:idx val="354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0CA2-4E5E-A266-213FE29727B1}"/>
              </c:ext>
            </c:extLst>
          </c:dPt>
          <c:dPt>
            <c:idx val="355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0CA2-4E5E-A266-213FE29727B1}"/>
              </c:ext>
            </c:extLst>
          </c:dPt>
          <c:dPt>
            <c:idx val="356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0CA2-4E5E-A266-213FE29727B1}"/>
              </c:ext>
            </c:extLst>
          </c:dPt>
          <c:dPt>
            <c:idx val="357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0CA2-4E5E-A266-213FE29727B1}"/>
              </c:ext>
            </c:extLst>
          </c:dPt>
          <c:dPt>
            <c:idx val="358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0CA2-4E5E-A266-213FE29727B1}"/>
              </c:ext>
            </c:extLst>
          </c:dPt>
          <c:dPt>
            <c:idx val="359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0CA2-4E5E-A266-213FE29727B1}"/>
              </c:ext>
            </c:extLst>
          </c:dPt>
          <c:dPt>
            <c:idx val="360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0CA2-4E5E-A266-213FE29727B1}"/>
              </c:ext>
            </c:extLst>
          </c:dPt>
          <c:dPt>
            <c:idx val="361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0CA2-4E5E-A266-213FE29727B1}"/>
              </c:ext>
            </c:extLst>
          </c:dPt>
          <c:dPt>
            <c:idx val="362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0CA2-4E5E-A266-213FE29727B1}"/>
              </c:ext>
            </c:extLst>
          </c:dPt>
          <c:dPt>
            <c:idx val="363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0CA2-4E5E-A266-213FE29727B1}"/>
              </c:ext>
            </c:extLst>
          </c:dPt>
          <c:dPt>
            <c:idx val="364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0CA2-4E5E-A266-213FE29727B1}"/>
              </c:ext>
            </c:extLst>
          </c:dPt>
          <c:dPt>
            <c:idx val="365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0CA2-4E5E-A266-213FE29727B1}"/>
              </c:ext>
            </c:extLst>
          </c:dPt>
          <c:dPt>
            <c:idx val="366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0CA2-4E5E-A266-213FE29727B1}"/>
              </c:ext>
            </c:extLst>
          </c:dPt>
          <c:dPt>
            <c:idx val="367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0CA2-4E5E-A266-213FE29727B1}"/>
              </c:ext>
            </c:extLst>
          </c:dPt>
          <c:dPt>
            <c:idx val="368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0CA2-4E5E-A266-213FE29727B1}"/>
              </c:ext>
            </c:extLst>
          </c:dPt>
          <c:dPt>
            <c:idx val="369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0CA2-4E5E-A266-213FE29727B1}"/>
              </c:ext>
            </c:extLst>
          </c:dPt>
          <c:dPt>
            <c:idx val="370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0CA2-4E5E-A266-213FE29727B1}"/>
              </c:ext>
            </c:extLst>
          </c:dPt>
          <c:dPt>
            <c:idx val="371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0CA2-4E5E-A266-213FE29727B1}"/>
              </c:ext>
            </c:extLst>
          </c:dPt>
          <c:dPt>
            <c:idx val="372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0CA2-4E5E-A266-213FE29727B1}"/>
              </c:ext>
            </c:extLst>
          </c:dPt>
          <c:dPt>
            <c:idx val="373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0CA2-4E5E-A266-213FE29727B1}"/>
              </c:ext>
            </c:extLst>
          </c:dPt>
          <c:dPt>
            <c:idx val="374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0CA2-4E5E-A266-213FE29727B1}"/>
              </c:ext>
            </c:extLst>
          </c:dPt>
          <c:dPt>
            <c:idx val="375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0CA2-4E5E-A266-213FE29727B1}"/>
              </c:ext>
            </c:extLst>
          </c:dPt>
          <c:dPt>
            <c:idx val="376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0CA2-4E5E-A266-213FE29727B1}"/>
              </c:ext>
            </c:extLst>
          </c:dPt>
          <c:dPt>
            <c:idx val="377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0CA2-4E5E-A266-213FE29727B1}"/>
              </c:ext>
            </c:extLst>
          </c:dPt>
          <c:dPt>
            <c:idx val="378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0CA2-4E5E-A266-213FE29727B1}"/>
              </c:ext>
            </c:extLst>
          </c:dPt>
          <c:dPt>
            <c:idx val="379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0CA2-4E5E-A266-213FE29727B1}"/>
              </c:ext>
            </c:extLst>
          </c:dPt>
          <c:dPt>
            <c:idx val="380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0CA2-4E5E-A266-213FE29727B1}"/>
              </c:ext>
            </c:extLst>
          </c:dPt>
          <c:dPt>
            <c:idx val="381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0CA2-4E5E-A266-213FE29727B1}"/>
              </c:ext>
            </c:extLst>
          </c:dPt>
          <c:dPt>
            <c:idx val="382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0CA2-4E5E-A266-213FE29727B1}"/>
              </c:ext>
            </c:extLst>
          </c:dPt>
          <c:dPt>
            <c:idx val="383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0CA2-4E5E-A266-213FE29727B1}"/>
              </c:ext>
            </c:extLst>
          </c:dPt>
          <c:dPt>
            <c:idx val="38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0CA2-4E5E-A266-213FE29727B1}"/>
              </c:ext>
            </c:extLst>
          </c:dPt>
          <c:dPt>
            <c:idx val="385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0CA2-4E5E-A266-213FE29727B1}"/>
              </c:ext>
            </c:extLst>
          </c:dPt>
          <c:dPt>
            <c:idx val="386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0CA2-4E5E-A266-213FE29727B1}"/>
              </c:ext>
            </c:extLst>
          </c:dPt>
          <c:dPt>
            <c:idx val="387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0CA2-4E5E-A266-213FE29727B1}"/>
              </c:ext>
            </c:extLst>
          </c:dPt>
          <c:dPt>
            <c:idx val="388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0CA2-4E5E-A266-213FE29727B1}"/>
              </c:ext>
            </c:extLst>
          </c:dPt>
          <c:dPt>
            <c:idx val="389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0CA2-4E5E-A266-213FE29727B1}"/>
              </c:ext>
            </c:extLst>
          </c:dPt>
          <c:dPt>
            <c:idx val="390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0CA2-4E5E-A266-213FE29727B1}"/>
              </c:ext>
            </c:extLst>
          </c:dPt>
          <c:dPt>
            <c:idx val="391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0CA2-4E5E-A266-213FE29727B1}"/>
              </c:ext>
            </c:extLst>
          </c:dPt>
          <c:dPt>
            <c:idx val="392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0CA2-4E5E-A266-213FE29727B1}"/>
              </c:ext>
            </c:extLst>
          </c:dPt>
          <c:dPt>
            <c:idx val="393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0CA2-4E5E-A266-213FE29727B1}"/>
              </c:ext>
            </c:extLst>
          </c:dPt>
          <c:dPt>
            <c:idx val="394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0CA2-4E5E-A266-213FE29727B1}"/>
              </c:ext>
            </c:extLst>
          </c:dPt>
          <c:dPt>
            <c:idx val="395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0CA2-4E5E-A266-213FE29727B1}"/>
              </c:ext>
            </c:extLst>
          </c:dPt>
          <c:dPt>
            <c:idx val="396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0CA2-4E5E-A266-213FE29727B1}"/>
              </c:ext>
            </c:extLst>
          </c:dPt>
          <c:dPt>
            <c:idx val="397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0CA2-4E5E-A266-213FE29727B1}"/>
              </c:ext>
            </c:extLst>
          </c:dPt>
          <c:dPt>
            <c:idx val="398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0CA2-4E5E-A266-213FE29727B1}"/>
              </c:ext>
            </c:extLst>
          </c:dPt>
          <c:dPt>
            <c:idx val="399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0CA2-4E5E-A266-213FE29727B1}"/>
              </c:ext>
            </c:extLst>
          </c:dPt>
          <c:dPt>
            <c:idx val="400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0CA2-4E5E-A266-213FE29727B1}"/>
              </c:ext>
            </c:extLst>
          </c:dPt>
          <c:dPt>
            <c:idx val="401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0CA2-4E5E-A266-213FE29727B1}"/>
              </c:ext>
            </c:extLst>
          </c:dPt>
          <c:dPt>
            <c:idx val="402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0CA2-4E5E-A266-213FE29727B1}"/>
              </c:ext>
            </c:extLst>
          </c:dPt>
          <c:dPt>
            <c:idx val="403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0CA2-4E5E-A266-213FE29727B1}"/>
              </c:ext>
            </c:extLst>
          </c:dPt>
          <c:dPt>
            <c:idx val="404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0CA2-4E5E-A266-213FE29727B1}"/>
              </c:ext>
            </c:extLst>
          </c:dPt>
          <c:dPt>
            <c:idx val="405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0CA2-4E5E-A266-213FE29727B1}"/>
              </c:ext>
            </c:extLst>
          </c:dPt>
          <c:dPt>
            <c:idx val="406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0CA2-4E5E-A266-213FE29727B1}"/>
              </c:ext>
            </c:extLst>
          </c:dPt>
          <c:dPt>
            <c:idx val="407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0CA2-4E5E-A266-213FE29727B1}"/>
              </c:ext>
            </c:extLst>
          </c:dPt>
          <c:dPt>
            <c:idx val="408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0CA2-4E5E-A266-213FE29727B1}"/>
              </c:ext>
            </c:extLst>
          </c:dPt>
          <c:dPt>
            <c:idx val="409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0CA2-4E5E-A266-213FE29727B1}"/>
              </c:ext>
            </c:extLst>
          </c:dPt>
          <c:dPt>
            <c:idx val="410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0CA2-4E5E-A266-213FE29727B1}"/>
              </c:ext>
            </c:extLst>
          </c:dPt>
          <c:dPt>
            <c:idx val="411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0CA2-4E5E-A266-213FE29727B1}"/>
              </c:ext>
            </c:extLst>
          </c:dPt>
          <c:dPt>
            <c:idx val="412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0CA2-4E5E-A266-213FE29727B1}"/>
              </c:ext>
            </c:extLst>
          </c:dPt>
          <c:dPt>
            <c:idx val="413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0CA2-4E5E-A266-213FE29727B1}"/>
              </c:ext>
            </c:extLst>
          </c:dPt>
          <c:dPt>
            <c:idx val="414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0CA2-4E5E-A266-213FE29727B1}"/>
              </c:ext>
            </c:extLst>
          </c:dPt>
          <c:dPt>
            <c:idx val="415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0CA2-4E5E-A266-213FE29727B1}"/>
              </c:ext>
            </c:extLst>
          </c:dPt>
          <c:dPt>
            <c:idx val="416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0CA2-4E5E-A266-213FE29727B1}"/>
              </c:ext>
            </c:extLst>
          </c:dPt>
          <c:dPt>
            <c:idx val="417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0CA2-4E5E-A266-213FE29727B1}"/>
              </c:ext>
            </c:extLst>
          </c:dPt>
          <c:dPt>
            <c:idx val="418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0CA2-4E5E-A266-213FE29727B1}"/>
              </c:ext>
            </c:extLst>
          </c:dPt>
          <c:dPt>
            <c:idx val="419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0CA2-4E5E-A266-213FE29727B1}"/>
              </c:ext>
            </c:extLst>
          </c:dPt>
          <c:dPt>
            <c:idx val="420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0CA2-4E5E-A266-213FE29727B1}"/>
              </c:ext>
            </c:extLst>
          </c:dPt>
          <c:dPt>
            <c:idx val="421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0CA2-4E5E-A266-213FE29727B1}"/>
              </c:ext>
            </c:extLst>
          </c:dPt>
          <c:dPt>
            <c:idx val="422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0CA2-4E5E-A266-213FE29727B1}"/>
              </c:ext>
            </c:extLst>
          </c:dPt>
          <c:dPt>
            <c:idx val="423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0CA2-4E5E-A266-213FE29727B1}"/>
              </c:ext>
            </c:extLst>
          </c:dPt>
          <c:dPt>
            <c:idx val="424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0CA2-4E5E-A266-213FE29727B1}"/>
              </c:ext>
            </c:extLst>
          </c:dPt>
          <c:dPt>
            <c:idx val="425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0CA2-4E5E-A266-213FE29727B1}"/>
              </c:ext>
            </c:extLst>
          </c:dPt>
          <c:dPt>
            <c:idx val="426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0CA2-4E5E-A266-213FE29727B1}"/>
              </c:ext>
            </c:extLst>
          </c:dPt>
          <c:dPt>
            <c:idx val="427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0CA2-4E5E-A266-213FE29727B1}"/>
              </c:ext>
            </c:extLst>
          </c:dPt>
          <c:dPt>
            <c:idx val="428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0CA2-4E5E-A266-213FE29727B1}"/>
              </c:ext>
            </c:extLst>
          </c:dPt>
          <c:dPt>
            <c:idx val="429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0CA2-4E5E-A266-213FE29727B1}"/>
              </c:ext>
            </c:extLst>
          </c:dPt>
          <c:dPt>
            <c:idx val="430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0CA2-4E5E-A266-213FE29727B1}"/>
              </c:ext>
            </c:extLst>
          </c:dPt>
          <c:dPt>
            <c:idx val="431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0CA2-4E5E-A266-213FE29727B1}"/>
              </c:ext>
            </c:extLst>
          </c:dPt>
          <c:dPt>
            <c:idx val="432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0CA2-4E5E-A266-213FE29727B1}"/>
              </c:ext>
            </c:extLst>
          </c:dPt>
          <c:dPt>
            <c:idx val="433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0CA2-4E5E-A266-213FE29727B1}"/>
              </c:ext>
            </c:extLst>
          </c:dPt>
          <c:dPt>
            <c:idx val="434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0CA2-4E5E-A266-213FE29727B1}"/>
              </c:ext>
            </c:extLst>
          </c:dPt>
          <c:dPt>
            <c:idx val="435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0CA2-4E5E-A266-213FE29727B1}"/>
              </c:ext>
            </c:extLst>
          </c:dPt>
          <c:dPt>
            <c:idx val="436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0CA2-4E5E-A266-213FE29727B1}"/>
              </c:ext>
            </c:extLst>
          </c:dPt>
          <c:dPt>
            <c:idx val="437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0CA2-4E5E-A266-213FE29727B1}"/>
              </c:ext>
            </c:extLst>
          </c:dPt>
          <c:dPt>
            <c:idx val="438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0CA2-4E5E-A266-213FE29727B1}"/>
              </c:ext>
            </c:extLst>
          </c:dPt>
          <c:dPt>
            <c:idx val="439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0CA2-4E5E-A266-213FE29727B1}"/>
              </c:ext>
            </c:extLst>
          </c:dPt>
          <c:dPt>
            <c:idx val="440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0CA2-4E5E-A266-213FE29727B1}"/>
              </c:ext>
            </c:extLst>
          </c:dPt>
          <c:dPt>
            <c:idx val="441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0CA2-4E5E-A266-213FE29727B1}"/>
              </c:ext>
            </c:extLst>
          </c:dPt>
          <c:dPt>
            <c:idx val="442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0CA2-4E5E-A266-213FE29727B1}"/>
              </c:ext>
            </c:extLst>
          </c:dPt>
          <c:dPt>
            <c:idx val="443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0CA2-4E5E-A266-213FE29727B1}"/>
              </c:ext>
            </c:extLst>
          </c:dPt>
          <c:dPt>
            <c:idx val="444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0CA2-4E5E-A266-213FE29727B1}"/>
              </c:ext>
            </c:extLst>
          </c:dPt>
          <c:dPt>
            <c:idx val="445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0CA2-4E5E-A266-213FE29727B1}"/>
              </c:ext>
            </c:extLst>
          </c:dPt>
          <c:dPt>
            <c:idx val="446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0CA2-4E5E-A266-213FE29727B1}"/>
              </c:ext>
            </c:extLst>
          </c:dPt>
          <c:dPt>
            <c:idx val="447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0CA2-4E5E-A266-213FE29727B1}"/>
              </c:ext>
            </c:extLst>
          </c:dPt>
          <c:dPt>
            <c:idx val="448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0CA2-4E5E-A266-213FE29727B1}"/>
              </c:ext>
            </c:extLst>
          </c:dPt>
          <c:dPt>
            <c:idx val="449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0CA2-4E5E-A266-213FE29727B1}"/>
              </c:ext>
            </c:extLst>
          </c:dPt>
          <c:dPt>
            <c:idx val="450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0CA2-4E5E-A266-213FE29727B1}"/>
              </c:ext>
            </c:extLst>
          </c:dPt>
          <c:dPt>
            <c:idx val="451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0CA2-4E5E-A266-213FE29727B1}"/>
              </c:ext>
            </c:extLst>
          </c:dPt>
          <c:dPt>
            <c:idx val="452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0CA2-4E5E-A266-213FE29727B1}"/>
              </c:ext>
            </c:extLst>
          </c:dPt>
          <c:dPt>
            <c:idx val="453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0CA2-4E5E-A266-213FE29727B1}"/>
              </c:ext>
            </c:extLst>
          </c:dPt>
          <c:dPt>
            <c:idx val="454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0CA2-4E5E-A266-213FE29727B1}"/>
              </c:ext>
            </c:extLst>
          </c:dPt>
          <c:dPt>
            <c:idx val="455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0CA2-4E5E-A266-213FE29727B1}"/>
              </c:ext>
            </c:extLst>
          </c:dPt>
          <c:dPt>
            <c:idx val="456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0CA2-4E5E-A266-213FE29727B1}"/>
              </c:ext>
            </c:extLst>
          </c:dPt>
          <c:dPt>
            <c:idx val="457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0CA2-4E5E-A266-213FE29727B1}"/>
              </c:ext>
            </c:extLst>
          </c:dPt>
          <c:dPt>
            <c:idx val="458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0CA2-4E5E-A266-213FE29727B1}"/>
              </c:ext>
            </c:extLst>
          </c:dPt>
          <c:dPt>
            <c:idx val="459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0CA2-4E5E-A266-213FE29727B1}"/>
              </c:ext>
            </c:extLst>
          </c:dPt>
          <c:dPt>
            <c:idx val="460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0CA2-4E5E-A266-213FE29727B1}"/>
              </c:ext>
            </c:extLst>
          </c:dPt>
          <c:dPt>
            <c:idx val="461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0CA2-4E5E-A266-213FE29727B1}"/>
              </c:ext>
            </c:extLst>
          </c:dPt>
          <c:dPt>
            <c:idx val="462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0CA2-4E5E-A266-213FE29727B1}"/>
              </c:ext>
            </c:extLst>
          </c:dPt>
          <c:dPt>
            <c:idx val="463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0CA2-4E5E-A266-213FE29727B1}"/>
              </c:ext>
            </c:extLst>
          </c:dPt>
          <c:dPt>
            <c:idx val="464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0CA2-4E5E-A266-213FE29727B1}"/>
              </c:ext>
            </c:extLst>
          </c:dPt>
          <c:dPt>
            <c:idx val="465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0CA2-4E5E-A266-213FE29727B1}"/>
              </c:ext>
            </c:extLst>
          </c:dPt>
          <c:dPt>
            <c:idx val="466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0CA2-4E5E-A266-213FE29727B1}"/>
              </c:ext>
            </c:extLst>
          </c:dPt>
          <c:dPt>
            <c:idx val="467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0CA2-4E5E-A266-213FE29727B1}"/>
              </c:ext>
            </c:extLst>
          </c:dPt>
          <c:dPt>
            <c:idx val="468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0CA2-4E5E-A266-213FE29727B1}"/>
              </c:ext>
            </c:extLst>
          </c:dPt>
          <c:dPt>
            <c:idx val="469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0CA2-4E5E-A266-213FE29727B1}"/>
              </c:ext>
            </c:extLst>
          </c:dPt>
          <c:dPt>
            <c:idx val="470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0CA2-4E5E-A266-213FE29727B1}"/>
              </c:ext>
            </c:extLst>
          </c:dPt>
          <c:dPt>
            <c:idx val="471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0CA2-4E5E-A266-213FE29727B1}"/>
              </c:ext>
            </c:extLst>
          </c:dPt>
          <c:dPt>
            <c:idx val="472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0CA2-4E5E-A266-213FE29727B1}"/>
              </c:ext>
            </c:extLst>
          </c:dPt>
          <c:dPt>
            <c:idx val="473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0CA2-4E5E-A266-213FE29727B1}"/>
              </c:ext>
            </c:extLst>
          </c:dPt>
          <c:dPt>
            <c:idx val="474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0CA2-4E5E-A266-213FE29727B1}"/>
              </c:ext>
            </c:extLst>
          </c:dPt>
          <c:dPt>
            <c:idx val="475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0CA2-4E5E-A266-213FE29727B1}"/>
              </c:ext>
            </c:extLst>
          </c:dPt>
          <c:dPt>
            <c:idx val="47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0CA2-4E5E-A266-213FE29727B1}"/>
              </c:ext>
            </c:extLst>
          </c:dPt>
          <c:dPt>
            <c:idx val="477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0CA2-4E5E-A266-213FE29727B1}"/>
              </c:ext>
            </c:extLst>
          </c:dPt>
          <c:dPt>
            <c:idx val="478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0CA2-4E5E-A266-213FE29727B1}"/>
              </c:ext>
            </c:extLst>
          </c:dPt>
          <c:dPt>
            <c:idx val="479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0CA2-4E5E-A266-213FE29727B1}"/>
              </c:ext>
            </c:extLst>
          </c:dPt>
          <c:dPt>
            <c:idx val="480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0CA2-4E5E-A266-213FE29727B1}"/>
              </c:ext>
            </c:extLst>
          </c:dPt>
          <c:dPt>
            <c:idx val="481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0CA2-4E5E-A266-213FE29727B1}"/>
              </c:ext>
            </c:extLst>
          </c:dPt>
          <c:dPt>
            <c:idx val="482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0CA2-4E5E-A266-213FE29727B1}"/>
              </c:ext>
            </c:extLst>
          </c:dPt>
          <c:dPt>
            <c:idx val="483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0CA2-4E5E-A266-213FE29727B1}"/>
              </c:ext>
            </c:extLst>
          </c:dPt>
          <c:dPt>
            <c:idx val="484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0CA2-4E5E-A266-213FE29727B1}"/>
              </c:ext>
            </c:extLst>
          </c:dPt>
          <c:dPt>
            <c:idx val="485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0CA2-4E5E-A266-213FE29727B1}"/>
              </c:ext>
            </c:extLst>
          </c:dPt>
          <c:dPt>
            <c:idx val="486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0CA2-4E5E-A266-213FE29727B1}"/>
              </c:ext>
            </c:extLst>
          </c:dPt>
          <c:dPt>
            <c:idx val="487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0CA2-4E5E-A266-213FE29727B1}"/>
              </c:ext>
            </c:extLst>
          </c:dPt>
          <c:dPt>
            <c:idx val="488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0CA2-4E5E-A266-213FE29727B1}"/>
              </c:ext>
            </c:extLst>
          </c:dPt>
          <c:dPt>
            <c:idx val="489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0CA2-4E5E-A266-213FE29727B1}"/>
              </c:ext>
            </c:extLst>
          </c:dPt>
          <c:dPt>
            <c:idx val="490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0CA2-4E5E-A266-213FE29727B1}"/>
              </c:ext>
            </c:extLst>
          </c:dPt>
          <c:dPt>
            <c:idx val="491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0CA2-4E5E-A266-213FE29727B1}"/>
              </c:ext>
            </c:extLst>
          </c:dPt>
          <c:dPt>
            <c:idx val="492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0CA2-4E5E-A266-213FE29727B1}"/>
              </c:ext>
            </c:extLst>
          </c:dPt>
          <c:dPt>
            <c:idx val="493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0CA2-4E5E-A266-213FE29727B1}"/>
              </c:ext>
            </c:extLst>
          </c:dPt>
          <c:dPt>
            <c:idx val="494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0CA2-4E5E-A266-213FE29727B1}"/>
              </c:ext>
            </c:extLst>
          </c:dPt>
          <c:dPt>
            <c:idx val="495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0CA2-4E5E-A266-213FE29727B1}"/>
              </c:ext>
            </c:extLst>
          </c:dPt>
          <c:dPt>
            <c:idx val="496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0CA2-4E5E-A266-213FE29727B1}"/>
              </c:ext>
            </c:extLst>
          </c:dPt>
          <c:dPt>
            <c:idx val="497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0CA2-4E5E-A266-213FE29727B1}"/>
              </c:ext>
            </c:extLst>
          </c:dPt>
          <c:dPt>
            <c:idx val="498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0CA2-4E5E-A266-213FE29727B1}"/>
              </c:ext>
            </c:extLst>
          </c:dPt>
          <c:dPt>
            <c:idx val="499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0CA2-4E5E-A266-213FE29727B1}"/>
              </c:ext>
            </c:extLst>
          </c:dPt>
          <c:dPt>
            <c:idx val="500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0CA2-4E5E-A266-213FE29727B1}"/>
              </c:ext>
            </c:extLst>
          </c:dPt>
          <c:dPt>
            <c:idx val="501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0CA2-4E5E-A266-213FE29727B1}"/>
              </c:ext>
            </c:extLst>
          </c:dPt>
          <c:dPt>
            <c:idx val="502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0CA2-4E5E-A266-213FE29727B1}"/>
              </c:ext>
            </c:extLst>
          </c:dPt>
          <c:dPt>
            <c:idx val="503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0CA2-4E5E-A266-213FE29727B1}"/>
              </c:ext>
            </c:extLst>
          </c:dPt>
          <c:dPt>
            <c:idx val="504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0CA2-4E5E-A266-213FE29727B1}"/>
              </c:ext>
            </c:extLst>
          </c:dPt>
          <c:dPt>
            <c:idx val="505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0CA2-4E5E-A266-213FE29727B1}"/>
              </c:ext>
            </c:extLst>
          </c:dPt>
          <c:dPt>
            <c:idx val="506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0CA2-4E5E-A266-213FE29727B1}"/>
              </c:ext>
            </c:extLst>
          </c:dPt>
          <c:dPt>
            <c:idx val="507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0CA2-4E5E-A266-213FE29727B1}"/>
              </c:ext>
            </c:extLst>
          </c:dPt>
          <c:dPt>
            <c:idx val="508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0CA2-4E5E-A266-213FE29727B1}"/>
              </c:ext>
            </c:extLst>
          </c:dPt>
          <c:dPt>
            <c:idx val="509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0CA2-4E5E-A266-213FE29727B1}"/>
              </c:ext>
            </c:extLst>
          </c:dPt>
          <c:dPt>
            <c:idx val="510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0CA2-4E5E-A266-213FE29727B1}"/>
              </c:ext>
            </c:extLst>
          </c:dPt>
          <c:dPt>
            <c:idx val="511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0CA2-4E5E-A266-213FE29727B1}"/>
              </c:ext>
            </c:extLst>
          </c:dPt>
          <c:dPt>
            <c:idx val="512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0CA2-4E5E-A266-213FE29727B1}"/>
              </c:ext>
            </c:extLst>
          </c:dPt>
          <c:dPt>
            <c:idx val="513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0CA2-4E5E-A266-213FE29727B1}"/>
              </c:ext>
            </c:extLst>
          </c:dPt>
          <c:dPt>
            <c:idx val="514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0CA2-4E5E-A266-213FE29727B1}"/>
              </c:ext>
            </c:extLst>
          </c:dPt>
          <c:dPt>
            <c:idx val="515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0CA2-4E5E-A266-213FE29727B1}"/>
              </c:ext>
            </c:extLst>
          </c:dPt>
          <c:dPt>
            <c:idx val="516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0CA2-4E5E-A266-213FE29727B1}"/>
              </c:ext>
            </c:extLst>
          </c:dPt>
          <c:dPt>
            <c:idx val="517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0CA2-4E5E-A266-213FE29727B1}"/>
              </c:ext>
            </c:extLst>
          </c:dPt>
          <c:dPt>
            <c:idx val="518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0CA2-4E5E-A266-213FE29727B1}"/>
              </c:ext>
            </c:extLst>
          </c:dPt>
          <c:dPt>
            <c:idx val="519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0CA2-4E5E-A266-213FE29727B1}"/>
              </c:ext>
            </c:extLst>
          </c:dPt>
          <c:dPt>
            <c:idx val="520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0CA2-4E5E-A266-213FE29727B1}"/>
              </c:ext>
            </c:extLst>
          </c:dPt>
          <c:dPt>
            <c:idx val="521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0CA2-4E5E-A266-213FE29727B1}"/>
              </c:ext>
            </c:extLst>
          </c:dPt>
          <c:dPt>
            <c:idx val="522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0CA2-4E5E-A266-213FE29727B1}"/>
              </c:ext>
            </c:extLst>
          </c:dPt>
          <c:dPt>
            <c:idx val="523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0CA2-4E5E-A266-213FE29727B1}"/>
              </c:ext>
            </c:extLst>
          </c:dPt>
          <c:dPt>
            <c:idx val="524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0CA2-4E5E-A266-213FE29727B1}"/>
              </c:ext>
            </c:extLst>
          </c:dPt>
          <c:dPt>
            <c:idx val="525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0CA2-4E5E-A266-213FE29727B1}"/>
              </c:ext>
            </c:extLst>
          </c:dPt>
          <c:dPt>
            <c:idx val="526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0CA2-4E5E-A266-213FE29727B1}"/>
              </c:ext>
            </c:extLst>
          </c:dPt>
          <c:dPt>
            <c:idx val="527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0CA2-4E5E-A266-213FE29727B1}"/>
              </c:ext>
            </c:extLst>
          </c:dPt>
          <c:dPt>
            <c:idx val="528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0CA2-4E5E-A266-213FE29727B1}"/>
              </c:ext>
            </c:extLst>
          </c:dPt>
          <c:dPt>
            <c:idx val="529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0CA2-4E5E-A266-213FE29727B1}"/>
              </c:ext>
            </c:extLst>
          </c:dPt>
          <c:dPt>
            <c:idx val="530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0CA2-4E5E-A266-213FE29727B1}"/>
              </c:ext>
            </c:extLst>
          </c:dPt>
          <c:dPt>
            <c:idx val="531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0CA2-4E5E-A266-213FE29727B1}"/>
              </c:ext>
            </c:extLst>
          </c:dPt>
          <c:dPt>
            <c:idx val="532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0CA2-4E5E-A266-213FE29727B1}"/>
              </c:ext>
            </c:extLst>
          </c:dPt>
          <c:dPt>
            <c:idx val="533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0CA2-4E5E-A266-213FE29727B1}"/>
              </c:ext>
            </c:extLst>
          </c:dPt>
          <c:dPt>
            <c:idx val="534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0CA2-4E5E-A266-213FE29727B1}"/>
              </c:ext>
            </c:extLst>
          </c:dPt>
          <c:dPt>
            <c:idx val="535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0CA2-4E5E-A266-213FE29727B1}"/>
              </c:ext>
            </c:extLst>
          </c:dPt>
          <c:dPt>
            <c:idx val="53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0CA2-4E5E-A266-213FE29727B1}"/>
              </c:ext>
            </c:extLst>
          </c:dPt>
          <c:dPt>
            <c:idx val="537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0CA2-4E5E-A266-213FE29727B1}"/>
              </c:ext>
            </c:extLst>
          </c:dPt>
          <c:dPt>
            <c:idx val="538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0CA2-4E5E-A266-213FE29727B1}"/>
              </c:ext>
            </c:extLst>
          </c:dPt>
          <c:dPt>
            <c:idx val="539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0CA2-4E5E-A266-213FE29727B1}"/>
              </c:ext>
            </c:extLst>
          </c:dPt>
          <c:dPt>
            <c:idx val="540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0CA2-4E5E-A266-213FE29727B1}"/>
              </c:ext>
            </c:extLst>
          </c:dPt>
          <c:dPt>
            <c:idx val="541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0CA2-4E5E-A266-213FE29727B1}"/>
              </c:ext>
            </c:extLst>
          </c:dPt>
          <c:dPt>
            <c:idx val="542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0CA2-4E5E-A266-213FE29727B1}"/>
              </c:ext>
            </c:extLst>
          </c:dPt>
          <c:dPt>
            <c:idx val="543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0CA2-4E5E-A266-213FE29727B1}"/>
              </c:ext>
            </c:extLst>
          </c:dPt>
          <c:dPt>
            <c:idx val="544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0CA2-4E5E-A266-213FE29727B1}"/>
              </c:ext>
            </c:extLst>
          </c:dPt>
          <c:dPt>
            <c:idx val="545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0CA2-4E5E-A266-213FE29727B1}"/>
              </c:ext>
            </c:extLst>
          </c:dPt>
          <c:dPt>
            <c:idx val="546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0CA2-4E5E-A266-213FE29727B1}"/>
              </c:ext>
            </c:extLst>
          </c:dPt>
          <c:dPt>
            <c:idx val="54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0CA2-4E5E-A266-213FE29727B1}"/>
              </c:ext>
            </c:extLst>
          </c:dPt>
          <c:dPt>
            <c:idx val="548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0CA2-4E5E-A266-213FE29727B1}"/>
              </c:ext>
            </c:extLst>
          </c:dPt>
          <c:dPt>
            <c:idx val="549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0CA2-4E5E-A266-213FE29727B1}"/>
              </c:ext>
            </c:extLst>
          </c:dPt>
          <c:dPt>
            <c:idx val="550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0CA2-4E5E-A266-213FE29727B1}"/>
              </c:ext>
            </c:extLst>
          </c:dPt>
          <c:dPt>
            <c:idx val="551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0CA2-4E5E-A266-213FE29727B1}"/>
              </c:ext>
            </c:extLst>
          </c:dPt>
          <c:dPt>
            <c:idx val="552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0CA2-4E5E-A266-213FE29727B1}"/>
              </c:ext>
            </c:extLst>
          </c:dPt>
          <c:dPt>
            <c:idx val="553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0CA2-4E5E-A266-213FE29727B1}"/>
              </c:ext>
            </c:extLst>
          </c:dPt>
          <c:dPt>
            <c:idx val="554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0CA2-4E5E-A266-213FE29727B1}"/>
              </c:ext>
            </c:extLst>
          </c:dPt>
          <c:dPt>
            <c:idx val="555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0CA2-4E5E-A266-213FE29727B1}"/>
              </c:ext>
            </c:extLst>
          </c:dPt>
          <c:dPt>
            <c:idx val="556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0CA2-4E5E-A266-213FE29727B1}"/>
              </c:ext>
            </c:extLst>
          </c:dPt>
          <c:dPt>
            <c:idx val="557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0CA2-4E5E-A266-213FE29727B1}"/>
              </c:ext>
            </c:extLst>
          </c:dPt>
          <c:dPt>
            <c:idx val="558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0CA2-4E5E-A266-213FE29727B1}"/>
              </c:ext>
            </c:extLst>
          </c:dPt>
          <c:dPt>
            <c:idx val="559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0CA2-4E5E-A266-213FE29727B1}"/>
              </c:ext>
            </c:extLst>
          </c:dPt>
          <c:dPt>
            <c:idx val="560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0CA2-4E5E-A266-213FE29727B1}"/>
              </c:ext>
            </c:extLst>
          </c:dPt>
          <c:dPt>
            <c:idx val="561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0CA2-4E5E-A266-213FE29727B1}"/>
              </c:ext>
            </c:extLst>
          </c:dPt>
          <c:dPt>
            <c:idx val="562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0CA2-4E5E-A266-213FE29727B1}"/>
              </c:ext>
            </c:extLst>
          </c:dPt>
          <c:dPt>
            <c:idx val="563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0CA2-4E5E-A266-213FE29727B1}"/>
              </c:ext>
            </c:extLst>
          </c:dPt>
          <c:dPt>
            <c:idx val="564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0CA2-4E5E-A266-213FE29727B1}"/>
              </c:ext>
            </c:extLst>
          </c:dPt>
          <c:dPt>
            <c:idx val="565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0CA2-4E5E-A266-213FE29727B1}"/>
              </c:ext>
            </c:extLst>
          </c:dPt>
          <c:dPt>
            <c:idx val="566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0CA2-4E5E-A266-213FE29727B1}"/>
              </c:ext>
            </c:extLst>
          </c:dPt>
          <c:dPt>
            <c:idx val="567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0CA2-4E5E-A266-213FE29727B1}"/>
              </c:ext>
            </c:extLst>
          </c:dPt>
          <c:dPt>
            <c:idx val="568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0CA2-4E5E-A266-213FE29727B1}"/>
              </c:ext>
            </c:extLst>
          </c:dPt>
          <c:dPt>
            <c:idx val="569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0CA2-4E5E-A266-213FE29727B1}"/>
              </c:ext>
            </c:extLst>
          </c:dPt>
          <c:dPt>
            <c:idx val="570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0CA2-4E5E-A266-213FE29727B1}"/>
              </c:ext>
            </c:extLst>
          </c:dPt>
          <c:dPt>
            <c:idx val="571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0CA2-4E5E-A266-213FE29727B1}"/>
              </c:ext>
            </c:extLst>
          </c:dPt>
          <c:dPt>
            <c:idx val="572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0CA2-4E5E-A266-213FE29727B1}"/>
              </c:ext>
            </c:extLst>
          </c:dPt>
          <c:dPt>
            <c:idx val="573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0CA2-4E5E-A266-213FE29727B1}"/>
              </c:ext>
            </c:extLst>
          </c:dPt>
          <c:dPt>
            <c:idx val="574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0CA2-4E5E-A266-213FE29727B1}"/>
              </c:ext>
            </c:extLst>
          </c:dPt>
          <c:dPt>
            <c:idx val="575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0CA2-4E5E-A266-213FE29727B1}"/>
              </c:ext>
            </c:extLst>
          </c:dPt>
          <c:dPt>
            <c:idx val="576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0CA2-4E5E-A266-213FE29727B1}"/>
              </c:ext>
            </c:extLst>
          </c:dPt>
          <c:dPt>
            <c:idx val="577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0CA2-4E5E-A266-213FE29727B1}"/>
              </c:ext>
            </c:extLst>
          </c:dPt>
          <c:dPt>
            <c:idx val="578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0CA2-4E5E-A266-213FE29727B1}"/>
              </c:ext>
            </c:extLst>
          </c:dPt>
          <c:dPt>
            <c:idx val="579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0CA2-4E5E-A266-213FE29727B1}"/>
              </c:ext>
            </c:extLst>
          </c:dPt>
          <c:dPt>
            <c:idx val="580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0CA2-4E5E-A266-213FE29727B1}"/>
              </c:ext>
            </c:extLst>
          </c:dPt>
          <c:dPt>
            <c:idx val="581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0CA2-4E5E-A266-213FE29727B1}"/>
              </c:ext>
            </c:extLst>
          </c:dPt>
          <c:dPt>
            <c:idx val="582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0CA2-4E5E-A266-213FE29727B1}"/>
              </c:ext>
            </c:extLst>
          </c:dPt>
          <c:dPt>
            <c:idx val="583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0CA2-4E5E-A266-213FE29727B1}"/>
              </c:ext>
            </c:extLst>
          </c:dPt>
          <c:dPt>
            <c:idx val="584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0CA2-4E5E-A266-213FE29727B1}"/>
              </c:ext>
            </c:extLst>
          </c:dPt>
          <c:dPt>
            <c:idx val="585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0CA2-4E5E-A266-213FE29727B1}"/>
              </c:ext>
            </c:extLst>
          </c:dPt>
          <c:dPt>
            <c:idx val="586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0CA2-4E5E-A266-213FE29727B1}"/>
              </c:ext>
            </c:extLst>
          </c:dPt>
          <c:dPt>
            <c:idx val="587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0CA2-4E5E-A266-213FE29727B1}"/>
              </c:ext>
            </c:extLst>
          </c:dPt>
          <c:dPt>
            <c:idx val="588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0CA2-4E5E-A266-213FE29727B1}"/>
              </c:ext>
            </c:extLst>
          </c:dPt>
          <c:dPt>
            <c:idx val="589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0CA2-4E5E-A266-213FE29727B1}"/>
              </c:ext>
            </c:extLst>
          </c:dPt>
          <c:dPt>
            <c:idx val="590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0CA2-4E5E-A266-213FE29727B1}"/>
              </c:ext>
            </c:extLst>
          </c:dPt>
          <c:dPt>
            <c:idx val="591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0CA2-4E5E-A266-213FE29727B1}"/>
              </c:ext>
            </c:extLst>
          </c:dPt>
          <c:dPt>
            <c:idx val="592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0CA2-4E5E-A266-213FE29727B1}"/>
              </c:ext>
            </c:extLst>
          </c:dPt>
          <c:dPt>
            <c:idx val="593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0CA2-4E5E-A266-213FE29727B1}"/>
              </c:ext>
            </c:extLst>
          </c:dPt>
          <c:dPt>
            <c:idx val="594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0CA2-4E5E-A266-213FE29727B1}"/>
              </c:ext>
            </c:extLst>
          </c:dPt>
          <c:dPt>
            <c:idx val="595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0CA2-4E5E-A266-213FE29727B1}"/>
              </c:ext>
            </c:extLst>
          </c:dPt>
          <c:dPt>
            <c:idx val="596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0CA2-4E5E-A266-213FE29727B1}"/>
              </c:ext>
            </c:extLst>
          </c:dPt>
          <c:dPt>
            <c:idx val="597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0CA2-4E5E-A266-213FE29727B1}"/>
              </c:ext>
            </c:extLst>
          </c:dPt>
          <c:dPt>
            <c:idx val="598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0CA2-4E5E-A266-213FE29727B1}"/>
              </c:ext>
            </c:extLst>
          </c:dPt>
          <c:dPt>
            <c:idx val="599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0CA2-4E5E-A266-213FE29727B1}"/>
              </c:ext>
            </c:extLst>
          </c:dPt>
          <c:dPt>
            <c:idx val="600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0CA2-4E5E-A266-213FE29727B1}"/>
              </c:ext>
            </c:extLst>
          </c:dPt>
          <c:dPt>
            <c:idx val="601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0CA2-4E5E-A266-213FE29727B1}"/>
              </c:ext>
            </c:extLst>
          </c:dPt>
          <c:dPt>
            <c:idx val="602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0CA2-4E5E-A266-213FE29727B1}"/>
              </c:ext>
            </c:extLst>
          </c:dPt>
          <c:dPt>
            <c:idx val="603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0CA2-4E5E-A266-213FE29727B1}"/>
              </c:ext>
            </c:extLst>
          </c:dPt>
          <c:dPt>
            <c:idx val="604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0CA2-4E5E-A266-213FE29727B1}"/>
              </c:ext>
            </c:extLst>
          </c:dPt>
          <c:dPt>
            <c:idx val="605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0CA2-4E5E-A266-213FE29727B1}"/>
              </c:ext>
            </c:extLst>
          </c:dPt>
          <c:dPt>
            <c:idx val="606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0CA2-4E5E-A266-213FE29727B1}"/>
              </c:ext>
            </c:extLst>
          </c:dPt>
          <c:dPt>
            <c:idx val="607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0CA2-4E5E-A266-213FE29727B1}"/>
              </c:ext>
            </c:extLst>
          </c:dPt>
          <c:dPt>
            <c:idx val="608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0CA2-4E5E-A266-213FE29727B1}"/>
              </c:ext>
            </c:extLst>
          </c:dPt>
          <c:dPt>
            <c:idx val="609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0CA2-4E5E-A266-213FE29727B1}"/>
              </c:ext>
            </c:extLst>
          </c:dPt>
          <c:dPt>
            <c:idx val="610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0CA2-4E5E-A266-213FE29727B1}"/>
              </c:ext>
            </c:extLst>
          </c:dPt>
          <c:dPt>
            <c:idx val="611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0CA2-4E5E-A266-213FE29727B1}"/>
              </c:ext>
            </c:extLst>
          </c:dPt>
          <c:dPt>
            <c:idx val="612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0CA2-4E5E-A266-213FE29727B1}"/>
              </c:ext>
            </c:extLst>
          </c:dPt>
          <c:cat>
            <c:strRef>
              <c:f>'Pivot Table'!$J$2:$J$615</c:f>
              <c:strCache>
                <c:ptCount val="613"/>
                <c:pt idx="0">
                  <c:v>03-0271 FAMILY CLOTH RACK 3LAYERS </c:v>
                </c:pt>
                <c:pt idx="1">
                  <c:v>03-027I FAMILY CLOTH RACK 3LAYERS </c:v>
                </c:pt>
                <c:pt idx="2">
                  <c:v>2628 HOUSEHOLD STEEL HOOK 3 PCS SET</c:v>
                </c:pt>
                <c:pt idx="3">
                  <c:v>2628 HOUSEHOLD STEEL HOOK 3 PCS SET </c:v>
                </c:pt>
                <c:pt idx="4">
                  <c:v>2628 HOUSEHOLD STEEL HOOK 3PCS SET</c:v>
                </c:pt>
                <c:pt idx="5">
                  <c:v>2628 HOUSEHOLD STEEL HOOK 3PCS SET </c:v>
                </c:pt>
                <c:pt idx="6">
                  <c:v>320F SLEEL GRATER </c:v>
                </c:pt>
                <c:pt idx="7">
                  <c:v>3888-HOUSEHOLD STEEL HOOK 3PCS SET </c:v>
                </c:pt>
                <c:pt idx="8">
                  <c:v>580F STEEL EGG SLICER </c:v>
                </c:pt>
                <c:pt idx="9">
                  <c:v>6527 STEEL LUNCH BOX</c:v>
                </c:pt>
                <c:pt idx="10">
                  <c:v>6527 STEEL LUNCH BOX </c:v>
                </c:pt>
                <c:pt idx="11">
                  <c:v>6561 STEEL LUNCH BOX </c:v>
                </c:pt>
                <c:pt idx="12">
                  <c:v>6578 STEEL RECTANGLE CONTAINER BIG</c:v>
                </c:pt>
                <c:pt idx="13">
                  <c:v>6578 STEEL RECTANGLE CONTAINER BIG </c:v>
                </c:pt>
                <c:pt idx="14">
                  <c:v>6581 STEEL ROUND CONTAINER MEDIUM</c:v>
                </c:pt>
                <c:pt idx="15">
                  <c:v>6581 STEEL ROUND CONTAINER MEDIUM </c:v>
                </c:pt>
                <c:pt idx="16">
                  <c:v>6587 STEEL LUNCH BOX SMALL </c:v>
                </c:pt>
                <c:pt idx="17">
                  <c:v>6856 STEEL ROUND CONTAINER</c:v>
                </c:pt>
                <c:pt idx="18">
                  <c:v>6856 STEEL ROUND CONTAINER </c:v>
                </c:pt>
                <c:pt idx="19">
                  <c:v>6857 STEEL ROUND CONTAINER </c:v>
                </c:pt>
                <c:pt idx="20">
                  <c:v>6857 STEEL ROUNDCONTAINER</c:v>
                </c:pt>
                <c:pt idx="21">
                  <c:v>6862 STEEL RECTANGLE CONTAINER LARGE</c:v>
                </c:pt>
                <c:pt idx="22">
                  <c:v>6862 STEEL RECTANGLE CONTAINER LARGE </c:v>
                </c:pt>
                <c:pt idx="23">
                  <c:v>6900 STEEL LUNCH BOX </c:v>
                </c:pt>
                <c:pt idx="24">
                  <c:v>6901 STEEL RECTANGLE CONTAINER</c:v>
                </c:pt>
                <c:pt idx="25">
                  <c:v>6901 STEEL RECTANGLE CONTAINER </c:v>
                </c:pt>
                <c:pt idx="26">
                  <c:v>8001- STEEL SCRUBBER 2PCS SET -</c:v>
                </c:pt>
                <c:pt idx="27">
                  <c:v>8001-1PCS - STEEL SCRUBBER</c:v>
                </c:pt>
                <c:pt idx="28">
                  <c:v>8001-1PCS - STEEL SCRUBBER </c:v>
                </c:pt>
                <c:pt idx="29">
                  <c:v>8001-2 PCS - STEEL SCRUBBER 2PCS SET</c:v>
                </c:pt>
                <c:pt idx="30">
                  <c:v>8001-2 STEEL SCRUBBER 2 PCS SET</c:v>
                </c:pt>
                <c:pt idx="31">
                  <c:v>8001-2 STEEL SCRUBBER 2 PCS SET </c:v>
                </c:pt>
                <c:pt idx="32">
                  <c:v>8001-2 STEEL SCRUBBER 2 PCS SET -</c:v>
                </c:pt>
                <c:pt idx="33">
                  <c:v>8001-2 STEEL SCRUBBER 2PCS SET </c:v>
                </c:pt>
                <c:pt idx="34">
                  <c:v>8001-2STEEL SCRUBBER 2 PCS SET </c:v>
                </c:pt>
                <c:pt idx="35">
                  <c:v>8504 STEEL LUNCH BOX 2 LAYER</c:v>
                </c:pt>
                <c:pt idx="36">
                  <c:v>8504 STEEL LUNCH BOX 2 LAYER </c:v>
                </c:pt>
                <c:pt idx="37">
                  <c:v>8505 STEEL LUNCH BOX 3 LAYER</c:v>
                </c:pt>
                <c:pt idx="38">
                  <c:v>8505 STEEL LUNCH BOX 3 LAYER </c:v>
                </c:pt>
                <c:pt idx="39">
                  <c:v>8505 STEEL LUNCH BOX 3LAYER </c:v>
                </c:pt>
                <c:pt idx="40">
                  <c:v>AISI430 STEEL SCRUBBER 2 PCS SET</c:v>
                </c:pt>
                <c:pt idx="41">
                  <c:v>AM-06 - STAINLESS STEEL BOTTLE 750ML SG805 </c:v>
                </c:pt>
                <c:pt idx="42">
                  <c:v>AM-06 STAINLESS STEEL BOTTLE 750ML SG805</c:v>
                </c:pt>
                <c:pt idx="43">
                  <c:v>AM-06 STAINLESS STEEL BOTTLE 750ML SG805 </c:v>
                </c:pt>
                <c:pt idx="44">
                  <c:v>AM-06 STAINLESS STEEL SPORTS BOTTLE 750ML SG805 </c:v>
                </c:pt>
                <c:pt idx="45">
                  <c:v>AM-06-STAINLESS STEEL BOTTLE 750ML SG805 </c:v>
                </c:pt>
                <c:pt idx="46">
                  <c:v>AM-217 STEEL LEMON SQUEEZER </c:v>
                </c:pt>
                <c:pt idx="47">
                  <c:v>AM-253 STEEL KITCHEN TURNER</c:v>
                </c:pt>
                <c:pt idx="48">
                  <c:v>AM-253 STEEL KITCHEN TURNER </c:v>
                </c:pt>
                <c:pt idx="49">
                  <c:v>AM-296 STAINLESS STEEL BOTTLE 750ML SG2318 </c:v>
                </c:pt>
                <c:pt idx="50">
                  <c:v>AM-314 STAINLESS STEEL SPORTS BOTTLE 500ML S116-500 </c:v>
                </c:pt>
                <c:pt idx="51">
                  <c:v>AM-321 STEEL DRAINER</c:v>
                </c:pt>
                <c:pt idx="52">
                  <c:v>AM-321 STEEL DRAINER </c:v>
                </c:pt>
                <c:pt idx="53">
                  <c:v>AM-322 STEEL KITCHEN BASKET </c:v>
                </c:pt>
                <c:pt idx="54">
                  <c:v>AM-393 STAINLESS STEEL SPORTS BOTTLE 750ML </c:v>
                </c:pt>
                <c:pt idx="55">
                  <c:v>AM-394 STAINLESS STEEL SPORTS BOTTLE 800ML </c:v>
                </c:pt>
                <c:pt idx="56">
                  <c:v>AM-395 -STAINLESS STEEL BOTTLE 500ML </c:v>
                </c:pt>
                <c:pt idx="57">
                  <c:v>AM-396-STAINLESS STEEL KIDS BOTTLE 450ML </c:v>
                </c:pt>
                <c:pt idx="58">
                  <c:v>AM-397-STAINLESS STEEL BOTTLE 500ML </c:v>
                </c:pt>
                <c:pt idx="59">
                  <c:v>AM-398 STAINLESS STEEL SPORTS BOTTLE 1.45L </c:v>
                </c:pt>
                <c:pt idx="60">
                  <c:v>AM-398 STAINLESS STEELSPORTS BOTTLE 1.45L </c:v>
                </c:pt>
                <c:pt idx="61">
                  <c:v>AM-430 STEEL SPRINKLER </c:v>
                </c:pt>
                <c:pt idx="62">
                  <c:v>AM-456 STAINLESS STEEL SPORTS BOTTLE 750ML SP750 </c:v>
                </c:pt>
                <c:pt idx="63">
                  <c:v>AM-457 STAINLESS STEEL SPORTS BOTTLE 750ML SG210 </c:v>
                </c:pt>
                <c:pt idx="64">
                  <c:v>AM-457 STAINLESS STEEL SPORTS BOTTLE 750ML SG-210 </c:v>
                </c:pt>
                <c:pt idx="65">
                  <c:v>AM-458 STAINLESS STEEL SPORTS BOTTLE 750ML </c:v>
                </c:pt>
                <c:pt idx="66">
                  <c:v>AM-459 STAINLESS STEEL SPORTS BOTTLE 750ML SG707 </c:v>
                </c:pt>
                <c:pt idx="67">
                  <c:v>AM-459 STAINLESS STEEL SPORTS BOTTLE 750ML SG-707 </c:v>
                </c:pt>
                <c:pt idx="68">
                  <c:v>AM-460 STAINLESS STEEL SPORTS BOTTLE 750ML </c:v>
                </c:pt>
                <c:pt idx="69">
                  <c:v>AM-461 STAINLESS STEEL SPORTS BOTTLE 750ML </c:v>
                </c:pt>
                <c:pt idx="70">
                  <c:v>AM-514 STEEL LUNCH BOX SMALL </c:v>
                </c:pt>
                <c:pt idx="71">
                  <c:v>AM-515 STEEL LUNCH BOX MEDIUM </c:v>
                </c:pt>
                <c:pt idx="72">
                  <c:v>AM-603 STEEL TEA STRAINER </c:v>
                </c:pt>
                <c:pt idx="73">
                  <c:v>AM-625 STEEL HANGER </c:v>
                </c:pt>
                <c:pt idx="74">
                  <c:v>AM-965 STEEL SPOON &amp; FORK HOLDER </c:v>
                </c:pt>
                <c:pt idx="75">
                  <c:v>AM-966 STEEL FRUIT BASKET </c:v>
                </c:pt>
                <c:pt idx="76">
                  <c:v>AM-967 STEEL FRUIT BASKET </c:v>
                </c:pt>
                <c:pt idx="77">
                  <c:v>AN-01 NON STICK FRY PAN 16CM</c:v>
                </c:pt>
                <c:pt idx="78">
                  <c:v>AN-01 NON STICK FRY PAN 16CM </c:v>
                </c:pt>
                <c:pt idx="79">
                  <c:v>AN-02 NON STICK SAUCE PAN 16CM</c:v>
                </c:pt>
                <c:pt idx="80">
                  <c:v>AN-02 NON STICK SAUCE PAN 16CM </c:v>
                </c:pt>
                <c:pt idx="81">
                  <c:v>BCLR-3 - STAINLESS STEEL SPORTS BOTTLE 750ML SG705-1 </c:v>
                </c:pt>
                <c:pt idx="82">
                  <c:v>BCLR-3 STAINLESS STEEL SPORTS BOTTLE 750ML SG705-1 </c:v>
                </c:pt>
                <c:pt idx="83">
                  <c:v>BLCR-3 STAINLESS STEEL SPORTS BOTTLE 750ML SG705-1 </c:v>
                </c:pt>
                <c:pt idx="84">
                  <c:v>DS-25 - STAINLESS STEEL GRATER WITH HANDLE </c:v>
                </c:pt>
                <c:pt idx="85">
                  <c:v>DS-25 STAINLESS STEEL GRATER WITH HANDLE</c:v>
                </c:pt>
                <c:pt idx="86">
                  <c:v>DS-25 STAINLESS STEEL GRATER WITH HANDLE-</c:v>
                </c:pt>
                <c:pt idx="87">
                  <c:v>DS-25 STAINLESS STEEL GRATER WITH HANDLE </c:v>
                </c:pt>
                <c:pt idx="88">
                  <c:v>FAMILY CLOTH RACK 3 LAYERS 03-027I </c:v>
                </c:pt>
                <c:pt idx="89">
                  <c:v>FAMILY CLOTH RACK 3LAYERS [MADE UP OF MILD STEEL] - 03-027I </c:v>
                </c:pt>
                <c:pt idx="90">
                  <c:v>FAMILY CLOTH RACK 3LAYERS -03-027I </c:v>
                </c:pt>
                <c:pt idx="91">
                  <c:v>FAMILY CLOTH RACK-HW 03-026 </c:v>
                </c:pt>
                <c:pt idx="92">
                  <c:v>GS-47 STEEL GIFT BOX HEART SHAPE </c:v>
                </c:pt>
                <c:pt idx="93">
                  <c:v>H2740 STEEL CUTLERY HOLDER </c:v>
                </c:pt>
                <c:pt idx="94">
                  <c:v>HOUSE HOLD STEEL HOOK 6 PCS SET -GN-09 </c:v>
                </c:pt>
                <c:pt idx="95">
                  <c:v>HOUSEHOLD STEEL HOOK 2PCS SET </c:v>
                </c:pt>
                <c:pt idx="96">
                  <c:v>HOUSEHOLD STEEL HOOK 3 PCS SET</c:v>
                </c:pt>
                <c:pt idx="97">
                  <c:v>HOUSEHOLD STEEL HOOK 3 PCS SET </c:v>
                </c:pt>
                <c:pt idx="98">
                  <c:v>HOUSEHOLD STEEL HOOK 3 PCS SET - 2628 </c:v>
                </c:pt>
                <c:pt idx="99">
                  <c:v>HOUSEHOLD STEEL HOOK 3 PCS SET -2628 </c:v>
                </c:pt>
                <c:pt idx="100">
                  <c:v>HOUSEHOLD STEEL HOOK 3 PCS SET-2628</c:v>
                </c:pt>
                <c:pt idx="101">
                  <c:v>HOUSEHOLD STEEL HOOK 3PCS SET </c:v>
                </c:pt>
                <c:pt idx="102">
                  <c:v>KIDS STEEL BOWL -HLG0001-2 </c:v>
                </c:pt>
                <c:pt idx="103">
                  <c:v>KIDS STEEL BOWL-HLG00020-2 </c:v>
                </c:pt>
                <c:pt idx="104">
                  <c:v>KL324H-9S STAINLESS STEEL GRATER WITH HANDLE</c:v>
                </c:pt>
                <c:pt idx="105">
                  <c:v>KL324H-9S STAINLESS STEEL GRATER WITH HANDLE </c:v>
                </c:pt>
                <c:pt idx="106">
                  <c:v>KL326D-9S STAINLESS STEEL GRATER WITH HANDLE</c:v>
                </c:pt>
                <c:pt idx="107">
                  <c:v>KL326D-9S STAINLESS STEEL GRATER WITH HANDLE </c:v>
                </c:pt>
                <c:pt idx="108">
                  <c:v>KL326D-9S STAINLESS STEEL GRATER WITH HANDLE HEXA </c:v>
                </c:pt>
                <c:pt idx="109">
                  <c:v>KL32D-9S STAINLESS STEEL GRATER WITH HANDLE </c:v>
                </c:pt>
                <c:pt idx="110">
                  <c:v>KW-820 - STAINLESS STEEL SPORTS BOTTLE 750ML -</c:v>
                </c:pt>
                <c:pt idx="111">
                  <c:v>KW-830 STAINLESS STEEL SPORT BOTTLE 1000ML </c:v>
                </c:pt>
                <c:pt idx="112">
                  <c:v>KW830- STAINLESS STEEL SPORTS BOTTLE 1000ML -</c:v>
                </c:pt>
                <c:pt idx="113">
                  <c:v>KW-830 STAINLESS STEEL SPORTS BOTTLE 1000ML -</c:v>
                </c:pt>
                <c:pt idx="114">
                  <c:v>KW-868- STAINLESS STEEL SPORTS BOTTLE 650ML -</c:v>
                </c:pt>
                <c:pt idx="115">
                  <c:v>KWB-600F STAINLESS STEEL SPORTS BOTTLE</c:v>
                </c:pt>
                <c:pt idx="116">
                  <c:v>KWB-600F STAINLESS STEEL SPORTS BOTTLE </c:v>
                </c:pt>
                <c:pt idx="117">
                  <c:v>KWB-600F STAINLESS STEEL SPORTS BOTTLE -</c:v>
                </c:pt>
                <c:pt idx="118">
                  <c:v>KWB-600F STAINLESS STEEL SPORTS BOTTLE. </c:v>
                </c:pt>
                <c:pt idx="119">
                  <c:v>KWP-1000B -SS OIL POT 1000ML</c:v>
                </c:pt>
                <c:pt idx="120">
                  <c:v>KWP-1000B SS OIL POT 1000ML </c:v>
                </c:pt>
                <c:pt idx="121">
                  <c:v>KWP-1000B- SS OIL POT 1000ML </c:v>
                </c:pt>
                <c:pt idx="122">
                  <c:v>KWP-1000B SS OIL POT 1000ML - </c:v>
                </c:pt>
                <c:pt idx="123">
                  <c:v>KWP-1000B SS OIL POT 900 ML </c:v>
                </c:pt>
                <c:pt idx="124">
                  <c:v>KWP-1000B SS OIL POT 900ML</c:v>
                </c:pt>
                <c:pt idx="125">
                  <c:v>KWP-1000B SS OIL POT 900ML </c:v>
                </c:pt>
                <c:pt idx="126">
                  <c:v>KWP-1000B SSOIL POT 900 ML </c:v>
                </c:pt>
                <c:pt idx="127">
                  <c:v>KWP-1000B-SS OIL POT 1000ML</c:v>
                </c:pt>
                <c:pt idx="128">
                  <c:v>KWP-1000B-SS OIL POT 1000ML -</c:v>
                </c:pt>
                <c:pt idx="129">
                  <c:v>KWP-600B SS OIL POT 600 ML </c:v>
                </c:pt>
                <c:pt idx="130">
                  <c:v>KWP-600B SS OIL POT 600ML</c:v>
                </c:pt>
                <c:pt idx="131">
                  <c:v>KWP-600B -SS OIL POT 600ML</c:v>
                </c:pt>
                <c:pt idx="132">
                  <c:v>KWP-600B SS OIL POT 600ML </c:v>
                </c:pt>
                <c:pt idx="133">
                  <c:v>KWP-600B- SS OIL POT 600ML </c:v>
                </c:pt>
                <c:pt idx="134">
                  <c:v>KWP-600B SS OIL POT 600ML - </c:v>
                </c:pt>
                <c:pt idx="135">
                  <c:v>KWP-600B-SS OIL POT 600ML</c:v>
                </c:pt>
                <c:pt idx="136">
                  <c:v>KWP-600B-SS OIL POT 600ML -</c:v>
                </c:pt>
                <c:pt idx="137">
                  <c:v>KWP-600P SS OIL POT 600ML </c:v>
                </c:pt>
                <c:pt idx="138">
                  <c:v>KWS-750B- STAINLESS STEEL SPORTS BOTTLE</c:v>
                </c:pt>
                <c:pt idx="139">
                  <c:v>KWS-750C - STAINLESS STEEL SPORTS BOTTLE 850ML -</c:v>
                </c:pt>
                <c:pt idx="140">
                  <c:v>KWS-750D- STAINLESS STEEL SPORTS BOTTLE 750ML -</c:v>
                </c:pt>
                <c:pt idx="141">
                  <c:v>MILD STEEL MULTI FUNCTION CLOTH STAND </c:v>
                </c:pt>
                <c:pt idx="142">
                  <c:v>MILD STEEL MULTI FUNCTION CLOTH STAND - RYX-02-020 </c:v>
                </c:pt>
                <c:pt idx="143">
                  <c:v>MILD STEEL MULTI FUNCTION CLOTH STAND - RYX-02-021A</c:v>
                </c:pt>
                <c:pt idx="144">
                  <c:v>MILD STEEL MULTI FUNCTION CLOTH STAND - RYX-02-021A </c:v>
                </c:pt>
                <c:pt idx="145">
                  <c:v>MILD STEEL MULTI FUNCTION CLOTH STAND RYX-02-020 </c:v>
                </c:pt>
                <c:pt idx="146">
                  <c:v>MILD STEEL MULTI FUNCTION CLOTH STAND RYX-02-021A </c:v>
                </c:pt>
                <c:pt idx="147">
                  <c:v>MILD STEEL MULTI FUNCTION CLOTH STAND-RYX-02-021A </c:v>
                </c:pt>
                <c:pt idx="148">
                  <c:v>MILD STEEL MUTLI FUNCTION CLOTH STAND </c:v>
                </c:pt>
                <c:pt idx="149">
                  <c:v>MP-202 - STAINLESS STEEL SPORTS BOTTLE KOOU 750ML </c:v>
                </c:pt>
                <c:pt idx="150">
                  <c:v>MULTI FUNCTION CLOTH STAND-RYX-02-021A</c:v>
                </c:pt>
                <c:pt idx="151">
                  <c:v>NON STICK CAKE MOULD </c:v>
                </c:pt>
                <c:pt idx="152">
                  <c:v>NON STICK FRY PAN 16CM </c:v>
                </c:pt>
                <c:pt idx="153">
                  <c:v>NON STICK SAUCE PAN 16CM </c:v>
                </c:pt>
                <c:pt idx="154">
                  <c:v>NP-003 - STEEL ZHARA </c:v>
                </c:pt>
                <c:pt idx="155">
                  <c:v>NP-003 STEEL ZHARA </c:v>
                </c:pt>
                <c:pt idx="156">
                  <c:v>NP-19 STEEL SALT BOTTLE</c:v>
                </c:pt>
                <c:pt idx="157">
                  <c:v>NP-19 STEEL SALT BOTTLE </c:v>
                </c:pt>
                <c:pt idx="158">
                  <c:v>NP-20 - STAINLESS STEEL SPORTS BOTTLE 750ML S-308-C6 </c:v>
                </c:pt>
                <c:pt idx="159">
                  <c:v>NP-20 STAINLESS STEEL SPORTS BOTTLE 750 ML S-308-C6 </c:v>
                </c:pt>
                <c:pt idx="160">
                  <c:v>NP-20 STAINLESS STEEL SPORTS BOTTLE 750ML S-308-C6</c:v>
                </c:pt>
                <c:pt idx="161">
                  <c:v>NP-20 STAINLESS STEEL SPORTS BOTTLE 750ML S-308-C6 </c:v>
                </c:pt>
                <c:pt idx="162">
                  <c:v>NP-21 - STAINLESS STEEL SPORTS BOTTLE 650ML S115</c:v>
                </c:pt>
                <c:pt idx="163">
                  <c:v>NP-21 - STAINLESS STEEL SPORTS BOTTLE 650ML S115 </c:v>
                </c:pt>
                <c:pt idx="164">
                  <c:v>NP-21 STAINLESS STEEL SPORTS BOTTLE 650ML S115</c:v>
                </c:pt>
                <c:pt idx="165">
                  <c:v>NP-21 STAINLESS STEEL SPORTS BOTTLE 650ML S115 </c:v>
                </c:pt>
                <c:pt idx="166">
                  <c:v>NP-21 STAINLESS STEELSPORTS BOTTLE 650ML S115 </c:v>
                </c:pt>
                <c:pt idx="167">
                  <c:v>NP-21-STAINLESS STEEL SPORTS BOTTLE 650ML S115 </c:v>
                </c:pt>
                <c:pt idx="168">
                  <c:v>NP-55 STEEL TEA STRAINER</c:v>
                </c:pt>
                <c:pt idx="169">
                  <c:v>NP-55 STEEL TEA STRAINER </c:v>
                </c:pt>
                <c:pt idx="170">
                  <c:v>OKS-4156 STEEL SCRUBBER 6 PCS SET </c:v>
                </c:pt>
                <c:pt idx="171">
                  <c:v>OKS-4156 STEEL SCRUBBER 6PCS SET</c:v>
                </c:pt>
                <c:pt idx="172">
                  <c:v>OKS-4156 STEEL SCRUBBER 6PCS SET </c:v>
                </c:pt>
                <c:pt idx="173">
                  <c:v>OKS-4156 -STEEL SCRUBBER 6PCS SET </c:v>
                </c:pt>
                <c:pt idx="174">
                  <c:v>RS-02 - STEEL HAND BLENDER </c:v>
                </c:pt>
                <c:pt idx="175">
                  <c:v>RS-02 STEEL HAND BLENDER </c:v>
                </c:pt>
                <c:pt idx="176">
                  <c:v>RYX-02-020 MILD STEEL MULTI FUNCTION CLOTH STAND</c:v>
                </c:pt>
                <c:pt idx="177">
                  <c:v>RYX-02-020 MILD STEEL MULTI FUNCTION CLOTH STAND </c:v>
                </c:pt>
                <c:pt idx="178">
                  <c:v>RYX-02-020 MILD STEEL MULTI FUNCTION CLOTH STAND - </c:v>
                </c:pt>
                <c:pt idx="179">
                  <c:v>RYX-02-020 MULTI FUNCTION CLOTH STAND</c:v>
                </c:pt>
                <c:pt idx="180">
                  <c:v>RYX-02-021A MILD STEEL MULTI FUNCTION CLOTH STAND </c:v>
                </c:pt>
                <c:pt idx="181">
                  <c:v>RYX-02-021A MILD STEEL MULTI FUNCTION CLOTH STAND - </c:v>
                </c:pt>
                <c:pt idx="182">
                  <c:v>RYX-02-021A MULTI FUNCTION CLOTH STAND</c:v>
                </c:pt>
                <c:pt idx="183">
                  <c:v>RYX-02-021A-13 MILD STEEL MULTI FUNCTION CLOTH STAND </c:v>
                </c:pt>
                <c:pt idx="184">
                  <c:v>RYX-02-026-3S MILD STEEL MULTI FUNCTION CLOTH STAND </c:v>
                </c:pt>
                <c:pt idx="185">
                  <c:v>RYX-0237F STEEL HUNGER WITH CLOTH CLIP </c:v>
                </c:pt>
                <c:pt idx="186">
                  <c:v>RYX-08010D MILD STEEL MULTI FUNCTION CLOTH STAND </c:v>
                </c:pt>
                <c:pt idx="187">
                  <c:v>SB-01 - STAINLESS STEEL SPORTS BOTTLE 750ML SG-702 </c:v>
                </c:pt>
                <c:pt idx="188">
                  <c:v>SB-01 STAINLESS STEEL SPORTS BOTTLE 750ML SG-702 </c:v>
                </c:pt>
                <c:pt idx="189">
                  <c:v>SB-01STAINLESS STEEL SPORTS BOTTLE 750ML SG-702 </c:v>
                </c:pt>
                <c:pt idx="190">
                  <c:v>SB-01-STAINLESS STEEL SPORTS BOTTLE 750ML SG-702 </c:v>
                </c:pt>
                <c:pt idx="191">
                  <c:v>SB-12 STEEL TEA STRAINER BIG</c:v>
                </c:pt>
                <c:pt idx="192">
                  <c:v>SB-12 STEEL TEA STRAINER BIG </c:v>
                </c:pt>
                <c:pt idx="193">
                  <c:v>SB-12 STEEL TEA STRAINER BIG - </c:v>
                </c:pt>
                <c:pt idx="194">
                  <c:v>SB-12 STEEL TEA STRAINER BIG - SB-12 </c:v>
                </c:pt>
                <c:pt idx="195">
                  <c:v>SD1078-B STEEL FRUIT BASKET</c:v>
                </c:pt>
                <c:pt idx="196">
                  <c:v>SL-01 - STAINLESS STEEL COLA BOTTLE 750ML SK750 </c:v>
                </c:pt>
                <c:pt idx="197">
                  <c:v>SL-01 - STAINLESS STEELCOLA BOTTLE 750MLSK750 </c:v>
                </c:pt>
                <c:pt idx="198">
                  <c:v>SL-01 STAINLESS STEEL COLA BOTTLE 750ML SK750</c:v>
                </c:pt>
                <c:pt idx="199">
                  <c:v>SL-01 STAINLESS STEEL COLA BOTTLE 750ML SK750 </c:v>
                </c:pt>
                <c:pt idx="200">
                  <c:v>SL-01 -STAINLESS STEEL COLA BOTTLE 750ML SK750 </c:v>
                </c:pt>
                <c:pt idx="201">
                  <c:v>SL-01 STAINLESS STEEL COLABOTTLE 750ML SK750</c:v>
                </c:pt>
                <c:pt idx="202">
                  <c:v>SL-89 STEEL HANGER WITH HOOK </c:v>
                </c:pt>
                <c:pt idx="203">
                  <c:v>SLEEL GRATER </c:v>
                </c:pt>
                <c:pt idx="204">
                  <c:v>SM1168 - STEEL HANGER WITH HOOK </c:v>
                </c:pt>
                <c:pt idx="205">
                  <c:v>SM1168 STEEL HANGER WITH HOOK </c:v>
                </c:pt>
                <c:pt idx="206">
                  <c:v>SM1168 STEEL HOOK WITH HANGER -</c:v>
                </c:pt>
                <c:pt idx="207">
                  <c:v>SS OIL POT 1000ML </c:v>
                </c:pt>
                <c:pt idx="208">
                  <c:v>SS OIL POT 1000ML-KWP-1000B </c:v>
                </c:pt>
                <c:pt idx="209">
                  <c:v>SS OIL POT 600ML </c:v>
                </c:pt>
                <c:pt idx="210">
                  <c:v>SS OIL POT 600ML - KWP-600B </c:v>
                </c:pt>
                <c:pt idx="211">
                  <c:v>SS OIL POT 600ML-KWP-600B </c:v>
                </c:pt>
                <c:pt idx="212">
                  <c:v>SS OIL POT 900ML </c:v>
                </c:pt>
                <c:pt idx="213">
                  <c:v>SS OIL POT 900ML - KWP-1000B </c:v>
                </c:pt>
                <c:pt idx="214">
                  <c:v>SS OIL POT 900ML-KWP-1000B</c:v>
                </c:pt>
                <c:pt idx="215">
                  <c:v>SS SCOURER 3 PCS SET </c:v>
                </c:pt>
                <c:pt idx="216">
                  <c:v>SS SCRUBBER 3 PCS SET - </c:v>
                </c:pt>
                <c:pt idx="217">
                  <c:v>SS SCRUBBER 3 PCS SET - SS410 </c:v>
                </c:pt>
                <c:pt idx="218">
                  <c:v>SS SCRUBBER 3PCS SET </c:v>
                </c:pt>
                <c:pt idx="219">
                  <c:v>SS SCRUBBER 3PCS SET-SS410 </c:v>
                </c:pt>
                <c:pt idx="220">
                  <c:v>SS410 SS SCRUBBER 3 PCS SET</c:v>
                </c:pt>
                <c:pt idx="221">
                  <c:v>SS410 SS SCRUBBER 3 PCS SET </c:v>
                </c:pt>
                <c:pt idx="222">
                  <c:v>SS410 SS SCRUBBER 3PCS SET</c:v>
                </c:pt>
                <c:pt idx="223">
                  <c:v>SS410-A SS SCRUBBER 3 PCS SET </c:v>
                </c:pt>
                <c:pt idx="224">
                  <c:v>SS410-B SS SCRUBBER 3 PCS SET </c:v>
                </c:pt>
                <c:pt idx="225">
                  <c:v>STAINESS STEEL COLA BOTTLE 750ML SK750-SL-01 </c:v>
                </c:pt>
                <c:pt idx="226">
                  <c:v>STAINESS STEEL COLA BOTTLE -SL-07 </c:v>
                </c:pt>
                <c:pt idx="227">
                  <c:v>STAINLEES STEEL SPORTS BOTTLE 750ML SG-702</c:v>
                </c:pt>
                <c:pt idx="228">
                  <c:v>STAINLESS STEEL BOTTLE 500ML </c:v>
                </c:pt>
                <c:pt idx="229">
                  <c:v>STAINLESS STEEL BOTTLE 750ML SD0900 </c:v>
                </c:pt>
                <c:pt idx="230">
                  <c:v>STAINLESS STEEL BOTTLE 750ML SG2318 </c:v>
                </c:pt>
                <c:pt idx="231">
                  <c:v>STAINLESS STEEL BOTTLE 750ML SG805 </c:v>
                </c:pt>
                <c:pt idx="232">
                  <c:v>STAINLESS STEEL BOTTLE 750ML SG805 AM-06 </c:v>
                </c:pt>
                <c:pt idx="233">
                  <c:v>STAINLESS STEEL BOTTLE 750ML SG805-AM-06 </c:v>
                </c:pt>
                <c:pt idx="234">
                  <c:v>STAINLESS STEEL BOTTLE 750ML SG805-AM-6</c:v>
                </c:pt>
                <c:pt idx="235">
                  <c:v>STAINLESS STEEL BOTTLE 750ML SG805-AM-6 </c:v>
                </c:pt>
                <c:pt idx="236">
                  <c:v>STAINLESS STEEL CAKE MOULD -MK-145 </c:v>
                </c:pt>
                <c:pt idx="237">
                  <c:v>STAINLESS STEEL COCA BOTTLE 750ML SK750 SL-01 </c:v>
                </c:pt>
                <c:pt idx="238">
                  <c:v>STAINLESS STEEL COLA BOTTLE 750 ML SK750-SL-01 </c:v>
                </c:pt>
                <c:pt idx="239">
                  <c:v>STAINLESS STEEL COLA BOTTLE 750ML SK750 </c:v>
                </c:pt>
                <c:pt idx="240">
                  <c:v>STAINLESS STEEL COLA BOTTLE 750ML SK-750 </c:v>
                </c:pt>
                <c:pt idx="241">
                  <c:v>STAINLESS STEEL COLA BOTTLE 750ML SK750 - SL-01 </c:v>
                </c:pt>
                <c:pt idx="242">
                  <c:v>STAINLESS STEEL COLA BOTTLE 750ML SK750 SL-01 </c:v>
                </c:pt>
                <c:pt idx="243">
                  <c:v>STAINLESS STEEL COLA BOTTLE 750ML SK750 -SL-01 </c:v>
                </c:pt>
                <c:pt idx="244">
                  <c:v>STAINLESS STEEL COLA BOTTLE 750ML SK750-SL-01</c:v>
                </c:pt>
                <c:pt idx="245">
                  <c:v>STAINLESS STEEL COLA BOTTLE 750ML SK750-SL-01 </c:v>
                </c:pt>
                <c:pt idx="246">
                  <c:v>STAINLESS STEEL COLABOTTLE 750ML SK750 SL-01 </c:v>
                </c:pt>
                <c:pt idx="247">
                  <c:v>STAINLESS STEEL GAMES BOTTLE 750ML S117-750 SB-08 </c:v>
                </c:pt>
                <c:pt idx="248">
                  <c:v>STAINLESS STEEL GRATER WITH HANDL </c:v>
                </c:pt>
                <c:pt idx="249">
                  <c:v>STAINLESS STEEL GRATER WITH HANDLE </c:v>
                </c:pt>
                <c:pt idx="250">
                  <c:v>STAINLESS STEEL GRATER WITH HANDLE - DS-25 </c:v>
                </c:pt>
                <c:pt idx="251">
                  <c:v>STAINLESS STEEL GRATER WITH HANDLE - KL3241-8S </c:v>
                </c:pt>
                <c:pt idx="252">
                  <c:v>STAINLESS STEEL GRATER WITH HANDLE - KL324H-9S </c:v>
                </c:pt>
                <c:pt idx="253">
                  <c:v>STAINLESS STEEL GRATER WITH HANDLE BIG -KL321R-S</c:v>
                </c:pt>
                <c:pt idx="254">
                  <c:v>STAINLESS STEEL GRATER WITH HANDLE BIG-KL321RB-S</c:v>
                </c:pt>
                <c:pt idx="255">
                  <c:v>STAINLESS STEEL GRATER WITH HANDLE -DS-25</c:v>
                </c:pt>
                <c:pt idx="256">
                  <c:v>STAINLESS STEEL GRATER WITH HANDLE DS-25 </c:v>
                </c:pt>
                <c:pt idx="257">
                  <c:v>STAINLESS STEEL GRATER WITH HANDLE -DS-25 </c:v>
                </c:pt>
                <c:pt idx="258">
                  <c:v>STAINLESS STEEL GRATER WITH HANDLE HEXA - KL326D-9S </c:v>
                </c:pt>
                <c:pt idx="259">
                  <c:v>STAINLESS STEEL GRATER WITH HANDLE HEXA -KL326D-9S</c:v>
                </c:pt>
                <c:pt idx="260">
                  <c:v>STAINLESS STEEL GRATER WITH HANDLE HEXA-KL326D-9S</c:v>
                </c:pt>
                <c:pt idx="261">
                  <c:v>STAINLESS STEEL GRATER WITH HANDLE SMALL -KL321RB-S</c:v>
                </c:pt>
                <c:pt idx="262">
                  <c:v>STAINLESS STEEL GRATER WITH HANDLE SMALL-KL321R-S</c:v>
                </c:pt>
                <c:pt idx="263">
                  <c:v>STAINLESS STEEL GRATER WITH HANDLE-DS-25 </c:v>
                </c:pt>
                <c:pt idx="264">
                  <c:v>STAINLESS STEEL GRATER WITH HANDLE-KL3241-8S</c:v>
                </c:pt>
                <c:pt idx="265">
                  <c:v>STAINLESS STEEL GRATER WITH HANDLE-KL324H-9S</c:v>
                </c:pt>
                <c:pt idx="266">
                  <c:v>STAINLESS STEEL GRATER WITH HANDLE-KL324H-9S </c:v>
                </c:pt>
                <c:pt idx="267">
                  <c:v>STAINLESS STEEL GRATER WITH HANDLE-KL324I-8S</c:v>
                </c:pt>
                <c:pt idx="268">
                  <c:v>STAINLESS STEEL GRATER WITH HANDLE-KL324I-9S</c:v>
                </c:pt>
                <c:pt idx="269">
                  <c:v>STAINLESS STEEL GRATER WITH HANDLE-KL324P-3S</c:v>
                </c:pt>
                <c:pt idx="270">
                  <c:v>STAINLESS STEEL SPORT BOTTLE </c:v>
                </c:pt>
                <c:pt idx="271">
                  <c:v>STAINLESS STEEL SPORT BOTTLE 1000 ML </c:v>
                </c:pt>
                <c:pt idx="272">
                  <c:v>STAINLESS STEEL SPORT BOTTLE 1000ML </c:v>
                </c:pt>
                <c:pt idx="273">
                  <c:v>STAINLESS STEEL SPORT BOTTLE 750ML </c:v>
                </c:pt>
                <c:pt idx="274">
                  <c:v>STAINLESS STEEL SPORTS BOTTLE </c:v>
                </c:pt>
                <c:pt idx="275">
                  <c:v>STAINLESS STEEL SPORTS BOTTLE - KWB-600F </c:v>
                </c:pt>
                <c:pt idx="276">
                  <c:v>STAINLESS STEEL SPORTS BOTTLE 1.5L </c:v>
                </c:pt>
                <c:pt idx="277">
                  <c:v>STAINLESS STEEL SPORTS BOTTLE 500ML S116-500 </c:v>
                </c:pt>
                <c:pt idx="278">
                  <c:v>STAINLESS STEEL SPORTS BOTTLE 600ML S115 -NP-21</c:v>
                </c:pt>
                <c:pt idx="279">
                  <c:v>STAINLESS STEEL SPORTS BOTTLE 600ML S-115 -NP-21</c:v>
                </c:pt>
                <c:pt idx="280">
                  <c:v>STAINLESS STEEL SPORTS BOTTLE 600ML S115-NP-21 </c:v>
                </c:pt>
                <c:pt idx="281">
                  <c:v>STAINLESS STEEL SPORTS BOTTLE 650 ML S115 </c:v>
                </c:pt>
                <c:pt idx="282">
                  <c:v>STAINLESS STEEL SPORTS BOTTLE 650ML </c:v>
                </c:pt>
                <c:pt idx="283">
                  <c:v>STAINLESS STEEL SPORTS BOTTLE 650ML S115 </c:v>
                </c:pt>
                <c:pt idx="284">
                  <c:v>STAINLESS STEEL SPORTS BOTTLE 650ML S115 - NP-21 </c:v>
                </c:pt>
                <c:pt idx="285">
                  <c:v>STAINLESS STEEL SPORTS BOTTLE 650ML S115 -NP-21</c:v>
                </c:pt>
                <c:pt idx="286">
                  <c:v>STAINLESS STEEL SPORTS BOTTLE 650ML S115 NP-21 </c:v>
                </c:pt>
                <c:pt idx="287">
                  <c:v>STAINLESS STEEL SPORTS BOTTLE 650ML S115-NP-21 </c:v>
                </c:pt>
                <c:pt idx="288">
                  <c:v>STAINLESS STEEL SPORTS BOTTLE 700ML S119-136 </c:v>
                </c:pt>
                <c:pt idx="289">
                  <c:v>STAINLESS STEEL SPORTS BOTTLE 750ML </c:v>
                </c:pt>
                <c:pt idx="290">
                  <c:v>STAINLESS STEEL SPORTS BOTTLE 750ML #SG210 </c:v>
                </c:pt>
                <c:pt idx="291">
                  <c:v>STAINLESS STEEL SPORTS BOTTLE 750ML #SG707 </c:v>
                </c:pt>
                <c:pt idx="292">
                  <c:v>STAINLESS STEEL SPORTS BOTTLE 750ML -MP-201</c:v>
                </c:pt>
                <c:pt idx="293">
                  <c:v>STAINLESS STEEL SPORTS BOTTLE 750ML -MP-202</c:v>
                </c:pt>
                <c:pt idx="294">
                  <c:v>STAINLESS STEEL SPORTS BOTTLE 750ML S-308-C6 </c:v>
                </c:pt>
                <c:pt idx="295">
                  <c:v>STAINLESS STEEL SPORTS BOTTLE 750ML S-308-C6 - NP-20 </c:v>
                </c:pt>
                <c:pt idx="296">
                  <c:v>STAINLESS STEEL SPORTS BOTTLE 750ML S308-C6 -AB39 </c:v>
                </c:pt>
                <c:pt idx="297">
                  <c:v>STAINLESS STEEL SPORTS BOTTLE 750ML S-308-C6 -NP-20 </c:v>
                </c:pt>
                <c:pt idx="298">
                  <c:v>STAINLESS STEEL SPORTS BOTTLE 750ML S-308-C6- NP-21 </c:v>
                </c:pt>
                <c:pt idx="299">
                  <c:v>STAINLESS STEEL SPORTS BOTTLE 750ML S308-C6-AB-39</c:v>
                </c:pt>
                <c:pt idx="300">
                  <c:v>STAINLESS STEEL SPORTS BOTTLE 750ML S-308-C6-AB-39</c:v>
                </c:pt>
                <c:pt idx="301">
                  <c:v>STAINLESS STEEL SPORTS BOTTLE 750ML S-308-C6-NP-20</c:v>
                </c:pt>
                <c:pt idx="302">
                  <c:v>STAINLESS STEEL SPORTS BOTTLE 750ML S-308-C6-NP-20 </c:v>
                </c:pt>
                <c:pt idx="303">
                  <c:v>STAINLESS STEEL SPORTS BOTTLE 750ML S-308-C6-NP-AB39 </c:v>
                </c:pt>
                <c:pt idx="304">
                  <c:v>STAINLESS STEEL SPORTS BOTTLE 750ML SG-127 -SB-09 </c:v>
                </c:pt>
                <c:pt idx="305">
                  <c:v>STAINLESS STEEL SPORTS BOTTLE 750ML SG-702 </c:v>
                </c:pt>
                <c:pt idx="306">
                  <c:v>STAINLESS STEEL SPORTS BOTTLE 750ML SG-702 - SB-01 </c:v>
                </c:pt>
                <c:pt idx="307">
                  <c:v>STAINLESS STEEL SPORTS BOTTLE 750ML SG-702 SB-01 </c:v>
                </c:pt>
                <c:pt idx="308">
                  <c:v>STAINLESS STEEL SPORTS BOTTLE 750ML SG-702 -SB-01 </c:v>
                </c:pt>
                <c:pt idx="309">
                  <c:v>STAINLESS STEEL SPORTS BOTTLE 750ML SG-702-SB-01</c:v>
                </c:pt>
                <c:pt idx="310">
                  <c:v>STAINLESS STEEL SPORTS BOTTLE 750ML SG-702-SB-01 </c:v>
                </c:pt>
                <c:pt idx="311">
                  <c:v>STAINLESS STEEL SPORTS BOTTLE 750ML SG705-1 </c:v>
                </c:pt>
                <c:pt idx="312">
                  <c:v>STAINLESS STEEL SPORTS BOTTLE 750ML SG-901-A-19 </c:v>
                </c:pt>
                <c:pt idx="313">
                  <c:v>STAINLESS STEEL SPORTS BOTTLE 750ML SG902 </c:v>
                </c:pt>
                <c:pt idx="314">
                  <c:v>STAINLESS STEEL SPORTS BOTTLE 750ML-AM-06</c:v>
                </c:pt>
                <c:pt idx="315">
                  <c:v>STAINLESS STEEL SPORTS BOTTLE 800ML </c:v>
                </c:pt>
                <c:pt idx="316">
                  <c:v>STAINLESS STEEL SPORTS BOTTLE 800ML SB-10</c:v>
                </c:pt>
                <c:pt idx="317">
                  <c:v>STAINLESS STEEL SPORTS BOTTLE 900ML </c:v>
                </c:pt>
                <c:pt idx="318">
                  <c:v>STAINLESS STEEL SPORTS BOTTLE KOOU 750ML MP-202 </c:v>
                </c:pt>
                <c:pt idx="319">
                  <c:v>STAINLESS STEEL SPORTS BOTTLE KOOU 750ML-MP-202</c:v>
                </c:pt>
                <c:pt idx="320">
                  <c:v>STAINLESS STEEL SPORTS BOTTLE KOOU 750ML-MP-202 </c:v>
                </c:pt>
                <c:pt idx="321">
                  <c:v>STAINLESS STEEL SPORTS BOTTLE KWB-600F</c:v>
                </c:pt>
                <c:pt idx="322">
                  <c:v>STAINLESS STEEL WATER BOTTLE 750ML SB-08 </c:v>
                </c:pt>
                <c:pt idx="323">
                  <c:v>STAINLESS STEELSPORTS BOTTLE 1.45L </c:v>
                </c:pt>
                <c:pt idx="324">
                  <c:v>STAINLESS STEELSPORTS BOTTLE 500ML S116-500 </c:v>
                </c:pt>
                <c:pt idx="325">
                  <c:v>STAINLESS STEELSPORTS BOTTLE 650ML S115 </c:v>
                </c:pt>
                <c:pt idx="326">
                  <c:v>STAINLESS STEELSPORTS BOTTLE 750ML </c:v>
                </c:pt>
                <c:pt idx="327">
                  <c:v>STAINLESS STEELSPORTS BOTTLE 750ML S-308-C6 -NP-20 </c:v>
                </c:pt>
                <c:pt idx="328">
                  <c:v>STAINLESS STEELSPORTS BOTTLE 800ML </c:v>
                </c:pt>
                <c:pt idx="329">
                  <c:v>STEEK HANGER WITH HOOK </c:v>
                </c:pt>
                <c:pt idx="330">
                  <c:v>STEEL BASKET </c:v>
                </c:pt>
                <c:pt idx="331">
                  <c:v>STEEL BASKET BIG </c:v>
                </c:pt>
                <c:pt idx="332">
                  <c:v>STEEL BASKET ROUND </c:v>
                </c:pt>
                <c:pt idx="333">
                  <c:v>STEEL BASKET SMALL </c:v>
                </c:pt>
                <c:pt idx="334">
                  <c:v>STEEL BASKET SQUARE </c:v>
                </c:pt>
                <c:pt idx="335">
                  <c:v>STEEL BBQ SKEWER 12 PCS-NP-007 </c:v>
                </c:pt>
                <c:pt idx="336">
                  <c:v>STEEL BBQ SKEWER 12PCS-NP- 007 </c:v>
                </c:pt>
                <c:pt idx="337">
                  <c:v>STEEL CAKE MOULD CH302322-MP-10 </c:v>
                </c:pt>
                <c:pt idx="338">
                  <c:v>STEEL CONTAINER -GN-30 </c:v>
                </c:pt>
                <c:pt idx="339">
                  <c:v>STEEL CONTAINER ROUND-6856</c:v>
                </c:pt>
                <c:pt idx="340">
                  <c:v>STEEL CONTAINER ROUND-6856 </c:v>
                </c:pt>
                <c:pt idx="341">
                  <c:v>STEEL CONTAINER ROUND-6857</c:v>
                </c:pt>
                <c:pt idx="342">
                  <c:v>STEEL CONTAINER-GN-30 </c:v>
                </c:pt>
                <c:pt idx="343">
                  <c:v>STEEL CONTAINER-GN-32 </c:v>
                </c:pt>
                <c:pt idx="344">
                  <c:v>STEEL CORNER RACK </c:v>
                </c:pt>
                <c:pt idx="345">
                  <c:v>STEEL CORNER STAND -MP-103 </c:v>
                </c:pt>
                <c:pt idx="346">
                  <c:v>STEEL CORNER STAND- MP-103 </c:v>
                </c:pt>
                <c:pt idx="347">
                  <c:v>STEEL CORNER STAND-MP-103 </c:v>
                </c:pt>
                <c:pt idx="348">
                  <c:v>STEEL CUTLERY HOLDER </c:v>
                </c:pt>
                <c:pt idx="349">
                  <c:v>STEEL DRAINER </c:v>
                </c:pt>
                <c:pt idx="350">
                  <c:v>STEEL EGG BEATER -MP-217 </c:v>
                </c:pt>
                <c:pt idx="351">
                  <c:v>STEEL FILTER BALL WITH CHAIN </c:v>
                </c:pt>
                <c:pt idx="352">
                  <c:v>STEEL FOLDABLE HANGER </c:v>
                </c:pt>
                <c:pt idx="353">
                  <c:v>STEEL FOOD CONTAINER </c:v>
                </c:pt>
                <c:pt idx="354">
                  <c:v>STEEL FRUIT BASKET </c:v>
                </c:pt>
                <c:pt idx="355">
                  <c:v>STEEL GARLIC CRUSHER-SL-159 </c:v>
                </c:pt>
                <c:pt idx="356">
                  <c:v>STEEL GIFT BOX HEART SHAPE </c:v>
                </c:pt>
                <c:pt idx="357">
                  <c:v>STEEL GIFT BOX SQUARE SHAPE </c:v>
                </c:pt>
                <c:pt idx="358">
                  <c:v>STEEL GLASS CANISTER 3PCS SET -NP-20 </c:v>
                </c:pt>
                <c:pt idx="359">
                  <c:v>STEEL GLASS CANISTER 3PCS SET-NP-20 </c:v>
                </c:pt>
                <c:pt idx="360">
                  <c:v>STEEL GRATER 4 SIDE-GR40275 </c:v>
                </c:pt>
                <c:pt idx="361">
                  <c:v>STEEL GRATER -ST-4 </c:v>
                </c:pt>
                <c:pt idx="362">
                  <c:v>STEEL GRATER-ST-4 </c:v>
                </c:pt>
                <c:pt idx="363">
                  <c:v>STEEL HAND BLENDER-</c:v>
                </c:pt>
                <c:pt idx="364">
                  <c:v>STEEL HAND BLENDER </c:v>
                </c:pt>
                <c:pt idx="365">
                  <c:v>STEEL HAND BLENDER - RS-02 </c:v>
                </c:pt>
                <c:pt idx="366">
                  <c:v>STEEL HAND BLENDER ITEM NO-RS-02 </c:v>
                </c:pt>
                <c:pt idx="367">
                  <c:v>STEEL HAND BLENDER RS-02 </c:v>
                </c:pt>
                <c:pt idx="368">
                  <c:v>STEEL HAND BLENDER-RS-02 </c:v>
                </c:pt>
                <c:pt idx="369">
                  <c:v>STEEL HANGER </c:v>
                </c:pt>
                <c:pt idx="370">
                  <c:v>STEEL HANGER 10PCS SET </c:v>
                </c:pt>
                <c:pt idx="371">
                  <c:v>STEEL HANGER WITH HOOK </c:v>
                </c:pt>
                <c:pt idx="372">
                  <c:v>STEEL HANGER WITH HOOK ITEM NO. SM1168 </c:v>
                </c:pt>
                <c:pt idx="373">
                  <c:v>STEEL HANGER WITH HOOK SL-89 </c:v>
                </c:pt>
                <c:pt idx="374">
                  <c:v>STEEL HANGER WITH HOOK -SM1168 </c:v>
                </c:pt>
                <c:pt idx="375">
                  <c:v>STEEL HANGER WITH HOOK-SL-89 </c:v>
                </c:pt>
                <c:pt idx="376">
                  <c:v>STEEL HOOK </c:v>
                </c:pt>
                <c:pt idx="377">
                  <c:v>STEEL HOOK 3 PCS SET-2628</c:v>
                </c:pt>
                <c:pt idx="378">
                  <c:v>STEEL HOOK 3 PCS SET-RM2628 </c:v>
                </c:pt>
                <c:pt idx="379">
                  <c:v>STEEL HOOK 3PCS -RJ-409 </c:v>
                </c:pt>
                <c:pt idx="380">
                  <c:v>STEEL HOOK 3PCS SET-2628 </c:v>
                </c:pt>
                <c:pt idx="381">
                  <c:v>STEEL HOOK 3PCS-RJ-409 </c:v>
                </c:pt>
                <c:pt idx="382">
                  <c:v>STEEL HOOK 4PCS SET </c:v>
                </c:pt>
                <c:pt idx="383">
                  <c:v>STEEL HOOK 4PCS SET-SL-172 </c:v>
                </c:pt>
                <c:pt idx="384">
                  <c:v>STEEL HOOK 5 PCS SET-GN-07 </c:v>
                </c:pt>
                <c:pt idx="385">
                  <c:v>STEEL HOOK 5 PCS SET-GN-08 </c:v>
                </c:pt>
                <c:pt idx="386">
                  <c:v>STEEL HOOK 6 PCS SET -GN-09 </c:v>
                </c:pt>
                <c:pt idx="387">
                  <c:v>STEEL HOOK -LF-35 </c:v>
                </c:pt>
                <c:pt idx="388">
                  <c:v>STEEL INFUSER </c:v>
                </c:pt>
                <c:pt idx="389">
                  <c:v>STEEL JAR - SALT &amp; PEPPER -MP-009 </c:v>
                </c:pt>
                <c:pt idx="390">
                  <c:v>STEEL JAR - SALT &amp; PEPPER-MP-009 </c:v>
                </c:pt>
                <c:pt idx="391">
                  <c:v>STEEL KITCHEN BASKET </c:v>
                </c:pt>
                <c:pt idx="392">
                  <c:v>STEEL KITCHEN CADDLE - AM-254 </c:v>
                </c:pt>
                <c:pt idx="393">
                  <c:v>STEEL KITCHEN CADDLE AM-254 </c:v>
                </c:pt>
                <c:pt idx="394">
                  <c:v>STEEL KITCHEN CADDLE ITEM NO-AM-254 </c:v>
                </c:pt>
                <c:pt idx="395">
                  <c:v>STEEL KITCHEN DISH HOLDER </c:v>
                </c:pt>
                <c:pt idx="396">
                  <c:v>STEEL KITCHEN TURNER </c:v>
                </c:pt>
                <c:pt idx="397">
                  <c:v>STEEL KITCHEN TURNER - AM-253 </c:v>
                </c:pt>
                <c:pt idx="398">
                  <c:v>STEEL KITCHEN TURNER AM-253 </c:v>
                </c:pt>
                <c:pt idx="399">
                  <c:v>STEEL KITCHEN TURNER ITEM NO-AM-253 </c:v>
                </c:pt>
                <c:pt idx="400">
                  <c:v>STEEL LEMON SQUEEZER </c:v>
                </c:pt>
                <c:pt idx="401">
                  <c:v>STEEL LEMON SQUEEZER -AM-217 </c:v>
                </c:pt>
                <c:pt idx="402">
                  <c:v>STEEL LEMON SQUEEZER-AM-217 </c:v>
                </c:pt>
                <c:pt idx="403">
                  <c:v>STEEL LUNCH BOX </c:v>
                </c:pt>
                <c:pt idx="404">
                  <c:v>STEEL LUNCH BOX - 6561 </c:v>
                </c:pt>
                <c:pt idx="405">
                  <c:v>STEEL LUNCH BOX 2 LAYER </c:v>
                </c:pt>
                <c:pt idx="406">
                  <c:v>STEEL LUNCH BOX 2 LAYER - 8504 </c:v>
                </c:pt>
                <c:pt idx="407">
                  <c:v>STEEL LUNCH BOX 2 LAYER 8504 </c:v>
                </c:pt>
                <c:pt idx="408">
                  <c:v>STEEL LUNCH BOX 2 LAYER-6504</c:v>
                </c:pt>
                <c:pt idx="409">
                  <c:v>STEEL LUNCH BOX 2 LAYER-8504</c:v>
                </c:pt>
                <c:pt idx="410">
                  <c:v>STEEL LUNCH BOX 2 LAYER-8504 </c:v>
                </c:pt>
                <c:pt idx="411">
                  <c:v>STEEL LUNCH BOX 2 LAYERS-8504</c:v>
                </c:pt>
                <c:pt idx="412">
                  <c:v>STEEL LUNCH BOX 2 LAYER-SB-14 </c:v>
                </c:pt>
                <c:pt idx="413">
                  <c:v>STEEL LUNCH BOX 2651-AM-19 </c:v>
                </c:pt>
                <c:pt idx="414">
                  <c:v>STEEL LUNCH BOX 2652 -AM-20 </c:v>
                </c:pt>
                <c:pt idx="415">
                  <c:v>STEEL LUNCH BOX 2LAYER-8504 </c:v>
                </c:pt>
                <c:pt idx="416">
                  <c:v>STEEL LUNCH BOX 2LAYERS-8504 </c:v>
                </c:pt>
                <c:pt idx="417">
                  <c:v>STEEL LUNCH BOX 3 LAYER </c:v>
                </c:pt>
                <c:pt idx="418">
                  <c:v>STEEL LUNCH BOX 3 LAYER - 8505 </c:v>
                </c:pt>
                <c:pt idx="419">
                  <c:v>STEEL LUNCH BOX 3 LAYER -8505 </c:v>
                </c:pt>
                <c:pt idx="420">
                  <c:v>STEEL LUNCH BOX 3 LAYER-6505</c:v>
                </c:pt>
                <c:pt idx="421">
                  <c:v>STEEL LUNCH BOX 3 LAYER-6505 </c:v>
                </c:pt>
                <c:pt idx="422">
                  <c:v>STEEL LUNCH BOX 3LAYER </c:v>
                </c:pt>
                <c:pt idx="423">
                  <c:v>STEEL LUNCH BOX 3LAYER - 8505 </c:v>
                </c:pt>
                <c:pt idx="424">
                  <c:v>STEEL LUNCH BOX 3LAYER -8505</c:v>
                </c:pt>
                <c:pt idx="425">
                  <c:v>STEEL LUNCH BOX 3LAYER -8505 </c:v>
                </c:pt>
                <c:pt idx="426">
                  <c:v>STEEL LUNCH BOX 3LAYER-8505 </c:v>
                </c:pt>
                <c:pt idx="427">
                  <c:v>STEEL LUNCH BOX 6016-3 -AM-192 </c:v>
                </c:pt>
                <c:pt idx="428">
                  <c:v>STEEL LUNCH BOX -6111</c:v>
                </c:pt>
                <c:pt idx="429">
                  <c:v>STEEL LUNCH BOX -6527</c:v>
                </c:pt>
                <c:pt idx="430">
                  <c:v>STEEL LUNCH BOX 6527 </c:v>
                </c:pt>
                <c:pt idx="431">
                  <c:v>STEEL LUNCH BOX -6527 </c:v>
                </c:pt>
                <c:pt idx="432">
                  <c:v>STEEL LUNCH BOX -6561</c:v>
                </c:pt>
                <c:pt idx="433">
                  <c:v>STEEL LUNCH BOX -6561 </c:v>
                </c:pt>
                <c:pt idx="434">
                  <c:v>STEEL LUNCH BOX 6576-AM-180 </c:v>
                </c:pt>
                <c:pt idx="435">
                  <c:v>STEEL LUNCH BOX 6581 -AM-181 </c:v>
                </c:pt>
                <c:pt idx="436">
                  <c:v>STEEL LUNCH BOX 6861 -AM-21 </c:v>
                </c:pt>
                <c:pt idx="437">
                  <c:v>STEEL LUNCH BOX 6862 -AM-22 </c:v>
                </c:pt>
                <c:pt idx="438">
                  <c:v>STEEL LUNCH BOX -6900</c:v>
                </c:pt>
                <c:pt idx="439">
                  <c:v>STEEL LUNCH BOX 6900 </c:v>
                </c:pt>
                <c:pt idx="440">
                  <c:v>STEEL LUNCH BOX -6950</c:v>
                </c:pt>
                <c:pt idx="441">
                  <c:v>STEEL LUNCH BOX BIG-6588</c:v>
                </c:pt>
                <c:pt idx="442">
                  <c:v>STEEL LUNCH BOX ITEM NO-6561 </c:v>
                </c:pt>
                <c:pt idx="443">
                  <c:v>STEEL LUNCH BOX MEDIUM 6577 -AM-179 </c:v>
                </c:pt>
                <c:pt idx="444">
                  <c:v>STEEL LUNCH BOX MINI 001 -AM-169 </c:v>
                </c:pt>
                <c:pt idx="445">
                  <c:v>STEEL LUNCH BOX RECTANGLE 6576 -AM-170 </c:v>
                </c:pt>
                <c:pt idx="446">
                  <c:v>STEEL LUNCH BOX RECTANGLE-9707 </c:v>
                </c:pt>
                <c:pt idx="447">
                  <c:v>STEEL LUNCH BOX ROUND- 9568 </c:v>
                </c:pt>
                <c:pt idx="448">
                  <c:v>STEEL LUNCH BOX ROUND-9568</c:v>
                </c:pt>
                <c:pt idx="449">
                  <c:v>STEEL LUNCH BOX -SL-104 </c:v>
                </c:pt>
                <c:pt idx="450">
                  <c:v>STEEL LUNCH BOX SMALL </c:v>
                </c:pt>
                <c:pt idx="451">
                  <c:v>STEEL LUNCH BOX SMALL - 6587 </c:v>
                </c:pt>
                <c:pt idx="452">
                  <c:v>STEEL LUNCH BOX SMALL-6587 </c:v>
                </c:pt>
                <c:pt idx="453">
                  <c:v>STEEL LUNCH BOX-6527 </c:v>
                </c:pt>
                <c:pt idx="454">
                  <c:v>STEEL LUNCH BOX-6531</c:v>
                </c:pt>
                <c:pt idx="455">
                  <c:v>STEEL LUNCH BOX-6561 </c:v>
                </c:pt>
                <c:pt idx="456">
                  <c:v>STEEL LUNCH BOX-6900</c:v>
                </c:pt>
                <c:pt idx="457">
                  <c:v>STEEL LUNCH BOX-6900 </c:v>
                </c:pt>
                <c:pt idx="458">
                  <c:v>STEEL LUNCH BOX-SB-13 </c:v>
                </c:pt>
                <c:pt idx="459">
                  <c:v>STEEL MESAURING SPOON 4 PC SET -SJ-05 </c:v>
                </c:pt>
                <c:pt idx="460">
                  <c:v>STEEL MUFFIN PAN 6 PCS SET </c:v>
                </c:pt>
                <c:pt idx="461">
                  <c:v>STEEL MULTI GRATER AND SLICER -RS-04 </c:v>
                </c:pt>
                <c:pt idx="462">
                  <c:v>STEEL MULTI GRATER AND SLICER-RS-04</c:v>
                </c:pt>
                <c:pt idx="463">
                  <c:v>STEEL MULTI GRATER AND SLICER-RS-04 </c:v>
                </c:pt>
                <c:pt idx="464">
                  <c:v>STEEL MULTI PEELER-RS-01 </c:v>
                </c:pt>
                <c:pt idx="465">
                  <c:v>STEEL MULTI PEELER-RS-03</c:v>
                </c:pt>
                <c:pt idx="466">
                  <c:v>STEEL PEELER -MP-196 </c:v>
                </c:pt>
                <c:pt idx="467">
                  <c:v>STEEL PEELER-MP-196</c:v>
                </c:pt>
                <c:pt idx="468">
                  <c:v>STEEL PEELER-MP-196 </c:v>
                </c:pt>
                <c:pt idx="469">
                  <c:v>STEEL PILLER-MP-196 </c:v>
                </c:pt>
                <c:pt idx="470">
                  <c:v>STEEL PIZZA CUTTER </c:v>
                </c:pt>
                <c:pt idx="471">
                  <c:v>STEEL PIZZA CUTTER -RJ-388 </c:v>
                </c:pt>
                <c:pt idx="472">
                  <c:v>STEEL PIZZA CUTTER- RJ-388 </c:v>
                </c:pt>
                <c:pt idx="473">
                  <c:v>STEEL PIZZA CUTTER-RJ-388</c:v>
                </c:pt>
                <c:pt idx="474">
                  <c:v>STEEL PIZZA CUTTER-RJ-388 </c:v>
                </c:pt>
                <c:pt idx="475">
                  <c:v>STEEL RECTANGLE CONTAINER </c:v>
                </c:pt>
                <c:pt idx="476">
                  <c:v>STEEL RECTANGLE CONTAINER- 6901</c:v>
                </c:pt>
                <c:pt idx="477">
                  <c:v>STEEL RECTANGLE CONTAINER BIG </c:v>
                </c:pt>
                <c:pt idx="478">
                  <c:v>STEEL RECTANGLE CONTAINER BIG - 6578 </c:v>
                </c:pt>
                <c:pt idx="479">
                  <c:v>STEEL RECTANGLE CONTAINER BIG-6578</c:v>
                </c:pt>
                <c:pt idx="480">
                  <c:v>STEEL RECTANGLE CONTAINER ITEM NO-6901 </c:v>
                </c:pt>
                <c:pt idx="481">
                  <c:v>STEEL RECTANGLE CONTAINER LARGE </c:v>
                </c:pt>
                <c:pt idx="482">
                  <c:v>STEEL RECTANGLE CONTAINER LARGE - 6862 </c:v>
                </c:pt>
                <c:pt idx="483">
                  <c:v>STEEL RECTANGLE CONTAINER LARGE-6862 </c:v>
                </c:pt>
                <c:pt idx="484">
                  <c:v>STEEL RECTANGLE CONTAINER MEDIUM-6577</c:v>
                </c:pt>
                <c:pt idx="485">
                  <c:v>STEEL RECTANGLE CONTAINER MEDIUM-6577 </c:v>
                </c:pt>
                <c:pt idx="486">
                  <c:v>STEEL RECTANGLE CONTAINER MEDIUM-6861 </c:v>
                </c:pt>
                <c:pt idx="487">
                  <c:v>STEEL ROUND CONTAINER </c:v>
                </c:pt>
                <c:pt idx="488">
                  <c:v>STEEL ROUND CONTAINER 420ML-LF-9</c:v>
                </c:pt>
                <c:pt idx="489">
                  <c:v>STEEL ROUND CONTAINER -6856</c:v>
                </c:pt>
                <c:pt idx="490">
                  <c:v>STEEL ROUND CONTAINER -6857</c:v>
                </c:pt>
                <c:pt idx="491">
                  <c:v>STEEL ROUND CONTAINER 730ML-6858 </c:v>
                </c:pt>
                <c:pt idx="492">
                  <c:v>STEEL ROUND CONTAINER 730ML-LF-8 </c:v>
                </c:pt>
                <c:pt idx="493">
                  <c:v>STEEL ROUND CONTAINER BIG-6582 </c:v>
                </c:pt>
                <c:pt idx="494">
                  <c:v>STEEL ROUND CONTAINER ITEM NO-6856 </c:v>
                </c:pt>
                <c:pt idx="495">
                  <c:v>STEEL ROUND CONTAINER MEDIUM </c:v>
                </c:pt>
                <c:pt idx="496">
                  <c:v>STEEL ROUND CONTAINER MEDIUM - 6581 </c:v>
                </c:pt>
                <c:pt idx="497">
                  <c:v>STEEL ROUND CONTAINER MEDIUM ITEM NO-6581 </c:v>
                </c:pt>
                <c:pt idx="498">
                  <c:v>STEEL ROUND CONTAINER MEDIUM-6581 </c:v>
                </c:pt>
                <c:pt idx="499">
                  <c:v>STEEL ROUND CONTAINER-6856 </c:v>
                </c:pt>
                <c:pt idx="500">
                  <c:v>STEEL ROUND CONTAINER-6857 </c:v>
                </c:pt>
                <c:pt idx="501">
                  <c:v>STEEL SALT BOTTLE </c:v>
                </c:pt>
                <c:pt idx="502">
                  <c:v>STEEL SALT BOTTLE - NP-19 </c:v>
                </c:pt>
                <c:pt idx="503">
                  <c:v>STEEL SALT BOTTLE ITEM NO-NP-19</c:v>
                </c:pt>
                <c:pt idx="504">
                  <c:v>STEEL SALT BOTTLE ITEM NO-NP-19 </c:v>
                </c:pt>
                <c:pt idx="505">
                  <c:v>STEEL SALT BOTTLE NP-19 </c:v>
                </c:pt>
                <c:pt idx="506">
                  <c:v>STEEL SALT BOTTLE -NP-19 </c:v>
                </c:pt>
                <c:pt idx="507">
                  <c:v>STEEL SALT BOTTLE-NP-19 </c:v>
                </c:pt>
                <c:pt idx="508">
                  <c:v>STEEL SCRUBBER </c:v>
                </c:pt>
                <c:pt idx="509">
                  <c:v>STEEL SCRUBBER 2 PCS SET </c:v>
                </c:pt>
                <c:pt idx="510">
                  <c:v>STEEL SCRUBBER 2 PCS SET - 8001-2 </c:v>
                </c:pt>
                <c:pt idx="511">
                  <c:v>STEEL SCRUBBER 2 PCS SET -8001-2 </c:v>
                </c:pt>
                <c:pt idx="512">
                  <c:v>STEEL SCRUBBER 2 PCS SET-8001-2 </c:v>
                </c:pt>
                <c:pt idx="513">
                  <c:v>STEEL SCRUBBER 2 PCS SET-8001-2 -</c:v>
                </c:pt>
                <c:pt idx="514">
                  <c:v>STEEL SCRUBBER 2 PCS-SET-SS430 </c:v>
                </c:pt>
                <c:pt idx="515">
                  <c:v>STEEL SCRUBBER 2PCS SET </c:v>
                </c:pt>
                <c:pt idx="516">
                  <c:v>STEEL SCRUBBER 2PCS SET - 8001-2 </c:v>
                </c:pt>
                <c:pt idx="517">
                  <c:v>STEEL SCRUBBER 2PCS SET ITEM NO: 8001-2) </c:v>
                </c:pt>
                <c:pt idx="518">
                  <c:v>STEEL SCRUBBER 2PCS SET-GN-15 </c:v>
                </c:pt>
                <c:pt idx="519">
                  <c:v>STEEL SCRUBBER 3 PCS SET-ANGW11 </c:v>
                </c:pt>
                <c:pt idx="520">
                  <c:v>STEEL SCRUBBER 3 PCS SET-GN-15 </c:v>
                </c:pt>
                <c:pt idx="521">
                  <c:v>STEEL SCRUBBER 3PCS SET-ANGW11 </c:v>
                </c:pt>
                <c:pt idx="522">
                  <c:v>STEEL SCRUBBER 3PCS SET-DR-2</c:v>
                </c:pt>
                <c:pt idx="523">
                  <c:v>STEEL SCRUBBER 6 PCS SET </c:v>
                </c:pt>
                <c:pt idx="524">
                  <c:v>STEEL SCRUBBER 6 PCS SET - OKS-4156 </c:v>
                </c:pt>
                <c:pt idx="525">
                  <c:v>STEEL SCRUBBER 6PCS SET </c:v>
                </c:pt>
                <c:pt idx="526">
                  <c:v>STEEL SCRUBBER 6PCS SET - OKS-4156 </c:v>
                </c:pt>
                <c:pt idx="527">
                  <c:v>STEEL SCRUBBER 6PCS SET-GN-16 </c:v>
                </c:pt>
                <c:pt idx="528">
                  <c:v>STEEL SCRUBBER -ANG-537</c:v>
                </c:pt>
                <c:pt idx="529">
                  <c:v>STEEL SCRUBBER -ANG537 </c:v>
                </c:pt>
                <c:pt idx="530">
                  <c:v>STEEL SCRUBBER -ANG-537 </c:v>
                </c:pt>
                <c:pt idx="531">
                  <c:v>STEEL SCRUBBER -SL-55 </c:v>
                </c:pt>
                <c:pt idx="532">
                  <c:v>STEEL SCRUBBER-AISI430 </c:v>
                </c:pt>
                <c:pt idx="533">
                  <c:v>STEEL SCRUBBER-DR-1 </c:v>
                </c:pt>
                <c:pt idx="534">
                  <c:v>STEEL SCRUBBER-GS21 </c:v>
                </c:pt>
                <c:pt idx="535">
                  <c:v>STEEL SCRUBBER-SL-55</c:v>
                </c:pt>
                <c:pt idx="536">
                  <c:v>STEEL SCRUBBER-SS430 </c:v>
                </c:pt>
                <c:pt idx="537">
                  <c:v>STEEL SHOWER CADDY </c:v>
                </c:pt>
                <c:pt idx="538">
                  <c:v>STEEL SOAP DISPENSER </c:v>
                </c:pt>
                <c:pt idx="539">
                  <c:v>STEEL SPOON HOLDER </c:v>
                </c:pt>
                <c:pt idx="540">
                  <c:v>STEEL SPOON HOLDER ROUND </c:v>
                </c:pt>
                <c:pt idx="541">
                  <c:v>STEEL SPOON HOLDER ROUND MP-96</c:v>
                </c:pt>
                <c:pt idx="542">
                  <c:v>STEEL SPOON HOLDER ROUND MP-96 </c:v>
                </c:pt>
                <c:pt idx="543">
                  <c:v>STEEL SPOON HOLDER ROUND -MP-96 </c:v>
                </c:pt>
                <c:pt idx="544">
                  <c:v>STEEL SPOON HOLDER ROUND- MP-96 </c:v>
                </c:pt>
                <c:pt idx="545">
                  <c:v>STEEL SPOON HOLDER ROUND-MP-96</c:v>
                </c:pt>
                <c:pt idx="546">
                  <c:v>STEEL SPOON HOLDER ROUND-MP-96 </c:v>
                </c:pt>
                <c:pt idx="547">
                  <c:v>STEEL SPRINKLER </c:v>
                </c:pt>
                <c:pt idx="548">
                  <c:v>STEEL STRAW 3PCS SET -SB-9 </c:v>
                </c:pt>
                <c:pt idx="549">
                  <c:v>STEEL TEA STAINER 304 -MP-290</c:v>
                </c:pt>
                <c:pt idx="550">
                  <c:v>STEEL TEA STAINER -NP-55 </c:v>
                </c:pt>
                <c:pt idx="551">
                  <c:v>STEEL TEA STAINER-NP-54 </c:v>
                </c:pt>
                <c:pt idx="552">
                  <c:v>STEEL TEA STAINER-NP-55 </c:v>
                </c:pt>
                <c:pt idx="553">
                  <c:v>STEEL TEA STRAINER </c:v>
                </c:pt>
                <c:pt idx="554">
                  <c:v>STEEL TEA STRAINER - NP-55 </c:v>
                </c:pt>
                <c:pt idx="555">
                  <c:v>STEEL TEA STRAINER BIG</c:v>
                </c:pt>
                <c:pt idx="556">
                  <c:v>STEEL TEA STRAINER BIG </c:v>
                </c:pt>
                <c:pt idx="557">
                  <c:v>STEEL TEA STRAINER BIG - SB-12 </c:v>
                </c:pt>
                <c:pt idx="558">
                  <c:v>STEEL TEA STRAINER BIG SB-12 </c:v>
                </c:pt>
                <c:pt idx="559">
                  <c:v>STEEL TEA STRAINER BIG -SB-12 </c:v>
                </c:pt>
                <c:pt idx="560">
                  <c:v>STEEL TEA STRAINER BIG-SB-12 </c:v>
                </c:pt>
                <c:pt idx="561">
                  <c:v>STEEL TEA STRAINER -NP-55</c:v>
                </c:pt>
                <c:pt idx="562">
                  <c:v>STEEL TEA STRAINER NP-55 </c:v>
                </c:pt>
                <c:pt idx="563">
                  <c:v>STEEL TEA STRAINER -NP-55 </c:v>
                </c:pt>
                <c:pt idx="564">
                  <c:v>STEEL TEA STRAINER- NP-55 </c:v>
                </c:pt>
                <c:pt idx="565">
                  <c:v>STEEL TEA STRAINER-NP-55</c:v>
                </c:pt>
                <c:pt idx="566">
                  <c:v>STEEL TEA STRAINER-NP-55 </c:v>
                </c:pt>
                <c:pt idx="567">
                  <c:v>STEEL TOWEL HANGER - AM-280 </c:v>
                </c:pt>
                <c:pt idx="568">
                  <c:v>STEEL VEGETABLE STRAINER WITH HANDLE </c:v>
                </c:pt>
                <c:pt idx="569">
                  <c:v>STEEL WALL HANGER HOOK -SL-89 </c:v>
                </c:pt>
                <c:pt idx="570">
                  <c:v>STEEL WALL HANGER HOOK-SL-89 </c:v>
                </c:pt>
                <c:pt idx="571">
                  <c:v>STEEL WALLNUT CRACKER -SL-145 </c:v>
                </c:pt>
                <c:pt idx="572">
                  <c:v>STEEL WATER JUG-6311</c:v>
                </c:pt>
                <c:pt idx="573">
                  <c:v>STEEL WIRE CLEANING CLOTH 3PCS SET </c:v>
                </c:pt>
                <c:pt idx="574">
                  <c:v>STEEL WOOL SCRUBBER -PR-12 </c:v>
                </c:pt>
                <c:pt idx="575">
                  <c:v>STEEL ZARA </c:v>
                </c:pt>
                <c:pt idx="576">
                  <c:v>STEEL ZARA - NP-003 </c:v>
                </c:pt>
                <c:pt idx="577">
                  <c:v>STEEL ZHARA</c:v>
                </c:pt>
                <c:pt idx="578">
                  <c:v>STEEL ZHARA - NP-003 </c:v>
                </c:pt>
                <c:pt idx="579">
                  <c:v>STEEL ZHARA ITEM NO-NP-003 </c:v>
                </c:pt>
                <c:pt idx="580">
                  <c:v>STEEL ZHARA -NP-003</c:v>
                </c:pt>
                <c:pt idx="581">
                  <c:v>STEEL ZHARA NP-003 </c:v>
                </c:pt>
                <c:pt idx="582">
                  <c:v>STEEL ZHARA -NP-003 </c:v>
                </c:pt>
                <c:pt idx="583">
                  <c:v>STEEL ZHARA- NP-003 </c:v>
                </c:pt>
                <c:pt idx="584">
                  <c:v>STEEL ZHARA -NP-03 </c:v>
                </c:pt>
                <c:pt idx="585">
                  <c:v>STEEL ZHARA WAN -MP-263 </c:v>
                </c:pt>
                <c:pt idx="586">
                  <c:v>STEEL ZHARA WAN-MP-263 </c:v>
                </c:pt>
                <c:pt idx="587">
                  <c:v>STEEL ZHARA-AM-60 </c:v>
                </c:pt>
                <c:pt idx="588">
                  <c:v>STEEL ZHARA-NP-</c:v>
                </c:pt>
                <c:pt idx="589">
                  <c:v>STEEL ZHARA-NP-003</c:v>
                </c:pt>
                <c:pt idx="590">
                  <c:v>STEEL ZHARA-NP003 </c:v>
                </c:pt>
                <c:pt idx="591">
                  <c:v>STEEL ZHARA-NP-003 </c:v>
                </c:pt>
                <c:pt idx="592">
                  <c:v>STEEL ZHARA-NP-003-NP-003 </c:v>
                </c:pt>
                <c:pt idx="593">
                  <c:v>STEEL ZHARA-NP-03</c:v>
                </c:pt>
                <c:pt idx="594">
                  <c:v>STEEL ZHARA-NP-03 </c:v>
                </c:pt>
                <c:pt idx="595">
                  <c:v>STEEL ZHARA-RS-07 </c:v>
                </c:pt>
                <c:pt idx="596">
                  <c:v>STILL SCRUBBER 2 PCS SET </c:v>
                </c:pt>
                <c:pt idx="597">
                  <c:v>SY-01-STAINLESS STEEL BOTTLE 650ML </c:v>
                </c:pt>
                <c:pt idx="598">
                  <c:v>SY-02-STAINLESS STEEL BOTTLE 750 ML </c:v>
                </c:pt>
                <c:pt idx="599">
                  <c:v>SY-03-STAINLESS STEEL SPORTS BOTTLE 1000 ML </c:v>
                </c:pt>
                <c:pt idx="600">
                  <c:v>SY-04-STAINLESS STEEL SPORTS BOTTLE 1000 ML </c:v>
                </c:pt>
                <c:pt idx="601">
                  <c:v>SY592A-0085 STEEL CLIP 6PCS SET BIG</c:v>
                </c:pt>
                <c:pt idx="602">
                  <c:v>SY604A STEEL HOOK 4PCS SET</c:v>
                </c:pt>
                <c:pt idx="603">
                  <c:v>SY604A-4 STEEL HOOK 4PCS SET</c:v>
                </c:pt>
                <c:pt idx="604">
                  <c:v>SY722-9602 STEEL HOOK 3PCS SET</c:v>
                </c:pt>
                <c:pt idx="605">
                  <c:v>SY772-42 STEEL HANGER 10PCS SET</c:v>
                </c:pt>
                <c:pt idx="606">
                  <c:v>SY-845-4 STEEL BASKET BIG </c:v>
                </c:pt>
                <c:pt idx="607">
                  <c:v>SY-845-7 STEEL BASKET ROUND </c:v>
                </c:pt>
                <c:pt idx="608">
                  <c:v>TEA LIGHT CANDLE HOLDER -MP-289 </c:v>
                </c:pt>
                <c:pt idx="609">
                  <c:v>TEA LIGHT CANDLE HOLDER ROUND-SL-51 </c:v>
                </c:pt>
                <c:pt idx="610">
                  <c:v>TH5170 STEEL CUTLERY HOLDER </c:v>
                </c:pt>
                <c:pt idx="611">
                  <c:v>WB-750 - STAINLESS STEEL SPORTS BOTTLE 750ML SG902 </c:v>
                </c:pt>
                <c:pt idx="612">
                  <c:v>WB-750 STAINLESS STEEL SPORTS BOTTLE 750ML SG902 </c:v>
                </c:pt>
              </c:strCache>
            </c:strRef>
          </c:cat>
          <c:val>
            <c:numRef>
              <c:f>'Pivot Table'!$K$2:$K$615</c:f>
              <c:numCache>
                <c:formatCode>General</c:formatCode>
                <c:ptCount val="6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480</c:v>
                </c:pt>
                <c:pt idx="7">
                  <c:v>#N/A</c:v>
                </c:pt>
                <c:pt idx="8">
                  <c:v>480</c:v>
                </c:pt>
                <c:pt idx="9">
                  <c:v>25044</c:v>
                </c:pt>
                <c:pt idx="10">
                  <c:v>#N/A</c:v>
                </c:pt>
                <c:pt idx="11">
                  <c:v>86040</c:v>
                </c:pt>
                <c:pt idx="12">
                  <c:v>75840</c:v>
                </c:pt>
                <c:pt idx="13">
                  <c:v>37920</c:v>
                </c:pt>
                <c:pt idx="14">
                  <c:v>87720</c:v>
                </c:pt>
                <c:pt idx="15">
                  <c:v>#N/A</c:v>
                </c:pt>
                <c:pt idx="16">
                  <c:v>19920</c:v>
                </c:pt>
                <c:pt idx="17">
                  <c:v>60960</c:v>
                </c:pt>
                <c:pt idx="18">
                  <c:v>24576</c:v>
                </c:pt>
                <c:pt idx="19">
                  <c:v>70560</c:v>
                </c:pt>
                <c:pt idx="20">
                  <c:v>29880</c:v>
                </c:pt>
                <c:pt idx="21">
                  <c:v>43200</c:v>
                </c:pt>
                <c:pt idx="22">
                  <c:v>89016</c:v>
                </c:pt>
                <c:pt idx="23">
                  <c:v>91200</c:v>
                </c:pt>
                <c:pt idx="24">
                  <c:v>110880</c:v>
                </c:pt>
                <c:pt idx="25">
                  <c:v>164424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22080</c:v>
                </c:pt>
                <c:pt idx="36">
                  <c:v>#N/A</c:v>
                </c:pt>
                <c:pt idx="37">
                  <c:v>33600</c:v>
                </c:pt>
                <c:pt idx="38">
                  <c:v>16800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47592</c:v>
                </c:pt>
                <c:pt idx="43">
                  <c:v>#N/A</c:v>
                </c:pt>
                <c:pt idx="44">
                  <c:v>16992</c:v>
                </c:pt>
                <c:pt idx="45">
                  <c:v>9792</c:v>
                </c:pt>
                <c:pt idx="46">
                  <c:v>30300</c:v>
                </c:pt>
                <c:pt idx="47">
                  <c:v>26136</c:v>
                </c:pt>
                <c:pt idx="48">
                  <c:v>#N/A</c:v>
                </c:pt>
                <c:pt idx="49">
                  <c:v>42048</c:v>
                </c:pt>
                <c:pt idx="50">
                  <c:v>35784</c:v>
                </c:pt>
                <c:pt idx="51">
                  <c:v>41760</c:v>
                </c:pt>
                <c:pt idx="52">
                  <c:v>65448</c:v>
                </c:pt>
                <c:pt idx="53">
                  <c:v>20400</c:v>
                </c:pt>
                <c:pt idx="54">
                  <c:v>#N/A</c:v>
                </c:pt>
                <c:pt idx="55">
                  <c:v>24456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6972</c:v>
                </c:pt>
                <c:pt idx="60">
                  <c:v>#N/A</c:v>
                </c:pt>
                <c:pt idx="61">
                  <c:v>207720</c:v>
                </c:pt>
                <c:pt idx="62">
                  <c:v>#N/A</c:v>
                </c:pt>
                <c:pt idx="63">
                  <c:v>#N/A</c:v>
                </c:pt>
                <c:pt idx="64">
                  <c:v>21600</c:v>
                </c:pt>
                <c:pt idx="65">
                  <c:v>36954</c:v>
                </c:pt>
                <c:pt idx="66">
                  <c:v>#N/A</c:v>
                </c:pt>
                <c:pt idx="67">
                  <c:v>21582</c:v>
                </c:pt>
                <c:pt idx="68">
                  <c:v>4584</c:v>
                </c:pt>
                <c:pt idx="69">
                  <c:v>10098</c:v>
                </c:pt>
                <c:pt idx="70">
                  <c:v>480</c:v>
                </c:pt>
                <c:pt idx="71">
                  <c:v>360</c:v>
                </c:pt>
                <c:pt idx="72">
                  <c:v>900</c:v>
                </c:pt>
                <c:pt idx="73">
                  <c:v>10500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10110</c:v>
                </c:pt>
                <c:pt idx="78">
                  <c:v>10140</c:v>
                </c:pt>
                <c:pt idx="79">
                  <c:v>21870</c:v>
                </c:pt>
                <c:pt idx="80">
                  <c:v>18630</c:v>
                </c:pt>
                <c:pt idx="81">
                  <c:v>540</c:v>
                </c:pt>
                <c:pt idx="82">
                  <c:v>#N/A</c:v>
                </c:pt>
                <c:pt idx="83">
                  <c:v>#N/A</c:v>
                </c:pt>
                <c:pt idx="84">
                  <c:v>180960</c:v>
                </c:pt>
                <c:pt idx="85">
                  <c:v>200880</c:v>
                </c:pt>
                <c:pt idx="86">
                  <c:v>177000</c:v>
                </c:pt>
                <c:pt idx="87">
                  <c:v>150720</c:v>
                </c:pt>
                <c:pt idx="88">
                  <c:v>10944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50400</c:v>
                </c:pt>
                <c:pt idx="93">
                  <c:v>49920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37560</c:v>
                </c:pt>
                <c:pt idx="109">
                  <c:v>37560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11100</c:v>
                </c:pt>
                <c:pt idx="122">
                  <c:v>#N/A</c:v>
                </c:pt>
                <c:pt idx="123">
                  <c:v>#N/A</c:v>
                </c:pt>
                <c:pt idx="124">
                  <c:v>151548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55680</c:v>
                </c:pt>
                <c:pt idx="131">
                  <c:v>#N/A</c:v>
                </c:pt>
                <c:pt idx="132">
                  <c:v>#N/A</c:v>
                </c:pt>
                <c:pt idx="133">
                  <c:v>6800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38760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21096</c:v>
                </c:pt>
                <c:pt idx="150">
                  <c:v>#N/A</c:v>
                </c:pt>
                <c:pt idx="151">
                  <c:v>#N/A</c:v>
                </c:pt>
                <c:pt idx="152">
                  <c:v>41220</c:v>
                </c:pt>
                <c:pt idx="153">
                  <c:v>60720</c:v>
                </c:pt>
                <c:pt idx="154">
                  <c:v>162000</c:v>
                </c:pt>
                <c:pt idx="155">
                  <c:v>#N/A</c:v>
                </c:pt>
                <c:pt idx="156">
                  <c:v>76368</c:v>
                </c:pt>
                <c:pt idx="157">
                  <c:v>576936</c:v>
                </c:pt>
                <c:pt idx="158">
                  <c:v>52200</c:v>
                </c:pt>
                <c:pt idx="159">
                  <c:v>#N/A</c:v>
                </c:pt>
                <c:pt idx="160">
                  <c:v>60780</c:v>
                </c:pt>
                <c:pt idx="161">
                  <c:v>#N/A</c:v>
                </c:pt>
                <c:pt idx="162">
                  <c:v>19944</c:v>
                </c:pt>
                <c:pt idx="163">
                  <c:v>100260</c:v>
                </c:pt>
                <c:pt idx="164">
                  <c:v>205200</c:v>
                </c:pt>
                <c:pt idx="165">
                  <c:v>#N/A</c:v>
                </c:pt>
                <c:pt idx="166">
                  <c:v>9720</c:v>
                </c:pt>
                <c:pt idx="167">
                  <c:v>#N/A</c:v>
                </c:pt>
                <c:pt idx="168">
                  <c:v>324000</c:v>
                </c:pt>
                <c:pt idx="169">
                  <c:v>1356504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50000</c:v>
                </c:pt>
                <c:pt idx="175">
                  <c:v>109360</c:v>
                </c:pt>
                <c:pt idx="176">
                  <c:v>2464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252180</c:v>
                </c:pt>
                <c:pt idx="188">
                  <c:v>#N/A</c:v>
                </c:pt>
                <c:pt idx="189">
                  <c:v>49644</c:v>
                </c:pt>
                <c:pt idx="190">
                  <c:v>#N/A</c:v>
                </c:pt>
                <c:pt idx="191">
                  <c:v>124728</c:v>
                </c:pt>
                <c:pt idx="192">
                  <c:v>#N/A</c:v>
                </c:pt>
                <c:pt idx="193">
                  <c:v>86916</c:v>
                </c:pt>
                <c:pt idx="194">
                  <c:v>25200</c:v>
                </c:pt>
                <c:pt idx="195">
                  <c:v>#N/A</c:v>
                </c:pt>
                <c:pt idx="196">
                  <c:v>125064</c:v>
                </c:pt>
                <c:pt idx="197">
                  <c:v>38196</c:v>
                </c:pt>
                <c:pt idx="198">
                  <c:v>5148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25200</c:v>
                </c:pt>
                <c:pt idx="204">
                  <c:v>28200</c:v>
                </c:pt>
                <c:pt idx="205">
                  <c:v>173376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39060</c:v>
                </c:pt>
                <c:pt idx="210">
                  <c:v>32880</c:v>
                </c:pt>
                <c:pt idx="211">
                  <c:v>#N/A</c:v>
                </c:pt>
                <c:pt idx="212">
                  <c:v>134424</c:v>
                </c:pt>
                <c:pt idx="213">
                  <c:v>54000</c:v>
                </c:pt>
                <c:pt idx="214">
                  <c:v>27000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5940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51000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149832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360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45888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720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600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1440</c:v>
                </c:pt>
                <c:pt idx="330">
                  <c:v>#N/A</c:v>
                </c:pt>
                <c:pt idx="331">
                  <c:v>#N/A</c:v>
                </c:pt>
                <c:pt idx="332">
                  <c:v>20736</c:v>
                </c:pt>
                <c:pt idx="333">
                  <c:v>#N/A</c:v>
                </c:pt>
                <c:pt idx="334">
                  <c:v>127480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540</c:v>
                </c:pt>
                <c:pt idx="352">
                  <c:v>360</c:v>
                </c:pt>
                <c:pt idx="353">
                  <c:v>#N/A</c:v>
                </c:pt>
                <c:pt idx="354">
                  <c:v>40560</c:v>
                </c:pt>
                <c:pt idx="355">
                  <c:v>#N/A</c:v>
                </c:pt>
                <c:pt idx="356">
                  <c:v>1008</c:v>
                </c:pt>
                <c:pt idx="357">
                  <c:v>480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11600</c:v>
                </c:pt>
                <c:pt idx="367">
                  <c:v>#N/A</c:v>
                </c:pt>
                <c:pt idx="368">
                  <c:v>#N/A</c:v>
                </c:pt>
                <c:pt idx="369">
                  <c:v>750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82920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360</c:v>
                </c:pt>
                <c:pt idx="389">
                  <c:v>#N/A</c:v>
                </c:pt>
                <c:pt idx="390">
                  <c:v>#N/A</c:v>
                </c:pt>
                <c:pt idx="391">
                  <c:v>21480</c:v>
                </c:pt>
                <c:pt idx="392">
                  <c:v>#N/A</c:v>
                </c:pt>
                <c:pt idx="393">
                  <c:v>#N/A</c:v>
                </c:pt>
                <c:pt idx="394">
                  <c:v>20160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80964</c:v>
                </c:pt>
                <c:pt idx="400">
                  <c:v>#N/A</c:v>
                </c:pt>
                <c:pt idx="401">
                  <c:v>5040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16800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21240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5040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37920</c:v>
                </c:pt>
                <c:pt idx="479">
                  <c:v>#N/A</c:v>
                </c:pt>
                <c:pt idx="480">
                  <c:v>55200</c:v>
                </c:pt>
                <c:pt idx="481">
                  <c:v>#N/A</c:v>
                </c:pt>
                <c:pt idx="482">
                  <c:v>20400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51648</c:v>
                </c:pt>
                <c:pt idx="495">
                  <c:v>#N/A</c:v>
                </c:pt>
                <c:pt idx="496">
                  <c:v>#N/A</c:v>
                </c:pt>
                <c:pt idx="497">
                  <c:v>85656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31680</c:v>
                </c:pt>
                <c:pt idx="504">
                  <c:v>48528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2376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600</c:v>
                </c:pt>
                <c:pt idx="560">
                  <c:v>25104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224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150000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252000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600</c:v>
                </c:pt>
                <c:pt idx="611">
                  <c:v>540</c:v>
                </c:pt>
                <c:pt idx="612">
                  <c:v>23832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CA-0CA2-4E5E-A266-213FE29727B1}"/>
            </c:ext>
          </c:extLst>
        </c:ser>
        <c:ser>
          <c:idx val="1"/>
          <c:order val="1"/>
          <c:tx>
            <c:strRef>
              <c:f>'Pivot Table'!$L$1</c:f>
              <c:strCache>
                <c:ptCount val="1"/>
                <c:pt idx="0">
                  <c:v>Sum of TOTAL VALUE_INR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C-0CA2-4E5E-A266-213FE29727B1}"/>
              </c:ext>
            </c:extLst>
          </c:dPt>
          <c:dPt>
            <c:idx val="1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E-0CA2-4E5E-A266-213FE29727B1}"/>
              </c:ext>
            </c:extLst>
          </c:dPt>
          <c:dPt>
            <c:idx val="2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0-0CA2-4E5E-A266-213FE29727B1}"/>
              </c:ext>
            </c:extLst>
          </c:dPt>
          <c:dPt>
            <c:idx val="3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2-0CA2-4E5E-A266-213FE29727B1}"/>
              </c:ext>
            </c:extLst>
          </c:dPt>
          <c:dPt>
            <c:idx val="4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4-0CA2-4E5E-A266-213FE29727B1}"/>
              </c:ext>
            </c:extLst>
          </c:dPt>
          <c:dPt>
            <c:idx val="5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6-0CA2-4E5E-A266-213FE29727B1}"/>
              </c:ext>
            </c:extLst>
          </c:dPt>
          <c:dPt>
            <c:idx val="6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8-0CA2-4E5E-A266-213FE29727B1}"/>
              </c:ext>
            </c:extLst>
          </c:dPt>
          <c:dPt>
            <c:idx val="7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A-0CA2-4E5E-A266-213FE29727B1}"/>
              </c:ext>
            </c:extLst>
          </c:dPt>
          <c:dPt>
            <c:idx val="8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C-0CA2-4E5E-A266-213FE29727B1}"/>
              </c:ext>
            </c:extLst>
          </c:dPt>
          <c:dPt>
            <c:idx val="9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E-0CA2-4E5E-A266-213FE29727B1}"/>
              </c:ext>
            </c:extLst>
          </c:dPt>
          <c:dPt>
            <c:idx val="10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0-0CA2-4E5E-A266-213FE29727B1}"/>
              </c:ext>
            </c:extLst>
          </c:dPt>
          <c:dPt>
            <c:idx val="11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2-0CA2-4E5E-A266-213FE29727B1}"/>
              </c:ext>
            </c:extLst>
          </c:dPt>
          <c:dPt>
            <c:idx val="12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4-0CA2-4E5E-A266-213FE29727B1}"/>
              </c:ext>
            </c:extLst>
          </c:dPt>
          <c:dPt>
            <c:idx val="13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6-0CA2-4E5E-A266-213FE29727B1}"/>
              </c:ext>
            </c:extLst>
          </c:dPt>
          <c:dPt>
            <c:idx val="14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8-0CA2-4E5E-A266-213FE29727B1}"/>
              </c:ext>
            </c:extLst>
          </c:dPt>
          <c:dPt>
            <c:idx val="15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A-0CA2-4E5E-A266-213FE29727B1}"/>
              </c:ext>
            </c:extLst>
          </c:dPt>
          <c:dPt>
            <c:idx val="16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C-0CA2-4E5E-A266-213FE29727B1}"/>
              </c:ext>
            </c:extLst>
          </c:dPt>
          <c:dPt>
            <c:idx val="17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E-0CA2-4E5E-A266-213FE29727B1}"/>
              </c:ext>
            </c:extLst>
          </c:dPt>
          <c:dPt>
            <c:idx val="18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0-0CA2-4E5E-A266-213FE29727B1}"/>
              </c:ext>
            </c:extLst>
          </c:dPt>
          <c:dPt>
            <c:idx val="19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2-0CA2-4E5E-A266-213FE29727B1}"/>
              </c:ext>
            </c:extLst>
          </c:dPt>
          <c:dPt>
            <c:idx val="20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4-0CA2-4E5E-A266-213FE29727B1}"/>
              </c:ext>
            </c:extLst>
          </c:dPt>
          <c:dPt>
            <c:idx val="21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6-0CA2-4E5E-A266-213FE29727B1}"/>
              </c:ext>
            </c:extLst>
          </c:dPt>
          <c:dPt>
            <c:idx val="22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8-0CA2-4E5E-A266-213FE29727B1}"/>
              </c:ext>
            </c:extLst>
          </c:dPt>
          <c:dPt>
            <c:idx val="23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A-0CA2-4E5E-A266-213FE29727B1}"/>
              </c:ext>
            </c:extLst>
          </c:dPt>
          <c:dPt>
            <c:idx val="24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C-0CA2-4E5E-A266-213FE29727B1}"/>
              </c:ext>
            </c:extLst>
          </c:dPt>
          <c:dPt>
            <c:idx val="25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E-0CA2-4E5E-A266-213FE29727B1}"/>
              </c:ext>
            </c:extLst>
          </c:dPt>
          <c:dPt>
            <c:idx val="26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0-0CA2-4E5E-A266-213FE29727B1}"/>
              </c:ext>
            </c:extLst>
          </c:dPt>
          <c:dPt>
            <c:idx val="27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2-0CA2-4E5E-A266-213FE29727B1}"/>
              </c:ext>
            </c:extLst>
          </c:dPt>
          <c:dPt>
            <c:idx val="28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4-0CA2-4E5E-A266-213FE29727B1}"/>
              </c:ext>
            </c:extLst>
          </c:dPt>
          <c:dPt>
            <c:idx val="29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6-0CA2-4E5E-A266-213FE29727B1}"/>
              </c:ext>
            </c:extLst>
          </c:dPt>
          <c:dPt>
            <c:idx val="30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8-0CA2-4E5E-A266-213FE29727B1}"/>
              </c:ext>
            </c:extLst>
          </c:dPt>
          <c:dPt>
            <c:idx val="31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A-0CA2-4E5E-A266-213FE29727B1}"/>
              </c:ext>
            </c:extLst>
          </c:dPt>
          <c:dPt>
            <c:idx val="32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C-0CA2-4E5E-A266-213FE29727B1}"/>
              </c:ext>
            </c:extLst>
          </c:dPt>
          <c:dPt>
            <c:idx val="33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E-0CA2-4E5E-A266-213FE29727B1}"/>
              </c:ext>
            </c:extLst>
          </c:dPt>
          <c:dPt>
            <c:idx val="34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0-0CA2-4E5E-A266-213FE29727B1}"/>
              </c:ext>
            </c:extLst>
          </c:dPt>
          <c:dPt>
            <c:idx val="35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2-0CA2-4E5E-A266-213FE29727B1}"/>
              </c:ext>
            </c:extLst>
          </c:dPt>
          <c:dPt>
            <c:idx val="36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4-0CA2-4E5E-A266-213FE29727B1}"/>
              </c:ext>
            </c:extLst>
          </c:dPt>
          <c:dPt>
            <c:idx val="37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6-0CA2-4E5E-A266-213FE29727B1}"/>
              </c:ext>
            </c:extLst>
          </c:dPt>
          <c:dPt>
            <c:idx val="38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8-0CA2-4E5E-A266-213FE29727B1}"/>
              </c:ext>
            </c:extLst>
          </c:dPt>
          <c:dPt>
            <c:idx val="39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A-0CA2-4E5E-A266-213FE29727B1}"/>
              </c:ext>
            </c:extLst>
          </c:dPt>
          <c:dPt>
            <c:idx val="40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C-0CA2-4E5E-A266-213FE29727B1}"/>
              </c:ext>
            </c:extLst>
          </c:dPt>
          <c:dPt>
            <c:idx val="41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E-0CA2-4E5E-A266-213FE29727B1}"/>
              </c:ext>
            </c:extLst>
          </c:dPt>
          <c:dPt>
            <c:idx val="42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0-0CA2-4E5E-A266-213FE29727B1}"/>
              </c:ext>
            </c:extLst>
          </c:dPt>
          <c:dPt>
            <c:idx val="43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2-0CA2-4E5E-A266-213FE29727B1}"/>
              </c:ext>
            </c:extLst>
          </c:dPt>
          <c:dPt>
            <c:idx val="44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4-0CA2-4E5E-A266-213FE29727B1}"/>
              </c:ext>
            </c:extLst>
          </c:dPt>
          <c:dPt>
            <c:idx val="45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6-0CA2-4E5E-A266-213FE29727B1}"/>
              </c:ext>
            </c:extLst>
          </c:dPt>
          <c:dPt>
            <c:idx val="46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8-0CA2-4E5E-A266-213FE29727B1}"/>
              </c:ext>
            </c:extLst>
          </c:dPt>
          <c:dPt>
            <c:idx val="47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A-0CA2-4E5E-A266-213FE29727B1}"/>
              </c:ext>
            </c:extLst>
          </c:dPt>
          <c:dPt>
            <c:idx val="48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C-0CA2-4E5E-A266-213FE29727B1}"/>
              </c:ext>
            </c:extLst>
          </c:dPt>
          <c:dPt>
            <c:idx val="49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E-0CA2-4E5E-A266-213FE29727B1}"/>
              </c:ext>
            </c:extLst>
          </c:dPt>
          <c:dPt>
            <c:idx val="50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0-0CA2-4E5E-A266-213FE29727B1}"/>
              </c:ext>
            </c:extLst>
          </c:dPt>
          <c:dPt>
            <c:idx val="51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2-0CA2-4E5E-A266-213FE29727B1}"/>
              </c:ext>
            </c:extLst>
          </c:dPt>
          <c:dPt>
            <c:idx val="52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4-0CA2-4E5E-A266-213FE29727B1}"/>
              </c:ext>
            </c:extLst>
          </c:dPt>
          <c:dPt>
            <c:idx val="53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6-0CA2-4E5E-A266-213FE29727B1}"/>
              </c:ext>
            </c:extLst>
          </c:dPt>
          <c:dPt>
            <c:idx val="54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8-0CA2-4E5E-A266-213FE29727B1}"/>
              </c:ext>
            </c:extLst>
          </c:dPt>
          <c:dPt>
            <c:idx val="55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A-0CA2-4E5E-A266-213FE29727B1}"/>
              </c:ext>
            </c:extLst>
          </c:dPt>
          <c:dPt>
            <c:idx val="56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C-0CA2-4E5E-A266-213FE29727B1}"/>
              </c:ext>
            </c:extLst>
          </c:dPt>
          <c:dPt>
            <c:idx val="57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E-0CA2-4E5E-A266-213FE29727B1}"/>
              </c:ext>
            </c:extLst>
          </c:dPt>
          <c:dPt>
            <c:idx val="58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0-0CA2-4E5E-A266-213FE29727B1}"/>
              </c:ext>
            </c:extLst>
          </c:dPt>
          <c:dPt>
            <c:idx val="59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2-0CA2-4E5E-A266-213FE29727B1}"/>
              </c:ext>
            </c:extLst>
          </c:dPt>
          <c:dPt>
            <c:idx val="60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4-0CA2-4E5E-A266-213FE29727B1}"/>
              </c:ext>
            </c:extLst>
          </c:dPt>
          <c:dPt>
            <c:idx val="61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6-0CA2-4E5E-A266-213FE29727B1}"/>
              </c:ext>
            </c:extLst>
          </c:dPt>
          <c:dPt>
            <c:idx val="62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8-0CA2-4E5E-A266-213FE29727B1}"/>
              </c:ext>
            </c:extLst>
          </c:dPt>
          <c:dPt>
            <c:idx val="63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A-0CA2-4E5E-A266-213FE29727B1}"/>
              </c:ext>
            </c:extLst>
          </c:dPt>
          <c:dPt>
            <c:idx val="64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C-0CA2-4E5E-A266-213FE29727B1}"/>
              </c:ext>
            </c:extLst>
          </c:dPt>
          <c:dPt>
            <c:idx val="65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E-0CA2-4E5E-A266-213FE29727B1}"/>
              </c:ext>
            </c:extLst>
          </c:dPt>
          <c:dPt>
            <c:idx val="66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0-0CA2-4E5E-A266-213FE29727B1}"/>
              </c:ext>
            </c:extLst>
          </c:dPt>
          <c:dPt>
            <c:idx val="67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2-0CA2-4E5E-A266-213FE29727B1}"/>
              </c:ext>
            </c:extLst>
          </c:dPt>
          <c:dPt>
            <c:idx val="68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4-0CA2-4E5E-A266-213FE29727B1}"/>
              </c:ext>
            </c:extLst>
          </c:dPt>
          <c:dPt>
            <c:idx val="69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6-0CA2-4E5E-A266-213FE29727B1}"/>
              </c:ext>
            </c:extLst>
          </c:dPt>
          <c:dPt>
            <c:idx val="70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8-0CA2-4E5E-A266-213FE29727B1}"/>
              </c:ext>
            </c:extLst>
          </c:dPt>
          <c:dPt>
            <c:idx val="71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A-0CA2-4E5E-A266-213FE29727B1}"/>
              </c:ext>
            </c:extLst>
          </c:dPt>
          <c:dPt>
            <c:idx val="72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C-0CA2-4E5E-A266-213FE29727B1}"/>
              </c:ext>
            </c:extLst>
          </c:dPt>
          <c:dPt>
            <c:idx val="73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E-0CA2-4E5E-A266-213FE29727B1}"/>
              </c:ext>
            </c:extLst>
          </c:dPt>
          <c:dPt>
            <c:idx val="74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0-0CA2-4E5E-A266-213FE29727B1}"/>
              </c:ext>
            </c:extLst>
          </c:dPt>
          <c:dPt>
            <c:idx val="75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2-0CA2-4E5E-A266-213FE29727B1}"/>
              </c:ext>
            </c:extLst>
          </c:dPt>
          <c:dPt>
            <c:idx val="76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4-0CA2-4E5E-A266-213FE29727B1}"/>
              </c:ext>
            </c:extLst>
          </c:dPt>
          <c:dPt>
            <c:idx val="77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6-0CA2-4E5E-A266-213FE29727B1}"/>
              </c:ext>
            </c:extLst>
          </c:dPt>
          <c:dPt>
            <c:idx val="78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8-0CA2-4E5E-A266-213FE29727B1}"/>
              </c:ext>
            </c:extLst>
          </c:dPt>
          <c:dPt>
            <c:idx val="79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A-0CA2-4E5E-A266-213FE29727B1}"/>
              </c:ext>
            </c:extLst>
          </c:dPt>
          <c:dPt>
            <c:idx val="80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C-0CA2-4E5E-A266-213FE29727B1}"/>
              </c:ext>
            </c:extLst>
          </c:dPt>
          <c:dPt>
            <c:idx val="81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E-0CA2-4E5E-A266-213FE29727B1}"/>
              </c:ext>
            </c:extLst>
          </c:dPt>
          <c:dPt>
            <c:idx val="82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0-0CA2-4E5E-A266-213FE29727B1}"/>
              </c:ext>
            </c:extLst>
          </c:dPt>
          <c:dPt>
            <c:idx val="83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2-0CA2-4E5E-A266-213FE29727B1}"/>
              </c:ext>
            </c:extLst>
          </c:dPt>
          <c:dPt>
            <c:idx val="84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4-0CA2-4E5E-A266-213FE29727B1}"/>
              </c:ext>
            </c:extLst>
          </c:dPt>
          <c:dPt>
            <c:idx val="85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6-0CA2-4E5E-A266-213FE29727B1}"/>
              </c:ext>
            </c:extLst>
          </c:dPt>
          <c:dPt>
            <c:idx val="86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8-0CA2-4E5E-A266-213FE29727B1}"/>
              </c:ext>
            </c:extLst>
          </c:dPt>
          <c:dPt>
            <c:idx val="87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A-0CA2-4E5E-A266-213FE29727B1}"/>
              </c:ext>
            </c:extLst>
          </c:dPt>
          <c:dPt>
            <c:idx val="88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C-0CA2-4E5E-A266-213FE29727B1}"/>
              </c:ext>
            </c:extLst>
          </c:dPt>
          <c:dPt>
            <c:idx val="89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E-0CA2-4E5E-A266-213FE29727B1}"/>
              </c:ext>
            </c:extLst>
          </c:dPt>
          <c:dPt>
            <c:idx val="90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0-0CA2-4E5E-A266-213FE29727B1}"/>
              </c:ext>
            </c:extLst>
          </c:dPt>
          <c:dPt>
            <c:idx val="91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2-0CA2-4E5E-A266-213FE29727B1}"/>
              </c:ext>
            </c:extLst>
          </c:dPt>
          <c:dPt>
            <c:idx val="92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4-0CA2-4E5E-A266-213FE29727B1}"/>
              </c:ext>
            </c:extLst>
          </c:dPt>
          <c:dPt>
            <c:idx val="93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6-0CA2-4E5E-A266-213FE29727B1}"/>
              </c:ext>
            </c:extLst>
          </c:dPt>
          <c:dPt>
            <c:idx val="94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8-0CA2-4E5E-A266-213FE29727B1}"/>
              </c:ext>
            </c:extLst>
          </c:dPt>
          <c:dPt>
            <c:idx val="95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A-0CA2-4E5E-A266-213FE29727B1}"/>
              </c:ext>
            </c:extLst>
          </c:dPt>
          <c:dPt>
            <c:idx val="96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C-0CA2-4E5E-A266-213FE29727B1}"/>
              </c:ext>
            </c:extLst>
          </c:dPt>
          <c:dPt>
            <c:idx val="97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E-0CA2-4E5E-A266-213FE29727B1}"/>
              </c:ext>
            </c:extLst>
          </c:dPt>
          <c:dPt>
            <c:idx val="98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0-0CA2-4E5E-A266-213FE29727B1}"/>
              </c:ext>
            </c:extLst>
          </c:dPt>
          <c:dPt>
            <c:idx val="99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2-0CA2-4E5E-A266-213FE29727B1}"/>
              </c:ext>
            </c:extLst>
          </c:dPt>
          <c:dPt>
            <c:idx val="100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4-0CA2-4E5E-A266-213FE29727B1}"/>
              </c:ext>
            </c:extLst>
          </c:dPt>
          <c:dPt>
            <c:idx val="101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6-0CA2-4E5E-A266-213FE29727B1}"/>
              </c:ext>
            </c:extLst>
          </c:dPt>
          <c:dPt>
            <c:idx val="102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8-0CA2-4E5E-A266-213FE29727B1}"/>
              </c:ext>
            </c:extLst>
          </c:dPt>
          <c:dPt>
            <c:idx val="103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A-0CA2-4E5E-A266-213FE29727B1}"/>
              </c:ext>
            </c:extLst>
          </c:dPt>
          <c:dPt>
            <c:idx val="104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C-0CA2-4E5E-A266-213FE29727B1}"/>
              </c:ext>
            </c:extLst>
          </c:dPt>
          <c:dPt>
            <c:idx val="105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E-0CA2-4E5E-A266-213FE29727B1}"/>
              </c:ext>
            </c:extLst>
          </c:dPt>
          <c:dPt>
            <c:idx val="106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0-0CA2-4E5E-A266-213FE29727B1}"/>
              </c:ext>
            </c:extLst>
          </c:dPt>
          <c:dPt>
            <c:idx val="107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2-0CA2-4E5E-A266-213FE29727B1}"/>
              </c:ext>
            </c:extLst>
          </c:dPt>
          <c:dPt>
            <c:idx val="108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4-0CA2-4E5E-A266-213FE29727B1}"/>
              </c:ext>
            </c:extLst>
          </c:dPt>
          <c:dPt>
            <c:idx val="109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6-0CA2-4E5E-A266-213FE29727B1}"/>
              </c:ext>
            </c:extLst>
          </c:dPt>
          <c:dPt>
            <c:idx val="110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8-0CA2-4E5E-A266-213FE29727B1}"/>
              </c:ext>
            </c:extLst>
          </c:dPt>
          <c:dPt>
            <c:idx val="111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A-0CA2-4E5E-A266-213FE29727B1}"/>
              </c:ext>
            </c:extLst>
          </c:dPt>
          <c:dPt>
            <c:idx val="112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C-0CA2-4E5E-A266-213FE29727B1}"/>
              </c:ext>
            </c:extLst>
          </c:dPt>
          <c:dPt>
            <c:idx val="113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E-0CA2-4E5E-A266-213FE29727B1}"/>
              </c:ext>
            </c:extLst>
          </c:dPt>
          <c:dPt>
            <c:idx val="114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0-0CA2-4E5E-A266-213FE29727B1}"/>
              </c:ext>
            </c:extLst>
          </c:dPt>
          <c:dPt>
            <c:idx val="115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2-0CA2-4E5E-A266-213FE29727B1}"/>
              </c:ext>
            </c:extLst>
          </c:dPt>
          <c:dPt>
            <c:idx val="116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4-0CA2-4E5E-A266-213FE29727B1}"/>
              </c:ext>
            </c:extLst>
          </c:dPt>
          <c:dPt>
            <c:idx val="117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6-0CA2-4E5E-A266-213FE29727B1}"/>
              </c:ext>
            </c:extLst>
          </c:dPt>
          <c:dPt>
            <c:idx val="118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8-0CA2-4E5E-A266-213FE29727B1}"/>
              </c:ext>
            </c:extLst>
          </c:dPt>
          <c:dPt>
            <c:idx val="119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A-0CA2-4E5E-A266-213FE29727B1}"/>
              </c:ext>
            </c:extLst>
          </c:dPt>
          <c:dPt>
            <c:idx val="120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C-0CA2-4E5E-A266-213FE29727B1}"/>
              </c:ext>
            </c:extLst>
          </c:dPt>
          <c:dPt>
            <c:idx val="121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E-0CA2-4E5E-A266-213FE29727B1}"/>
              </c:ext>
            </c:extLst>
          </c:dPt>
          <c:dPt>
            <c:idx val="122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0-0CA2-4E5E-A266-213FE29727B1}"/>
              </c:ext>
            </c:extLst>
          </c:dPt>
          <c:dPt>
            <c:idx val="123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2-0CA2-4E5E-A266-213FE29727B1}"/>
              </c:ext>
            </c:extLst>
          </c:dPt>
          <c:dPt>
            <c:idx val="124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4-0CA2-4E5E-A266-213FE29727B1}"/>
              </c:ext>
            </c:extLst>
          </c:dPt>
          <c:dPt>
            <c:idx val="125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6-0CA2-4E5E-A266-213FE29727B1}"/>
              </c:ext>
            </c:extLst>
          </c:dPt>
          <c:dPt>
            <c:idx val="126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8-0CA2-4E5E-A266-213FE29727B1}"/>
              </c:ext>
            </c:extLst>
          </c:dPt>
          <c:dPt>
            <c:idx val="127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A-0CA2-4E5E-A266-213FE29727B1}"/>
              </c:ext>
            </c:extLst>
          </c:dPt>
          <c:dPt>
            <c:idx val="128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C-0CA2-4E5E-A266-213FE29727B1}"/>
              </c:ext>
            </c:extLst>
          </c:dPt>
          <c:dPt>
            <c:idx val="129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E-0CA2-4E5E-A266-213FE29727B1}"/>
              </c:ext>
            </c:extLst>
          </c:dPt>
          <c:dPt>
            <c:idx val="130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0-0CA2-4E5E-A266-213FE29727B1}"/>
              </c:ext>
            </c:extLst>
          </c:dPt>
          <c:dPt>
            <c:idx val="131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2-0CA2-4E5E-A266-213FE29727B1}"/>
              </c:ext>
            </c:extLst>
          </c:dPt>
          <c:dPt>
            <c:idx val="132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4-0CA2-4E5E-A266-213FE29727B1}"/>
              </c:ext>
            </c:extLst>
          </c:dPt>
          <c:dPt>
            <c:idx val="133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6-0CA2-4E5E-A266-213FE29727B1}"/>
              </c:ext>
            </c:extLst>
          </c:dPt>
          <c:dPt>
            <c:idx val="134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8-0CA2-4E5E-A266-213FE29727B1}"/>
              </c:ext>
            </c:extLst>
          </c:dPt>
          <c:dPt>
            <c:idx val="135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A-0CA2-4E5E-A266-213FE29727B1}"/>
              </c:ext>
            </c:extLst>
          </c:dPt>
          <c:dPt>
            <c:idx val="136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C-0CA2-4E5E-A266-213FE29727B1}"/>
              </c:ext>
            </c:extLst>
          </c:dPt>
          <c:dPt>
            <c:idx val="137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E-0CA2-4E5E-A266-213FE29727B1}"/>
              </c:ext>
            </c:extLst>
          </c:dPt>
          <c:dPt>
            <c:idx val="138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0-0CA2-4E5E-A266-213FE29727B1}"/>
              </c:ext>
            </c:extLst>
          </c:dPt>
          <c:dPt>
            <c:idx val="139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2-0CA2-4E5E-A266-213FE29727B1}"/>
              </c:ext>
            </c:extLst>
          </c:dPt>
          <c:dPt>
            <c:idx val="140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4-0CA2-4E5E-A266-213FE29727B1}"/>
              </c:ext>
            </c:extLst>
          </c:dPt>
          <c:dPt>
            <c:idx val="141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6-0CA2-4E5E-A266-213FE29727B1}"/>
              </c:ext>
            </c:extLst>
          </c:dPt>
          <c:dPt>
            <c:idx val="142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8-0CA2-4E5E-A266-213FE29727B1}"/>
              </c:ext>
            </c:extLst>
          </c:dPt>
          <c:dPt>
            <c:idx val="143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A-0CA2-4E5E-A266-213FE29727B1}"/>
              </c:ext>
            </c:extLst>
          </c:dPt>
          <c:dPt>
            <c:idx val="144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C-0CA2-4E5E-A266-213FE29727B1}"/>
              </c:ext>
            </c:extLst>
          </c:dPt>
          <c:dPt>
            <c:idx val="145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E-0CA2-4E5E-A266-213FE29727B1}"/>
              </c:ext>
            </c:extLst>
          </c:dPt>
          <c:dPt>
            <c:idx val="146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0-0CA2-4E5E-A266-213FE29727B1}"/>
              </c:ext>
            </c:extLst>
          </c:dPt>
          <c:dPt>
            <c:idx val="147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2-0CA2-4E5E-A266-213FE29727B1}"/>
              </c:ext>
            </c:extLst>
          </c:dPt>
          <c:dPt>
            <c:idx val="148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4-0CA2-4E5E-A266-213FE29727B1}"/>
              </c:ext>
            </c:extLst>
          </c:dPt>
          <c:dPt>
            <c:idx val="149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6-0CA2-4E5E-A266-213FE29727B1}"/>
              </c:ext>
            </c:extLst>
          </c:dPt>
          <c:dPt>
            <c:idx val="150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8-0CA2-4E5E-A266-213FE29727B1}"/>
              </c:ext>
            </c:extLst>
          </c:dPt>
          <c:dPt>
            <c:idx val="151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A-0CA2-4E5E-A266-213FE29727B1}"/>
              </c:ext>
            </c:extLst>
          </c:dPt>
          <c:dPt>
            <c:idx val="152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C-0CA2-4E5E-A266-213FE29727B1}"/>
              </c:ext>
            </c:extLst>
          </c:dPt>
          <c:dPt>
            <c:idx val="153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E-0CA2-4E5E-A266-213FE29727B1}"/>
              </c:ext>
            </c:extLst>
          </c:dPt>
          <c:dPt>
            <c:idx val="154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0-0CA2-4E5E-A266-213FE29727B1}"/>
              </c:ext>
            </c:extLst>
          </c:dPt>
          <c:dPt>
            <c:idx val="155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2-0CA2-4E5E-A266-213FE29727B1}"/>
              </c:ext>
            </c:extLst>
          </c:dPt>
          <c:dPt>
            <c:idx val="156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4-0CA2-4E5E-A266-213FE29727B1}"/>
              </c:ext>
            </c:extLst>
          </c:dPt>
          <c:dPt>
            <c:idx val="157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6-0CA2-4E5E-A266-213FE29727B1}"/>
              </c:ext>
            </c:extLst>
          </c:dPt>
          <c:dPt>
            <c:idx val="158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8-0CA2-4E5E-A266-213FE29727B1}"/>
              </c:ext>
            </c:extLst>
          </c:dPt>
          <c:dPt>
            <c:idx val="159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A-0CA2-4E5E-A266-213FE29727B1}"/>
              </c:ext>
            </c:extLst>
          </c:dPt>
          <c:dPt>
            <c:idx val="160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C-0CA2-4E5E-A266-213FE29727B1}"/>
              </c:ext>
            </c:extLst>
          </c:dPt>
          <c:dPt>
            <c:idx val="161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E-0CA2-4E5E-A266-213FE29727B1}"/>
              </c:ext>
            </c:extLst>
          </c:dPt>
          <c:dPt>
            <c:idx val="162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0-0CA2-4E5E-A266-213FE29727B1}"/>
              </c:ext>
            </c:extLst>
          </c:dPt>
          <c:dPt>
            <c:idx val="163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2-0CA2-4E5E-A266-213FE29727B1}"/>
              </c:ext>
            </c:extLst>
          </c:dPt>
          <c:dPt>
            <c:idx val="164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4-0CA2-4E5E-A266-213FE29727B1}"/>
              </c:ext>
            </c:extLst>
          </c:dPt>
          <c:dPt>
            <c:idx val="165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6-0CA2-4E5E-A266-213FE29727B1}"/>
              </c:ext>
            </c:extLst>
          </c:dPt>
          <c:dPt>
            <c:idx val="166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8-0CA2-4E5E-A266-213FE29727B1}"/>
              </c:ext>
            </c:extLst>
          </c:dPt>
          <c:dPt>
            <c:idx val="167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A-0CA2-4E5E-A266-213FE29727B1}"/>
              </c:ext>
            </c:extLst>
          </c:dPt>
          <c:dPt>
            <c:idx val="168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C-0CA2-4E5E-A266-213FE29727B1}"/>
              </c:ext>
            </c:extLst>
          </c:dPt>
          <c:dPt>
            <c:idx val="169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E-0CA2-4E5E-A266-213FE29727B1}"/>
              </c:ext>
            </c:extLst>
          </c:dPt>
          <c:dPt>
            <c:idx val="170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0-0CA2-4E5E-A266-213FE29727B1}"/>
              </c:ext>
            </c:extLst>
          </c:dPt>
          <c:dPt>
            <c:idx val="171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2-0CA2-4E5E-A266-213FE29727B1}"/>
              </c:ext>
            </c:extLst>
          </c:dPt>
          <c:dPt>
            <c:idx val="172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4-0CA2-4E5E-A266-213FE29727B1}"/>
              </c:ext>
            </c:extLst>
          </c:dPt>
          <c:dPt>
            <c:idx val="173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6-0CA2-4E5E-A266-213FE29727B1}"/>
              </c:ext>
            </c:extLst>
          </c:dPt>
          <c:dPt>
            <c:idx val="174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8-0CA2-4E5E-A266-213FE29727B1}"/>
              </c:ext>
            </c:extLst>
          </c:dPt>
          <c:dPt>
            <c:idx val="175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A-0CA2-4E5E-A266-213FE29727B1}"/>
              </c:ext>
            </c:extLst>
          </c:dPt>
          <c:dPt>
            <c:idx val="176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C-0CA2-4E5E-A266-213FE29727B1}"/>
              </c:ext>
            </c:extLst>
          </c:dPt>
          <c:dPt>
            <c:idx val="177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E-0CA2-4E5E-A266-213FE29727B1}"/>
              </c:ext>
            </c:extLst>
          </c:dPt>
          <c:dPt>
            <c:idx val="178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0-0CA2-4E5E-A266-213FE29727B1}"/>
              </c:ext>
            </c:extLst>
          </c:dPt>
          <c:dPt>
            <c:idx val="179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2-0CA2-4E5E-A266-213FE29727B1}"/>
              </c:ext>
            </c:extLst>
          </c:dPt>
          <c:dPt>
            <c:idx val="180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4-0CA2-4E5E-A266-213FE29727B1}"/>
              </c:ext>
            </c:extLst>
          </c:dPt>
          <c:dPt>
            <c:idx val="181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6-0CA2-4E5E-A266-213FE29727B1}"/>
              </c:ext>
            </c:extLst>
          </c:dPt>
          <c:dPt>
            <c:idx val="182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8-0CA2-4E5E-A266-213FE29727B1}"/>
              </c:ext>
            </c:extLst>
          </c:dPt>
          <c:dPt>
            <c:idx val="183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A-0CA2-4E5E-A266-213FE29727B1}"/>
              </c:ext>
            </c:extLst>
          </c:dPt>
          <c:dPt>
            <c:idx val="184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C-0CA2-4E5E-A266-213FE29727B1}"/>
              </c:ext>
            </c:extLst>
          </c:dPt>
          <c:dPt>
            <c:idx val="185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E-0CA2-4E5E-A266-213FE29727B1}"/>
              </c:ext>
            </c:extLst>
          </c:dPt>
          <c:dPt>
            <c:idx val="186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0-0CA2-4E5E-A266-213FE29727B1}"/>
              </c:ext>
            </c:extLst>
          </c:dPt>
          <c:dPt>
            <c:idx val="187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2-0CA2-4E5E-A266-213FE29727B1}"/>
              </c:ext>
            </c:extLst>
          </c:dPt>
          <c:dPt>
            <c:idx val="188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4-0CA2-4E5E-A266-213FE29727B1}"/>
              </c:ext>
            </c:extLst>
          </c:dPt>
          <c:dPt>
            <c:idx val="189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6-0CA2-4E5E-A266-213FE29727B1}"/>
              </c:ext>
            </c:extLst>
          </c:dPt>
          <c:dPt>
            <c:idx val="190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8-0CA2-4E5E-A266-213FE29727B1}"/>
              </c:ext>
            </c:extLst>
          </c:dPt>
          <c:dPt>
            <c:idx val="191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A-0CA2-4E5E-A266-213FE29727B1}"/>
              </c:ext>
            </c:extLst>
          </c:dPt>
          <c:dPt>
            <c:idx val="192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C-0CA2-4E5E-A266-213FE29727B1}"/>
              </c:ext>
            </c:extLst>
          </c:dPt>
          <c:dPt>
            <c:idx val="193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E-0CA2-4E5E-A266-213FE29727B1}"/>
              </c:ext>
            </c:extLst>
          </c:dPt>
          <c:dPt>
            <c:idx val="194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0-0CA2-4E5E-A266-213FE29727B1}"/>
              </c:ext>
            </c:extLst>
          </c:dPt>
          <c:dPt>
            <c:idx val="195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2-0CA2-4E5E-A266-213FE29727B1}"/>
              </c:ext>
            </c:extLst>
          </c:dPt>
          <c:dPt>
            <c:idx val="196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4-0CA2-4E5E-A266-213FE29727B1}"/>
              </c:ext>
            </c:extLst>
          </c:dPt>
          <c:dPt>
            <c:idx val="197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6-0CA2-4E5E-A266-213FE29727B1}"/>
              </c:ext>
            </c:extLst>
          </c:dPt>
          <c:dPt>
            <c:idx val="198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8-0CA2-4E5E-A266-213FE29727B1}"/>
              </c:ext>
            </c:extLst>
          </c:dPt>
          <c:dPt>
            <c:idx val="199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A-0CA2-4E5E-A266-213FE29727B1}"/>
              </c:ext>
            </c:extLst>
          </c:dPt>
          <c:dPt>
            <c:idx val="200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C-0CA2-4E5E-A266-213FE29727B1}"/>
              </c:ext>
            </c:extLst>
          </c:dPt>
          <c:dPt>
            <c:idx val="201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E-0CA2-4E5E-A266-213FE29727B1}"/>
              </c:ext>
            </c:extLst>
          </c:dPt>
          <c:dPt>
            <c:idx val="20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0-0CA2-4E5E-A266-213FE29727B1}"/>
              </c:ext>
            </c:extLst>
          </c:dPt>
          <c:dPt>
            <c:idx val="203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2-0CA2-4E5E-A266-213FE29727B1}"/>
              </c:ext>
            </c:extLst>
          </c:dPt>
          <c:dPt>
            <c:idx val="204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4-0CA2-4E5E-A266-213FE29727B1}"/>
              </c:ext>
            </c:extLst>
          </c:dPt>
          <c:dPt>
            <c:idx val="205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6-0CA2-4E5E-A266-213FE29727B1}"/>
              </c:ext>
            </c:extLst>
          </c:dPt>
          <c:dPt>
            <c:idx val="206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8-0CA2-4E5E-A266-213FE29727B1}"/>
              </c:ext>
            </c:extLst>
          </c:dPt>
          <c:dPt>
            <c:idx val="207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A-0CA2-4E5E-A266-213FE29727B1}"/>
              </c:ext>
            </c:extLst>
          </c:dPt>
          <c:dPt>
            <c:idx val="208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C-0CA2-4E5E-A266-213FE29727B1}"/>
              </c:ext>
            </c:extLst>
          </c:dPt>
          <c:dPt>
            <c:idx val="209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E-0CA2-4E5E-A266-213FE29727B1}"/>
              </c:ext>
            </c:extLst>
          </c:dPt>
          <c:dPt>
            <c:idx val="210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0-0CA2-4E5E-A266-213FE29727B1}"/>
              </c:ext>
            </c:extLst>
          </c:dPt>
          <c:dPt>
            <c:idx val="211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2-0CA2-4E5E-A266-213FE29727B1}"/>
              </c:ext>
            </c:extLst>
          </c:dPt>
          <c:dPt>
            <c:idx val="212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4-0CA2-4E5E-A266-213FE29727B1}"/>
              </c:ext>
            </c:extLst>
          </c:dPt>
          <c:dPt>
            <c:idx val="213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6-0CA2-4E5E-A266-213FE29727B1}"/>
              </c:ext>
            </c:extLst>
          </c:dPt>
          <c:dPt>
            <c:idx val="214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8-0CA2-4E5E-A266-213FE29727B1}"/>
              </c:ext>
            </c:extLst>
          </c:dPt>
          <c:dPt>
            <c:idx val="215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A-0CA2-4E5E-A266-213FE29727B1}"/>
              </c:ext>
            </c:extLst>
          </c:dPt>
          <c:dPt>
            <c:idx val="216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C-0CA2-4E5E-A266-213FE29727B1}"/>
              </c:ext>
            </c:extLst>
          </c:dPt>
          <c:dPt>
            <c:idx val="217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E-0CA2-4E5E-A266-213FE29727B1}"/>
              </c:ext>
            </c:extLst>
          </c:dPt>
          <c:dPt>
            <c:idx val="218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0-0CA2-4E5E-A266-213FE29727B1}"/>
              </c:ext>
            </c:extLst>
          </c:dPt>
          <c:dPt>
            <c:idx val="219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2-0CA2-4E5E-A266-213FE29727B1}"/>
              </c:ext>
            </c:extLst>
          </c:dPt>
          <c:dPt>
            <c:idx val="220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4-0CA2-4E5E-A266-213FE29727B1}"/>
              </c:ext>
            </c:extLst>
          </c:dPt>
          <c:dPt>
            <c:idx val="221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6-0CA2-4E5E-A266-213FE29727B1}"/>
              </c:ext>
            </c:extLst>
          </c:dPt>
          <c:dPt>
            <c:idx val="222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8-0CA2-4E5E-A266-213FE29727B1}"/>
              </c:ext>
            </c:extLst>
          </c:dPt>
          <c:dPt>
            <c:idx val="223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A-0CA2-4E5E-A266-213FE29727B1}"/>
              </c:ext>
            </c:extLst>
          </c:dPt>
          <c:dPt>
            <c:idx val="224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C-0CA2-4E5E-A266-213FE29727B1}"/>
              </c:ext>
            </c:extLst>
          </c:dPt>
          <c:dPt>
            <c:idx val="225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E-0CA2-4E5E-A266-213FE29727B1}"/>
              </c:ext>
            </c:extLst>
          </c:dPt>
          <c:dPt>
            <c:idx val="226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0-0CA2-4E5E-A266-213FE29727B1}"/>
              </c:ext>
            </c:extLst>
          </c:dPt>
          <c:dPt>
            <c:idx val="227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2-0CA2-4E5E-A266-213FE29727B1}"/>
              </c:ext>
            </c:extLst>
          </c:dPt>
          <c:dPt>
            <c:idx val="228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4-0CA2-4E5E-A266-213FE29727B1}"/>
              </c:ext>
            </c:extLst>
          </c:dPt>
          <c:dPt>
            <c:idx val="229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6-0CA2-4E5E-A266-213FE29727B1}"/>
              </c:ext>
            </c:extLst>
          </c:dPt>
          <c:dPt>
            <c:idx val="230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8-0CA2-4E5E-A266-213FE29727B1}"/>
              </c:ext>
            </c:extLst>
          </c:dPt>
          <c:dPt>
            <c:idx val="231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A-0CA2-4E5E-A266-213FE29727B1}"/>
              </c:ext>
            </c:extLst>
          </c:dPt>
          <c:dPt>
            <c:idx val="232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C-0CA2-4E5E-A266-213FE29727B1}"/>
              </c:ext>
            </c:extLst>
          </c:dPt>
          <c:dPt>
            <c:idx val="233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E-0CA2-4E5E-A266-213FE29727B1}"/>
              </c:ext>
            </c:extLst>
          </c:dPt>
          <c:dPt>
            <c:idx val="234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0-0CA2-4E5E-A266-213FE29727B1}"/>
              </c:ext>
            </c:extLst>
          </c:dPt>
          <c:dPt>
            <c:idx val="235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2-0CA2-4E5E-A266-213FE29727B1}"/>
              </c:ext>
            </c:extLst>
          </c:dPt>
          <c:dPt>
            <c:idx val="236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4-0CA2-4E5E-A266-213FE29727B1}"/>
              </c:ext>
            </c:extLst>
          </c:dPt>
          <c:dPt>
            <c:idx val="237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6-0CA2-4E5E-A266-213FE29727B1}"/>
              </c:ext>
            </c:extLst>
          </c:dPt>
          <c:dPt>
            <c:idx val="238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8-0CA2-4E5E-A266-213FE29727B1}"/>
              </c:ext>
            </c:extLst>
          </c:dPt>
          <c:dPt>
            <c:idx val="239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A-0CA2-4E5E-A266-213FE29727B1}"/>
              </c:ext>
            </c:extLst>
          </c:dPt>
          <c:dPt>
            <c:idx val="240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C-0CA2-4E5E-A266-213FE29727B1}"/>
              </c:ext>
            </c:extLst>
          </c:dPt>
          <c:dPt>
            <c:idx val="241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E-0CA2-4E5E-A266-213FE29727B1}"/>
              </c:ext>
            </c:extLst>
          </c:dPt>
          <c:dPt>
            <c:idx val="242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0-0CA2-4E5E-A266-213FE29727B1}"/>
              </c:ext>
            </c:extLst>
          </c:dPt>
          <c:dPt>
            <c:idx val="243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2-0CA2-4E5E-A266-213FE29727B1}"/>
              </c:ext>
            </c:extLst>
          </c:dPt>
          <c:dPt>
            <c:idx val="244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4-0CA2-4E5E-A266-213FE29727B1}"/>
              </c:ext>
            </c:extLst>
          </c:dPt>
          <c:dPt>
            <c:idx val="245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6-0CA2-4E5E-A266-213FE29727B1}"/>
              </c:ext>
            </c:extLst>
          </c:dPt>
          <c:dPt>
            <c:idx val="246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8-0CA2-4E5E-A266-213FE29727B1}"/>
              </c:ext>
            </c:extLst>
          </c:dPt>
          <c:dPt>
            <c:idx val="247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A-0CA2-4E5E-A266-213FE29727B1}"/>
              </c:ext>
            </c:extLst>
          </c:dPt>
          <c:dPt>
            <c:idx val="248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C-0CA2-4E5E-A266-213FE29727B1}"/>
              </c:ext>
            </c:extLst>
          </c:dPt>
          <c:dPt>
            <c:idx val="249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E-0CA2-4E5E-A266-213FE29727B1}"/>
              </c:ext>
            </c:extLst>
          </c:dPt>
          <c:dPt>
            <c:idx val="250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0-0CA2-4E5E-A266-213FE29727B1}"/>
              </c:ext>
            </c:extLst>
          </c:dPt>
          <c:dPt>
            <c:idx val="251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2-0CA2-4E5E-A266-213FE29727B1}"/>
              </c:ext>
            </c:extLst>
          </c:dPt>
          <c:dPt>
            <c:idx val="252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4-0CA2-4E5E-A266-213FE29727B1}"/>
              </c:ext>
            </c:extLst>
          </c:dPt>
          <c:dPt>
            <c:idx val="253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6-0CA2-4E5E-A266-213FE29727B1}"/>
              </c:ext>
            </c:extLst>
          </c:dPt>
          <c:dPt>
            <c:idx val="254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8-0CA2-4E5E-A266-213FE29727B1}"/>
              </c:ext>
            </c:extLst>
          </c:dPt>
          <c:dPt>
            <c:idx val="255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A-0CA2-4E5E-A266-213FE29727B1}"/>
              </c:ext>
            </c:extLst>
          </c:dPt>
          <c:dPt>
            <c:idx val="256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C-0CA2-4E5E-A266-213FE29727B1}"/>
              </c:ext>
            </c:extLst>
          </c:dPt>
          <c:dPt>
            <c:idx val="257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E-0CA2-4E5E-A266-213FE29727B1}"/>
              </c:ext>
            </c:extLst>
          </c:dPt>
          <c:dPt>
            <c:idx val="258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0-0CA2-4E5E-A266-213FE29727B1}"/>
              </c:ext>
            </c:extLst>
          </c:dPt>
          <c:dPt>
            <c:idx val="259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2-0CA2-4E5E-A266-213FE29727B1}"/>
              </c:ext>
            </c:extLst>
          </c:dPt>
          <c:dPt>
            <c:idx val="260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4-0CA2-4E5E-A266-213FE29727B1}"/>
              </c:ext>
            </c:extLst>
          </c:dPt>
          <c:dPt>
            <c:idx val="261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6-0CA2-4E5E-A266-213FE29727B1}"/>
              </c:ext>
            </c:extLst>
          </c:dPt>
          <c:dPt>
            <c:idx val="262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8-0CA2-4E5E-A266-213FE29727B1}"/>
              </c:ext>
            </c:extLst>
          </c:dPt>
          <c:dPt>
            <c:idx val="263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A-0CA2-4E5E-A266-213FE29727B1}"/>
              </c:ext>
            </c:extLst>
          </c:dPt>
          <c:dPt>
            <c:idx val="264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C-0CA2-4E5E-A266-213FE29727B1}"/>
              </c:ext>
            </c:extLst>
          </c:dPt>
          <c:dPt>
            <c:idx val="265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E-0CA2-4E5E-A266-213FE29727B1}"/>
              </c:ext>
            </c:extLst>
          </c:dPt>
          <c:dPt>
            <c:idx val="266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0-0CA2-4E5E-A266-213FE29727B1}"/>
              </c:ext>
            </c:extLst>
          </c:dPt>
          <c:dPt>
            <c:idx val="267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2-0CA2-4E5E-A266-213FE29727B1}"/>
              </c:ext>
            </c:extLst>
          </c:dPt>
          <c:dPt>
            <c:idx val="268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4-0CA2-4E5E-A266-213FE29727B1}"/>
              </c:ext>
            </c:extLst>
          </c:dPt>
          <c:dPt>
            <c:idx val="269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6-0CA2-4E5E-A266-213FE29727B1}"/>
              </c:ext>
            </c:extLst>
          </c:dPt>
          <c:dPt>
            <c:idx val="270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8-0CA2-4E5E-A266-213FE29727B1}"/>
              </c:ext>
            </c:extLst>
          </c:dPt>
          <c:dPt>
            <c:idx val="271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A-0CA2-4E5E-A266-213FE29727B1}"/>
              </c:ext>
            </c:extLst>
          </c:dPt>
          <c:dPt>
            <c:idx val="272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C-0CA2-4E5E-A266-213FE29727B1}"/>
              </c:ext>
            </c:extLst>
          </c:dPt>
          <c:dPt>
            <c:idx val="27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E-0CA2-4E5E-A266-213FE29727B1}"/>
              </c:ext>
            </c:extLst>
          </c:dPt>
          <c:dPt>
            <c:idx val="274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0-0CA2-4E5E-A266-213FE29727B1}"/>
              </c:ext>
            </c:extLst>
          </c:dPt>
          <c:dPt>
            <c:idx val="275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2-0CA2-4E5E-A266-213FE29727B1}"/>
              </c:ext>
            </c:extLst>
          </c:dPt>
          <c:dPt>
            <c:idx val="276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4-0CA2-4E5E-A266-213FE29727B1}"/>
              </c:ext>
            </c:extLst>
          </c:dPt>
          <c:dPt>
            <c:idx val="277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6-0CA2-4E5E-A266-213FE29727B1}"/>
              </c:ext>
            </c:extLst>
          </c:dPt>
          <c:dPt>
            <c:idx val="278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8-0CA2-4E5E-A266-213FE29727B1}"/>
              </c:ext>
            </c:extLst>
          </c:dPt>
          <c:dPt>
            <c:idx val="279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A-0CA2-4E5E-A266-213FE29727B1}"/>
              </c:ext>
            </c:extLst>
          </c:dPt>
          <c:dPt>
            <c:idx val="280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C-0CA2-4E5E-A266-213FE29727B1}"/>
              </c:ext>
            </c:extLst>
          </c:dPt>
          <c:dPt>
            <c:idx val="281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E-0CA2-4E5E-A266-213FE29727B1}"/>
              </c:ext>
            </c:extLst>
          </c:dPt>
          <c:dPt>
            <c:idx val="282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0-0CA2-4E5E-A266-213FE29727B1}"/>
              </c:ext>
            </c:extLst>
          </c:dPt>
          <c:dPt>
            <c:idx val="283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2-0CA2-4E5E-A266-213FE29727B1}"/>
              </c:ext>
            </c:extLst>
          </c:dPt>
          <c:dPt>
            <c:idx val="284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4-0CA2-4E5E-A266-213FE29727B1}"/>
              </c:ext>
            </c:extLst>
          </c:dPt>
          <c:dPt>
            <c:idx val="285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6-0CA2-4E5E-A266-213FE29727B1}"/>
              </c:ext>
            </c:extLst>
          </c:dPt>
          <c:dPt>
            <c:idx val="286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8-0CA2-4E5E-A266-213FE29727B1}"/>
              </c:ext>
            </c:extLst>
          </c:dPt>
          <c:dPt>
            <c:idx val="287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A-0CA2-4E5E-A266-213FE29727B1}"/>
              </c:ext>
            </c:extLst>
          </c:dPt>
          <c:dPt>
            <c:idx val="288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C-0CA2-4E5E-A266-213FE29727B1}"/>
              </c:ext>
            </c:extLst>
          </c:dPt>
          <c:dPt>
            <c:idx val="289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E-0CA2-4E5E-A266-213FE29727B1}"/>
              </c:ext>
            </c:extLst>
          </c:dPt>
          <c:dPt>
            <c:idx val="290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0-0CA2-4E5E-A266-213FE29727B1}"/>
              </c:ext>
            </c:extLst>
          </c:dPt>
          <c:dPt>
            <c:idx val="291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2-0CA2-4E5E-A266-213FE29727B1}"/>
              </c:ext>
            </c:extLst>
          </c:dPt>
          <c:dPt>
            <c:idx val="292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4-0CA2-4E5E-A266-213FE29727B1}"/>
              </c:ext>
            </c:extLst>
          </c:dPt>
          <c:dPt>
            <c:idx val="293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6-0CA2-4E5E-A266-213FE29727B1}"/>
              </c:ext>
            </c:extLst>
          </c:dPt>
          <c:dPt>
            <c:idx val="294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8-0CA2-4E5E-A266-213FE29727B1}"/>
              </c:ext>
            </c:extLst>
          </c:dPt>
          <c:dPt>
            <c:idx val="295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A-0CA2-4E5E-A266-213FE29727B1}"/>
              </c:ext>
            </c:extLst>
          </c:dPt>
          <c:dPt>
            <c:idx val="296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C-0CA2-4E5E-A266-213FE29727B1}"/>
              </c:ext>
            </c:extLst>
          </c:dPt>
          <c:dPt>
            <c:idx val="297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E-0CA2-4E5E-A266-213FE29727B1}"/>
              </c:ext>
            </c:extLst>
          </c:dPt>
          <c:dPt>
            <c:idx val="298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0-0CA2-4E5E-A266-213FE29727B1}"/>
              </c:ext>
            </c:extLst>
          </c:dPt>
          <c:dPt>
            <c:idx val="299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2-0CA2-4E5E-A266-213FE29727B1}"/>
              </c:ext>
            </c:extLst>
          </c:dPt>
          <c:dPt>
            <c:idx val="300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4-0CA2-4E5E-A266-213FE29727B1}"/>
              </c:ext>
            </c:extLst>
          </c:dPt>
          <c:dPt>
            <c:idx val="301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6-0CA2-4E5E-A266-213FE29727B1}"/>
              </c:ext>
            </c:extLst>
          </c:dPt>
          <c:dPt>
            <c:idx val="302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8-0CA2-4E5E-A266-213FE29727B1}"/>
              </c:ext>
            </c:extLst>
          </c:dPt>
          <c:dPt>
            <c:idx val="303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A-0CA2-4E5E-A266-213FE29727B1}"/>
              </c:ext>
            </c:extLst>
          </c:dPt>
          <c:dPt>
            <c:idx val="304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C-0CA2-4E5E-A266-213FE29727B1}"/>
              </c:ext>
            </c:extLst>
          </c:dPt>
          <c:dPt>
            <c:idx val="305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E-0CA2-4E5E-A266-213FE29727B1}"/>
              </c:ext>
            </c:extLst>
          </c:dPt>
          <c:dPt>
            <c:idx val="3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0-0CA2-4E5E-A266-213FE29727B1}"/>
              </c:ext>
            </c:extLst>
          </c:dPt>
          <c:dPt>
            <c:idx val="307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2-0CA2-4E5E-A266-213FE29727B1}"/>
              </c:ext>
            </c:extLst>
          </c:dPt>
          <c:dPt>
            <c:idx val="3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4-0CA2-4E5E-A266-213FE29727B1}"/>
              </c:ext>
            </c:extLst>
          </c:dPt>
          <c:dPt>
            <c:idx val="30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6-0CA2-4E5E-A266-213FE29727B1}"/>
              </c:ext>
            </c:extLst>
          </c:dPt>
          <c:dPt>
            <c:idx val="3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8-0CA2-4E5E-A266-213FE29727B1}"/>
              </c:ext>
            </c:extLst>
          </c:dPt>
          <c:dPt>
            <c:idx val="311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A-0CA2-4E5E-A266-213FE29727B1}"/>
              </c:ext>
            </c:extLst>
          </c:dPt>
          <c:dPt>
            <c:idx val="312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C-0CA2-4E5E-A266-213FE29727B1}"/>
              </c:ext>
            </c:extLst>
          </c:dPt>
          <c:dPt>
            <c:idx val="313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E-0CA2-4E5E-A266-213FE29727B1}"/>
              </c:ext>
            </c:extLst>
          </c:dPt>
          <c:dPt>
            <c:idx val="314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0-0CA2-4E5E-A266-213FE29727B1}"/>
              </c:ext>
            </c:extLst>
          </c:dPt>
          <c:dPt>
            <c:idx val="315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2-0CA2-4E5E-A266-213FE29727B1}"/>
              </c:ext>
            </c:extLst>
          </c:dPt>
          <c:dPt>
            <c:idx val="316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4-0CA2-4E5E-A266-213FE29727B1}"/>
              </c:ext>
            </c:extLst>
          </c:dPt>
          <c:dPt>
            <c:idx val="317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6-0CA2-4E5E-A266-213FE29727B1}"/>
              </c:ext>
            </c:extLst>
          </c:dPt>
          <c:dPt>
            <c:idx val="318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8-0CA2-4E5E-A266-213FE29727B1}"/>
              </c:ext>
            </c:extLst>
          </c:dPt>
          <c:dPt>
            <c:idx val="319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A-0CA2-4E5E-A266-213FE29727B1}"/>
              </c:ext>
            </c:extLst>
          </c:dPt>
          <c:dPt>
            <c:idx val="320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C-0CA2-4E5E-A266-213FE29727B1}"/>
              </c:ext>
            </c:extLst>
          </c:dPt>
          <c:dPt>
            <c:idx val="321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E-0CA2-4E5E-A266-213FE29727B1}"/>
              </c:ext>
            </c:extLst>
          </c:dPt>
          <c:dPt>
            <c:idx val="322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0-0CA2-4E5E-A266-213FE29727B1}"/>
              </c:ext>
            </c:extLst>
          </c:dPt>
          <c:dPt>
            <c:idx val="323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2-0CA2-4E5E-A266-213FE29727B1}"/>
              </c:ext>
            </c:extLst>
          </c:dPt>
          <c:dPt>
            <c:idx val="324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4-0CA2-4E5E-A266-213FE29727B1}"/>
              </c:ext>
            </c:extLst>
          </c:dPt>
          <c:dPt>
            <c:idx val="325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6-0CA2-4E5E-A266-213FE29727B1}"/>
              </c:ext>
            </c:extLst>
          </c:dPt>
          <c:dPt>
            <c:idx val="326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8-0CA2-4E5E-A266-213FE29727B1}"/>
              </c:ext>
            </c:extLst>
          </c:dPt>
          <c:dPt>
            <c:idx val="327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A-0CA2-4E5E-A266-213FE29727B1}"/>
              </c:ext>
            </c:extLst>
          </c:dPt>
          <c:dPt>
            <c:idx val="328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C-0CA2-4E5E-A266-213FE29727B1}"/>
              </c:ext>
            </c:extLst>
          </c:dPt>
          <c:dPt>
            <c:idx val="329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E-0CA2-4E5E-A266-213FE29727B1}"/>
              </c:ext>
            </c:extLst>
          </c:dPt>
          <c:dPt>
            <c:idx val="330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0-0CA2-4E5E-A266-213FE29727B1}"/>
              </c:ext>
            </c:extLst>
          </c:dPt>
          <c:dPt>
            <c:idx val="331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2-0CA2-4E5E-A266-213FE29727B1}"/>
              </c:ext>
            </c:extLst>
          </c:dPt>
          <c:dPt>
            <c:idx val="332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4-0CA2-4E5E-A266-213FE29727B1}"/>
              </c:ext>
            </c:extLst>
          </c:dPt>
          <c:dPt>
            <c:idx val="333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6-0CA2-4E5E-A266-213FE29727B1}"/>
              </c:ext>
            </c:extLst>
          </c:dPt>
          <c:dPt>
            <c:idx val="334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8-0CA2-4E5E-A266-213FE29727B1}"/>
              </c:ext>
            </c:extLst>
          </c:dPt>
          <c:dPt>
            <c:idx val="335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A-0CA2-4E5E-A266-213FE29727B1}"/>
              </c:ext>
            </c:extLst>
          </c:dPt>
          <c:dPt>
            <c:idx val="336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C-0CA2-4E5E-A266-213FE29727B1}"/>
              </c:ext>
            </c:extLst>
          </c:dPt>
          <c:dPt>
            <c:idx val="337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E-0CA2-4E5E-A266-213FE29727B1}"/>
              </c:ext>
            </c:extLst>
          </c:dPt>
          <c:dPt>
            <c:idx val="338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0-0CA2-4E5E-A266-213FE29727B1}"/>
              </c:ext>
            </c:extLst>
          </c:dPt>
          <c:dPt>
            <c:idx val="339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2-0CA2-4E5E-A266-213FE29727B1}"/>
              </c:ext>
            </c:extLst>
          </c:dPt>
          <c:dPt>
            <c:idx val="340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4-0CA2-4E5E-A266-213FE29727B1}"/>
              </c:ext>
            </c:extLst>
          </c:dPt>
          <c:dPt>
            <c:idx val="341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6-0CA2-4E5E-A266-213FE29727B1}"/>
              </c:ext>
            </c:extLst>
          </c:dPt>
          <c:dPt>
            <c:idx val="342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8-0CA2-4E5E-A266-213FE29727B1}"/>
              </c:ext>
            </c:extLst>
          </c:dPt>
          <c:dPt>
            <c:idx val="343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A-0CA2-4E5E-A266-213FE29727B1}"/>
              </c:ext>
            </c:extLst>
          </c:dPt>
          <c:dPt>
            <c:idx val="344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C-0CA2-4E5E-A266-213FE29727B1}"/>
              </c:ext>
            </c:extLst>
          </c:dPt>
          <c:dPt>
            <c:idx val="345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E-0CA2-4E5E-A266-213FE29727B1}"/>
              </c:ext>
            </c:extLst>
          </c:dPt>
          <c:dPt>
            <c:idx val="346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0-0CA2-4E5E-A266-213FE29727B1}"/>
              </c:ext>
            </c:extLst>
          </c:dPt>
          <c:dPt>
            <c:idx val="347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2-0CA2-4E5E-A266-213FE29727B1}"/>
              </c:ext>
            </c:extLst>
          </c:dPt>
          <c:dPt>
            <c:idx val="348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4-0CA2-4E5E-A266-213FE29727B1}"/>
              </c:ext>
            </c:extLst>
          </c:dPt>
          <c:dPt>
            <c:idx val="349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6-0CA2-4E5E-A266-213FE29727B1}"/>
              </c:ext>
            </c:extLst>
          </c:dPt>
          <c:dPt>
            <c:idx val="350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8-0CA2-4E5E-A266-213FE29727B1}"/>
              </c:ext>
            </c:extLst>
          </c:dPt>
          <c:dPt>
            <c:idx val="351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A-0CA2-4E5E-A266-213FE29727B1}"/>
              </c:ext>
            </c:extLst>
          </c:dPt>
          <c:dPt>
            <c:idx val="352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C-0CA2-4E5E-A266-213FE29727B1}"/>
              </c:ext>
            </c:extLst>
          </c:dPt>
          <c:dPt>
            <c:idx val="353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E-0CA2-4E5E-A266-213FE29727B1}"/>
              </c:ext>
            </c:extLst>
          </c:dPt>
          <c:dPt>
            <c:idx val="354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0-0CA2-4E5E-A266-213FE29727B1}"/>
              </c:ext>
            </c:extLst>
          </c:dPt>
          <c:dPt>
            <c:idx val="355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2-0CA2-4E5E-A266-213FE29727B1}"/>
              </c:ext>
            </c:extLst>
          </c:dPt>
          <c:dPt>
            <c:idx val="356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4-0CA2-4E5E-A266-213FE29727B1}"/>
              </c:ext>
            </c:extLst>
          </c:dPt>
          <c:dPt>
            <c:idx val="357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6-0CA2-4E5E-A266-213FE29727B1}"/>
              </c:ext>
            </c:extLst>
          </c:dPt>
          <c:dPt>
            <c:idx val="358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8-0CA2-4E5E-A266-213FE29727B1}"/>
              </c:ext>
            </c:extLst>
          </c:dPt>
          <c:dPt>
            <c:idx val="359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A-0CA2-4E5E-A266-213FE29727B1}"/>
              </c:ext>
            </c:extLst>
          </c:dPt>
          <c:dPt>
            <c:idx val="360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C-0CA2-4E5E-A266-213FE29727B1}"/>
              </c:ext>
            </c:extLst>
          </c:dPt>
          <c:dPt>
            <c:idx val="361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E-0CA2-4E5E-A266-213FE29727B1}"/>
              </c:ext>
            </c:extLst>
          </c:dPt>
          <c:dPt>
            <c:idx val="362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0-0CA2-4E5E-A266-213FE29727B1}"/>
              </c:ext>
            </c:extLst>
          </c:dPt>
          <c:dPt>
            <c:idx val="363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2-0CA2-4E5E-A266-213FE29727B1}"/>
              </c:ext>
            </c:extLst>
          </c:dPt>
          <c:dPt>
            <c:idx val="364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4-0CA2-4E5E-A266-213FE29727B1}"/>
              </c:ext>
            </c:extLst>
          </c:dPt>
          <c:dPt>
            <c:idx val="365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6-0CA2-4E5E-A266-213FE29727B1}"/>
              </c:ext>
            </c:extLst>
          </c:dPt>
          <c:dPt>
            <c:idx val="366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8-0CA2-4E5E-A266-213FE29727B1}"/>
              </c:ext>
            </c:extLst>
          </c:dPt>
          <c:dPt>
            <c:idx val="367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A-0CA2-4E5E-A266-213FE29727B1}"/>
              </c:ext>
            </c:extLst>
          </c:dPt>
          <c:dPt>
            <c:idx val="368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C-0CA2-4E5E-A266-213FE29727B1}"/>
              </c:ext>
            </c:extLst>
          </c:dPt>
          <c:dPt>
            <c:idx val="369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E-0CA2-4E5E-A266-213FE29727B1}"/>
              </c:ext>
            </c:extLst>
          </c:dPt>
          <c:dPt>
            <c:idx val="370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0-0CA2-4E5E-A266-213FE29727B1}"/>
              </c:ext>
            </c:extLst>
          </c:dPt>
          <c:dPt>
            <c:idx val="371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2-0CA2-4E5E-A266-213FE29727B1}"/>
              </c:ext>
            </c:extLst>
          </c:dPt>
          <c:dPt>
            <c:idx val="372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4-0CA2-4E5E-A266-213FE29727B1}"/>
              </c:ext>
            </c:extLst>
          </c:dPt>
          <c:dPt>
            <c:idx val="373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6-0CA2-4E5E-A266-213FE29727B1}"/>
              </c:ext>
            </c:extLst>
          </c:dPt>
          <c:dPt>
            <c:idx val="374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8-0CA2-4E5E-A266-213FE29727B1}"/>
              </c:ext>
            </c:extLst>
          </c:dPt>
          <c:dPt>
            <c:idx val="375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A-0CA2-4E5E-A266-213FE29727B1}"/>
              </c:ext>
            </c:extLst>
          </c:dPt>
          <c:dPt>
            <c:idx val="376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C-0CA2-4E5E-A266-213FE29727B1}"/>
              </c:ext>
            </c:extLst>
          </c:dPt>
          <c:dPt>
            <c:idx val="377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E-0CA2-4E5E-A266-213FE29727B1}"/>
              </c:ext>
            </c:extLst>
          </c:dPt>
          <c:dPt>
            <c:idx val="378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0-0CA2-4E5E-A266-213FE29727B1}"/>
              </c:ext>
            </c:extLst>
          </c:dPt>
          <c:dPt>
            <c:idx val="379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2-0CA2-4E5E-A266-213FE29727B1}"/>
              </c:ext>
            </c:extLst>
          </c:dPt>
          <c:dPt>
            <c:idx val="380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4-0CA2-4E5E-A266-213FE29727B1}"/>
              </c:ext>
            </c:extLst>
          </c:dPt>
          <c:dPt>
            <c:idx val="381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6-0CA2-4E5E-A266-213FE29727B1}"/>
              </c:ext>
            </c:extLst>
          </c:dPt>
          <c:dPt>
            <c:idx val="382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8-0CA2-4E5E-A266-213FE29727B1}"/>
              </c:ext>
            </c:extLst>
          </c:dPt>
          <c:dPt>
            <c:idx val="383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A-0CA2-4E5E-A266-213FE29727B1}"/>
              </c:ext>
            </c:extLst>
          </c:dPt>
          <c:dPt>
            <c:idx val="38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C-0CA2-4E5E-A266-213FE29727B1}"/>
              </c:ext>
            </c:extLst>
          </c:dPt>
          <c:dPt>
            <c:idx val="385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E-0CA2-4E5E-A266-213FE29727B1}"/>
              </c:ext>
            </c:extLst>
          </c:dPt>
          <c:dPt>
            <c:idx val="386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0-0CA2-4E5E-A266-213FE29727B1}"/>
              </c:ext>
            </c:extLst>
          </c:dPt>
          <c:dPt>
            <c:idx val="387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2-0CA2-4E5E-A266-213FE29727B1}"/>
              </c:ext>
            </c:extLst>
          </c:dPt>
          <c:dPt>
            <c:idx val="388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4-0CA2-4E5E-A266-213FE29727B1}"/>
              </c:ext>
            </c:extLst>
          </c:dPt>
          <c:dPt>
            <c:idx val="389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6-0CA2-4E5E-A266-213FE29727B1}"/>
              </c:ext>
            </c:extLst>
          </c:dPt>
          <c:dPt>
            <c:idx val="390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8-0CA2-4E5E-A266-213FE29727B1}"/>
              </c:ext>
            </c:extLst>
          </c:dPt>
          <c:dPt>
            <c:idx val="391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A-0CA2-4E5E-A266-213FE29727B1}"/>
              </c:ext>
            </c:extLst>
          </c:dPt>
          <c:dPt>
            <c:idx val="392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C-0CA2-4E5E-A266-213FE29727B1}"/>
              </c:ext>
            </c:extLst>
          </c:dPt>
          <c:dPt>
            <c:idx val="393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E-0CA2-4E5E-A266-213FE29727B1}"/>
              </c:ext>
            </c:extLst>
          </c:dPt>
          <c:dPt>
            <c:idx val="394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0-0CA2-4E5E-A266-213FE29727B1}"/>
              </c:ext>
            </c:extLst>
          </c:dPt>
          <c:dPt>
            <c:idx val="395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2-0CA2-4E5E-A266-213FE29727B1}"/>
              </c:ext>
            </c:extLst>
          </c:dPt>
          <c:dPt>
            <c:idx val="396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4-0CA2-4E5E-A266-213FE29727B1}"/>
              </c:ext>
            </c:extLst>
          </c:dPt>
          <c:dPt>
            <c:idx val="397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6-0CA2-4E5E-A266-213FE29727B1}"/>
              </c:ext>
            </c:extLst>
          </c:dPt>
          <c:dPt>
            <c:idx val="398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8-0CA2-4E5E-A266-213FE29727B1}"/>
              </c:ext>
            </c:extLst>
          </c:dPt>
          <c:dPt>
            <c:idx val="399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A-0CA2-4E5E-A266-213FE29727B1}"/>
              </c:ext>
            </c:extLst>
          </c:dPt>
          <c:dPt>
            <c:idx val="400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C-0CA2-4E5E-A266-213FE29727B1}"/>
              </c:ext>
            </c:extLst>
          </c:dPt>
          <c:dPt>
            <c:idx val="401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E-0CA2-4E5E-A266-213FE29727B1}"/>
              </c:ext>
            </c:extLst>
          </c:dPt>
          <c:dPt>
            <c:idx val="402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0-0CA2-4E5E-A266-213FE29727B1}"/>
              </c:ext>
            </c:extLst>
          </c:dPt>
          <c:dPt>
            <c:idx val="403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2-0CA2-4E5E-A266-213FE29727B1}"/>
              </c:ext>
            </c:extLst>
          </c:dPt>
          <c:dPt>
            <c:idx val="404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4-0CA2-4E5E-A266-213FE29727B1}"/>
              </c:ext>
            </c:extLst>
          </c:dPt>
          <c:dPt>
            <c:idx val="405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6-0CA2-4E5E-A266-213FE29727B1}"/>
              </c:ext>
            </c:extLst>
          </c:dPt>
          <c:dPt>
            <c:idx val="406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8-0CA2-4E5E-A266-213FE29727B1}"/>
              </c:ext>
            </c:extLst>
          </c:dPt>
          <c:dPt>
            <c:idx val="407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A-0CA2-4E5E-A266-213FE29727B1}"/>
              </c:ext>
            </c:extLst>
          </c:dPt>
          <c:dPt>
            <c:idx val="408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C-0CA2-4E5E-A266-213FE29727B1}"/>
              </c:ext>
            </c:extLst>
          </c:dPt>
          <c:dPt>
            <c:idx val="409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E-0CA2-4E5E-A266-213FE29727B1}"/>
              </c:ext>
            </c:extLst>
          </c:dPt>
          <c:dPt>
            <c:idx val="410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0-0CA2-4E5E-A266-213FE29727B1}"/>
              </c:ext>
            </c:extLst>
          </c:dPt>
          <c:dPt>
            <c:idx val="411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2-0CA2-4E5E-A266-213FE29727B1}"/>
              </c:ext>
            </c:extLst>
          </c:dPt>
          <c:dPt>
            <c:idx val="412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4-0CA2-4E5E-A266-213FE29727B1}"/>
              </c:ext>
            </c:extLst>
          </c:dPt>
          <c:dPt>
            <c:idx val="413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6-0CA2-4E5E-A266-213FE29727B1}"/>
              </c:ext>
            </c:extLst>
          </c:dPt>
          <c:dPt>
            <c:idx val="414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8-0CA2-4E5E-A266-213FE29727B1}"/>
              </c:ext>
            </c:extLst>
          </c:dPt>
          <c:dPt>
            <c:idx val="415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A-0CA2-4E5E-A266-213FE29727B1}"/>
              </c:ext>
            </c:extLst>
          </c:dPt>
          <c:dPt>
            <c:idx val="416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C-0CA2-4E5E-A266-213FE29727B1}"/>
              </c:ext>
            </c:extLst>
          </c:dPt>
          <c:dPt>
            <c:idx val="417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E-0CA2-4E5E-A266-213FE29727B1}"/>
              </c:ext>
            </c:extLst>
          </c:dPt>
          <c:dPt>
            <c:idx val="418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0-0CA2-4E5E-A266-213FE29727B1}"/>
              </c:ext>
            </c:extLst>
          </c:dPt>
          <c:dPt>
            <c:idx val="419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2-0CA2-4E5E-A266-213FE29727B1}"/>
              </c:ext>
            </c:extLst>
          </c:dPt>
          <c:dPt>
            <c:idx val="420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4-0CA2-4E5E-A266-213FE29727B1}"/>
              </c:ext>
            </c:extLst>
          </c:dPt>
          <c:dPt>
            <c:idx val="421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6-0CA2-4E5E-A266-213FE29727B1}"/>
              </c:ext>
            </c:extLst>
          </c:dPt>
          <c:dPt>
            <c:idx val="422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8-0CA2-4E5E-A266-213FE29727B1}"/>
              </c:ext>
            </c:extLst>
          </c:dPt>
          <c:dPt>
            <c:idx val="423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A-0CA2-4E5E-A266-213FE29727B1}"/>
              </c:ext>
            </c:extLst>
          </c:dPt>
          <c:dPt>
            <c:idx val="424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C-0CA2-4E5E-A266-213FE29727B1}"/>
              </c:ext>
            </c:extLst>
          </c:dPt>
          <c:dPt>
            <c:idx val="425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E-0CA2-4E5E-A266-213FE29727B1}"/>
              </c:ext>
            </c:extLst>
          </c:dPt>
          <c:dPt>
            <c:idx val="426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0-0CA2-4E5E-A266-213FE29727B1}"/>
              </c:ext>
            </c:extLst>
          </c:dPt>
          <c:dPt>
            <c:idx val="427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2-0CA2-4E5E-A266-213FE29727B1}"/>
              </c:ext>
            </c:extLst>
          </c:dPt>
          <c:dPt>
            <c:idx val="428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4-0CA2-4E5E-A266-213FE29727B1}"/>
              </c:ext>
            </c:extLst>
          </c:dPt>
          <c:dPt>
            <c:idx val="429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6-0CA2-4E5E-A266-213FE29727B1}"/>
              </c:ext>
            </c:extLst>
          </c:dPt>
          <c:dPt>
            <c:idx val="430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8-0CA2-4E5E-A266-213FE29727B1}"/>
              </c:ext>
            </c:extLst>
          </c:dPt>
          <c:dPt>
            <c:idx val="431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A-0CA2-4E5E-A266-213FE29727B1}"/>
              </c:ext>
            </c:extLst>
          </c:dPt>
          <c:dPt>
            <c:idx val="432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C-0CA2-4E5E-A266-213FE29727B1}"/>
              </c:ext>
            </c:extLst>
          </c:dPt>
          <c:dPt>
            <c:idx val="433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E-0CA2-4E5E-A266-213FE29727B1}"/>
              </c:ext>
            </c:extLst>
          </c:dPt>
          <c:dPt>
            <c:idx val="434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0-0CA2-4E5E-A266-213FE29727B1}"/>
              </c:ext>
            </c:extLst>
          </c:dPt>
          <c:dPt>
            <c:idx val="435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2-0CA2-4E5E-A266-213FE29727B1}"/>
              </c:ext>
            </c:extLst>
          </c:dPt>
          <c:dPt>
            <c:idx val="436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4-0CA2-4E5E-A266-213FE29727B1}"/>
              </c:ext>
            </c:extLst>
          </c:dPt>
          <c:dPt>
            <c:idx val="437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6-0CA2-4E5E-A266-213FE29727B1}"/>
              </c:ext>
            </c:extLst>
          </c:dPt>
          <c:dPt>
            <c:idx val="438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8-0CA2-4E5E-A266-213FE29727B1}"/>
              </c:ext>
            </c:extLst>
          </c:dPt>
          <c:dPt>
            <c:idx val="439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A-0CA2-4E5E-A266-213FE29727B1}"/>
              </c:ext>
            </c:extLst>
          </c:dPt>
          <c:dPt>
            <c:idx val="440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C-0CA2-4E5E-A266-213FE29727B1}"/>
              </c:ext>
            </c:extLst>
          </c:dPt>
          <c:dPt>
            <c:idx val="441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E-0CA2-4E5E-A266-213FE29727B1}"/>
              </c:ext>
            </c:extLst>
          </c:dPt>
          <c:dPt>
            <c:idx val="442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0-0CA2-4E5E-A266-213FE29727B1}"/>
              </c:ext>
            </c:extLst>
          </c:dPt>
          <c:dPt>
            <c:idx val="443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2-0CA2-4E5E-A266-213FE29727B1}"/>
              </c:ext>
            </c:extLst>
          </c:dPt>
          <c:dPt>
            <c:idx val="444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4-0CA2-4E5E-A266-213FE29727B1}"/>
              </c:ext>
            </c:extLst>
          </c:dPt>
          <c:dPt>
            <c:idx val="445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6-0CA2-4E5E-A266-213FE29727B1}"/>
              </c:ext>
            </c:extLst>
          </c:dPt>
          <c:dPt>
            <c:idx val="446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8-0CA2-4E5E-A266-213FE29727B1}"/>
              </c:ext>
            </c:extLst>
          </c:dPt>
          <c:dPt>
            <c:idx val="447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A-0CA2-4E5E-A266-213FE29727B1}"/>
              </c:ext>
            </c:extLst>
          </c:dPt>
          <c:dPt>
            <c:idx val="448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C-0CA2-4E5E-A266-213FE29727B1}"/>
              </c:ext>
            </c:extLst>
          </c:dPt>
          <c:dPt>
            <c:idx val="449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E-0CA2-4E5E-A266-213FE29727B1}"/>
              </c:ext>
            </c:extLst>
          </c:dPt>
          <c:dPt>
            <c:idx val="450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0-0CA2-4E5E-A266-213FE29727B1}"/>
              </c:ext>
            </c:extLst>
          </c:dPt>
          <c:dPt>
            <c:idx val="451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2-0CA2-4E5E-A266-213FE29727B1}"/>
              </c:ext>
            </c:extLst>
          </c:dPt>
          <c:dPt>
            <c:idx val="452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4-0CA2-4E5E-A266-213FE29727B1}"/>
              </c:ext>
            </c:extLst>
          </c:dPt>
          <c:dPt>
            <c:idx val="453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6-0CA2-4E5E-A266-213FE29727B1}"/>
              </c:ext>
            </c:extLst>
          </c:dPt>
          <c:dPt>
            <c:idx val="454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8-0CA2-4E5E-A266-213FE29727B1}"/>
              </c:ext>
            </c:extLst>
          </c:dPt>
          <c:dPt>
            <c:idx val="455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A-0CA2-4E5E-A266-213FE29727B1}"/>
              </c:ext>
            </c:extLst>
          </c:dPt>
          <c:dPt>
            <c:idx val="456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C-0CA2-4E5E-A266-213FE29727B1}"/>
              </c:ext>
            </c:extLst>
          </c:dPt>
          <c:dPt>
            <c:idx val="457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E-0CA2-4E5E-A266-213FE29727B1}"/>
              </c:ext>
            </c:extLst>
          </c:dPt>
          <c:dPt>
            <c:idx val="458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0-0CA2-4E5E-A266-213FE29727B1}"/>
              </c:ext>
            </c:extLst>
          </c:dPt>
          <c:dPt>
            <c:idx val="459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2-0CA2-4E5E-A266-213FE29727B1}"/>
              </c:ext>
            </c:extLst>
          </c:dPt>
          <c:dPt>
            <c:idx val="460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4-0CA2-4E5E-A266-213FE29727B1}"/>
              </c:ext>
            </c:extLst>
          </c:dPt>
          <c:dPt>
            <c:idx val="461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6-0CA2-4E5E-A266-213FE29727B1}"/>
              </c:ext>
            </c:extLst>
          </c:dPt>
          <c:dPt>
            <c:idx val="462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8-0CA2-4E5E-A266-213FE29727B1}"/>
              </c:ext>
            </c:extLst>
          </c:dPt>
          <c:dPt>
            <c:idx val="463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A-0CA2-4E5E-A266-213FE29727B1}"/>
              </c:ext>
            </c:extLst>
          </c:dPt>
          <c:dPt>
            <c:idx val="464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C-0CA2-4E5E-A266-213FE29727B1}"/>
              </c:ext>
            </c:extLst>
          </c:dPt>
          <c:dPt>
            <c:idx val="465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E-0CA2-4E5E-A266-213FE29727B1}"/>
              </c:ext>
            </c:extLst>
          </c:dPt>
          <c:dPt>
            <c:idx val="466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0-0CA2-4E5E-A266-213FE29727B1}"/>
              </c:ext>
            </c:extLst>
          </c:dPt>
          <c:dPt>
            <c:idx val="467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2-0CA2-4E5E-A266-213FE29727B1}"/>
              </c:ext>
            </c:extLst>
          </c:dPt>
          <c:dPt>
            <c:idx val="468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4-0CA2-4E5E-A266-213FE29727B1}"/>
              </c:ext>
            </c:extLst>
          </c:dPt>
          <c:dPt>
            <c:idx val="469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6-0CA2-4E5E-A266-213FE29727B1}"/>
              </c:ext>
            </c:extLst>
          </c:dPt>
          <c:dPt>
            <c:idx val="470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8-0CA2-4E5E-A266-213FE29727B1}"/>
              </c:ext>
            </c:extLst>
          </c:dPt>
          <c:dPt>
            <c:idx val="471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A-0CA2-4E5E-A266-213FE29727B1}"/>
              </c:ext>
            </c:extLst>
          </c:dPt>
          <c:dPt>
            <c:idx val="472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C-0CA2-4E5E-A266-213FE29727B1}"/>
              </c:ext>
            </c:extLst>
          </c:dPt>
          <c:dPt>
            <c:idx val="473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E-0CA2-4E5E-A266-213FE29727B1}"/>
              </c:ext>
            </c:extLst>
          </c:dPt>
          <c:dPt>
            <c:idx val="474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0-0CA2-4E5E-A266-213FE29727B1}"/>
              </c:ext>
            </c:extLst>
          </c:dPt>
          <c:dPt>
            <c:idx val="475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2-0CA2-4E5E-A266-213FE29727B1}"/>
              </c:ext>
            </c:extLst>
          </c:dPt>
          <c:dPt>
            <c:idx val="47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4-0CA2-4E5E-A266-213FE29727B1}"/>
              </c:ext>
            </c:extLst>
          </c:dPt>
          <c:dPt>
            <c:idx val="477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6-0CA2-4E5E-A266-213FE29727B1}"/>
              </c:ext>
            </c:extLst>
          </c:dPt>
          <c:dPt>
            <c:idx val="478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8-0CA2-4E5E-A266-213FE29727B1}"/>
              </c:ext>
            </c:extLst>
          </c:dPt>
          <c:dPt>
            <c:idx val="479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A-0CA2-4E5E-A266-213FE29727B1}"/>
              </c:ext>
            </c:extLst>
          </c:dPt>
          <c:dPt>
            <c:idx val="480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C-0CA2-4E5E-A266-213FE29727B1}"/>
              </c:ext>
            </c:extLst>
          </c:dPt>
          <c:dPt>
            <c:idx val="481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E-0CA2-4E5E-A266-213FE29727B1}"/>
              </c:ext>
            </c:extLst>
          </c:dPt>
          <c:dPt>
            <c:idx val="482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0-0CA2-4E5E-A266-213FE29727B1}"/>
              </c:ext>
            </c:extLst>
          </c:dPt>
          <c:dPt>
            <c:idx val="483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2-0CA2-4E5E-A266-213FE29727B1}"/>
              </c:ext>
            </c:extLst>
          </c:dPt>
          <c:dPt>
            <c:idx val="484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4-0CA2-4E5E-A266-213FE29727B1}"/>
              </c:ext>
            </c:extLst>
          </c:dPt>
          <c:dPt>
            <c:idx val="485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6-0CA2-4E5E-A266-213FE29727B1}"/>
              </c:ext>
            </c:extLst>
          </c:dPt>
          <c:dPt>
            <c:idx val="486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8-0CA2-4E5E-A266-213FE29727B1}"/>
              </c:ext>
            </c:extLst>
          </c:dPt>
          <c:dPt>
            <c:idx val="487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A-0CA2-4E5E-A266-213FE29727B1}"/>
              </c:ext>
            </c:extLst>
          </c:dPt>
          <c:dPt>
            <c:idx val="488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C-0CA2-4E5E-A266-213FE29727B1}"/>
              </c:ext>
            </c:extLst>
          </c:dPt>
          <c:dPt>
            <c:idx val="489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E-0CA2-4E5E-A266-213FE29727B1}"/>
              </c:ext>
            </c:extLst>
          </c:dPt>
          <c:dPt>
            <c:idx val="490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0-0CA2-4E5E-A266-213FE29727B1}"/>
              </c:ext>
            </c:extLst>
          </c:dPt>
          <c:dPt>
            <c:idx val="491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2-0CA2-4E5E-A266-213FE29727B1}"/>
              </c:ext>
            </c:extLst>
          </c:dPt>
          <c:dPt>
            <c:idx val="492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4-0CA2-4E5E-A266-213FE29727B1}"/>
              </c:ext>
            </c:extLst>
          </c:dPt>
          <c:dPt>
            <c:idx val="493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6-0CA2-4E5E-A266-213FE29727B1}"/>
              </c:ext>
            </c:extLst>
          </c:dPt>
          <c:dPt>
            <c:idx val="494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8-0CA2-4E5E-A266-213FE29727B1}"/>
              </c:ext>
            </c:extLst>
          </c:dPt>
          <c:dPt>
            <c:idx val="495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A-0CA2-4E5E-A266-213FE29727B1}"/>
              </c:ext>
            </c:extLst>
          </c:dPt>
          <c:dPt>
            <c:idx val="496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C-0CA2-4E5E-A266-213FE29727B1}"/>
              </c:ext>
            </c:extLst>
          </c:dPt>
          <c:dPt>
            <c:idx val="497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E-0CA2-4E5E-A266-213FE29727B1}"/>
              </c:ext>
            </c:extLst>
          </c:dPt>
          <c:dPt>
            <c:idx val="498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0-0CA2-4E5E-A266-213FE29727B1}"/>
              </c:ext>
            </c:extLst>
          </c:dPt>
          <c:dPt>
            <c:idx val="499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2-0CA2-4E5E-A266-213FE29727B1}"/>
              </c:ext>
            </c:extLst>
          </c:dPt>
          <c:dPt>
            <c:idx val="500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4-0CA2-4E5E-A266-213FE29727B1}"/>
              </c:ext>
            </c:extLst>
          </c:dPt>
          <c:dPt>
            <c:idx val="501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6-0CA2-4E5E-A266-213FE29727B1}"/>
              </c:ext>
            </c:extLst>
          </c:dPt>
          <c:dPt>
            <c:idx val="502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8-0CA2-4E5E-A266-213FE29727B1}"/>
              </c:ext>
            </c:extLst>
          </c:dPt>
          <c:dPt>
            <c:idx val="503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A-0CA2-4E5E-A266-213FE29727B1}"/>
              </c:ext>
            </c:extLst>
          </c:dPt>
          <c:dPt>
            <c:idx val="504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C-0CA2-4E5E-A266-213FE29727B1}"/>
              </c:ext>
            </c:extLst>
          </c:dPt>
          <c:dPt>
            <c:idx val="505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E-0CA2-4E5E-A266-213FE29727B1}"/>
              </c:ext>
            </c:extLst>
          </c:dPt>
          <c:dPt>
            <c:idx val="506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0-0CA2-4E5E-A266-213FE29727B1}"/>
              </c:ext>
            </c:extLst>
          </c:dPt>
          <c:dPt>
            <c:idx val="507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2-0CA2-4E5E-A266-213FE29727B1}"/>
              </c:ext>
            </c:extLst>
          </c:dPt>
          <c:dPt>
            <c:idx val="508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4-0CA2-4E5E-A266-213FE29727B1}"/>
              </c:ext>
            </c:extLst>
          </c:dPt>
          <c:dPt>
            <c:idx val="509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6-0CA2-4E5E-A266-213FE29727B1}"/>
              </c:ext>
            </c:extLst>
          </c:dPt>
          <c:dPt>
            <c:idx val="510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8-0CA2-4E5E-A266-213FE29727B1}"/>
              </c:ext>
            </c:extLst>
          </c:dPt>
          <c:dPt>
            <c:idx val="511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A-0CA2-4E5E-A266-213FE29727B1}"/>
              </c:ext>
            </c:extLst>
          </c:dPt>
          <c:dPt>
            <c:idx val="512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C-0CA2-4E5E-A266-213FE29727B1}"/>
              </c:ext>
            </c:extLst>
          </c:dPt>
          <c:dPt>
            <c:idx val="513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E-0CA2-4E5E-A266-213FE29727B1}"/>
              </c:ext>
            </c:extLst>
          </c:dPt>
          <c:dPt>
            <c:idx val="514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0-0CA2-4E5E-A266-213FE29727B1}"/>
              </c:ext>
            </c:extLst>
          </c:dPt>
          <c:dPt>
            <c:idx val="515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2-0CA2-4E5E-A266-213FE29727B1}"/>
              </c:ext>
            </c:extLst>
          </c:dPt>
          <c:dPt>
            <c:idx val="516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4-0CA2-4E5E-A266-213FE29727B1}"/>
              </c:ext>
            </c:extLst>
          </c:dPt>
          <c:dPt>
            <c:idx val="517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6-0CA2-4E5E-A266-213FE29727B1}"/>
              </c:ext>
            </c:extLst>
          </c:dPt>
          <c:dPt>
            <c:idx val="518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8-0CA2-4E5E-A266-213FE29727B1}"/>
              </c:ext>
            </c:extLst>
          </c:dPt>
          <c:dPt>
            <c:idx val="519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A-0CA2-4E5E-A266-213FE29727B1}"/>
              </c:ext>
            </c:extLst>
          </c:dPt>
          <c:dPt>
            <c:idx val="520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C-0CA2-4E5E-A266-213FE29727B1}"/>
              </c:ext>
            </c:extLst>
          </c:dPt>
          <c:dPt>
            <c:idx val="521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E-0CA2-4E5E-A266-213FE29727B1}"/>
              </c:ext>
            </c:extLst>
          </c:dPt>
          <c:dPt>
            <c:idx val="522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0-0CA2-4E5E-A266-213FE29727B1}"/>
              </c:ext>
            </c:extLst>
          </c:dPt>
          <c:dPt>
            <c:idx val="523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2-0CA2-4E5E-A266-213FE29727B1}"/>
              </c:ext>
            </c:extLst>
          </c:dPt>
          <c:dPt>
            <c:idx val="524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4-0CA2-4E5E-A266-213FE29727B1}"/>
              </c:ext>
            </c:extLst>
          </c:dPt>
          <c:dPt>
            <c:idx val="525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6-0CA2-4E5E-A266-213FE29727B1}"/>
              </c:ext>
            </c:extLst>
          </c:dPt>
          <c:dPt>
            <c:idx val="526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8-0CA2-4E5E-A266-213FE29727B1}"/>
              </c:ext>
            </c:extLst>
          </c:dPt>
          <c:dPt>
            <c:idx val="527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A-0CA2-4E5E-A266-213FE29727B1}"/>
              </c:ext>
            </c:extLst>
          </c:dPt>
          <c:dPt>
            <c:idx val="528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C-0CA2-4E5E-A266-213FE29727B1}"/>
              </c:ext>
            </c:extLst>
          </c:dPt>
          <c:dPt>
            <c:idx val="529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E-0CA2-4E5E-A266-213FE29727B1}"/>
              </c:ext>
            </c:extLst>
          </c:dPt>
          <c:dPt>
            <c:idx val="530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0-0CA2-4E5E-A266-213FE29727B1}"/>
              </c:ext>
            </c:extLst>
          </c:dPt>
          <c:dPt>
            <c:idx val="531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2-0CA2-4E5E-A266-213FE29727B1}"/>
              </c:ext>
            </c:extLst>
          </c:dPt>
          <c:dPt>
            <c:idx val="532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4-0CA2-4E5E-A266-213FE29727B1}"/>
              </c:ext>
            </c:extLst>
          </c:dPt>
          <c:dPt>
            <c:idx val="533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6-0CA2-4E5E-A266-213FE29727B1}"/>
              </c:ext>
            </c:extLst>
          </c:dPt>
          <c:dPt>
            <c:idx val="534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8-0CA2-4E5E-A266-213FE29727B1}"/>
              </c:ext>
            </c:extLst>
          </c:dPt>
          <c:dPt>
            <c:idx val="535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A-0CA2-4E5E-A266-213FE29727B1}"/>
              </c:ext>
            </c:extLst>
          </c:dPt>
          <c:dPt>
            <c:idx val="53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C-0CA2-4E5E-A266-213FE29727B1}"/>
              </c:ext>
            </c:extLst>
          </c:dPt>
          <c:dPt>
            <c:idx val="537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E-0CA2-4E5E-A266-213FE29727B1}"/>
              </c:ext>
            </c:extLst>
          </c:dPt>
          <c:dPt>
            <c:idx val="538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0-0CA2-4E5E-A266-213FE29727B1}"/>
              </c:ext>
            </c:extLst>
          </c:dPt>
          <c:dPt>
            <c:idx val="539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2-0CA2-4E5E-A266-213FE29727B1}"/>
              </c:ext>
            </c:extLst>
          </c:dPt>
          <c:dPt>
            <c:idx val="540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4-0CA2-4E5E-A266-213FE29727B1}"/>
              </c:ext>
            </c:extLst>
          </c:dPt>
          <c:dPt>
            <c:idx val="541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6-0CA2-4E5E-A266-213FE29727B1}"/>
              </c:ext>
            </c:extLst>
          </c:dPt>
          <c:dPt>
            <c:idx val="542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8-0CA2-4E5E-A266-213FE29727B1}"/>
              </c:ext>
            </c:extLst>
          </c:dPt>
          <c:dPt>
            <c:idx val="543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A-0CA2-4E5E-A266-213FE29727B1}"/>
              </c:ext>
            </c:extLst>
          </c:dPt>
          <c:dPt>
            <c:idx val="544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C-0CA2-4E5E-A266-213FE29727B1}"/>
              </c:ext>
            </c:extLst>
          </c:dPt>
          <c:dPt>
            <c:idx val="545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E-0CA2-4E5E-A266-213FE29727B1}"/>
              </c:ext>
            </c:extLst>
          </c:dPt>
          <c:dPt>
            <c:idx val="546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0-0CA2-4E5E-A266-213FE29727B1}"/>
              </c:ext>
            </c:extLst>
          </c:dPt>
          <c:dPt>
            <c:idx val="54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2-0CA2-4E5E-A266-213FE29727B1}"/>
              </c:ext>
            </c:extLst>
          </c:dPt>
          <c:dPt>
            <c:idx val="548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4-0CA2-4E5E-A266-213FE29727B1}"/>
              </c:ext>
            </c:extLst>
          </c:dPt>
          <c:dPt>
            <c:idx val="549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6-0CA2-4E5E-A266-213FE29727B1}"/>
              </c:ext>
            </c:extLst>
          </c:dPt>
          <c:dPt>
            <c:idx val="550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8-0CA2-4E5E-A266-213FE29727B1}"/>
              </c:ext>
            </c:extLst>
          </c:dPt>
          <c:dPt>
            <c:idx val="551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A-0CA2-4E5E-A266-213FE29727B1}"/>
              </c:ext>
            </c:extLst>
          </c:dPt>
          <c:dPt>
            <c:idx val="552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C-0CA2-4E5E-A266-213FE29727B1}"/>
              </c:ext>
            </c:extLst>
          </c:dPt>
          <c:dPt>
            <c:idx val="553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E-0CA2-4E5E-A266-213FE29727B1}"/>
              </c:ext>
            </c:extLst>
          </c:dPt>
          <c:dPt>
            <c:idx val="554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0-0CA2-4E5E-A266-213FE29727B1}"/>
              </c:ext>
            </c:extLst>
          </c:dPt>
          <c:dPt>
            <c:idx val="555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2-0CA2-4E5E-A266-213FE29727B1}"/>
              </c:ext>
            </c:extLst>
          </c:dPt>
          <c:dPt>
            <c:idx val="556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4-0CA2-4E5E-A266-213FE29727B1}"/>
              </c:ext>
            </c:extLst>
          </c:dPt>
          <c:dPt>
            <c:idx val="557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6-0CA2-4E5E-A266-213FE29727B1}"/>
              </c:ext>
            </c:extLst>
          </c:dPt>
          <c:dPt>
            <c:idx val="558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8-0CA2-4E5E-A266-213FE29727B1}"/>
              </c:ext>
            </c:extLst>
          </c:dPt>
          <c:dPt>
            <c:idx val="559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A-0CA2-4E5E-A266-213FE29727B1}"/>
              </c:ext>
            </c:extLst>
          </c:dPt>
          <c:dPt>
            <c:idx val="560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C-0CA2-4E5E-A266-213FE29727B1}"/>
              </c:ext>
            </c:extLst>
          </c:dPt>
          <c:dPt>
            <c:idx val="561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E-0CA2-4E5E-A266-213FE29727B1}"/>
              </c:ext>
            </c:extLst>
          </c:dPt>
          <c:dPt>
            <c:idx val="562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0-0CA2-4E5E-A266-213FE29727B1}"/>
              </c:ext>
            </c:extLst>
          </c:dPt>
          <c:dPt>
            <c:idx val="563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2-0CA2-4E5E-A266-213FE29727B1}"/>
              </c:ext>
            </c:extLst>
          </c:dPt>
          <c:dPt>
            <c:idx val="564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4-0CA2-4E5E-A266-213FE29727B1}"/>
              </c:ext>
            </c:extLst>
          </c:dPt>
          <c:dPt>
            <c:idx val="565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6-0CA2-4E5E-A266-213FE29727B1}"/>
              </c:ext>
            </c:extLst>
          </c:dPt>
          <c:dPt>
            <c:idx val="566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8-0CA2-4E5E-A266-213FE29727B1}"/>
              </c:ext>
            </c:extLst>
          </c:dPt>
          <c:dPt>
            <c:idx val="567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A-0CA2-4E5E-A266-213FE29727B1}"/>
              </c:ext>
            </c:extLst>
          </c:dPt>
          <c:dPt>
            <c:idx val="568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C-0CA2-4E5E-A266-213FE29727B1}"/>
              </c:ext>
            </c:extLst>
          </c:dPt>
          <c:dPt>
            <c:idx val="569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E-0CA2-4E5E-A266-213FE29727B1}"/>
              </c:ext>
            </c:extLst>
          </c:dPt>
          <c:dPt>
            <c:idx val="570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0-0CA2-4E5E-A266-213FE29727B1}"/>
              </c:ext>
            </c:extLst>
          </c:dPt>
          <c:dPt>
            <c:idx val="571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2-0CA2-4E5E-A266-213FE29727B1}"/>
              </c:ext>
            </c:extLst>
          </c:dPt>
          <c:dPt>
            <c:idx val="572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4-0CA2-4E5E-A266-213FE29727B1}"/>
              </c:ext>
            </c:extLst>
          </c:dPt>
          <c:dPt>
            <c:idx val="573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6-0CA2-4E5E-A266-213FE29727B1}"/>
              </c:ext>
            </c:extLst>
          </c:dPt>
          <c:dPt>
            <c:idx val="574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8-0CA2-4E5E-A266-213FE29727B1}"/>
              </c:ext>
            </c:extLst>
          </c:dPt>
          <c:dPt>
            <c:idx val="575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A-0CA2-4E5E-A266-213FE29727B1}"/>
              </c:ext>
            </c:extLst>
          </c:dPt>
          <c:dPt>
            <c:idx val="576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C-0CA2-4E5E-A266-213FE29727B1}"/>
              </c:ext>
            </c:extLst>
          </c:dPt>
          <c:dPt>
            <c:idx val="577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E-0CA2-4E5E-A266-213FE29727B1}"/>
              </c:ext>
            </c:extLst>
          </c:dPt>
          <c:dPt>
            <c:idx val="578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0-0CA2-4E5E-A266-213FE29727B1}"/>
              </c:ext>
            </c:extLst>
          </c:dPt>
          <c:dPt>
            <c:idx val="579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2-0CA2-4E5E-A266-213FE29727B1}"/>
              </c:ext>
            </c:extLst>
          </c:dPt>
          <c:dPt>
            <c:idx val="580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4-0CA2-4E5E-A266-213FE29727B1}"/>
              </c:ext>
            </c:extLst>
          </c:dPt>
          <c:dPt>
            <c:idx val="581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6-0CA2-4E5E-A266-213FE29727B1}"/>
              </c:ext>
            </c:extLst>
          </c:dPt>
          <c:dPt>
            <c:idx val="582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8-0CA2-4E5E-A266-213FE29727B1}"/>
              </c:ext>
            </c:extLst>
          </c:dPt>
          <c:dPt>
            <c:idx val="583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A-0CA2-4E5E-A266-213FE29727B1}"/>
              </c:ext>
            </c:extLst>
          </c:dPt>
          <c:dPt>
            <c:idx val="584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C-0CA2-4E5E-A266-213FE29727B1}"/>
              </c:ext>
            </c:extLst>
          </c:dPt>
          <c:dPt>
            <c:idx val="585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E-0CA2-4E5E-A266-213FE29727B1}"/>
              </c:ext>
            </c:extLst>
          </c:dPt>
          <c:dPt>
            <c:idx val="586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0-0CA2-4E5E-A266-213FE29727B1}"/>
              </c:ext>
            </c:extLst>
          </c:dPt>
          <c:dPt>
            <c:idx val="587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2-0CA2-4E5E-A266-213FE29727B1}"/>
              </c:ext>
            </c:extLst>
          </c:dPt>
          <c:dPt>
            <c:idx val="588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4-0CA2-4E5E-A266-213FE29727B1}"/>
              </c:ext>
            </c:extLst>
          </c:dPt>
          <c:dPt>
            <c:idx val="589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6-0CA2-4E5E-A266-213FE29727B1}"/>
              </c:ext>
            </c:extLst>
          </c:dPt>
          <c:dPt>
            <c:idx val="590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8-0CA2-4E5E-A266-213FE29727B1}"/>
              </c:ext>
            </c:extLst>
          </c:dPt>
          <c:dPt>
            <c:idx val="591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A-0CA2-4E5E-A266-213FE29727B1}"/>
              </c:ext>
            </c:extLst>
          </c:dPt>
          <c:dPt>
            <c:idx val="592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C-0CA2-4E5E-A266-213FE29727B1}"/>
              </c:ext>
            </c:extLst>
          </c:dPt>
          <c:dPt>
            <c:idx val="593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E-0CA2-4E5E-A266-213FE29727B1}"/>
              </c:ext>
            </c:extLst>
          </c:dPt>
          <c:dPt>
            <c:idx val="594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0-0CA2-4E5E-A266-213FE29727B1}"/>
              </c:ext>
            </c:extLst>
          </c:dPt>
          <c:dPt>
            <c:idx val="595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2-0CA2-4E5E-A266-213FE29727B1}"/>
              </c:ext>
            </c:extLst>
          </c:dPt>
          <c:dPt>
            <c:idx val="596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4-0CA2-4E5E-A266-213FE29727B1}"/>
              </c:ext>
            </c:extLst>
          </c:dPt>
          <c:dPt>
            <c:idx val="597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6-0CA2-4E5E-A266-213FE29727B1}"/>
              </c:ext>
            </c:extLst>
          </c:dPt>
          <c:dPt>
            <c:idx val="598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8-0CA2-4E5E-A266-213FE29727B1}"/>
              </c:ext>
            </c:extLst>
          </c:dPt>
          <c:dPt>
            <c:idx val="599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A-0CA2-4E5E-A266-213FE29727B1}"/>
              </c:ext>
            </c:extLst>
          </c:dPt>
          <c:dPt>
            <c:idx val="600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C-0CA2-4E5E-A266-213FE29727B1}"/>
              </c:ext>
            </c:extLst>
          </c:dPt>
          <c:dPt>
            <c:idx val="601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E-0CA2-4E5E-A266-213FE29727B1}"/>
              </c:ext>
            </c:extLst>
          </c:dPt>
          <c:dPt>
            <c:idx val="602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0-0CA2-4E5E-A266-213FE29727B1}"/>
              </c:ext>
            </c:extLst>
          </c:dPt>
          <c:dPt>
            <c:idx val="603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2-0CA2-4E5E-A266-213FE29727B1}"/>
              </c:ext>
            </c:extLst>
          </c:dPt>
          <c:dPt>
            <c:idx val="604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4-0CA2-4E5E-A266-213FE29727B1}"/>
              </c:ext>
            </c:extLst>
          </c:dPt>
          <c:dPt>
            <c:idx val="605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6-0CA2-4E5E-A266-213FE29727B1}"/>
              </c:ext>
            </c:extLst>
          </c:dPt>
          <c:dPt>
            <c:idx val="606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8-0CA2-4E5E-A266-213FE29727B1}"/>
              </c:ext>
            </c:extLst>
          </c:dPt>
          <c:dPt>
            <c:idx val="607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A-0CA2-4E5E-A266-213FE29727B1}"/>
              </c:ext>
            </c:extLst>
          </c:dPt>
          <c:dPt>
            <c:idx val="608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C-0CA2-4E5E-A266-213FE29727B1}"/>
              </c:ext>
            </c:extLst>
          </c:dPt>
          <c:dPt>
            <c:idx val="609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E-0CA2-4E5E-A266-213FE29727B1}"/>
              </c:ext>
            </c:extLst>
          </c:dPt>
          <c:dPt>
            <c:idx val="610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0-0CA2-4E5E-A266-213FE29727B1}"/>
              </c:ext>
            </c:extLst>
          </c:dPt>
          <c:dPt>
            <c:idx val="611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2-0CA2-4E5E-A266-213FE29727B1}"/>
              </c:ext>
            </c:extLst>
          </c:dPt>
          <c:dPt>
            <c:idx val="612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4-0CA2-4E5E-A266-213FE29727B1}"/>
              </c:ext>
            </c:extLst>
          </c:dPt>
          <c:cat>
            <c:strRef>
              <c:f>'Pivot Table'!$J$2:$J$615</c:f>
              <c:strCache>
                <c:ptCount val="613"/>
                <c:pt idx="0">
                  <c:v>03-0271 FAMILY CLOTH RACK 3LAYERS </c:v>
                </c:pt>
                <c:pt idx="1">
                  <c:v>03-027I FAMILY CLOTH RACK 3LAYERS </c:v>
                </c:pt>
                <c:pt idx="2">
                  <c:v>2628 HOUSEHOLD STEEL HOOK 3 PCS SET</c:v>
                </c:pt>
                <c:pt idx="3">
                  <c:v>2628 HOUSEHOLD STEEL HOOK 3 PCS SET </c:v>
                </c:pt>
                <c:pt idx="4">
                  <c:v>2628 HOUSEHOLD STEEL HOOK 3PCS SET</c:v>
                </c:pt>
                <c:pt idx="5">
                  <c:v>2628 HOUSEHOLD STEEL HOOK 3PCS SET </c:v>
                </c:pt>
                <c:pt idx="6">
                  <c:v>320F SLEEL GRATER </c:v>
                </c:pt>
                <c:pt idx="7">
                  <c:v>3888-HOUSEHOLD STEEL HOOK 3PCS SET </c:v>
                </c:pt>
                <c:pt idx="8">
                  <c:v>580F STEEL EGG SLICER </c:v>
                </c:pt>
                <c:pt idx="9">
                  <c:v>6527 STEEL LUNCH BOX</c:v>
                </c:pt>
                <c:pt idx="10">
                  <c:v>6527 STEEL LUNCH BOX </c:v>
                </c:pt>
                <c:pt idx="11">
                  <c:v>6561 STEEL LUNCH BOX </c:v>
                </c:pt>
                <c:pt idx="12">
                  <c:v>6578 STEEL RECTANGLE CONTAINER BIG</c:v>
                </c:pt>
                <c:pt idx="13">
                  <c:v>6578 STEEL RECTANGLE CONTAINER BIG </c:v>
                </c:pt>
                <c:pt idx="14">
                  <c:v>6581 STEEL ROUND CONTAINER MEDIUM</c:v>
                </c:pt>
                <c:pt idx="15">
                  <c:v>6581 STEEL ROUND CONTAINER MEDIUM </c:v>
                </c:pt>
                <c:pt idx="16">
                  <c:v>6587 STEEL LUNCH BOX SMALL </c:v>
                </c:pt>
                <c:pt idx="17">
                  <c:v>6856 STEEL ROUND CONTAINER</c:v>
                </c:pt>
                <c:pt idx="18">
                  <c:v>6856 STEEL ROUND CONTAINER </c:v>
                </c:pt>
                <c:pt idx="19">
                  <c:v>6857 STEEL ROUND CONTAINER </c:v>
                </c:pt>
                <c:pt idx="20">
                  <c:v>6857 STEEL ROUNDCONTAINER</c:v>
                </c:pt>
                <c:pt idx="21">
                  <c:v>6862 STEEL RECTANGLE CONTAINER LARGE</c:v>
                </c:pt>
                <c:pt idx="22">
                  <c:v>6862 STEEL RECTANGLE CONTAINER LARGE </c:v>
                </c:pt>
                <c:pt idx="23">
                  <c:v>6900 STEEL LUNCH BOX </c:v>
                </c:pt>
                <c:pt idx="24">
                  <c:v>6901 STEEL RECTANGLE CONTAINER</c:v>
                </c:pt>
                <c:pt idx="25">
                  <c:v>6901 STEEL RECTANGLE CONTAINER </c:v>
                </c:pt>
                <c:pt idx="26">
                  <c:v>8001- STEEL SCRUBBER 2PCS SET -</c:v>
                </c:pt>
                <c:pt idx="27">
                  <c:v>8001-1PCS - STEEL SCRUBBER</c:v>
                </c:pt>
                <c:pt idx="28">
                  <c:v>8001-1PCS - STEEL SCRUBBER </c:v>
                </c:pt>
                <c:pt idx="29">
                  <c:v>8001-2 PCS - STEEL SCRUBBER 2PCS SET</c:v>
                </c:pt>
                <c:pt idx="30">
                  <c:v>8001-2 STEEL SCRUBBER 2 PCS SET</c:v>
                </c:pt>
                <c:pt idx="31">
                  <c:v>8001-2 STEEL SCRUBBER 2 PCS SET </c:v>
                </c:pt>
                <c:pt idx="32">
                  <c:v>8001-2 STEEL SCRUBBER 2 PCS SET -</c:v>
                </c:pt>
                <c:pt idx="33">
                  <c:v>8001-2 STEEL SCRUBBER 2PCS SET </c:v>
                </c:pt>
                <c:pt idx="34">
                  <c:v>8001-2STEEL SCRUBBER 2 PCS SET </c:v>
                </c:pt>
                <c:pt idx="35">
                  <c:v>8504 STEEL LUNCH BOX 2 LAYER</c:v>
                </c:pt>
                <c:pt idx="36">
                  <c:v>8504 STEEL LUNCH BOX 2 LAYER </c:v>
                </c:pt>
                <c:pt idx="37">
                  <c:v>8505 STEEL LUNCH BOX 3 LAYER</c:v>
                </c:pt>
                <c:pt idx="38">
                  <c:v>8505 STEEL LUNCH BOX 3 LAYER </c:v>
                </c:pt>
                <c:pt idx="39">
                  <c:v>8505 STEEL LUNCH BOX 3LAYER </c:v>
                </c:pt>
                <c:pt idx="40">
                  <c:v>AISI430 STEEL SCRUBBER 2 PCS SET</c:v>
                </c:pt>
                <c:pt idx="41">
                  <c:v>AM-06 - STAINLESS STEEL BOTTLE 750ML SG805 </c:v>
                </c:pt>
                <c:pt idx="42">
                  <c:v>AM-06 STAINLESS STEEL BOTTLE 750ML SG805</c:v>
                </c:pt>
                <c:pt idx="43">
                  <c:v>AM-06 STAINLESS STEEL BOTTLE 750ML SG805 </c:v>
                </c:pt>
                <c:pt idx="44">
                  <c:v>AM-06 STAINLESS STEEL SPORTS BOTTLE 750ML SG805 </c:v>
                </c:pt>
                <c:pt idx="45">
                  <c:v>AM-06-STAINLESS STEEL BOTTLE 750ML SG805 </c:v>
                </c:pt>
                <c:pt idx="46">
                  <c:v>AM-217 STEEL LEMON SQUEEZER </c:v>
                </c:pt>
                <c:pt idx="47">
                  <c:v>AM-253 STEEL KITCHEN TURNER</c:v>
                </c:pt>
                <c:pt idx="48">
                  <c:v>AM-253 STEEL KITCHEN TURNER </c:v>
                </c:pt>
                <c:pt idx="49">
                  <c:v>AM-296 STAINLESS STEEL BOTTLE 750ML SG2318 </c:v>
                </c:pt>
                <c:pt idx="50">
                  <c:v>AM-314 STAINLESS STEEL SPORTS BOTTLE 500ML S116-500 </c:v>
                </c:pt>
                <c:pt idx="51">
                  <c:v>AM-321 STEEL DRAINER</c:v>
                </c:pt>
                <c:pt idx="52">
                  <c:v>AM-321 STEEL DRAINER </c:v>
                </c:pt>
                <c:pt idx="53">
                  <c:v>AM-322 STEEL KITCHEN BASKET </c:v>
                </c:pt>
                <c:pt idx="54">
                  <c:v>AM-393 STAINLESS STEEL SPORTS BOTTLE 750ML </c:v>
                </c:pt>
                <c:pt idx="55">
                  <c:v>AM-394 STAINLESS STEEL SPORTS BOTTLE 800ML </c:v>
                </c:pt>
                <c:pt idx="56">
                  <c:v>AM-395 -STAINLESS STEEL BOTTLE 500ML </c:v>
                </c:pt>
                <c:pt idx="57">
                  <c:v>AM-396-STAINLESS STEEL KIDS BOTTLE 450ML </c:v>
                </c:pt>
                <c:pt idx="58">
                  <c:v>AM-397-STAINLESS STEEL BOTTLE 500ML </c:v>
                </c:pt>
                <c:pt idx="59">
                  <c:v>AM-398 STAINLESS STEEL SPORTS BOTTLE 1.45L </c:v>
                </c:pt>
                <c:pt idx="60">
                  <c:v>AM-398 STAINLESS STEELSPORTS BOTTLE 1.45L </c:v>
                </c:pt>
                <c:pt idx="61">
                  <c:v>AM-430 STEEL SPRINKLER </c:v>
                </c:pt>
                <c:pt idx="62">
                  <c:v>AM-456 STAINLESS STEEL SPORTS BOTTLE 750ML SP750 </c:v>
                </c:pt>
                <c:pt idx="63">
                  <c:v>AM-457 STAINLESS STEEL SPORTS BOTTLE 750ML SG210 </c:v>
                </c:pt>
                <c:pt idx="64">
                  <c:v>AM-457 STAINLESS STEEL SPORTS BOTTLE 750ML SG-210 </c:v>
                </c:pt>
                <c:pt idx="65">
                  <c:v>AM-458 STAINLESS STEEL SPORTS BOTTLE 750ML </c:v>
                </c:pt>
                <c:pt idx="66">
                  <c:v>AM-459 STAINLESS STEEL SPORTS BOTTLE 750ML SG707 </c:v>
                </c:pt>
                <c:pt idx="67">
                  <c:v>AM-459 STAINLESS STEEL SPORTS BOTTLE 750ML SG-707 </c:v>
                </c:pt>
                <c:pt idx="68">
                  <c:v>AM-460 STAINLESS STEEL SPORTS BOTTLE 750ML </c:v>
                </c:pt>
                <c:pt idx="69">
                  <c:v>AM-461 STAINLESS STEEL SPORTS BOTTLE 750ML </c:v>
                </c:pt>
                <c:pt idx="70">
                  <c:v>AM-514 STEEL LUNCH BOX SMALL </c:v>
                </c:pt>
                <c:pt idx="71">
                  <c:v>AM-515 STEEL LUNCH BOX MEDIUM </c:v>
                </c:pt>
                <c:pt idx="72">
                  <c:v>AM-603 STEEL TEA STRAINER </c:v>
                </c:pt>
                <c:pt idx="73">
                  <c:v>AM-625 STEEL HANGER </c:v>
                </c:pt>
                <c:pt idx="74">
                  <c:v>AM-965 STEEL SPOON &amp; FORK HOLDER </c:v>
                </c:pt>
                <c:pt idx="75">
                  <c:v>AM-966 STEEL FRUIT BASKET </c:v>
                </c:pt>
                <c:pt idx="76">
                  <c:v>AM-967 STEEL FRUIT BASKET </c:v>
                </c:pt>
                <c:pt idx="77">
                  <c:v>AN-01 NON STICK FRY PAN 16CM</c:v>
                </c:pt>
                <c:pt idx="78">
                  <c:v>AN-01 NON STICK FRY PAN 16CM </c:v>
                </c:pt>
                <c:pt idx="79">
                  <c:v>AN-02 NON STICK SAUCE PAN 16CM</c:v>
                </c:pt>
                <c:pt idx="80">
                  <c:v>AN-02 NON STICK SAUCE PAN 16CM </c:v>
                </c:pt>
                <c:pt idx="81">
                  <c:v>BCLR-3 - STAINLESS STEEL SPORTS BOTTLE 750ML SG705-1 </c:v>
                </c:pt>
                <c:pt idx="82">
                  <c:v>BCLR-3 STAINLESS STEEL SPORTS BOTTLE 750ML SG705-1 </c:v>
                </c:pt>
                <c:pt idx="83">
                  <c:v>BLCR-3 STAINLESS STEEL SPORTS BOTTLE 750ML SG705-1 </c:v>
                </c:pt>
                <c:pt idx="84">
                  <c:v>DS-25 - STAINLESS STEEL GRATER WITH HANDLE </c:v>
                </c:pt>
                <c:pt idx="85">
                  <c:v>DS-25 STAINLESS STEEL GRATER WITH HANDLE</c:v>
                </c:pt>
                <c:pt idx="86">
                  <c:v>DS-25 STAINLESS STEEL GRATER WITH HANDLE-</c:v>
                </c:pt>
                <c:pt idx="87">
                  <c:v>DS-25 STAINLESS STEEL GRATER WITH HANDLE </c:v>
                </c:pt>
                <c:pt idx="88">
                  <c:v>FAMILY CLOTH RACK 3 LAYERS 03-027I </c:v>
                </c:pt>
                <c:pt idx="89">
                  <c:v>FAMILY CLOTH RACK 3LAYERS [MADE UP OF MILD STEEL] - 03-027I </c:v>
                </c:pt>
                <c:pt idx="90">
                  <c:v>FAMILY CLOTH RACK 3LAYERS -03-027I </c:v>
                </c:pt>
                <c:pt idx="91">
                  <c:v>FAMILY CLOTH RACK-HW 03-026 </c:v>
                </c:pt>
                <c:pt idx="92">
                  <c:v>GS-47 STEEL GIFT BOX HEART SHAPE </c:v>
                </c:pt>
                <c:pt idx="93">
                  <c:v>H2740 STEEL CUTLERY HOLDER </c:v>
                </c:pt>
                <c:pt idx="94">
                  <c:v>HOUSE HOLD STEEL HOOK 6 PCS SET -GN-09 </c:v>
                </c:pt>
                <c:pt idx="95">
                  <c:v>HOUSEHOLD STEEL HOOK 2PCS SET </c:v>
                </c:pt>
                <c:pt idx="96">
                  <c:v>HOUSEHOLD STEEL HOOK 3 PCS SET</c:v>
                </c:pt>
                <c:pt idx="97">
                  <c:v>HOUSEHOLD STEEL HOOK 3 PCS SET </c:v>
                </c:pt>
                <c:pt idx="98">
                  <c:v>HOUSEHOLD STEEL HOOK 3 PCS SET - 2628 </c:v>
                </c:pt>
                <c:pt idx="99">
                  <c:v>HOUSEHOLD STEEL HOOK 3 PCS SET -2628 </c:v>
                </c:pt>
                <c:pt idx="100">
                  <c:v>HOUSEHOLD STEEL HOOK 3 PCS SET-2628</c:v>
                </c:pt>
                <c:pt idx="101">
                  <c:v>HOUSEHOLD STEEL HOOK 3PCS SET </c:v>
                </c:pt>
                <c:pt idx="102">
                  <c:v>KIDS STEEL BOWL -HLG0001-2 </c:v>
                </c:pt>
                <c:pt idx="103">
                  <c:v>KIDS STEEL BOWL-HLG00020-2 </c:v>
                </c:pt>
                <c:pt idx="104">
                  <c:v>KL324H-9S STAINLESS STEEL GRATER WITH HANDLE</c:v>
                </c:pt>
                <c:pt idx="105">
                  <c:v>KL324H-9S STAINLESS STEEL GRATER WITH HANDLE </c:v>
                </c:pt>
                <c:pt idx="106">
                  <c:v>KL326D-9S STAINLESS STEEL GRATER WITH HANDLE</c:v>
                </c:pt>
                <c:pt idx="107">
                  <c:v>KL326D-9S STAINLESS STEEL GRATER WITH HANDLE </c:v>
                </c:pt>
                <c:pt idx="108">
                  <c:v>KL326D-9S STAINLESS STEEL GRATER WITH HANDLE HEXA </c:v>
                </c:pt>
                <c:pt idx="109">
                  <c:v>KL32D-9S STAINLESS STEEL GRATER WITH HANDLE </c:v>
                </c:pt>
                <c:pt idx="110">
                  <c:v>KW-820 - STAINLESS STEEL SPORTS BOTTLE 750ML -</c:v>
                </c:pt>
                <c:pt idx="111">
                  <c:v>KW-830 STAINLESS STEEL SPORT BOTTLE 1000ML </c:v>
                </c:pt>
                <c:pt idx="112">
                  <c:v>KW830- STAINLESS STEEL SPORTS BOTTLE 1000ML -</c:v>
                </c:pt>
                <c:pt idx="113">
                  <c:v>KW-830 STAINLESS STEEL SPORTS BOTTLE 1000ML -</c:v>
                </c:pt>
                <c:pt idx="114">
                  <c:v>KW-868- STAINLESS STEEL SPORTS BOTTLE 650ML -</c:v>
                </c:pt>
                <c:pt idx="115">
                  <c:v>KWB-600F STAINLESS STEEL SPORTS BOTTLE</c:v>
                </c:pt>
                <c:pt idx="116">
                  <c:v>KWB-600F STAINLESS STEEL SPORTS BOTTLE </c:v>
                </c:pt>
                <c:pt idx="117">
                  <c:v>KWB-600F STAINLESS STEEL SPORTS BOTTLE -</c:v>
                </c:pt>
                <c:pt idx="118">
                  <c:v>KWB-600F STAINLESS STEEL SPORTS BOTTLE. </c:v>
                </c:pt>
                <c:pt idx="119">
                  <c:v>KWP-1000B -SS OIL POT 1000ML</c:v>
                </c:pt>
                <c:pt idx="120">
                  <c:v>KWP-1000B SS OIL POT 1000ML </c:v>
                </c:pt>
                <c:pt idx="121">
                  <c:v>KWP-1000B- SS OIL POT 1000ML </c:v>
                </c:pt>
                <c:pt idx="122">
                  <c:v>KWP-1000B SS OIL POT 1000ML - </c:v>
                </c:pt>
                <c:pt idx="123">
                  <c:v>KWP-1000B SS OIL POT 900 ML </c:v>
                </c:pt>
                <c:pt idx="124">
                  <c:v>KWP-1000B SS OIL POT 900ML</c:v>
                </c:pt>
                <c:pt idx="125">
                  <c:v>KWP-1000B SS OIL POT 900ML </c:v>
                </c:pt>
                <c:pt idx="126">
                  <c:v>KWP-1000B SSOIL POT 900 ML </c:v>
                </c:pt>
                <c:pt idx="127">
                  <c:v>KWP-1000B-SS OIL POT 1000ML</c:v>
                </c:pt>
                <c:pt idx="128">
                  <c:v>KWP-1000B-SS OIL POT 1000ML -</c:v>
                </c:pt>
                <c:pt idx="129">
                  <c:v>KWP-600B SS OIL POT 600 ML </c:v>
                </c:pt>
                <c:pt idx="130">
                  <c:v>KWP-600B SS OIL POT 600ML</c:v>
                </c:pt>
                <c:pt idx="131">
                  <c:v>KWP-600B -SS OIL POT 600ML</c:v>
                </c:pt>
                <c:pt idx="132">
                  <c:v>KWP-600B SS OIL POT 600ML </c:v>
                </c:pt>
                <c:pt idx="133">
                  <c:v>KWP-600B- SS OIL POT 600ML </c:v>
                </c:pt>
                <c:pt idx="134">
                  <c:v>KWP-600B SS OIL POT 600ML - </c:v>
                </c:pt>
                <c:pt idx="135">
                  <c:v>KWP-600B-SS OIL POT 600ML</c:v>
                </c:pt>
                <c:pt idx="136">
                  <c:v>KWP-600B-SS OIL POT 600ML -</c:v>
                </c:pt>
                <c:pt idx="137">
                  <c:v>KWP-600P SS OIL POT 600ML </c:v>
                </c:pt>
                <c:pt idx="138">
                  <c:v>KWS-750B- STAINLESS STEEL SPORTS BOTTLE</c:v>
                </c:pt>
                <c:pt idx="139">
                  <c:v>KWS-750C - STAINLESS STEEL SPORTS BOTTLE 850ML -</c:v>
                </c:pt>
                <c:pt idx="140">
                  <c:v>KWS-750D- STAINLESS STEEL SPORTS BOTTLE 750ML -</c:v>
                </c:pt>
                <c:pt idx="141">
                  <c:v>MILD STEEL MULTI FUNCTION CLOTH STAND </c:v>
                </c:pt>
                <c:pt idx="142">
                  <c:v>MILD STEEL MULTI FUNCTION CLOTH STAND - RYX-02-020 </c:v>
                </c:pt>
                <c:pt idx="143">
                  <c:v>MILD STEEL MULTI FUNCTION CLOTH STAND - RYX-02-021A</c:v>
                </c:pt>
                <c:pt idx="144">
                  <c:v>MILD STEEL MULTI FUNCTION CLOTH STAND - RYX-02-021A </c:v>
                </c:pt>
                <c:pt idx="145">
                  <c:v>MILD STEEL MULTI FUNCTION CLOTH STAND RYX-02-020 </c:v>
                </c:pt>
                <c:pt idx="146">
                  <c:v>MILD STEEL MULTI FUNCTION CLOTH STAND RYX-02-021A </c:v>
                </c:pt>
                <c:pt idx="147">
                  <c:v>MILD STEEL MULTI FUNCTION CLOTH STAND-RYX-02-021A </c:v>
                </c:pt>
                <c:pt idx="148">
                  <c:v>MILD STEEL MUTLI FUNCTION CLOTH STAND </c:v>
                </c:pt>
                <c:pt idx="149">
                  <c:v>MP-202 - STAINLESS STEEL SPORTS BOTTLE KOOU 750ML </c:v>
                </c:pt>
                <c:pt idx="150">
                  <c:v>MULTI FUNCTION CLOTH STAND-RYX-02-021A</c:v>
                </c:pt>
                <c:pt idx="151">
                  <c:v>NON STICK CAKE MOULD </c:v>
                </c:pt>
                <c:pt idx="152">
                  <c:v>NON STICK FRY PAN 16CM </c:v>
                </c:pt>
                <c:pt idx="153">
                  <c:v>NON STICK SAUCE PAN 16CM </c:v>
                </c:pt>
                <c:pt idx="154">
                  <c:v>NP-003 - STEEL ZHARA </c:v>
                </c:pt>
                <c:pt idx="155">
                  <c:v>NP-003 STEEL ZHARA </c:v>
                </c:pt>
                <c:pt idx="156">
                  <c:v>NP-19 STEEL SALT BOTTLE</c:v>
                </c:pt>
                <c:pt idx="157">
                  <c:v>NP-19 STEEL SALT BOTTLE </c:v>
                </c:pt>
                <c:pt idx="158">
                  <c:v>NP-20 - STAINLESS STEEL SPORTS BOTTLE 750ML S-308-C6 </c:v>
                </c:pt>
                <c:pt idx="159">
                  <c:v>NP-20 STAINLESS STEEL SPORTS BOTTLE 750 ML S-308-C6 </c:v>
                </c:pt>
                <c:pt idx="160">
                  <c:v>NP-20 STAINLESS STEEL SPORTS BOTTLE 750ML S-308-C6</c:v>
                </c:pt>
                <c:pt idx="161">
                  <c:v>NP-20 STAINLESS STEEL SPORTS BOTTLE 750ML S-308-C6 </c:v>
                </c:pt>
                <c:pt idx="162">
                  <c:v>NP-21 - STAINLESS STEEL SPORTS BOTTLE 650ML S115</c:v>
                </c:pt>
                <c:pt idx="163">
                  <c:v>NP-21 - STAINLESS STEEL SPORTS BOTTLE 650ML S115 </c:v>
                </c:pt>
                <c:pt idx="164">
                  <c:v>NP-21 STAINLESS STEEL SPORTS BOTTLE 650ML S115</c:v>
                </c:pt>
                <c:pt idx="165">
                  <c:v>NP-21 STAINLESS STEEL SPORTS BOTTLE 650ML S115 </c:v>
                </c:pt>
                <c:pt idx="166">
                  <c:v>NP-21 STAINLESS STEELSPORTS BOTTLE 650ML S115 </c:v>
                </c:pt>
                <c:pt idx="167">
                  <c:v>NP-21-STAINLESS STEEL SPORTS BOTTLE 650ML S115 </c:v>
                </c:pt>
                <c:pt idx="168">
                  <c:v>NP-55 STEEL TEA STRAINER</c:v>
                </c:pt>
                <c:pt idx="169">
                  <c:v>NP-55 STEEL TEA STRAINER </c:v>
                </c:pt>
                <c:pt idx="170">
                  <c:v>OKS-4156 STEEL SCRUBBER 6 PCS SET </c:v>
                </c:pt>
                <c:pt idx="171">
                  <c:v>OKS-4156 STEEL SCRUBBER 6PCS SET</c:v>
                </c:pt>
                <c:pt idx="172">
                  <c:v>OKS-4156 STEEL SCRUBBER 6PCS SET </c:v>
                </c:pt>
                <c:pt idx="173">
                  <c:v>OKS-4156 -STEEL SCRUBBER 6PCS SET </c:v>
                </c:pt>
                <c:pt idx="174">
                  <c:v>RS-02 - STEEL HAND BLENDER </c:v>
                </c:pt>
                <c:pt idx="175">
                  <c:v>RS-02 STEEL HAND BLENDER </c:v>
                </c:pt>
                <c:pt idx="176">
                  <c:v>RYX-02-020 MILD STEEL MULTI FUNCTION CLOTH STAND</c:v>
                </c:pt>
                <c:pt idx="177">
                  <c:v>RYX-02-020 MILD STEEL MULTI FUNCTION CLOTH STAND </c:v>
                </c:pt>
                <c:pt idx="178">
                  <c:v>RYX-02-020 MILD STEEL MULTI FUNCTION CLOTH STAND - </c:v>
                </c:pt>
                <c:pt idx="179">
                  <c:v>RYX-02-020 MULTI FUNCTION CLOTH STAND</c:v>
                </c:pt>
                <c:pt idx="180">
                  <c:v>RYX-02-021A MILD STEEL MULTI FUNCTION CLOTH STAND </c:v>
                </c:pt>
                <c:pt idx="181">
                  <c:v>RYX-02-021A MILD STEEL MULTI FUNCTION CLOTH STAND - </c:v>
                </c:pt>
                <c:pt idx="182">
                  <c:v>RYX-02-021A MULTI FUNCTION CLOTH STAND</c:v>
                </c:pt>
                <c:pt idx="183">
                  <c:v>RYX-02-021A-13 MILD STEEL MULTI FUNCTION CLOTH STAND </c:v>
                </c:pt>
                <c:pt idx="184">
                  <c:v>RYX-02-026-3S MILD STEEL MULTI FUNCTION CLOTH STAND </c:v>
                </c:pt>
                <c:pt idx="185">
                  <c:v>RYX-0237F STEEL HUNGER WITH CLOTH CLIP </c:v>
                </c:pt>
                <c:pt idx="186">
                  <c:v>RYX-08010D MILD STEEL MULTI FUNCTION CLOTH STAND </c:v>
                </c:pt>
                <c:pt idx="187">
                  <c:v>SB-01 - STAINLESS STEEL SPORTS BOTTLE 750ML SG-702 </c:v>
                </c:pt>
                <c:pt idx="188">
                  <c:v>SB-01 STAINLESS STEEL SPORTS BOTTLE 750ML SG-702 </c:v>
                </c:pt>
                <c:pt idx="189">
                  <c:v>SB-01STAINLESS STEEL SPORTS BOTTLE 750ML SG-702 </c:v>
                </c:pt>
                <c:pt idx="190">
                  <c:v>SB-01-STAINLESS STEEL SPORTS BOTTLE 750ML SG-702 </c:v>
                </c:pt>
                <c:pt idx="191">
                  <c:v>SB-12 STEEL TEA STRAINER BIG</c:v>
                </c:pt>
                <c:pt idx="192">
                  <c:v>SB-12 STEEL TEA STRAINER BIG </c:v>
                </c:pt>
                <c:pt idx="193">
                  <c:v>SB-12 STEEL TEA STRAINER BIG - </c:v>
                </c:pt>
                <c:pt idx="194">
                  <c:v>SB-12 STEEL TEA STRAINER BIG - SB-12 </c:v>
                </c:pt>
                <c:pt idx="195">
                  <c:v>SD1078-B STEEL FRUIT BASKET</c:v>
                </c:pt>
                <c:pt idx="196">
                  <c:v>SL-01 - STAINLESS STEEL COLA BOTTLE 750ML SK750 </c:v>
                </c:pt>
                <c:pt idx="197">
                  <c:v>SL-01 - STAINLESS STEELCOLA BOTTLE 750MLSK750 </c:v>
                </c:pt>
                <c:pt idx="198">
                  <c:v>SL-01 STAINLESS STEEL COLA BOTTLE 750ML SK750</c:v>
                </c:pt>
                <c:pt idx="199">
                  <c:v>SL-01 STAINLESS STEEL COLA BOTTLE 750ML SK750 </c:v>
                </c:pt>
                <c:pt idx="200">
                  <c:v>SL-01 -STAINLESS STEEL COLA BOTTLE 750ML SK750 </c:v>
                </c:pt>
                <c:pt idx="201">
                  <c:v>SL-01 STAINLESS STEEL COLABOTTLE 750ML SK750</c:v>
                </c:pt>
                <c:pt idx="202">
                  <c:v>SL-89 STEEL HANGER WITH HOOK </c:v>
                </c:pt>
                <c:pt idx="203">
                  <c:v>SLEEL GRATER </c:v>
                </c:pt>
                <c:pt idx="204">
                  <c:v>SM1168 - STEEL HANGER WITH HOOK </c:v>
                </c:pt>
                <c:pt idx="205">
                  <c:v>SM1168 STEEL HANGER WITH HOOK </c:v>
                </c:pt>
                <c:pt idx="206">
                  <c:v>SM1168 STEEL HOOK WITH HANGER -</c:v>
                </c:pt>
                <c:pt idx="207">
                  <c:v>SS OIL POT 1000ML </c:v>
                </c:pt>
                <c:pt idx="208">
                  <c:v>SS OIL POT 1000ML-KWP-1000B </c:v>
                </c:pt>
                <c:pt idx="209">
                  <c:v>SS OIL POT 600ML </c:v>
                </c:pt>
                <c:pt idx="210">
                  <c:v>SS OIL POT 600ML - KWP-600B </c:v>
                </c:pt>
                <c:pt idx="211">
                  <c:v>SS OIL POT 600ML-KWP-600B </c:v>
                </c:pt>
                <c:pt idx="212">
                  <c:v>SS OIL POT 900ML </c:v>
                </c:pt>
                <c:pt idx="213">
                  <c:v>SS OIL POT 900ML - KWP-1000B </c:v>
                </c:pt>
                <c:pt idx="214">
                  <c:v>SS OIL POT 900ML-KWP-1000B</c:v>
                </c:pt>
                <c:pt idx="215">
                  <c:v>SS SCOURER 3 PCS SET </c:v>
                </c:pt>
                <c:pt idx="216">
                  <c:v>SS SCRUBBER 3 PCS SET - </c:v>
                </c:pt>
                <c:pt idx="217">
                  <c:v>SS SCRUBBER 3 PCS SET - SS410 </c:v>
                </c:pt>
                <c:pt idx="218">
                  <c:v>SS SCRUBBER 3PCS SET </c:v>
                </c:pt>
                <c:pt idx="219">
                  <c:v>SS SCRUBBER 3PCS SET-SS410 </c:v>
                </c:pt>
                <c:pt idx="220">
                  <c:v>SS410 SS SCRUBBER 3 PCS SET</c:v>
                </c:pt>
                <c:pt idx="221">
                  <c:v>SS410 SS SCRUBBER 3 PCS SET </c:v>
                </c:pt>
                <c:pt idx="222">
                  <c:v>SS410 SS SCRUBBER 3PCS SET</c:v>
                </c:pt>
                <c:pt idx="223">
                  <c:v>SS410-A SS SCRUBBER 3 PCS SET </c:v>
                </c:pt>
                <c:pt idx="224">
                  <c:v>SS410-B SS SCRUBBER 3 PCS SET </c:v>
                </c:pt>
                <c:pt idx="225">
                  <c:v>STAINESS STEEL COLA BOTTLE 750ML SK750-SL-01 </c:v>
                </c:pt>
                <c:pt idx="226">
                  <c:v>STAINESS STEEL COLA BOTTLE -SL-07 </c:v>
                </c:pt>
                <c:pt idx="227">
                  <c:v>STAINLEES STEEL SPORTS BOTTLE 750ML SG-702</c:v>
                </c:pt>
                <c:pt idx="228">
                  <c:v>STAINLESS STEEL BOTTLE 500ML </c:v>
                </c:pt>
                <c:pt idx="229">
                  <c:v>STAINLESS STEEL BOTTLE 750ML SD0900 </c:v>
                </c:pt>
                <c:pt idx="230">
                  <c:v>STAINLESS STEEL BOTTLE 750ML SG2318 </c:v>
                </c:pt>
                <c:pt idx="231">
                  <c:v>STAINLESS STEEL BOTTLE 750ML SG805 </c:v>
                </c:pt>
                <c:pt idx="232">
                  <c:v>STAINLESS STEEL BOTTLE 750ML SG805 AM-06 </c:v>
                </c:pt>
                <c:pt idx="233">
                  <c:v>STAINLESS STEEL BOTTLE 750ML SG805-AM-06 </c:v>
                </c:pt>
                <c:pt idx="234">
                  <c:v>STAINLESS STEEL BOTTLE 750ML SG805-AM-6</c:v>
                </c:pt>
                <c:pt idx="235">
                  <c:v>STAINLESS STEEL BOTTLE 750ML SG805-AM-6 </c:v>
                </c:pt>
                <c:pt idx="236">
                  <c:v>STAINLESS STEEL CAKE MOULD -MK-145 </c:v>
                </c:pt>
                <c:pt idx="237">
                  <c:v>STAINLESS STEEL COCA BOTTLE 750ML SK750 SL-01 </c:v>
                </c:pt>
                <c:pt idx="238">
                  <c:v>STAINLESS STEEL COLA BOTTLE 750 ML SK750-SL-01 </c:v>
                </c:pt>
                <c:pt idx="239">
                  <c:v>STAINLESS STEEL COLA BOTTLE 750ML SK750 </c:v>
                </c:pt>
                <c:pt idx="240">
                  <c:v>STAINLESS STEEL COLA BOTTLE 750ML SK-750 </c:v>
                </c:pt>
                <c:pt idx="241">
                  <c:v>STAINLESS STEEL COLA BOTTLE 750ML SK750 - SL-01 </c:v>
                </c:pt>
                <c:pt idx="242">
                  <c:v>STAINLESS STEEL COLA BOTTLE 750ML SK750 SL-01 </c:v>
                </c:pt>
                <c:pt idx="243">
                  <c:v>STAINLESS STEEL COLA BOTTLE 750ML SK750 -SL-01 </c:v>
                </c:pt>
                <c:pt idx="244">
                  <c:v>STAINLESS STEEL COLA BOTTLE 750ML SK750-SL-01</c:v>
                </c:pt>
                <c:pt idx="245">
                  <c:v>STAINLESS STEEL COLA BOTTLE 750ML SK750-SL-01 </c:v>
                </c:pt>
                <c:pt idx="246">
                  <c:v>STAINLESS STEEL COLABOTTLE 750ML SK750 SL-01 </c:v>
                </c:pt>
                <c:pt idx="247">
                  <c:v>STAINLESS STEEL GAMES BOTTLE 750ML S117-750 SB-08 </c:v>
                </c:pt>
                <c:pt idx="248">
                  <c:v>STAINLESS STEEL GRATER WITH HANDL </c:v>
                </c:pt>
                <c:pt idx="249">
                  <c:v>STAINLESS STEEL GRATER WITH HANDLE </c:v>
                </c:pt>
                <c:pt idx="250">
                  <c:v>STAINLESS STEEL GRATER WITH HANDLE - DS-25 </c:v>
                </c:pt>
                <c:pt idx="251">
                  <c:v>STAINLESS STEEL GRATER WITH HANDLE - KL3241-8S </c:v>
                </c:pt>
                <c:pt idx="252">
                  <c:v>STAINLESS STEEL GRATER WITH HANDLE - KL324H-9S </c:v>
                </c:pt>
                <c:pt idx="253">
                  <c:v>STAINLESS STEEL GRATER WITH HANDLE BIG -KL321R-S</c:v>
                </c:pt>
                <c:pt idx="254">
                  <c:v>STAINLESS STEEL GRATER WITH HANDLE BIG-KL321RB-S</c:v>
                </c:pt>
                <c:pt idx="255">
                  <c:v>STAINLESS STEEL GRATER WITH HANDLE -DS-25</c:v>
                </c:pt>
                <c:pt idx="256">
                  <c:v>STAINLESS STEEL GRATER WITH HANDLE DS-25 </c:v>
                </c:pt>
                <c:pt idx="257">
                  <c:v>STAINLESS STEEL GRATER WITH HANDLE -DS-25 </c:v>
                </c:pt>
                <c:pt idx="258">
                  <c:v>STAINLESS STEEL GRATER WITH HANDLE HEXA - KL326D-9S </c:v>
                </c:pt>
                <c:pt idx="259">
                  <c:v>STAINLESS STEEL GRATER WITH HANDLE HEXA -KL326D-9S</c:v>
                </c:pt>
                <c:pt idx="260">
                  <c:v>STAINLESS STEEL GRATER WITH HANDLE HEXA-KL326D-9S</c:v>
                </c:pt>
                <c:pt idx="261">
                  <c:v>STAINLESS STEEL GRATER WITH HANDLE SMALL -KL321RB-S</c:v>
                </c:pt>
                <c:pt idx="262">
                  <c:v>STAINLESS STEEL GRATER WITH HANDLE SMALL-KL321R-S</c:v>
                </c:pt>
                <c:pt idx="263">
                  <c:v>STAINLESS STEEL GRATER WITH HANDLE-DS-25 </c:v>
                </c:pt>
                <c:pt idx="264">
                  <c:v>STAINLESS STEEL GRATER WITH HANDLE-KL3241-8S</c:v>
                </c:pt>
                <c:pt idx="265">
                  <c:v>STAINLESS STEEL GRATER WITH HANDLE-KL324H-9S</c:v>
                </c:pt>
                <c:pt idx="266">
                  <c:v>STAINLESS STEEL GRATER WITH HANDLE-KL324H-9S </c:v>
                </c:pt>
                <c:pt idx="267">
                  <c:v>STAINLESS STEEL GRATER WITH HANDLE-KL324I-8S</c:v>
                </c:pt>
                <c:pt idx="268">
                  <c:v>STAINLESS STEEL GRATER WITH HANDLE-KL324I-9S</c:v>
                </c:pt>
                <c:pt idx="269">
                  <c:v>STAINLESS STEEL GRATER WITH HANDLE-KL324P-3S</c:v>
                </c:pt>
                <c:pt idx="270">
                  <c:v>STAINLESS STEEL SPORT BOTTLE </c:v>
                </c:pt>
                <c:pt idx="271">
                  <c:v>STAINLESS STEEL SPORT BOTTLE 1000 ML </c:v>
                </c:pt>
                <c:pt idx="272">
                  <c:v>STAINLESS STEEL SPORT BOTTLE 1000ML </c:v>
                </c:pt>
                <c:pt idx="273">
                  <c:v>STAINLESS STEEL SPORT BOTTLE 750ML </c:v>
                </c:pt>
                <c:pt idx="274">
                  <c:v>STAINLESS STEEL SPORTS BOTTLE </c:v>
                </c:pt>
                <c:pt idx="275">
                  <c:v>STAINLESS STEEL SPORTS BOTTLE - KWB-600F </c:v>
                </c:pt>
                <c:pt idx="276">
                  <c:v>STAINLESS STEEL SPORTS BOTTLE 1.5L </c:v>
                </c:pt>
                <c:pt idx="277">
                  <c:v>STAINLESS STEEL SPORTS BOTTLE 500ML S116-500 </c:v>
                </c:pt>
                <c:pt idx="278">
                  <c:v>STAINLESS STEEL SPORTS BOTTLE 600ML S115 -NP-21</c:v>
                </c:pt>
                <c:pt idx="279">
                  <c:v>STAINLESS STEEL SPORTS BOTTLE 600ML S-115 -NP-21</c:v>
                </c:pt>
                <c:pt idx="280">
                  <c:v>STAINLESS STEEL SPORTS BOTTLE 600ML S115-NP-21 </c:v>
                </c:pt>
                <c:pt idx="281">
                  <c:v>STAINLESS STEEL SPORTS BOTTLE 650 ML S115 </c:v>
                </c:pt>
                <c:pt idx="282">
                  <c:v>STAINLESS STEEL SPORTS BOTTLE 650ML </c:v>
                </c:pt>
                <c:pt idx="283">
                  <c:v>STAINLESS STEEL SPORTS BOTTLE 650ML S115 </c:v>
                </c:pt>
                <c:pt idx="284">
                  <c:v>STAINLESS STEEL SPORTS BOTTLE 650ML S115 - NP-21 </c:v>
                </c:pt>
                <c:pt idx="285">
                  <c:v>STAINLESS STEEL SPORTS BOTTLE 650ML S115 -NP-21</c:v>
                </c:pt>
                <c:pt idx="286">
                  <c:v>STAINLESS STEEL SPORTS BOTTLE 650ML S115 NP-21 </c:v>
                </c:pt>
                <c:pt idx="287">
                  <c:v>STAINLESS STEEL SPORTS BOTTLE 650ML S115-NP-21 </c:v>
                </c:pt>
                <c:pt idx="288">
                  <c:v>STAINLESS STEEL SPORTS BOTTLE 700ML S119-136 </c:v>
                </c:pt>
                <c:pt idx="289">
                  <c:v>STAINLESS STEEL SPORTS BOTTLE 750ML </c:v>
                </c:pt>
                <c:pt idx="290">
                  <c:v>STAINLESS STEEL SPORTS BOTTLE 750ML #SG210 </c:v>
                </c:pt>
                <c:pt idx="291">
                  <c:v>STAINLESS STEEL SPORTS BOTTLE 750ML #SG707 </c:v>
                </c:pt>
                <c:pt idx="292">
                  <c:v>STAINLESS STEEL SPORTS BOTTLE 750ML -MP-201</c:v>
                </c:pt>
                <c:pt idx="293">
                  <c:v>STAINLESS STEEL SPORTS BOTTLE 750ML -MP-202</c:v>
                </c:pt>
                <c:pt idx="294">
                  <c:v>STAINLESS STEEL SPORTS BOTTLE 750ML S-308-C6 </c:v>
                </c:pt>
                <c:pt idx="295">
                  <c:v>STAINLESS STEEL SPORTS BOTTLE 750ML S-308-C6 - NP-20 </c:v>
                </c:pt>
                <c:pt idx="296">
                  <c:v>STAINLESS STEEL SPORTS BOTTLE 750ML S308-C6 -AB39 </c:v>
                </c:pt>
                <c:pt idx="297">
                  <c:v>STAINLESS STEEL SPORTS BOTTLE 750ML S-308-C6 -NP-20 </c:v>
                </c:pt>
                <c:pt idx="298">
                  <c:v>STAINLESS STEEL SPORTS BOTTLE 750ML S-308-C6- NP-21 </c:v>
                </c:pt>
                <c:pt idx="299">
                  <c:v>STAINLESS STEEL SPORTS BOTTLE 750ML S308-C6-AB-39</c:v>
                </c:pt>
                <c:pt idx="300">
                  <c:v>STAINLESS STEEL SPORTS BOTTLE 750ML S-308-C6-AB-39</c:v>
                </c:pt>
                <c:pt idx="301">
                  <c:v>STAINLESS STEEL SPORTS BOTTLE 750ML S-308-C6-NP-20</c:v>
                </c:pt>
                <c:pt idx="302">
                  <c:v>STAINLESS STEEL SPORTS BOTTLE 750ML S-308-C6-NP-20 </c:v>
                </c:pt>
                <c:pt idx="303">
                  <c:v>STAINLESS STEEL SPORTS BOTTLE 750ML S-308-C6-NP-AB39 </c:v>
                </c:pt>
                <c:pt idx="304">
                  <c:v>STAINLESS STEEL SPORTS BOTTLE 750ML SG-127 -SB-09 </c:v>
                </c:pt>
                <c:pt idx="305">
                  <c:v>STAINLESS STEEL SPORTS BOTTLE 750ML SG-702 </c:v>
                </c:pt>
                <c:pt idx="306">
                  <c:v>STAINLESS STEEL SPORTS BOTTLE 750ML SG-702 - SB-01 </c:v>
                </c:pt>
                <c:pt idx="307">
                  <c:v>STAINLESS STEEL SPORTS BOTTLE 750ML SG-702 SB-01 </c:v>
                </c:pt>
                <c:pt idx="308">
                  <c:v>STAINLESS STEEL SPORTS BOTTLE 750ML SG-702 -SB-01 </c:v>
                </c:pt>
                <c:pt idx="309">
                  <c:v>STAINLESS STEEL SPORTS BOTTLE 750ML SG-702-SB-01</c:v>
                </c:pt>
                <c:pt idx="310">
                  <c:v>STAINLESS STEEL SPORTS BOTTLE 750ML SG-702-SB-01 </c:v>
                </c:pt>
                <c:pt idx="311">
                  <c:v>STAINLESS STEEL SPORTS BOTTLE 750ML SG705-1 </c:v>
                </c:pt>
                <c:pt idx="312">
                  <c:v>STAINLESS STEEL SPORTS BOTTLE 750ML SG-901-A-19 </c:v>
                </c:pt>
                <c:pt idx="313">
                  <c:v>STAINLESS STEEL SPORTS BOTTLE 750ML SG902 </c:v>
                </c:pt>
                <c:pt idx="314">
                  <c:v>STAINLESS STEEL SPORTS BOTTLE 750ML-AM-06</c:v>
                </c:pt>
                <c:pt idx="315">
                  <c:v>STAINLESS STEEL SPORTS BOTTLE 800ML </c:v>
                </c:pt>
                <c:pt idx="316">
                  <c:v>STAINLESS STEEL SPORTS BOTTLE 800ML SB-10</c:v>
                </c:pt>
                <c:pt idx="317">
                  <c:v>STAINLESS STEEL SPORTS BOTTLE 900ML </c:v>
                </c:pt>
                <c:pt idx="318">
                  <c:v>STAINLESS STEEL SPORTS BOTTLE KOOU 750ML MP-202 </c:v>
                </c:pt>
                <c:pt idx="319">
                  <c:v>STAINLESS STEEL SPORTS BOTTLE KOOU 750ML-MP-202</c:v>
                </c:pt>
                <c:pt idx="320">
                  <c:v>STAINLESS STEEL SPORTS BOTTLE KOOU 750ML-MP-202 </c:v>
                </c:pt>
                <c:pt idx="321">
                  <c:v>STAINLESS STEEL SPORTS BOTTLE KWB-600F</c:v>
                </c:pt>
                <c:pt idx="322">
                  <c:v>STAINLESS STEEL WATER BOTTLE 750ML SB-08 </c:v>
                </c:pt>
                <c:pt idx="323">
                  <c:v>STAINLESS STEELSPORTS BOTTLE 1.45L </c:v>
                </c:pt>
                <c:pt idx="324">
                  <c:v>STAINLESS STEELSPORTS BOTTLE 500ML S116-500 </c:v>
                </c:pt>
                <c:pt idx="325">
                  <c:v>STAINLESS STEELSPORTS BOTTLE 650ML S115 </c:v>
                </c:pt>
                <c:pt idx="326">
                  <c:v>STAINLESS STEELSPORTS BOTTLE 750ML </c:v>
                </c:pt>
                <c:pt idx="327">
                  <c:v>STAINLESS STEELSPORTS BOTTLE 750ML S-308-C6 -NP-20 </c:v>
                </c:pt>
                <c:pt idx="328">
                  <c:v>STAINLESS STEELSPORTS BOTTLE 800ML </c:v>
                </c:pt>
                <c:pt idx="329">
                  <c:v>STEEK HANGER WITH HOOK </c:v>
                </c:pt>
                <c:pt idx="330">
                  <c:v>STEEL BASKET </c:v>
                </c:pt>
                <c:pt idx="331">
                  <c:v>STEEL BASKET BIG </c:v>
                </c:pt>
                <c:pt idx="332">
                  <c:v>STEEL BASKET ROUND </c:v>
                </c:pt>
                <c:pt idx="333">
                  <c:v>STEEL BASKET SMALL </c:v>
                </c:pt>
                <c:pt idx="334">
                  <c:v>STEEL BASKET SQUARE </c:v>
                </c:pt>
                <c:pt idx="335">
                  <c:v>STEEL BBQ SKEWER 12 PCS-NP-007 </c:v>
                </c:pt>
                <c:pt idx="336">
                  <c:v>STEEL BBQ SKEWER 12PCS-NP- 007 </c:v>
                </c:pt>
                <c:pt idx="337">
                  <c:v>STEEL CAKE MOULD CH302322-MP-10 </c:v>
                </c:pt>
                <c:pt idx="338">
                  <c:v>STEEL CONTAINER -GN-30 </c:v>
                </c:pt>
                <c:pt idx="339">
                  <c:v>STEEL CONTAINER ROUND-6856</c:v>
                </c:pt>
                <c:pt idx="340">
                  <c:v>STEEL CONTAINER ROUND-6856 </c:v>
                </c:pt>
                <c:pt idx="341">
                  <c:v>STEEL CONTAINER ROUND-6857</c:v>
                </c:pt>
                <c:pt idx="342">
                  <c:v>STEEL CONTAINER-GN-30 </c:v>
                </c:pt>
                <c:pt idx="343">
                  <c:v>STEEL CONTAINER-GN-32 </c:v>
                </c:pt>
                <c:pt idx="344">
                  <c:v>STEEL CORNER RACK </c:v>
                </c:pt>
                <c:pt idx="345">
                  <c:v>STEEL CORNER STAND -MP-103 </c:v>
                </c:pt>
                <c:pt idx="346">
                  <c:v>STEEL CORNER STAND- MP-103 </c:v>
                </c:pt>
                <c:pt idx="347">
                  <c:v>STEEL CORNER STAND-MP-103 </c:v>
                </c:pt>
                <c:pt idx="348">
                  <c:v>STEEL CUTLERY HOLDER </c:v>
                </c:pt>
                <c:pt idx="349">
                  <c:v>STEEL DRAINER </c:v>
                </c:pt>
                <c:pt idx="350">
                  <c:v>STEEL EGG BEATER -MP-217 </c:v>
                </c:pt>
                <c:pt idx="351">
                  <c:v>STEEL FILTER BALL WITH CHAIN </c:v>
                </c:pt>
                <c:pt idx="352">
                  <c:v>STEEL FOLDABLE HANGER </c:v>
                </c:pt>
                <c:pt idx="353">
                  <c:v>STEEL FOOD CONTAINER </c:v>
                </c:pt>
                <c:pt idx="354">
                  <c:v>STEEL FRUIT BASKET </c:v>
                </c:pt>
                <c:pt idx="355">
                  <c:v>STEEL GARLIC CRUSHER-SL-159 </c:v>
                </c:pt>
                <c:pt idx="356">
                  <c:v>STEEL GIFT BOX HEART SHAPE </c:v>
                </c:pt>
                <c:pt idx="357">
                  <c:v>STEEL GIFT BOX SQUARE SHAPE </c:v>
                </c:pt>
                <c:pt idx="358">
                  <c:v>STEEL GLASS CANISTER 3PCS SET -NP-20 </c:v>
                </c:pt>
                <c:pt idx="359">
                  <c:v>STEEL GLASS CANISTER 3PCS SET-NP-20 </c:v>
                </c:pt>
                <c:pt idx="360">
                  <c:v>STEEL GRATER 4 SIDE-GR40275 </c:v>
                </c:pt>
                <c:pt idx="361">
                  <c:v>STEEL GRATER -ST-4 </c:v>
                </c:pt>
                <c:pt idx="362">
                  <c:v>STEEL GRATER-ST-4 </c:v>
                </c:pt>
                <c:pt idx="363">
                  <c:v>STEEL HAND BLENDER-</c:v>
                </c:pt>
                <c:pt idx="364">
                  <c:v>STEEL HAND BLENDER </c:v>
                </c:pt>
                <c:pt idx="365">
                  <c:v>STEEL HAND BLENDER - RS-02 </c:v>
                </c:pt>
                <c:pt idx="366">
                  <c:v>STEEL HAND BLENDER ITEM NO-RS-02 </c:v>
                </c:pt>
                <c:pt idx="367">
                  <c:v>STEEL HAND BLENDER RS-02 </c:v>
                </c:pt>
                <c:pt idx="368">
                  <c:v>STEEL HAND BLENDER-RS-02 </c:v>
                </c:pt>
                <c:pt idx="369">
                  <c:v>STEEL HANGER </c:v>
                </c:pt>
                <c:pt idx="370">
                  <c:v>STEEL HANGER 10PCS SET </c:v>
                </c:pt>
                <c:pt idx="371">
                  <c:v>STEEL HANGER WITH HOOK </c:v>
                </c:pt>
                <c:pt idx="372">
                  <c:v>STEEL HANGER WITH HOOK ITEM NO. SM1168 </c:v>
                </c:pt>
                <c:pt idx="373">
                  <c:v>STEEL HANGER WITH HOOK SL-89 </c:v>
                </c:pt>
                <c:pt idx="374">
                  <c:v>STEEL HANGER WITH HOOK -SM1168 </c:v>
                </c:pt>
                <c:pt idx="375">
                  <c:v>STEEL HANGER WITH HOOK-SL-89 </c:v>
                </c:pt>
                <c:pt idx="376">
                  <c:v>STEEL HOOK </c:v>
                </c:pt>
                <c:pt idx="377">
                  <c:v>STEEL HOOK 3 PCS SET-2628</c:v>
                </c:pt>
                <c:pt idx="378">
                  <c:v>STEEL HOOK 3 PCS SET-RM2628 </c:v>
                </c:pt>
                <c:pt idx="379">
                  <c:v>STEEL HOOK 3PCS -RJ-409 </c:v>
                </c:pt>
                <c:pt idx="380">
                  <c:v>STEEL HOOK 3PCS SET-2628 </c:v>
                </c:pt>
                <c:pt idx="381">
                  <c:v>STEEL HOOK 3PCS-RJ-409 </c:v>
                </c:pt>
                <c:pt idx="382">
                  <c:v>STEEL HOOK 4PCS SET </c:v>
                </c:pt>
                <c:pt idx="383">
                  <c:v>STEEL HOOK 4PCS SET-SL-172 </c:v>
                </c:pt>
                <c:pt idx="384">
                  <c:v>STEEL HOOK 5 PCS SET-GN-07 </c:v>
                </c:pt>
                <c:pt idx="385">
                  <c:v>STEEL HOOK 5 PCS SET-GN-08 </c:v>
                </c:pt>
                <c:pt idx="386">
                  <c:v>STEEL HOOK 6 PCS SET -GN-09 </c:v>
                </c:pt>
                <c:pt idx="387">
                  <c:v>STEEL HOOK -LF-35 </c:v>
                </c:pt>
                <c:pt idx="388">
                  <c:v>STEEL INFUSER </c:v>
                </c:pt>
                <c:pt idx="389">
                  <c:v>STEEL JAR - SALT &amp; PEPPER -MP-009 </c:v>
                </c:pt>
                <c:pt idx="390">
                  <c:v>STEEL JAR - SALT &amp; PEPPER-MP-009 </c:v>
                </c:pt>
                <c:pt idx="391">
                  <c:v>STEEL KITCHEN BASKET </c:v>
                </c:pt>
                <c:pt idx="392">
                  <c:v>STEEL KITCHEN CADDLE - AM-254 </c:v>
                </c:pt>
                <c:pt idx="393">
                  <c:v>STEEL KITCHEN CADDLE AM-254 </c:v>
                </c:pt>
                <c:pt idx="394">
                  <c:v>STEEL KITCHEN CADDLE ITEM NO-AM-254 </c:v>
                </c:pt>
                <c:pt idx="395">
                  <c:v>STEEL KITCHEN DISH HOLDER </c:v>
                </c:pt>
                <c:pt idx="396">
                  <c:v>STEEL KITCHEN TURNER </c:v>
                </c:pt>
                <c:pt idx="397">
                  <c:v>STEEL KITCHEN TURNER - AM-253 </c:v>
                </c:pt>
                <c:pt idx="398">
                  <c:v>STEEL KITCHEN TURNER AM-253 </c:v>
                </c:pt>
                <c:pt idx="399">
                  <c:v>STEEL KITCHEN TURNER ITEM NO-AM-253 </c:v>
                </c:pt>
                <c:pt idx="400">
                  <c:v>STEEL LEMON SQUEEZER </c:v>
                </c:pt>
                <c:pt idx="401">
                  <c:v>STEEL LEMON SQUEEZER -AM-217 </c:v>
                </c:pt>
                <c:pt idx="402">
                  <c:v>STEEL LEMON SQUEEZER-AM-217 </c:v>
                </c:pt>
                <c:pt idx="403">
                  <c:v>STEEL LUNCH BOX </c:v>
                </c:pt>
                <c:pt idx="404">
                  <c:v>STEEL LUNCH BOX - 6561 </c:v>
                </c:pt>
                <c:pt idx="405">
                  <c:v>STEEL LUNCH BOX 2 LAYER </c:v>
                </c:pt>
                <c:pt idx="406">
                  <c:v>STEEL LUNCH BOX 2 LAYER - 8504 </c:v>
                </c:pt>
                <c:pt idx="407">
                  <c:v>STEEL LUNCH BOX 2 LAYER 8504 </c:v>
                </c:pt>
                <c:pt idx="408">
                  <c:v>STEEL LUNCH BOX 2 LAYER-6504</c:v>
                </c:pt>
                <c:pt idx="409">
                  <c:v>STEEL LUNCH BOX 2 LAYER-8504</c:v>
                </c:pt>
                <c:pt idx="410">
                  <c:v>STEEL LUNCH BOX 2 LAYER-8504 </c:v>
                </c:pt>
                <c:pt idx="411">
                  <c:v>STEEL LUNCH BOX 2 LAYERS-8504</c:v>
                </c:pt>
                <c:pt idx="412">
                  <c:v>STEEL LUNCH BOX 2 LAYER-SB-14 </c:v>
                </c:pt>
                <c:pt idx="413">
                  <c:v>STEEL LUNCH BOX 2651-AM-19 </c:v>
                </c:pt>
                <c:pt idx="414">
                  <c:v>STEEL LUNCH BOX 2652 -AM-20 </c:v>
                </c:pt>
                <c:pt idx="415">
                  <c:v>STEEL LUNCH BOX 2LAYER-8504 </c:v>
                </c:pt>
                <c:pt idx="416">
                  <c:v>STEEL LUNCH BOX 2LAYERS-8504 </c:v>
                </c:pt>
                <c:pt idx="417">
                  <c:v>STEEL LUNCH BOX 3 LAYER </c:v>
                </c:pt>
                <c:pt idx="418">
                  <c:v>STEEL LUNCH BOX 3 LAYER - 8505 </c:v>
                </c:pt>
                <c:pt idx="419">
                  <c:v>STEEL LUNCH BOX 3 LAYER -8505 </c:v>
                </c:pt>
                <c:pt idx="420">
                  <c:v>STEEL LUNCH BOX 3 LAYER-6505</c:v>
                </c:pt>
                <c:pt idx="421">
                  <c:v>STEEL LUNCH BOX 3 LAYER-6505 </c:v>
                </c:pt>
                <c:pt idx="422">
                  <c:v>STEEL LUNCH BOX 3LAYER </c:v>
                </c:pt>
                <c:pt idx="423">
                  <c:v>STEEL LUNCH BOX 3LAYER - 8505 </c:v>
                </c:pt>
                <c:pt idx="424">
                  <c:v>STEEL LUNCH BOX 3LAYER -8505</c:v>
                </c:pt>
                <c:pt idx="425">
                  <c:v>STEEL LUNCH BOX 3LAYER -8505 </c:v>
                </c:pt>
                <c:pt idx="426">
                  <c:v>STEEL LUNCH BOX 3LAYER-8505 </c:v>
                </c:pt>
                <c:pt idx="427">
                  <c:v>STEEL LUNCH BOX 6016-3 -AM-192 </c:v>
                </c:pt>
                <c:pt idx="428">
                  <c:v>STEEL LUNCH BOX -6111</c:v>
                </c:pt>
                <c:pt idx="429">
                  <c:v>STEEL LUNCH BOX -6527</c:v>
                </c:pt>
                <c:pt idx="430">
                  <c:v>STEEL LUNCH BOX 6527 </c:v>
                </c:pt>
                <c:pt idx="431">
                  <c:v>STEEL LUNCH BOX -6527 </c:v>
                </c:pt>
                <c:pt idx="432">
                  <c:v>STEEL LUNCH BOX -6561</c:v>
                </c:pt>
                <c:pt idx="433">
                  <c:v>STEEL LUNCH BOX -6561 </c:v>
                </c:pt>
                <c:pt idx="434">
                  <c:v>STEEL LUNCH BOX 6576-AM-180 </c:v>
                </c:pt>
                <c:pt idx="435">
                  <c:v>STEEL LUNCH BOX 6581 -AM-181 </c:v>
                </c:pt>
                <c:pt idx="436">
                  <c:v>STEEL LUNCH BOX 6861 -AM-21 </c:v>
                </c:pt>
                <c:pt idx="437">
                  <c:v>STEEL LUNCH BOX 6862 -AM-22 </c:v>
                </c:pt>
                <c:pt idx="438">
                  <c:v>STEEL LUNCH BOX -6900</c:v>
                </c:pt>
                <c:pt idx="439">
                  <c:v>STEEL LUNCH BOX 6900 </c:v>
                </c:pt>
                <c:pt idx="440">
                  <c:v>STEEL LUNCH BOX -6950</c:v>
                </c:pt>
                <c:pt idx="441">
                  <c:v>STEEL LUNCH BOX BIG-6588</c:v>
                </c:pt>
                <c:pt idx="442">
                  <c:v>STEEL LUNCH BOX ITEM NO-6561 </c:v>
                </c:pt>
                <c:pt idx="443">
                  <c:v>STEEL LUNCH BOX MEDIUM 6577 -AM-179 </c:v>
                </c:pt>
                <c:pt idx="444">
                  <c:v>STEEL LUNCH BOX MINI 001 -AM-169 </c:v>
                </c:pt>
                <c:pt idx="445">
                  <c:v>STEEL LUNCH BOX RECTANGLE 6576 -AM-170 </c:v>
                </c:pt>
                <c:pt idx="446">
                  <c:v>STEEL LUNCH BOX RECTANGLE-9707 </c:v>
                </c:pt>
                <c:pt idx="447">
                  <c:v>STEEL LUNCH BOX ROUND- 9568 </c:v>
                </c:pt>
                <c:pt idx="448">
                  <c:v>STEEL LUNCH BOX ROUND-9568</c:v>
                </c:pt>
                <c:pt idx="449">
                  <c:v>STEEL LUNCH BOX -SL-104 </c:v>
                </c:pt>
                <c:pt idx="450">
                  <c:v>STEEL LUNCH BOX SMALL </c:v>
                </c:pt>
                <c:pt idx="451">
                  <c:v>STEEL LUNCH BOX SMALL - 6587 </c:v>
                </c:pt>
                <c:pt idx="452">
                  <c:v>STEEL LUNCH BOX SMALL-6587 </c:v>
                </c:pt>
                <c:pt idx="453">
                  <c:v>STEEL LUNCH BOX-6527 </c:v>
                </c:pt>
                <c:pt idx="454">
                  <c:v>STEEL LUNCH BOX-6531</c:v>
                </c:pt>
                <c:pt idx="455">
                  <c:v>STEEL LUNCH BOX-6561 </c:v>
                </c:pt>
                <c:pt idx="456">
                  <c:v>STEEL LUNCH BOX-6900</c:v>
                </c:pt>
                <c:pt idx="457">
                  <c:v>STEEL LUNCH BOX-6900 </c:v>
                </c:pt>
                <c:pt idx="458">
                  <c:v>STEEL LUNCH BOX-SB-13 </c:v>
                </c:pt>
                <c:pt idx="459">
                  <c:v>STEEL MESAURING SPOON 4 PC SET -SJ-05 </c:v>
                </c:pt>
                <c:pt idx="460">
                  <c:v>STEEL MUFFIN PAN 6 PCS SET </c:v>
                </c:pt>
                <c:pt idx="461">
                  <c:v>STEEL MULTI GRATER AND SLICER -RS-04 </c:v>
                </c:pt>
                <c:pt idx="462">
                  <c:v>STEEL MULTI GRATER AND SLICER-RS-04</c:v>
                </c:pt>
                <c:pt idx="463">
                  <c:v>STEEL MULTI GRATER AND SLICER-RS-04 </c:v>
                </c:pt>
                <c:pt idx="464">
                  <c:v>STEEL MULTI PEELER-RS-01 </c:v>
                </c:pt>
                <c:pt idx="465">
                  <c:v>STEEL MULTI PEELER-RS-03</c:v>
                </c:pt>
                <c:pt idx="466">
                  <c:v>STEEL PEELER -MP-196 </c:v>
                </c:pt>
                <c:pt idx="467">
                  <c:v>STEEL PEELER-MP-196</c:v>
                </c:pt>
                <c:pt idx="468">
                  <c:v>STEEL PEELER-MP-196 </c:v>
                </c:pt>
                <c:pt idx="469">
                  <c:v>STEEL PILLER-MP-196 </c:v>
                </c:pt>
                <c:pt idx="470">
                  <c:v>STEEL PIZZA CUTTER </c:v>
                </c:pt>
                <c:pt idx="471">
                  <c:v>STEEL PIZZA CUTTER -RJ-388 </c:v>
                </c:pt>
                <c:pt idx="472">
                  <c:v>STEEL PIZZA CUTTER- RJ-388 </c:v>
                </c:pt>
                <c:pt idx="473">
                  <c:v>STEEL PIZZA CUTTER-RJ-388</c:v>
                </c:pt>
                <c:pt idx="474">
                  <c:v>STEEL PIZZA CUTTER-RJ-388 </c:v>
                </c:pt>
                <c:pt idx="475">
                  <c:v>STEEL RECTANGLE CONTAINER </c:v>
                </c:pt>
                <c:pt idx="476">
                  <c:v>STEEL RECTANGLE CONTAINER- 6901</c:v>
                </c:pt>
                <c:pt idx="477">
                  <c:v>STEEL RECTANGLE CONTAINER BIG </c:v>
                </c:pt>
                <c:pt idx="478">
                  <c:v>STEEL RECTANGLE CONTAINER BIG - 6578 </c:v>
                </c:pt>
                <c:pt idx="479">
                  <c:v>STEEL RECTANGLE CONTAINER BIG-6578</c:v>
                </c:pt>
                <c:pt idx="480">
                  <c:v>STEEL RECTANGLE CONTAINER ITEM NO-6901 </c:v>
                </c:pt>
                <c:pt idx="481">
                  <c:v>STEEL RECTANGLE CONTAINER LARGE </c:v>
                </c:pt>
                <c:pt idx="482">
                  <c:v>STEEL RECTANGLE CONTAINER LARGE - 6862 </c:v>
                </c:pt>
                <c:pt idx="483">
                  <c:v>STEEL RECTANGLE CONTAINER LARGE-6862 </c:v>
                </c:pt>
                <c:pt idx="484">
                  <c:v>STEEL RECTANGLE CONTAINER MEDIUM-6577</c:v>
                </c:pt>
                <c:pt idx="485">
                  <c:v>STEEL RECTANGLE CONTAINER MEDIUM-6577 </c:v>
                </c:pt>
                <c:pt idx="486">
                  <c:v>STEEL RECTANGLE CONTAINER MEDIUM-6861 </c:v>
                </c:pt>
                <c:pt idx="487">
                  <c:v>STEEL ROUND CONTAINER </c:v>
                </c:pt>
                <c:pt idx="488">
                  <c:v>STEEL ROUND CONTAINER 420ML-LF-9</c:v>
                </c:pt>
                <c:pt idx="489">
                  <c:v>STEEL ROUND CONTAINER -6856</c:v>
                </c:pt>
                <c:pt idx="490">
                  <c:v>STEEL ROUND CONTAINER -6857</c:v>
                </c:pt>
                <c:pt idx="491">
                  <c:v>STEEL ROUND CONTAINER 730ML-6858 </c:v>
                </c:pt>
                <c:pt idx="492">
                  <c:v>STEEL ROUND CONTAINER 730ML-LF-8 </c:v>
                </c:pt>
                <c:pt idx="493">
                  <c:v>STEEL ROUND CONTAINER BIG-6582 </c:v>
                </c:pt>
                <c:pt idx="494">
                  <c:v>STEEL ROUND CONTAINER ITEM NO-6856 </c:v>
                </c:pt>
                <c:pt idx="495">
                  <c:v>STEEL ROUND CONTAINER MEDIUM </c:v>
                </c:pt>
                <c:pt idx="496">
                  <c:v>STEEL ROUND CONTAINER MEDIUM - 6581 </c:v>
                </c:pt>
                <c:pt idx="497">
                  <c:v>STEEL ROUND CONTAINER MEDIUM ITEM NO-6581 </c:v>
                </c:pt>
                <c:pt idx="498">
                  <c:v>STEEL ROUND CONTAINER MEDIUM-6581 </c:v>
                </c:pt>
                <c:pt idx="499">
                  <c:v>STEEL ROUND CONTAINER-6856 </c:v>
                </c:pt>
                <c:pt idx="500">
                  <c:v>STEEL ROUND CONTAINER-6857 </c:v>
                </c:pt>
                <c:pt idx="501">
                  <c:v>STEEL SALT BOTTLE </c:v>
                </c:pt>
                <c:pt idx="502">
                  <c:v>STEEL SALT BOTTLE - NP-19 </c:v>
                </c:pt>
                <c:pt idx="503">
                  <c:v>STEEL SALT BOTTLE ITEM NO-NP-19</c:v>
                </c:pt>
                <c:pt idx="504">
                  <c:v>STEEL SALT BOTTLE ITEM NO-NP-19 </c:v>
                </c:pt>
                <c:pt idx="505">
                  <c:v>STEEL SALT BOTTLE NP-19 </c:v>
                </c:pt>
                <c:pt idx="506">
                  <c:v>STEEL SALT BOTTLE -NP-19 </c:v>
                </c:pt>
                <c:pt idx="507">
                  <c:v>STEEL SALT BOTTLE-NP-19 </c:v>
                </c:pt>
                <c:pt idx="508">
                  <c:v>STEEL SCRUBBER </c:v>
                </c:pt>
                <c:pt idx="509">
                  <c:v>STEEL SCRUBBER 2 PCS SET </c:v>
                </c:pt>
                <c:pt idx="510">
                  <c:v>STEEL SCRUBBER 2 PCS SET - 8001-2 </c:v>
                </c:pt>
                <c:pt idx="511">
                  <c:v>STEEL SCRUBBER 2 PCS SET -8001-2 </c:v>
                </c:pt>
                <c:pt idx="512">
                  <c:v>STEEL SCRUBBER 2 PCS SET-8001-2 </c:v>
                </c:pt>
                <c:pt idx="513">
                  <c:v>STEEL SCRUBBER 2 PCS SET-8001-2 -</c:v>
                </c:pt>
                <c:pt idx="514">
                  <c:v>STEEL SCRUBBER 2 PCS-SET-SS430 </c:v>
                </c:pt>
                <c:pt idx="515">
                  <c:v>STEEL SCRUBBER 2PCS SET </c:v>
                </c:pt>
                <c:pt idx="516">
                  <c:v>STEEL SCRUBBER 2PCS SET - 8001-2 </c:v>
                </c:pt>
                <c:pt idx="517">
                  <c:v>STEEL SCRUBBER 2PCS SET ITEM NO: 8001-2) </c:v>
                </c:pt>
                <c:pt idx="518">
                  <c:v>STEEL SCRUBBER 2PCS SET-GN-15 </c:v>
                </c:pt>
                <c:pt idx="519">
                  <c:v>STEEL SCRUBBER 3 PCS SET-ANGW11 </c:v>
                </c:pt>
                <c:pt idx="520">
                  <c:v>STEEL SCRUBBER 3 PCS SET-GN-15 </c:v>
                </c:pt>
                <c:pt idx="521">
                  <c:v>STEEL SCRUBBER 3PCS SET-ANGW11 </c:v>
                </c:pt>
                <c:pt idx="522">
                  <c:v>STEEL SCRUBBER 3PCS SET-DR-2</c:v>
                </c:pt>
                <c:pt idx="523">
                  <c:v>STEEL SCRUBBER 6 PCS SET </c:v>
                </c:pt>
                <c:pt idx="524">
                  <c:v>STEEL SCRUBBER 6 PCS SET - OKS-4156 </c:v>
                </c:pt>
                <c:pt idx="525">
                  <c:v>STEEL SCRUBBER 6PCS SET </c:v>
                </c:pt>
                <c:pt idx="526">
                  <c:v>STEEL SCRUBBER 6PCS SET - OKS-4156 </c:v>
                </c:pt>
                <c:pt idx="527">
                  <c:v>STEEL SCRUBBER 6PCS SET-GN-16 </c:v>
                </c:pt>
                <c:pt idx="528">
                  <c:v>STEEL SCRUBBER -ANG-537</c:v>
                </c:pt>
                <c:pt idx="529">
                  <c:v>STEEL SCRUBBER -ANG537 </c:v>
                </c:pt>
                <c:pt idx="530">
                  <c:v>STEEL SCRUBBER -ANG-537 </c:v>
                </c:pt>
                <c:pt idx="531">
                  <c:v>STEEL SCRUBBER -SL-55 </c:v>
                </c:pt>
                <c:pt idx="532">
                  <c:v>STEEL SCRUBBER-AISI430 </c:v>
                </c:pt>
                <c:pt idx="533">
                  <c:v>STEEL SCRUBBER-DR-1 </c:v>
                </c:pt>
                <c:pt idx="534">
                  <c:v>STEEL SCRUBBER-GS21 </c:v>
                </c:pt>
                <c:pt idx="535">
                  <c:v>STEEL SCRUBBER-SL-55</c:v>
                </c:pt>
                <c:pt idx="536">
                  <c:v>STEEL SCRUBBER-SS430 </c:v>
                </c:pt>
                <c:pt idx="537">
                  <c:v>STEEL SHOWER CADDY </c:v>
                </c:pt>
                <c:pt idx="538">
                  <c:v>STEEL SOAP DISPENSER </c:v>
                </c:pt>
                <c:pt idx="539">
                  <c:v>STEEL SPOON HOLDER </c:v>
                </c:pt>
                <c:pt idx="540">
                  <c:v>STEEL SPOON HOLDER ROUND </c:v>
                </c:pt>
                <c:pt idx="541">
                  <c:v>STEEL SPOON HOLDER ROUND MP-96</c:v>
                </c:pt>
                <c:pt idx="542">
                  <c:v>STEEL SPOON HOLDER ROUND MP-96 </c:v>
                </c:pt>
                <c:pt idx="543">
                  <c:v>STEEL SPOON HOLDER ROUND -MP-96 </c:v>
                </c:pt>
                <c:pt idx="544">
                  <c:v>STEEL SPOON HOLDER ROUND- MP-96 </c:v>
                </c:pt>
                <c:pt idx="545">
                  <c:v>STEEL SPOON HOLDER ROUND-MP-96</c:v>
                </c:pt>
                <c:pt idx="546">
                  <c:v>STEEL SPOON HOLDER ROUND-MP-96 </c:v>
                </c:pt>
                <c:pt idx="547">
                  <c:v>STEEL SPRINKLER </c:v>
                </c:pt>
                <c:pt idx="548">
                  <c:v>STEEL STRAW 3PCS SET -SB-9 </c:v>
                </c:pt>
                <c:pt idx="549">
                  <c:v>STEEL TEA STAINER 304 -MP-290</c:v>
                </c:pt>
                <c:pt idx="550">
                  <c:v>STEEL TEA STAINER -NP-55 </c:v>
                </c:pt>
                <c:pt idx="551">
                  <c:v>STEEL TEA STAINER-NP-54 </c:v>
                </c:pt>
                <c:pt idx="552">
                  <c:v>STEEL TEA STAINER-NP-55 </c:v>
                </c:pt>
                <c:pt idx="553">
                  <c:v>STEEL TEA STRAINER </c:v>
                </c:pt>
                <c:pt idx="554">
                  <c:v>STEEL TEA STRAINER - NP-55 </c:v>
                </c:pt>
                <c:pt idx="555">
                  <c:v>STEEL TEA STRAINER BIG</c:v>
                </c:pt>
                <c:pt idx="556">
                  <c:v>STEEL TEA STRAINER BIG </c:v>
                </c:pt>
                <c:pt idx="557">
                  <c:v>STEEL TEA STRAINER BIG - SB-12 </c:v>
                </c:pt>
                <c:pt idx="558">
                  <c:v>STEEL TEA STRAINER BIG SB-12 </c:v>
                </c:pt>
                <c:pt idx="559">
                  <c:v>STEEL TEA STRAINER BIG -SB-12 </c:v>
                </c:pt>
                <c:pt idx="560">
                  <c:v>STEEL TEA STRAINER BIG-SB-12 </c:v>
                </c:pt>
                <c:pt idx="561">
                  <c:v>STEEL TEA STRAINER -NP-55</c:v>
                </c:pt>
                <c:pt idx="562">
                  <c:v>STEEL TEA STRAINER NP-55 </c:v>
                </c:pt>
                <c:pt idx="563">
                  <c:v>STEEL TEA STRAINER -NP-55 </c:v>
                </c:pt>
                <c:pt idx="564">
                  <c:v>STEEL TEA STRAINER- NP-55 </c:v>
                </c:pt>
                <c:pt idx="565">
                  <c:v>STEEL TEA STRAINER-NP-55</c:v>
                </c:pt>
                <c:pt idx="566">
                  <c:v>STEEL TEA STRAINER-NP-55 </c:v>
                </c:pt>
                <c:pt idx="567">
                  <c:v>STEEL TOWEL HANGER - AM-280 </c:v>
                </c:pt>
                <c:pt idx="568">
                  <c:v>STEEL VEGETABLE STRAINER WITH HANDLE </c:v>
                </c:pt>
                <c:pt idx="569">
                  <c:v>STEEL WALL HANGER HOOK -SL-89 </c:v>
                </c:pt>
                <c:pt idx="570">
                  <c:v>STEEL WALL HANGER HOOK-SL-89 </c:v>
                </c:pt>
                <c:pt idx="571">
                  <c:v>STEEL WALLNUT CRACKER -SL-145 </c:v>
                </c:pt>
                <c:pt idx="572">
                  <c:v>STEEL WATER JUG-6311</c:v>
                </c:pt>
                <c:pt idx="573">
                  <c:v>STEEL WIRE CLEANING CLOTH 3PCS SET </c:v>
                </c:pt>
                <c:pt idx="574">
                  <c:v>STEEL WOOL SCRUBBER -PR-12 </c:v>
                </c:pt>
                <c:pt idx="575">
                  <c:v>STEEL ZARA </c:v>
                </c:pt>
                <c:pt idx="576">
                  <c:v>STEEL ZARA - NP-003 </c:v>
                </c:pt>
                <c:pt idx="577">
                  <c:v>STEEL ZHARA</c:v>
                </c:pt>
                <c:pt idx="578">
                  <c:v>STEEL ZHARA - NP-003 </c:v>
                </c:pt>
                <c:pt idx="579">
                  <c:v>STEEL ZHARA ITEM NO-NP-003 </c:v>
                </c:pt>
                <c:pt idx="580">
                  <c:v>STEEL ZHARA -NP-003</c:v>
                </c:pt>
                <c:pt idx="581">
                  <c:v>STEEL ZHARA NP-003 </c:v>
                </c:pt>
                <c:pt idx="582">
                  <c:v>STEEL ZHARA -NP-003 </c:v>
                </c:pt>
                <c:pt idx="583">
                  <c:v>STEEL ZHARA- NP-003 </c:v>
                </c:pt>
                <c:pt idx="584">
                  <c:v>STEEL ZHARA -NP-03 </c:v>
                </c:pt>
                <c:pt idx="585">
                  <c:v>STEEL ZHARA WAN -MP-263 </c:v>
                </c:pt>
                <c:pt idx="586">
                  <c:v>STEEL ZHARA WAN-MP-263 </c:v>
                </c:pt>
                <c:pt idx="587">
                  <c:v>STEEL ZHARA-AM-60 </c:v>
                </c:pt>
                <c:pt idx="588">
                  <c:v>STEEL ZHARA-NP-</c:v>
                </c:pt>
                <c:pt idx="589">
                  <c:v>STEEL ZHARA-NP-003</c:v>
                </c:pt>
                <c:pt idx="590">
                  <c:v>STEEL ZHARA-NP003 </c:v>
                </c:pt>
                <c:pt idx="591">
                  <c:v>STEEL ZHARA-NP-003 </c:v>
                </c:pt>
                <c:pt idx="592">
                  <c:v>STEEL ZHARA-NP-003-NP-003 </c:v>
                </c:pt>
                <c:pt idx="593">
                  <c:v>STEEL ZHARA-NP-03</c:v>
                </c:pt>
                <c:pt idx="594">
                  <c:v>STEEL ZHARA-NP-03 </c:v>
                </c:pt>
                <c:pt idx="595">
                  <c:v>STEEL ZHARA-RS-07 </c:v>
                </c:pt>
                <c:pt idx="596">
                  <c:v>STILL SCRUBBER 2 PCS SET </c:v>
                </c:pt>
                <c:pt idx="597">
                  <c:v>SY-01-STAINLESS STEEL BOTTLE 650ML </c:v>
                </c:pt>
                <c:pt idx="598">
                  <c:v>SY-02-STAINLESS STEEL BOTTLE 750 ML </c:v>
                </c:pt>
                <c:pt idx="599">
                  <c:v>SY-03-STAINLESS STEEL SPORTS BOTTLE 1000 ML </c:v>
                </c:pt>
                <c:pt idx="600">
                  <c:v>SY-04-STAINLESS STEEL SPORTS BOTTLE 1000 ML </c:v>
                </c:pt>
                <c:pt idx="601">
                  <c:v>SY592A-0085 STEEL CLIP 6PCS SET BIG</c:v>
                </c:pt>
                <c:pt idx="602">
                  <c:v>SY604A STEEL HOOK 4PCS SET</c:v>
                </c:pt>
                <c:pt idx="603">
                  <c:v>SY604A-4 STEEL HOOK 4PCS SET</c:v>
                </c:pt>
                <c:pt idx="604">
                  <c:v>SY722-9602 STEEL HOOK 3PCS SET</c:v>
                </c:pt>
                <c:pt idx="605">
                  <c:v>SY772-42 STEEL HANGER 10PCS SET</c:v>
                </c:pt>
                <c:pt idx="606">
                  <c:v>SY-845-4 STEEL BASKET BIG </c:v>
                </c:pt>
                <c:pt idx="607">
                  <c:v>SY-845-7 STEEL BASKET ROUND </c:v>
                </c:pt>
                <c:pt idx="608">
                  <c:v>TEA LIGHT CANDLE HOLDER -MP-289 </c:v>
                </c:pt>
                <c:pt idx="609">
                  <c:v>TEA LIGHT CANDLE HOLDER ROUND-SL-51 </c:v>
                </c:pt>
                <c:pt idx="610">
                  <c:v>TH5170 STEEL CUTLERY HOLDER </c:v>
                </c:pt>
                <c:pt idx="611">
                  <c:v>WB-750 - STAINLESS STEEL SPORTS BOTTLE 750ML SG902 </c:v>
                </c:pt>
                <c:pt idx="612">
                  <c:v>WB-750 STAINLESS STEEL SPORTS BOTTLE 750ML SG902 </c:v>
                </c:pt>
              </c:strCache>
            </c:strRef>
          </c:cat>
          <c:val>
            <c:numRef>
              <c:f>'Pivot Table'!$L$2:$L$615</c:f>
              <c:numCache>
                <c:formatCode>General</c:formatCode>
                <c:ptCount val="613"/>
                <c:pt idx="0">
                  <c:v>1499255.13</c:v>
                </c:pt>
                <c:pt idx="1">
                  <c:v>30016788.420000002</c:v>
                </c:pt>
                <c:pt idx="2">
                  <c:v>5858680.4299999997</c:v>
                </c:pt>
                <c:pt idx="3">
                  <c:v>11904528.33</c:v>
                </c:pt>
                <c:pt idx="4">
                  <c:v>6071535.04</c:v>
                </c:pt>
                <c:pt idx="5">
                  <c:v>15522150.73</c:v>
                </c:pt>
                <c:pt idx="6">
                  <c:v>17971.48</c:v>
                </c:pt>
                <c:pt idx="7">
                  <c:v>5099049.91</c:v>
                </c:pt>
                <c:pt idx="8">
                  <c:v>32947.42</c:v>
                </c:pt>
                <c:pt idx="9">
                  <c:v>4342824.57</c:v>
                </c:pt>
                <c:pt idx="10">
                  <c:v>21597076.5</c:v>
                </c:pt>
                <c:pt idx="11">
                  <c:v>19235682.73</c:v>
                </c:pt>
                <c:pt idx="12">
                  <c:v>11669166.76</c:v>
                </c:pt>
                <c:pt idx="13">
                  <c:v>5750069.7699999996</c:v>
                </c:pt>
                <c:pt idx="14">
                  <c:v>7332203.4400000004</c:v>
                </c:pt>
                <c:pt idx="15">
                  <c:v>10746541.129999999</c:v>
                </c:pt>
                <c:pt idx="16">
                  <c:v>2844087.6</c:v>
                </c:pt>
                <c:pt idx="17">
                  <c:v>3297043.08</c:v>
                </c:pt>
                <c:pt idx="18">
                  <c:v>1338636.56</c:v>
                </c:pt>
                <c:pt idx="19">
                  <c:v>4490876.7</c:v>
                </c:pt>
                <c:pt idx="20">
                  <c:v>2096076.31</c:v>
                </c:pt>
                <c:pt idx="21">
                  <c:v>5931213.25</c:v>
                </c:pt>
                <c:pt idx="22">
                  <c:v>11642420.600000001</c:v>
                </c:pt>
                <c:pt idx="23">
                  <c:v>6681079.0099999998</c:v>
                </c:pt>
                <c:pt idx="24">
                  <c:v>9953236.5299999993</c:v>
                </c:pt>
                <c:pt idx="25">
                  <c:v>14410098.439999998</c:v>
                </c:pt>
                <c:pt idx="26">
                  <c:v>1683904.42</c:v>
                </c:pt>
                <c:pt idx="27">
                  <c:v>1830356.41</c:v>
                </c:pt>
                <c:pt idx="28">
                  <c:v>2748558.64</c:v>
                </c:pt>
                <c:pt idx="29">
                  <c:v>380443.59</c:v>
                </c:pt>
                <c:pt idx="30">
                  <c:v>2504087.6</c:v>
                </c:pt>
                <c:pt idx="31">
                  <c:v>37269698.709999993</c:v>
                </c:pt>
                <c:pt idx="32">
                  <c:v>2409627.7400000002</c:v>
                </c:pt>
                <c:pt idx="33">
                  <c:v>6484059.1300000008</c:v>
                </c:pt>
                <c:pt idx="34">
                  <c:v>2326348.39</c:v>
                </c:pt>
                <c:pt idx="35">
                  <c:v>5115216.7300000004</c:v>
                </c:pt>
                <c:pt idx="36">
                  <c:v>35070137.440000005</c:v>
                </c:pt>
                <c:pt idx="37">
                  <c:v>10770592</c:v>
                </c:pt>
                <c:pt idx="38">
                  <c:v>4853861.09</c:v>
                </c:pt>
                <c:pt idx="39">
                  <c:v>9747617.2899999991</c:v>
                </c:pt>
                <c:pt idx="40">
                  <c:v>1052919.55</c:v>
                </c:pt>
                <c:pt idx="41">
                  <c:v>19471149.670000002</c:v>
                </c:pt>
                <c:pt idx="42">
                  <c:v>4506572.8500000006</c:v>
                </c:pt>
                <c:pt idx="43">
                  <c:v>16902825.740000002</c:v>
                </c:pt>
                <c:pt idx="44">
                  <c:v>1458344.57</c:v>
                </c:pt>
                <c:pt idx="45">
                  <c:v>962858.84</c:v>
                </c:pt>
                <c:pt idx="46">
                  <c:v>5160823.2299999995</c:v>
                </c:pt>
                <c:pt idx="47">
                  <c:v>1290982.94</c:v>
                </c:pt>
                <c:pt idx="48">
                  <c:v>6568505.3399999999</c:v>
                </c:pt>
                <c:pt idx="49">
                  <c:v>3908550.71</c:v>
                </c:pt>
                <c:pt idx="50">
                  <c:v>2845630.2600000002</c:v>
                </c:pt>
                <c:pt idx="51">
                  <c:v>2819290.48</c:v>
                </c:pt>
                <c:pt idx="52">
                  <c:v>4383797.2299999995</c:v>
                </c:pt>
                <c:pt idx="53">
                  <c:v>2318250.12</c:v>
                </c:pt>
                <c:pt idx="54">
                  <c:v>5367053.3600000003</c:v>
                </c:pt>
                <c:pt idx="55">
                  <c:v>2570628.96</c:v>
                </c:pt>
                <c:pt idx="56">
                  <c:v>3487569.75</c:v>
                </c:pt>
                <c:pt idx="57">
                  <c:v>77271.87</c:v>
                </c:pt>
                <c:pt idx="58">
                  <c:v>67999.240000000005</c:v>
                </c:pt>
                <c:pt idx="59">
                  <c:v>986925.75</c:v>
                </c:pt>
                <c:pt idx="60">
                  <c:v>1396125.02</c:v>
                </c:pt>
                <c:pt idx="61">
                  <c:v>10807839.720000001</c:v>
                </c:pt>
                <c:pt idx="62">
                  <c:v>125886.73</c:v>
                </c:pt>
                <c:pt idx="63">
                  <c:v>120738.95</c:v>
                </c:pt>
                <c:pt idx="64">
                  <c:v>1920764.6</c:v>
                </c:pt>
                <c:pt idx="65">
                  <c:v>3329099.87</c:v>
                </c:pt>
                <c:pt idx="66">
                  <c:v>126705.7</c:v>
                </c:pt>
                <c:pt idx="67">
                  <c:v>1996514.69</c:v>
                </c:pt>
                <c:pt idx="68">
                  <c:v>461662.63</c:v>
                </c:pt>
                <c:pt idx="69">
                  <c:v>1023741.68</c:v>
                </c:pt>
                <c:pt idx="70">
                  <c:v>71925.37</c:v>
                </c:pt>
                <c:pt idx="71">
                  <c:v>70082.75</c:v>
                </c:pt>
                <c:pt idx="72">
                  <c:v>48325.19</c:v>
                </c:pt>
                <c:pt idx="73">
                  <c:v>538237.49</c:v>
                </c:pt>
                <c:pt idx="74">
                  <c:v>33552.239999999998</c:v>
                </c:pt>
                <c:pt idx="75">
                  <c:v>38740.49</c:v>
                </c:pt>
                <c:pt idx="76">
                  <c:v>39273.800000000003</c:v>
                </c:pt>
                <c:pt idx="77">
                  <c:v>422540.1</c:v>
                </c:pt>
                <c:pt idx="78">
                  <c:v>425251.83</c:v>
                </c:pt>
                <c:pt idx="79">
                  <c:v>1036818.77</c:v>
                </c:pt>
                <c:pt idx="80">
                  <c:v>886297.73</c:v>
                </c:pt>
                <c:pt idx="81">
                  <c:v>54785</c:v>
                </c:pt>
                <c:pt idx="82">
                  <c:v>3017969.25</c:v>
                </c:pt>
                <c:pt idx="83">
                  <c:v>2676075.6800000002</c:v>
                </c:pt>
                <c:pt idx="84">
                  <c:v>3507554.71</c:v>
                </c:pt>
                <c:pt idx="85">
                  <c:v>3943209.54</c:v>
                </c:pt>
                <c:pt idx="86">
                  <c:v>3244153.87</c:v>
                </c:pt>
                <c:pt idx="87">
                  <c:v>2988723.3</c:v>
                </c:pt>
                <c:pt idx="88">
                  <c:v>11674451.620000001</c:v>
                </c:pt>
                <c:pt idx="89">
                  <c:v>1876445.04</c:v>
                </c:pt>
                <c:pt idx="90">
                  <c:v>1475814.59</c:v>
                </c:pt>
                <c:pt idx="91">
                  <c:v>20739.38</c:v>
                </c:pt>
                <c:pt idx="92">
                  <c:v>1020348.81</c:v>
                </c:pt>
                <c:pt idx="93">
                  <c:v>6796342.5099999998</c:v>
                </c:pt>
                <c:pt idx="94">
                  <c:v>277192.46999999997</c:v>
                </c:pt>
                <c:pt idx="95">
                  <c:v>54695.17</c:v>
                </c:pt>
                <c:pt idx="96">
                  <c:v>2398263.2999999998</c:v>
                </c:pt>
                <c:pt idx="97">
                  <c:v>5753705.25</c:v>
                </c:pt>
                <c:pt idx="98">
                  <c:v>5735355.9400000004</c:v>
                </c:pt>
                <c:pt idx="99">
                  <c:v>6933839.169999999</c:v>
                </c:pt>
                <c:pt idx="100">
                  <c:v>8894881.4699999988</c:v>
                </c:pt>
                <c:pt idx="101">
                  <c:v>93300665.569999978</c:v>
                </c:pt>
                <c:pt idx="102">
                  <c:v>142918.42000000001</c:v>
                </c:pt>
                <c:pt idx="103">
                  <c:v>100757.49</c:v>
                </c:pt>
                <c:pt idx="104">
                  <c:v>2624788</c:v>
                </c:pt>
                <c:pt idx="105">
                  <c:v>20544726.920000002</c:v>
                </c:pt>
                <c:pt idx="106">
                  <c:v>883831.31</c:v>
                </c:pt>
                <c:pt idx="107">
                  <c:v>6377865.79</c:v>
                </c:pt>
                <c:pt idx="108">
                  <c:v>3486957.06</c:v>
                </c:pt>
                <c:pt idx="109">
                  <c:v>3223596.74</c:v>
                </c:pt>
                <c:pt idx="110">
                  <c:v>1009765.17</c:v>
                </c:pt>
                <c:pt idx="111">
                  <c:v>7739150.4400000013</c:v>
                </c:pt>
                <c:pt idx="112">
                  <c:v>1060253.43</c:v>
                </c:pt>
                <c:pt idx="113">
                  <c:v>2572889.4500000002</c:v>
                </c:pt>
                <c:pt idx="114">
                  <c:v>1191522.8999999999</c:v>
                </c:pt>
                <c:pt idx="115">
                  <c:v>19597878.670000002</c:v>
                </c:pt>
                <c:pt idx="116">
                  <c:v>27844320.609999999</c:v>
                </c:pt>
                <c:pt idx="117">
                  <c:v>15831859.140000001</c:v>
                </c:pt>
                <c:pt idx="118">
                  <c:v>3793185.5</c:v>
                </c:pt>
                <c:pt idx="119">
                  <c:v>3359734.48</c:v>
                </c:pt>
                <c:pt idx="120">
                  <c:v>11950536.66</c:v>
                </c:pt>
                <c:pt idx="121">
                  <c:v>1189170.68</c:v>
                </c:pt>
                <c:pt idx="122">
                  <c:v>1976521.95</c:v>
                </c:pt>
                <c:pt idx="123">
                  <c:v>3621176.84</c:v>
                </c:pt>
                <c:pt idx="124">
                  <c:v>19757625.280000001</c:v>
                </c:pt>
                <c:pt idx="125">
                  <c:v>11228683.120000001</c:v>
                </c:pt>
                <c:pt idx="126">
                  <c:v>3981910.26</c:v>
                </c:pt>
                <c:pt idx="127">
                  <c:v>3807596.81</c:v>
                </c:pt>
                <c:pt idx="128">
                  <c:v>8687080.0899999999</c:v>
                </c:pt>
                <c:pt idx="129">
                  <c:v>3984977.66</c:v>
                </c:pt>
                <c:pt idx="130">
                  <c:v>5952692.4199999999</c:v>
                </c:pt>
                <c:pt idx="131">
                  <c:v>1101021.42</c:v>
                </c:pt>
                <c:pt idx="132">
                  <c:v>12029498.939999999</c:v>
                </c:pt>
                <c:pt idx="133">
                  <c:v>599941.89</c:v>
                </c:pt>
                <c:pt idx="134">
                  <c:v>539773.06000000006</c:v>
                </c:pt>
                <c:pt idx="135">
                  <c:v>1717129.88</c:v>
                </c:pt>
                <c:pt idx="136">
                  <c:v>4741614.96</c:v>
                </c:pt>
                <c:pt idx="137">
                  <c:v>3709547.38</c:v>
                </c:pt>
                <c:pt idx="138">
                  <c:v>3279582.86</c:v>
                </c:pt>
                <c:pt idx="139">
                  <c:v>1381489.37</c:v>
                </c:pt>
                <c:pt idx="140">
                  <c:v>1542447.13</c:v>
                </c:pt>
                <c:pt idx="141">
                  <c:v>81700453.25999999</c:v>
                </c:pt>
                <c:pt idx="142">
                  <c:v>22541611.529999997</c:v>
                </c:pt>
                <c:pt idx="143">
                  <c:v>30540811.57</c:v>
                </c:pt>
                <c:pt idx="144">
                  <c:v>8665092</c:v>
                </c:pt>
                <c:pt idx="145">
                  <c:v>3169909.81</c:v>
                </c:pt>
                <c:pt idx="146">
                  <c:v>5599577.2800000003</c:v>
                </c:pt>
                <c:pt idx="147">
                  <c:v>736833.31</c:v>
                </c:pt>
                <c:pt idx="148">
                  <c:v>1348885.29</c:v>
                </c:pt>
                <c:pt idx="149">
                  <c:v>1929716.91</c:v>
                </c:pt>
                <c:pt idx="150">
                  <c:v>5636403.0199999996</c:v>
                </c:pt>
                <c:pt idx="151">
                  <c:v>33089.01</c:v>
                </c:pt>
                <c:pt idx="152">
                  <c:v>1940525.55</c:v>
                </c:pt>
                <c:pt idx="153">
                  <c:v>3222236.6700000004</c:v>
                </c:pt>
                <c:pt idx="154">
                  <c:v>6076655.21</c:v>
                </c:pt>
                <c:pt idx="155">
                  <c:v>21936326.830000002</c:v>
                </c:pt>
                <c:pt idx="156">
                  <c:v>3315964.09</c:v>
                </c:pt>
                <c:pt idx="157">
                  <c:v>24064627.500000004</c:v>
                </c:pt>
                <c:pt idx="158">
                  <c:v>4630498.34</c:v>
                </c:pt>
                <c:pt idx="159">
                  <c:v>18652544.030000001</c:v>
                </c:pt>
                <c:pt idx="160">
                  <c:v>5539620.9000000004</c:v>
                </c:pt>
                <c:pt idx="161">
                  <c:v>21984713.959999997</c:v>
                </c:pt>
                <c:pt idx="162">
                  <c:v>1745309.62</c:v>
                </c:pt>
                <c:pt idx="163">
                  <c:v>9033827.9800000004</c:v>
                </c:pt>
                <c:pt idx="164">
                  <c:v>20265309.240000002</c:v>
                </c:pt>
                <c:pt idx="165">
                  <c:v>37824980.179999992</c:v>
                </c:pt>
                <c:pt idx="166">
                  <c:v>968458.88</c:v>
                </c:pt>
                <c:pt idx="167">
                  <c:v>78757.210000000006</c:v>
                </c:pt>
                <c:pt idx="168">
                  <c:v>8655133.3099999987</c:v>
                </c:pt>
                <c:pt idx="169">
                  <c:v>35315367.989999995</c:v>
                </c:pt>
                <c:pt idx="170">
                  <c:v>2471672.7000000002</c:v>
                </c:pt>
                <c:pt idx="171">
                  <c:v>2531745.11</c:v>
                </c:pt>
                <c:pt idx="172">
                  <c:v>12118281.999999998</c:v>
                </c:pt>
                <c:pt idx="173">
                  <c:v>6672398.6600000001</c:v>
                </c:pt>
                <c:pt idx="174">
                  <c:v>1812559.96</c:v>
                </c:pt>
                <c:pt idx="175">
                  <c:v>4276580.37</c:v>
                </c:pt>
                <c:pt idx="176">
                  <c:v>3744634.7800000003</c:v>
                </c:pt>
                <c:pt idx="177">
                  <c:v>98270775.150000006</c:v>
                </c:pt>
                <c:pt idx="178">
                  <c:v>4124022.7</c:v>
                </c:pt>
                <c:pt idx="179">
                  <c:v>1209482.4099999999</c:v>
                </c:pt>
                <c:pt idx="180">
                  <c:v>128367096.73</c:v>
                </c:pt>
                <c:pt idx="181">
                  <c:v>5330669.12</c:v>
                </c:pt>
                <c:pt idx="182">
                  <c:v>792517.99</c:v>
                </c:pt>
                <c:pt idx="183">
                  <c:v>847988.55</c:v>
                </c:pt>
                <c:pt idx="184">
                  <c:v>9067466.7699999996</c:v>
                </c:pt>
                <c:pt idx="185">
                  <c:v>81955</c:v>
                </c:pt>
                <c:pt idx="186">
                  <c:v>395515.41</c:v>
                </c:pt>
                <c:pt idx="187">
                  <c:v>24052966.579999998</c:v>
                </c:pt>
                <c:pt idx="188">
                  <c:v>33804218.020000011</c:v>
                </c:pt>
                <c:pt idx="189">
                  <c:v>5087176.4499999993</c:v>
                </c:pt>
                <c:pt idx="190">
                  <c:v>2686394.18</c:v>
                </c:pt>
                <c:pt idx="191">
                  <c:v>12318162.699999999</c:v>
                </c:pt>
                <c:pt idx="192">
                  <c:v>21111975.720000003</c:v>
                </c:pt>
                <c:pt idx="193">
                  <c:v>8569570.7400000002</c:v>
                </c:pt>
                <c:pt idx="194">
                  <c:v>2485338.36</c:v>
                </c:pt>
                <c:pt idx="195">
                  <c:v>33435</c:v>
                </c:pt>
                <c:pt idx="196">
                  <c:v>13349613.399999999</c:v>
                </c:pt>
                <c:pt idx="197">
                  <c:v>4253559.07</c:v>
                </c:pt>
                <c:pt idx="198">
                  <c:v>540827.04</c:v>
                </c:pt>
                <c:pt idx="199">
                  <c:v>25086546.800000001</c:v>
                </c:pt>
                <c:pt idx="200">
                  <c:v>1781883.89</c:v>
                </c:pt>
                <c:pt idx="201">
                  <c:v>1376978.52</c:v>
                </c:pt>
                <c:pt idx="202">
                  <c:v>6859551.0199999996</c:v>
                </c:pt>
                <c:pt idx="203">
                  <c:v>861575.77</c:v>
                </c:pt>
                <c:pt idx="204">
                  <c:v>2476966.77</c:v>
                </c:pt>
                <c:pt idx="205">
                  <c:v>18670223.219999999</c:v>
                </c:pt>
                <c:pt idx="206">
                  <c:v>179804.45</c:v>
                </c:pt>
                <c:pt idx="207">
                  <c:v>5745959.3900000006</c:v>
                </c:pt>
                <c:pt idx="208">
                  <c:v>2073218.63</c:v>
                </c:pt>
                <c:pt idx="209">
                  <c:v>3942628.31</c:v>
                </c:pt>
                <c:pt idx="210">
                  <c:v>3215263.7199999997</c:v>
                </c:pt>
                <c:pt idx="211">
                  <c:v>948049.06</c:v>
                </c:pt>
                <c:pt idx="212">
                  <c:v>16607490.720000003</c:v>
                </c:pt>
                <c:pt idx="213">
                  <c:v>6148372.8900000006</c:v>
                </c:pt>
                <c:pt idx="214">
                  <c:v>3818244</c:v>
                </c:pt>
                <c:pt idx="215">
                  <c:v>1600745.12</c:v>
                </c:pt>
                <c:pt idx="216">
                  <c:v>3384990.76</c:v>
                </c:pt>
                <c:pt idx="217">
                  <c:v>8314172.0199999996</c:v>
                </c:pt>
                <c:pt idx="218">
                  <c:v>16109649.34</c:v>
                </c:pt>
                <c:pt idx="219">
                  <c:v>4748715.9800000004</c:v>
                </c:pt>
                <c:pt idx="220">
                  <c:v>4198372.21</c:v>
                </c:pt>
                <c:pt idx="221">
                  <c:v>7680705.6300000008</c:v>
                </c:pt>
                <c:pt idx="222">
                  <c:v>2297503.91</c:v>
                </c:pt>
                <c:pt idx="223">
                  <c:v>1668471.5</c:v>
                </c:pt>
                <c:pt idx="224">
                  <c:v>56255.33</c:v>
                </c:pt>
                <c:pt idx="225">
                  <c:v>668273.12</c:v>
                </c:pt>
                <c:pt idx="226">
                  <c:v>306232.87</c:v>
                </c:pt>
                <c:pt idx="227">
                  <c:v>579100.97</c:v>
                </c:pt>
                <c:pt idx="228">
                  <c:v>1472690.25</c:v>
                </c:pt>
                <c:pt idx="229">
                  <c:v>79961.83</c:v>
                </c:pt>
                <c:pt idx="230">
                  <c:v>67044.92</c:v>
                </c:pt>
                <c:pt idx="231">
                  <c:v>19748886.080000002</c:v>
                </c:pt>
                <c:pt idx="232">
                  <c:v>2361364.69</c:v>
                </c:pt>
                <c:pt idx="233">
                  <c:v>10745478.299999999</c:v>
                </c:pt>
                <c:pt idx="234">
                  <c:v>7374418.0199999996</c:v>
                </c:pt>
                <c:pt idx="235">
                  <c:v>338962.38</c:v>
                </c:pt>
                <c:pt idx="236">
                  <c:v>53936.63</c:v>
                </c:pt>
                <c:pt idx="237">
                  <c:v>1526356.83</c:v>
                </c:pt>
                <c:pt idx="238">
                  <c:v>3315340.71</c:v>
                </c:pt>
                <c:pt idx="239">
                  <c:v>23214990.399999999</c:v>
                </c:pt>
                <c:pt idx="240">
                  <c:v>2241665.0499999998</c:v>
                </c:pt>
                <c:pt idx="241">
                  <c:v>208317.51</c:v>
                </c:pt>
                <c:pt idx="242">
                  <c:v>13541040.860000001</c:v>
                </c:pt>
                <c:pt idx="243">
                  <c:v>8786868.1499999985</c:v>
                </c:pt>
                <c:pt idx="244">
                  <c:v>14697778.310000001</c:v>
                </c:pt>
                <c:pt idx="245">
                  <c:v>7705097.0200000005</c:v>
                </c:pt>
                <c:pt idx="246">
                  <c:v>2014340.22</c:v>
                </c:pt>
                <c:pt idx="247">
                  <c:v>166517.56</c:v>
                </c:pt>
                <c:pt idx="248">
                  <c:v>925726.88</c:v>
                </c:pt>
                <c:pt idx="249">
                  <c:v>19099670.499999996</c:v>
                </c:pt>
                <c:pt idx="250">
                  <c:v>815110.09</c:v>
                </c:pt>
                <c:pt idx="251">
                  <c:v>2164918.8200000003</c:v>
                </c:pt>
                <c:pt idx="252">
                  <c:v>16750141.949999999</c:v>
                </c:pt>
                <c:pt idx="253">
                  <c:v>784790.07</c:v>
                </c:pt>
                <c:pt idx="254">
                  <c:v>130431.22</c:v>
                </c:pt>
                <c:pt idx="255">
                  <c:v>770979.43</c:v>
                </c:pt>
                <c:pt idx="256">
                  <c:v>6983904.8399999999</c:v>
                </c:pt>
                <c:pt idx="257">
                  <c:v>2756615.6100000003</c:v>
                </c:pt>
                <c:pt idx="258">
                  <c:v>7348168.6299999999</c:v>
                </c:pt>
                <c:pt idx="259">
                  <c:v>88728.72</c:v>
                </c:pt>
                <c:pt idx="260">
                  <c:v>1105338.1499999999</c:v>
                </c:pt>
                <c:pt idx="261">
                  <c:v>979127.65</c:v>
                </c:pt>
                <c:pt idx="262">
                  <c:v>192541.34</c:v>
                </c:pt>
                <c:pt idx="263">
                  <c:v>3997491.82</c:v>
                </c:pt>
                <c:pt idx="264">
                  <c:v>862216.82</c:v>
                </c:pt>
                <c:pt idx="265">
                  <c:v>143341.25</c:v>
                </c:pt>
                <c:pt idx="266">
                  <c:v>1283361.3400000001</c:v>
                </c:pt>
                <c:pt idx="267">
                  <c:v>491912.04</c:v>
                </c:pt>
                <c:pt idx="268">
                  <c:v>135275.81</c:v>
                </c:pt>
                <c:pt idx="269">
                  <c:v>290142.92</c:v>
                </c:pt>
                <c:pt idx="270">
                  <c:v>12041528.470000001</c:v>
                </c:pt>
                <c:pt idx="271">
                  <c:v>5192858.54</c:v>
                </c:pt>
                <c:pt idx="272">
                  <c:v>7700818.9700000007</c:v>
                </c:pt>
                <c:pt idx="273">
                  <c:v>6383621.6799999997</c:v>
                </c:pt>
                <c:pt idx="274">
                  <c:v>43622015.949999996</c:v>
                </c:pt>
                <c:pt idx="275">
                  <c:v>16149697.26</c:v>
                </c:pt>
                <c:pt idx="276">
                  <c:v>54421.05</c:v>
                </c:pt>
                <c:pt idx="277">
                  <c:v>1060658.46</c:v>
                </c:pt>
                <c:pt idx="278">
                  <c:v>19453472.740000002</c:v>
                </c:pt>
                <c:pt idx="279">
                  <c:v>1937070.43</c:v>
                </c:pt>
                <c:pt idx="280">
                  <c:v>43996993.979999997</c:v>
                </c:pt>
                <c:pt idx="281">
                  <c:v>4157166.96</c:v>
                </c:pt>
                <c:pt idx="282">
                  <c:v>4240138.8899999997</c:v>
                </c:pt>
                <c:pt idx="283">
                  <c:v>15621209.370000001</c:v>
                </c:pt>
                <c:pt idx="284">
                  <c:v>10046291.379999999</c:v>
                </c:pt>
                <c:pt idx="285">
                  <c:v>9301368.5800000001</c:v>
                </c:pt>
                <c:pt idx="286">
                  <c:v>8837844.1400000006</c:v>
                </c:pt>
                <c:pt idx="287">
                  <c:v>19151512.099999998</c:v>
                </c:pt>
                <c:pt idx="288">
                  <c:v>78848.679999999993</c:v>
                </c:pt>
                <c:pt idx="289">
                  <c:v>131672.15</c:v>
                </c:pt>
                <c:pt idx="290">
                  <c:v>2608262.0700000003</c:v>
                </c:pt>
                <c:pt idx="291">
                  <c:v>2666507.27</c:v>
                </c:pt>
                <c:pt idx="292">
                  <c:v>312588.62</c:v>
                </c:pt>
                <c:pt idx="293">
                  <c:v>307290.51</c:v>
                </c:pt>
                <c:pt idx="294">
                  <c:v>34386857.530000009</c:v>
                </c:pt>
                <c:pt idx="295">
                  <c:v>6616243.5300000003</c:v>
                </c:pt>
                <c:pt idx="296">
                  <c:v>1740291.46</c:v>
                </c:pt>
                <c:pt idx="297">
                  <c:v>11931994.650000002</c:v>
                </c:pt>
                <c:pt idx="298">
                  <c:v>419430.8</c:v>
                </c:pt>
                <c:pt idx="299">
                  <c:v>1056328.3799999999</c:v>
                </c:pt>
                <c:pt idx="300">
                  <c:v>1072060.1399999999</c:v>
                </c:pt>
                <c:pt idx="301">
                  <c:v>21929389.509999994</c:v>
                </c:pt>
                <c:pt idx="302">
                  <c:v>27899532.129999999</c:v>
                </c:pt>
                <c:pt idx="303">
                  <c:v>2562987.1800000002</c:v>
                </c:pt>
                <c:pt idx="304">
                  <c:v>233886.78</c:v>
                </c:pt>
                <c:pt idx="305">
                  <c:v>35665146.899999999</c:v>
                </c:pt>
                <c:pt idx="306">
                  <c:v>2019950</c:v>
                </c:pt>
                <c:pt idx="307">
                  <c:v>8198398.6099999994</c:v>
                </c:pt>
                <c:pt idx="308">
                  <c:v>11186891.279999999</c:v>
                </c:pt>
                <c:pt idx="309">
                  <c:v>6209047.1999999993</c:v>
                </c:pt>
                <c:pt idx="310">
                  <c:v>982856.67</c:v>
                </c:pt>
                <c:pt idx="311">
                  <c:v>6104693.8600000003</c:v>
                </c:pt>
                <c:pt idx="312">
                  <c:v>67232.2</c:v>
                </c:pt>
                <c:pt idx="313">
                  <c:v>2813174.9</c:v>
                </c:pt>
                <c:pt idx="314">
                  <c:v>68513.52</c:v>
                </c:pt>
                <c:pt idx="315">
                  <c:v>66222.58</c:v>
                </c:pt>
                <c:pt idx="316">
                  <c:v>248248.26</c:v>
                </c:pt>
                <c:pt idx="317">
                  <c:v>4220659.4000000004</c:v>
                </c:pt>
                <c:pt idx="318">
                  <c:v>2019167.86</c:v>
                </c:pt>
                <c:pt idx="319">
                  <c:v>1857814.24</c:v>
                </c:pt>
                <c:pt idx="320">
                  <c:v>9089056.6099999994</c:v>
                </c:pt>
                <c:pt idx="321">
                  <c:v>4011520.26</c:v>
                </c:pt>
                <c:pt idx="322">
                  <c:v>975998.5</c:v>
                </c:pt>
                <c:pt idx="323">
                  <c:v>9893315.9600000009</c:v>
                </c:pt>
                <c:pt idx="324">
                  <c:v>11618897.48</c:v>
                </c:pt>
                <c:pt idx="325">
                  <c:v>32149896.229999997</c:v>
                </c:pt>
                <c:pt idx="326">
                  <c:v>7811471.7999999998</c:v>
                </c:pt>
                <c:pt idx="327">
                  <c:v>1405939.85</c:v>
                </c:pt>
                <c:pt idx="328">
                  <c:v>1230247.3799999999</c:v>
                </c:pt>
                <c:pt idx="329">
                  <c:v>40809.24</c:v>
                </c:pt>
                <c:pt idx="330">
                  <c:v>222013.26</c:v>
                </c:pt>
                <c:pt idx="331">
                  <c:v>3489785.85</c:v>
                </c:pt>
                <c:pt idx="332">
                  <c:v>1071230.07</c:v>
                </c:pt>
                <c:pt idx="333">
                  <c:v>2761054.5500000003</c:v>
                </c:pt>
                <c:pt idx="334">
                  <c:v>8506415.7499999981</c:v>
                </c:pt>
                <c:pt idx="335">
                  <c:v>759021.43</c:v>
                </c:pt>
                <c:pt idx="336">
                  <c:v>648131.75</c:v>
                </c:pt>
                <c:pt idx="337">
                  <c:v>386573.96</c:v>
                </c:pt>
                <c:pt idx="338">
                  <c:v>842698.01</c:v>
                </c:pt>
                <c:pt idx="339">
                  <c:v>1988902.16</c:v>
                </c:pt>
                <c:pt idx="340">
                  <c:v>161734.82999999999</c:v>
                </c:pt>
                <c:pt idx="341">
                  <c:v>2921367.57</c:v>
                </c:pt>
                <c:pt idx="342">
                  <c:v>12129.2</c:v>
                </c:pt>
                <c:pt idx="343">
                  <c:v>10948.48</c:v>
                </c:pt>
                <c:pt idx="344">
                  <c:v>80560.37</c:v>
                </c:pt>
                <c:pt idx="345">
                  <c:v>498186.55</c:v>
                </c:pt>
                <c:pt idx="346">
                  <c:v>295711.49</c:v>
                </c:pt>
                <c:pt idx="347">
                  <c:v>310568.28000000003</c:v>
                </c:pt>
                <c:pt idx="348">
                  <c:v>10468654.449999999</c:v>
                </c:pt>
                <c:pt idx="349">
                  <c:v>19522066.690000001</c:v>
                </c:pt>
                <c:pt idx="350">
                  <c:v>185712.79</c:v>
                </c:pt>
                <c:pt idx="351">
                  <c:v>13052.93</c:v>
                </c:pt>
                <c:pt idx="352">
                  <c:v>33709.21</c:v>
                </c:pt>
                <c:pt idx="353">
                  <c:v>744701.21</c:v>
                </c:pt>
                <c:pt idx="354">
                  <c:v>3167220.83</c:v>
                </c:pt>
                <c:pt idx="355">
                  <c:v>25630.3</c:v>
                </c:pt>
                <c:pt idx="356">
                  <c:v>22307.67</c:v>
                </c:pt>
                <c:pt idx="357">
                  <c:v>37130.93</c:v>
                </c:pt>
                <c:pt idx="358">
                  <c:v>178440.4</c:v>
                </c:pt>
                <c:pt idx="359">
                  <c:v>5438.2</c:v>
                </c:pt>
                <c:pt idx="360">
                  <c:v>2809988.72</c:v>
                </c:pt>
                <c:pt idx="361">
                  <c:v>507615.57999999996</c:v>
                </c:pt>
                <c:pt idx="362">
                  <c:v>1606504.33</c:v>
                </c:pt>
                <c:pt idx="363">
                  <c:v>1764955.41</c:v>
                </c:pt>
                <c:pt idx="364">
                  <c:v>5689956.9399999995</c:v>
                </c:pt>
                <c:pt idx="365">
                  <c:v>7802548.1200000001</c:v>
                </c:pt>
                <c:pt idx="366">
                  <c:v>430290.89</c:v>
                </c:pt>
                <c:pt idx="367">
                  <c:v>15251397.530000001</c:v>
                </c:pt>
                <c:pt idx="368">
                  <c:v>2176650.7199999997</c:v>
                </c:pt>
                <c:pt idx="369">
                  <c:v>38812.14</c:v>
                </c:pt>
                <c:pt idx="370">
                  <c:v>1825807.5300000003</c:v>
                </c:pt>
                <c:pt idx="371">
                  <c:v>87342046.899999991</c:v>
                </c:pt>
                <c:pt idx="372">
                  <c:v>2341315.4300000002</c:v>
                </c:pt>
                <c:pt idx="373">
                  <c:v>18445910.140000001</c:v>
                </c:pt>
                <c:pt idx="374">
                  <c:v>7664284.3599999994</c:v>
                </c:pt>
                <c:pt idx="375">
                  <c:v>12514814.819999998</c:v>
                </c:pt>
                <c:pt idx="376">
                  <c:v>156898.25</c:v>
                </c:pt>
                <c:pt idx="377">
                  <c:v>4731543.96</c:v>
                </c:pt>
                <c:pt idx="378">
                  <c:v>2160113.8199999998</c:v>
                </c:pt>
                <c:pt idx="379">
                  <c:v>1528622.81</c:v>
                </c:pt>
                <c:pt idx="380">
                  <c:v>2291925.6</c:v>
                </c:pt>
                <c:pt idx="381">
                  <c:v>5172085.8900000006</c:v>
                </c:pt>
                <c:pt idx="382">
                  <c:v>488837.69</c:v>
                </c:pt>
                <c:pt idx="383">
                  <c:v>25012.98</c:v>
                </c:pt>
                <c:pt idx="384">
                  <c:v>47964.85</c:v>
                </c:pt>
                <c:pt idx="385">
                  <c:v>38237.71</c:v>
                </c:pt>
                <c:pt idx="386">
                  <c:v>29442.29</c:v>
                </c:pt>
                <c:pt idx="387">
                  <c:v>35021.29</c:v>
                </c:pt>
                <c:pt idx="388">
                  <c:v>25182.37</c:v>
                </c:pt>
                <c:pt idx="389">
                  <c:v>1932848.0200000003</c:v>
                </c:pt>
                <c:pt idx="390">
                  <c:v>1642555.51</c:v>
                </c:pt>
                <c:pt idx="391">
                  <c:v>2376964.58</c:v>
                </c:pt>
                <c:pt idx="392">
                  <c:v>443950.32</c:v>
                </c:pt>
                <c:pt idx="393">
                  <c:v>22155.95</c:v>
                </c:pt>
                <c:pt idx="394">
                  <c:v>939416.33</c:v>
                </c:pt>
                <c:pt idx="395">
                  <c:v>74671.12</c:v>
                </c:pt>
                <c:pt idx="396">
                  <c:v>943391.59</c:v>
                </c:pt>
                <c:pt idx="397">
                  <c:v>881558.88</c:v>
                </c:pt>
                <c:pt idx="398">
                  <c:v>22155.95</c:v>
                </c:pt>
                <c:pt idx="399">
                  <c:v>3882022.89</c:v>
                </c:pt>
                <c:pt idx="400">
                  <c:v>3628523.17</c:v>
                </c:pt>
                <c:pt idx="401">
                  <c:v>845477.64</c:v>
                </c:pt>
                <c:pt idx="402">
                  <c:v>18389.11</c:v>
                </c:pt>
                <c:pt idx="403">
                  <c:v>147297950.22</c:v>
                </c:pt>
                <c:pt idx="404">
                  <c:v>4306974.03</c:v>
                </c:pt>
                <c:pt idx="405">
                  <c:v>39609108.5</c:v>
                </c:pt>
                <c:pt idx="406">
                  <c:v>13188850.48</c:v>
                </c:pt>
                <c:pt idx="407">
                  <c:v>4208253.5999999996</c:v>
                </c:pt>
                <c:pt idx="408">
                  <c:v>6172094.1799999997</c:v>
                </c:pt>
                <c:pt idx="409">
                  <c:v>12080935.119999999</c:v>
                </c:pt>
                <c:pt idx="410">
                  <c:v>12936638.640000001</c:v>
                </c:pt>
                <c:pt idx="411">
                  <c:v>75141.759999999995</c:v>
                </c:pt>
                <c:pt idx="412">
                  <c:v>47166.27</c:v>
                </c:pt>
                <c:pt idx="413">
                  <c:v>48066.89</c:v>
                </c:pt>
                <c:pt idx="414">
                  <c:v>38170.769999999997</c:v>
                </c:pt>
                <c:pt idx="415">
                  <c:v>15577646.01</c:v>
                </c:pt>
                <c:pt idx="416">
                  <c:v>4164182</c:v>
                </c:pt>
                <c:pt idx="417">
                  <c:v>9924566.9400000013</c:v>
                </c:pt>
                <c:pt idx="418">
                  <c:v>9254275.3699999992</c:v>
                </c:pt>
                <c:pt idx="419">
                  <c:v>459744.5</c:v>
                </c:pt>
                <c:pt idx="420">
                  <c:v>1833892.56</c:v>
                </c:pt>
                <c:pt idx="421">
                  <c:v>4464334.58</c:v>
                </c:pt>
                <c:pt idx="422">
                  <c:v>30814517.949999999</c:v>
                </c:pt>
                <c:pt idx="423">
                  <c:v>4535227.5999999996</c:v>
                </c:pt>
                <c:pt idx="424">
                  <c:v>4098983.51</c:v>
                </c:pt>
                <c:pt idx="425">
                  <c:v>8480264</c:v>
                </c:pt>
                <c:pt idx="426">
                  <c:v>32240947.830000002</c:v>
                </c:pt>
                <c:pt idx="427">
                  <c:v>66915.16</c:v>
                </c:pt>
                <c:pt idx="428">
                  <c:v>574198.14</c:v>
                </c:pt>
                <c:pt idx="429">
                  <c:v>1836150.92</c:v>
                </c:pt>
                <c:pt idx="430">
                  <c:v>3878503.79</c:v>
                </c:pt>
                <c:pt idx="431">
                  <c:v>2000961.16</c:v>
                </c:pt>
                <c:pt idx="432">
                  <c:v>3802041.41</c:v>
                </c:pt>
                <c:pt idx="433">
                  <c:v>5008733.8099999996</c:v>
                </c:pt>
                <c:pt idx="434">
                  <c:v>22828.6</c:v>
                </c:pt>
                <c:pt idx="435">
                  <c:v>27184.14</c:v>
                </c:pt>
                <c:pt idx="436">
                  <c:v>45151.07</c:v>
                </c:pt>
                <c:pt idx="437">
                  <c:v>43790.35</c:v>
                </c:pt>
                <c:pt idx="438">
                  <c:v>18098378.590000004</c:v>
                </c:pt>
                <c:pt idx="439">
                  <c:v>5043397.8899999997</c:v>
                </c:pt>
                <c:pt idx="440">
                  <c:v>1116687.8700000001</c:v>
                </c:pt>
                <c:pt idx="441">
                  <c:v>364881.79</c:v>
                </c:pt>
                <c:pt idx="442">
                  <c:v>4255093.2300000004</c:v>
                </c:pt>
                <c:pt idx="443">
                  <c:v>42247.26</c:v>
                </c:pt>
                <c:pt idx="444">
                  <c:v>30700.16</c:v>
                </c:pt>
                <c:pt idx="445">
                  <c:v>44871.88</c:v>
                </c:pt>
                <c:pt idx="446">
                  <c:v>1465681.63</c:v>
                </c:pt>
                <c:pt idx="447">
                  <c:v>78035.710000000006</c:v>
                </c:pt>
                <c:pt idx="448">
                  <c:v>1571271.85</c:v>
                </c:pt>
                <c:pt idx="449">
                  <c:v>65029.58</c:v>
                </c:pt>
                <c:pt idx="450">
                  <c:v>65443687.439999998</c:v>
                </c:pt>
                <c:pt idx="451">
                  <c:v>571833.05000000005</c:v>
                </c:pt>
                <c:pt idx="452">
                  <c:v>271322.34999999998</c:v>
                </c:pt>
                <c:pt idx="453">
                  <c:v>24647034.899999999</c:v>
                </c:pt>
                <c:pt idx="454">
                  <c:v>226960.14</c:v>
                </c:pt>
                <c:pt idx="455">
                  <c:v>7887520.0999999996</c:v>
                </c:pt>
                <c:pt idx="456">
                  <c:v>7037840.5</c:v>
                </c:pt>
                <c:pt idx="457">
                  <c:v>2787175.92</c:v>
                </c:pt>
                <c:pt idx="458">
                  <c:v>48598.89</c:v>
                </c:pt>
                <c:pt idx="459">
                  <c:v>40042.78</c:v>
                </c:pt>
                <c:pt idx="460">
                  <c:v>43937.02</c:v>
                </c:pt>
                <c:pt idx="461">
                  <c:v>350419.75</c:v>
                </c:pt>
                <c:pt idx="462">
                  <c:v>45556.54</c:v>
                </c:pt>
                <c:pt idx="463">
                  <c:v>8724.25</c:v>
                </c:pt>
                <c:pt idx="464">
                  <c:v>30859.01</c:v>
                </c:pt>
                <c:pt idx="465">
                  <c:v>57168.99</c:v>
                </c:pt>
                <c:pt idx="466">
                  <c:v>6758392.8700000001</c:v>
                </c:pt>
                <c:pt idx="467">
                  <c:v>1148177.33</c:v>
                </c:pt>
                <c:pt idx="468">
                  <c:v>9797215.9300000016</c:v>
                </c:pt>
                <c:pt idx="469">
                  <c:v>464988.53</c:v>
                </c:pt>
                <c:pt idx="470">
                  <c:v>929898.87</c:v>
                </c:pt>
                <c:pt idx="471">
                  <c:v>1459776.8399999999</c:v>
                </c:pt>
                <c:pt idx="472">
                  <c:v>364521.53</c:v>
                </c:pt>
                <c:pt idx="473">
                  <c:v>691487.67</c:v>
                </c:pt>
                <c:pt idx="474">
                  <c:v>972543.67999999993</c:v>
                </c:pt>
                <c:pt idx="475">
                  <c:v>30210159.859999999</c:v>
                </c:pt>
                <c:pt idx="476">
                  <c:v>8470272.0099999998</c:v>
                </c:pt>
                <c:pt idx="477">
                  <c:v>57881809.269999996</c:v>
                </c:pt>
                <c:pt idx="478">
                  <c:v>4925463.57</c:v>
                </c:pt>
                <c:pt idx="479">
                  <c:v>2505792.56</c:v>
                </c:pt>
                <c:pt idx="480">
                  <c:v>4310177.42</c:v>
                </c:pt>
                <c:pt idx="481">
                  <c:v>44872600.790000007</c:v>
                </c:pt>
                <c:pt idx="482">
                  <c:v>2362449.7200000002</c:v>
                </c:pt>
                <c:pt idx="483">
                  <c:v>2567708.92</c:v>
                </c:pt>
                <c:pt idx="484">
                  <c:v>2174434.52</c:v>
                </c:pt>
                <c:pt idx="485">
                  <c:v>339294.34</c:v>
                </c:pt>
                <c:pt idx="486">
                  <c:v>291938.34000000003</c:v>
                </c:pt>
                <c:pt idx="487">
                  <c:v>78876045.739999995</c:v>
                </c:pt>
                <c:pt idx="488">
                  <c:v>20380.09</c:v>
                </c:pt>
                <c:pt idx="489">
                  <c:v>4849527.08</c:v>
                </c:pt>
                <c:pt idx="490">
                  <c:v>3635825.4000000004</c:v>
                </c:pt>
                <c:pt idx="491">
                  <c:v>4140251.13</c:v>
                </c:pt>
                <c:pt idx="492">
                  <c:v>21160.61</c:v>
                </c:pt>
                <c:pt idx="493">
                  <c:v>302081.39</c:v>
                </c:pt>
                <c:pt idx="494">
                  <c:v>2484873</c:v>
                </c:pt>
                <c:pt idx="495">
                  <c:v>26820570.409999996</c:v>
                </c:pt>
                <c:pt idx="496">
                  <c:v>171819.88</c:v>
                </c:pt>
                <c:pt idx="497">
                  <c:v>6215362.2400000002</c:v>
                </c:pt>
                <c:pt idx="498">
                  <c:v>2068677.1</c:v>
                </c:pt>
                <c:pt idx="499">
                  <c:v>6247694.9400000004</c:v>
                </c:pt>
                <c:pt idx="500">
                  <c:v>7950700.8000000007</c:v>
                </c:pt>
                <c:pt idx="501">
                  <c:v>25430420.290000003</c:v>
                </c:pt>
                <c:pt idx="502">
                  <c:v>9683993.1799999978</c:v>
                </c:pt>
                <c:pt idx="503">
                  <c:v>1264467.47</c:v>
                </c:pt>
                <c:pt idx="504">
                  <c:v>1972877.97</c:v>
                </c:pt>
                <c:pt idx="505">
                  <c:v>4964751.91</c:v>
                </c:pt>
                <c:pt idx="506">
                  <c:v>2199544.66</c:v>
                </c:pt>
                <c:pt idx="507">
                  <c:v>38317.35</c:v>
                </c:pt>
                <c:pt idx="508">
                  <c:v>12250247.34</c:v>
                </c:pt>
                <c:pt idx="509">
                  <c:v>10948260.760000002</c:v>
                </c:pt>
                <c:pt idx="510">
                  <c:v>4209798.4000000004</c:v>
                </c:pt>
                <c:pt idx="511">
                  <c:v>6312518.9899999993</c:v>
                </c:pt>
                <c:pt idx="512">
                  <c:v>3252065.73</c:v>
                </c:pt>
                <c:pt idx="513">
                  <c:v>1208432.58</c:v>
                </c:pt>
                <c:pt idx="514">
                  <c:v>2007408.31</c:v>
                </c:pt>
                <c:pt idx="515">
                  <c:v>44820038.110000007</c:v>
                </c:pt>
                <c:pt idx="516">
                  <c:v>3986481.17</c:v>
                </c:pt>
                <c:pt idx="517">
                  <c:v>2285639.23</c:v>
                </c:pt>
                <c:pt idx="518">
                  <c:v>187566.05</c:v>
                </c:pt>
                <c:pt idx="519">
                  <c:v>1287949.04</c:v>
                </c:pt>
                <c:pt idx="520">
                  <c:v>1808747.34</c:v>
                </c:pt>
                <c:pt idx="521">
                  <c:v>6256560.6100000003</c:v>
                </c:pt>
                <c:pt idx="522">
                  <c:v>2101859.83</c:v>
                </c:pt>
                <c:pt idx="523">
                  <c:v>2237965.9000000004</c:v>
                </c:pt>
                <c:pt idx="524">
                  <c:v>10158118.439999999</c:v>
                </c:pt>
                <c:pt idx="525">
                  <c:v>50396459.589999996</c:v>
                </c:pt>
                <c:pt idx="526">
                  <c:v>13155039.939999999</c:v>
                </c:pt>
                <c:pt idx="527">
                  <c:v>130142.39</c:v>
                </c:pt>
                <c:pt idx="528">
                  <c:v>3028110.44</c:v>
                </c:pt>
                <c:pt idx="529">
                  <c:v>10372462.48</c:v>
                </c:pt>
                <c:pt idx="530">
                  <c:v>4110938.05</c:v>
                </c:pt>
                <c:pt idx="531">
                  <c:v>44823.91</c:v>
                </c:pt>
                <c:pt idx="532">
                  <c:v>1289408.03</c:v>
                </c:pt>
                <c:pt idx="533">
                  <c:v>1164546.8500000001</c:v>
                </c:pt>
                <c:pt idx="534">
                  <c:v>103523.79</c:v>
                </c:pt>
                <c:pt idx="535">
                  <c:v>724517.22</c:v>
                </c:pt>
                <c:pt idx="536">
                  <c:v>1315825.19</c:v>
                </c:pt>
                <c:pt idx="537">
                  <c:v>100376.36</c:v>
                </c:pt>
                <c:pt idx="538">
                  <c:v>513967.03</c:v>
                </c:pt>
                <c:pt idx="539">
                  <c:v>104895.15</c:v>
                </c:pt>
                <c:pt idx="540">
                  <c:v>976480.94</c:v>
                </c:pt>
                <c:pt idx="541">
                  <c:v>12067.82</c:v>
                </c:pt>
                <c:pt idx="542">
                  <c:v>12067.82</c:v>
                </c:pt>
                <c:pt idx="543">
                  <c:v>5234714.1900000004</c:v>
                </c:pt>
                <c:pt idx="544">
                  <c:v>1882.25</c:v>
                </c:pt>
                <c:pt idx="545">
                  <c:v>762822.91999999993</c:v>
                </c:pt>
                <c:pt idx="546">
                  <c:v>3259449.1499999994</c:v>
                </c:pt>
                <c:pt idx="547">
                  <c:v>26847305.229999993</c:v>
                </c:pt>
                <c:pt idx="548">
                  <c:v>28183.97</c:v>
                </c:pt>
                <c:pt idx="549">
                  <c:v>653727.6</c:v>
                </c:pt>
                <c:pt idx="550">
                  <c:v>1725858.86</c:v>
                </c:pt>
                <c:pt idx="551">
                  <c:v>1291931.53</c:v>
                </c:pt>
                <c:pt idx="552">
                  <c:v>805915.52</c:v>
                </c:pt>
                <c:pt idx="553">
                  <c:v>25995285.130000003</c:v>
                </c:pt>
                <c:pt idx="554">
                  <c:v>11387727.66</c:v>
                </c:pt>
                <c:pt idx="555">
                  <c:v>941331.43</c:v>
                </c:pt>
                <c:pt idx="556">
                  <c:v>34443447.170000002</c:v>
                </c:pt>
                <c:pt idx="557">
                  <c:v>6923621.7200000007</c:v>
                </c:pt>
                <c:pt idx="558">
                  <c:v>7198950.6900000004</c:v>
                </c:pt>
                <c:pt idx="559">
                  <c:v>58298.52</c:v>
                </c:pt>
                <c:pt idx="560">
                  <c:v>2369418.35</c:v>
                </c:pt>
                <c:pt idx="561">
                  <c:v>3297837.5600000005</c:v>
                </c:pt>
                <c:pt idx="562">
                  <c:v>12541214.879999999</c:v>
                </c:pt>
                <c:pt idx="563">
                  <c:v>14902807.300000003</c:v>
                </c:pt>
                <c:pt idx="564">
                  <c:v>1209791.78</c:v>
                </c:pt>
                <c:pt idx="565">
                  <c:v>2524046.0499999998</c:v>
                </c:pt>
                <c:pt idx="566">
                  <c:v>10319958.490000002</c:v>
                </c:pt>
                <c:pt idx="567">
                  <c:v>48750.61</c:v>
                </c:pt>
                <c:pt idx="568">
                  <c:v>19028.05</c:v>
                </c:pt>
                <c:pt idx="569">
                  <c:v>1461895.42</c:v>
                </c:pt>
                <c:pt idx="570">
                  <c:v>9899378.2699999996</c:v>
                </c:pt>
                <c:pt idx="571">
                  <c:v>33585.760000000002</c:v>
                </c:pt>
                <c:pt idx="572">
                  <c:v>284322.57</c:v>
                </c:pt>
                <c:pt idx="573">
                  <c:v>21027.06</c:v>
                </c:pt>
                <c:pt idx="574">
                  <c:v>40299.730000000003</c:v>
                </c:pt>
                <c:pt idx="575">
                  <c:v>2012768.11</c:v>
                </c:pt>
                <c:pt idx="576">
                  <c:v>13125139.42</c:v>
                </c:pt>
                <c:pt idx="577">
                  <c:v>2109475.7200000002</c:v>
                </c:pt>
                <c:pt idx="578">
                  <c:v>30669371.449999996</c:v>
                </c:pt>
                <c:pt idx="579">
                  <c:v>5461413.0499999998</c:v>
                </c:pt>
                <c:pt idx="580">
                  <c:v>1450908.12</c:v>
                </c:pt>
                <c:pt idx="581">
                  <c:v>6959437.6000000006</c:v>
                </c:pt>
                <c:pt idx="582">
                  <c:v>15263752.799999999</c:v>
                </c:pt>
                <c:pt idx="583">
                  <c:v>2956432.27</c:v>
                </c:pt>
                <c:pt idx="584">
                  <c:v>5417796.3199999994</c:v>
                </c:pt>
                <c:pt idx="585">
                  <c:v>2656533.36</c:v>
                </c:pt>
                <c:pt idx="586">
                  <c:v>5564014.9900000002</c:v>
                </c:pt>
                <c:pt idx="587">
                  <c:v>53145.520000000004</c:v>
                </c:pt>
                <c:pt idx="588">
                  <c:v>1650683.74</c:v>
                </c:pt>
                <c:pt idx="589">
                  <c:v>13268956.560000001</c:v>
                </c:pt>
                <c:pt idx="590">
                  <c:v>9206378.9299999997</c:v>
                </c:pt>
                <c:pt idx="591">
                  <c:v>18741863.540000003</c:v>
                </c:pt>
                <c:pt idx="592">
                  <c:v>1402554.27</c:v>
                </c:pt>
                <c:pt idx="593">
                  <c:v>1859637.43</c:v>
                </c:pt>
                <c:pt idx="594">
                  <c:v>1103063.03</c:v>
                </c:pt>
                <c:pt idx="595">
                  <c:v>74167.8</c:v>
                </c:pt>
                <c:pt idx="596">
                  <c:v>2340672.65</c:v>
                </c:pt>
                <c:pt idx="597">
                  <c:v>34926.89</c:v>
                </c:pt>
                <c:pt idx="598">
                  <c:v>35390.519999999997</c:v>
                </c:pt>
                <c:pt idx="599">
                  <c:v>38017.760000000002</c:v>
                </c:pt>
                <c:pt idx="600">
                  <c:v>39408.65</c:v>
                </c:pt>
                <c:pt idx="601">
                  <c:v>40850.080000000002</c:v>
                </c:pt>
                <c:pt idx="602">
                  <c:v>49169.39</c:v>
                </c:pt>
                <c:pt idx="603">
                  <c:v>1267129.6600000001</c:v>
                </c:pt>
                <c:pt idx="604">
                  <c:v>39932.32</c:v>
                </c:pt>
                <c:pt idx="605">
                  <c:v>68087.05</c:v>
                </c:pt>
                <c:pt idx="606">
                  <c:v>4905162.87</c:v>
                </c:pt>
                <c:pt idx="607">
                  <c:v>2505663.9900000002</c:v>
                </c:pt>
                <c:pt idx="608">
                  <c:v>705329.67</c:v>
                </c:pt>
                <c:pt idx="609">
                  <c:v>63037.27</c:v>
                </c:pt>
                <c:pt idx="610">
                  <c:v>116500.34</c:v>
                </c:pt>
                <c:pt idx="611">
                  <c:v>60872.23</c:v>
                </c:pt>
                <c:pt idx="612">
                  <c:v>2442982.86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995-0CA2-4E5E-A266-213FE29727B1}"/>
            </c:ext>
          </c:extLst>
        </c:ser>
        <c:ser>
          <c:idx val="2"/>
          <c:order val="2"/>
          <c:tx>
            <c:strRef>
              <c:f>'Pivot Table'!$M$1</c:f>
              <c:strCache>
                <c:ptCount val="1"/>
                <c:pt idx="0">
                  <c:v>Average of Parsed_Unit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7-0CA2-4E5E-A266-213FE29727B1}"/>
              </c:ext>
            </c:extLst>
          </c:dPt>
          <c:dPt>
            <c:idx val="1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9-0CA2-4E5E-A266-213FE29727B1}"/>
              </c:ext>
            </c:extLst>
          </c:dPt>
          <c:dPt>
            <c:idx val="2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B-0CA2-4E5E-A266-213FE29727B1}"/>
              </c:ext>
            </c:extLst>
          </c:dPt>
          <c:dPt>
            <c:idx val="3"/>
            <c:bubble3D val="0"/>
            <c:spPr>
              <a:solidFill>
                <a:schemeClr val="accent5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D-0CA2-4E5E-A266-213FE29727B1}"/>
              </c:ext>
            </c:extLst>
          </c:dPt>
          <c:dPt>
            <c:idx val="4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F-0CA2-4E5E-A266-213FE29727B1}"/>
              </c:ext>
            </c:extLst>
          </c:dPt>
          <c:dPt>
            <c:idx val="5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1-0CA2-4E5E-A266-213FE29727B1}"/>
              </c:ext>
            </c:extLst>
          </c:dPt>
          <c:dPt>
            <c:idx val="6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3-0CA2-4E5E-A266-213FE29727B1}"/>
              </c:ext>
            </c:extLst>
          </c:dPt>
          <c:dPt>
            <c:idx val="7"/>
            <c:bubble3D val="0"/>
            <c:spPr>
              <a:solidFill>
                <a:schemeClr val="accent5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5-0CA2-4E5E-A266-213FE29727B1}"/>
              </c:ext>
            </c:extLst>
          </c:dPt>
          <c:dPt>
            <c:idx val="8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7-0CA2-4E5E-A266-213FE29727B1}"/>
              </c:ext>
            </c:extLst>
          </c:dPt>
          <c:dPt>
            <c:idx val="9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9-0CA2-4E5E-A266-213FE29727B1}"/>
              </c:ext>
            </c:extLst>
          </c:dPt>
          <c:dPt>
            <c:idx val="10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B-0CA2-4E5E-A266-213FE29727B1}"/>
              </c:ext>
            </c:extLst>
          </c:dPt>
          <c:dPt>
            <c:idx val="11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D-0CA2-4E5E-A266-213FE29727B1}"/>
              </c:ext>
            </c:extLst>
          </c:dPt>
          <c:dPt>
            <c:idx val="12"/>
            <c:bubble3D val="0"/>
            <c:spPr>
              <a:solidFill>
                <a:schemeClr val="accent5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F-0CA2-4E5E-A266-213FE29727B1}"/>
              </c:ext>
            </c:extLst>
          </c:dPt>
          <c:dPt>
            <c:idx val="13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1-0CA2-4E5E-A266-213FE29727B1}"/>
              </c:ext>
            </c:extLst>
          </c:dPt>
          <c:dPt>
            <c:idx val="14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3-0CA2-4E5E-A266-213FE29727B1}"/>
              </c:ext>
            </c:extLst>
          </c:dPt>
          <c:dPt>
            <c:idx val="15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5-0CA2-4E5E-A266-213FE29727B1}"/>
              </c:ext>
            </c:extLst>
          </c:dPt>
          <c:dPt>
            <c:idx val="16"/>
            <c:bubble3D val="0"/>
            <c:spPr>
              <a:solidFill>
                <a:schemeClr val="accent5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7-0CA2-4E5E-A266-213FE29727B1}"/>
              </c:ext>
            </c:extLst>
          </c:dPt>
          <c:dPt>
            <c:idx val="17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9-0CA2-4E5E-A266-213FE29727B1}"/>
              </c:ext>
            </c:extLst>
          </c:dPt>
          <c:dPt>
            <c:idx val="18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B-0CA2-4E5E-A266-213FE29727B1}"/>
              </c:ext>
            </c:extLst>
          </c:dPt>
          <c:dPt>
            <c:idx val="19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D-0CA2-4E5E-A266-213FE29727B1}"/>
              </c:ext>
            </c:extLst>
          </c:dPt>
          <c:dPt>
            <c:idx val="20"/>
            <c:bubble3D val="0"/>
            <c:spPr>
              <a:solidFill>
                <a:schemeClr val="accent5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F-0CA2-4E5E-A266-213FE29727B1}"/>
              </c:ext>
            </c:extLst>
          </c:dPt>
          <c:dPt>
            <c:idx val="21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1-0CA2-4E5E-A266-213FE29727B1}"/>
              </c:ext>
            </c:extLst>
          </c:dPt>
          <c:dPt>
            <c:idx val="22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3-0CA2-4E5E-A266-213FE29727B1}"/>
              </c:ext>
            </c:extLst>
          </c:dPt>
          <c:dPt>
            <c:idx val="23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5-0CA2-4E5E-A266-213FE29727B1}"/>
              </c:ext>
            </c:extLst>
          </c:dPt>
          <c:dPt>
            <c:idx val="24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7-0CA2-4E5E-A266-213FE29727B1}"/>
              </c:ext>
            </c:extLst>
          </c:dPt>
          <c:dPt>
            <c:idx val="25"/>
            <c:bubble3D val="0"/>
            <c:spPr>
              <a:solidFill>
                <a:schemeClr val="accent5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9-0CA2-4E5E-A266-213FE29727B1}"/>
              </c:ext>
            </c:extLst>
          </c:dPt>
          <c:dPt>
            <c:idx val="26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B-0CA2-4E5E-A266-213FE29727B1}"/>
              </c:ext>
            </c:extLst>
          </c:dPt>
          <c:dPt>
            <c:idx val="27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D-0CA2-4E5E-A266-213FE29727B1}"/>
              </c:ext>
            </c:extLst>
          </c:dPt>
          <c:dPt>
            <c:idx val="28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F-0CA2-4E5E-A266-213FE29727B1}"/>
              </c:ext>
            </c:extLst>
          </c:dPt>
          <c:dPt>
            <c:idx val="29"/>
            <c:bubble3D val="0"/>
            <c:spPr>
              <a:solidFill>
                <a:schemeClr val="accent5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1-0CA2-4E5E-A266-213FE29727B1}"/>
              </c:ext>
            </c:extLst>
          </c:dPt>
          <c:dPt>
            <c:idx val="30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3-0CA2-4E5E-A266-213FE29727B1}"/>
              </c:ext>
            </c:extLst>
          </c:dPt>
          <c:dPt>
            <c:idx val="31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5-0CA2-4E5E-A266-213FE29727B1}"/>
              </c:ext>
            </c:extLst>
          </c:dPt>
          <c:dPt>
            <c:idx val="32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7-0CA2-4E5E-A266-213FE29727B1}"/>
              </c:ext>
            </c:extLst>
          </c:dPt>
          <c:dPt>
            <c:idx val="33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9-0CA2-4E5E-A266-213FE29727B1}"/>
              </c:ext>
            </c:extLst>
          </c:dPt>
          <c:dPt>
            <c:idx val="34"/>
            <c:bubble3D val="0"/>
            <c:spPr>
              <a:solidFill>
                <a:schemeClr val="accent5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B-0CA2-4E5E-A266-213FE29727B1}"/>
              </c:ext>
            </c:extLst>
          </c:dPt>
          <c:dPt>
            <c:idx val="35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D-0CA2-4E5E-A266-213FE29727B1}"/>
              </c:ext>
            </c:extLst>
          </c:dPt>
          <c:dPt>
            <c:idx val="36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F-0CA2-4E5E-A266-213FE29727B1}"/>
              </c:ext>
            </c:extLst>
          </c:dPt>
          <c:dPt>
            <c:idx val="37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1-0CA2-4E5E-A266-213FE29727B1}"/>
              </c:ext>
            </c:extLst>
          </c:dPt>
          <c:dPt>
            <c:idx val="38"/>
            <c:bubble3D val="0"/>
            <c:spPr>
              <a:solidFill>
                <a:schemeClr val="accent5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3-0CA2-4E5E-A266-213FE29727B1}"/>
              </c:ext>
            </c:extLst>
          </c:dPt>
          <c:dPt>
            <c:idx val="39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5-0CA2-4E5E-A266-213FE29727B1}"/>
              </c:ext>
            </c:extLst>
          </c:dPt>
          <c:dPt>
            <c:idx val="40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7-0CA2-4E5E-A266-213FE29727B1}"/>
              </c:ext>
            </c:extLst>
          </c:dPt>
          <c:dPt>
            <c:idx val="41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9-0CA2-4E5E-A266-213FE29727B1}"/>
              </c:ext>
            </c:extLst>
          </c:dPt>
          <c:dPt>
            <c:idx val="42"/>
            <c:bubble3D val="0"/>
            <c:spPr>
              <a:solidFill>
                <a:schemeClr val="accent5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B-0CA2-4E5E-A266-213FE29727B1}"/>
              </c:ext>
            </c:extLst>
          </c:dPt>
          <c:dPt>
            <c:idx val="43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D-0CA2-4E5E-A266-213FE29727B1}"/>
              </c:ext>
            </c:extLst>
          </c:dPt>
          <c:dPt>
            <c:idx val="44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F-0CA2-4E5E-A266-213FE29727B1}"/>
              </c:ext>
            </c:extLst>
          </c:dPt>
          <c:dPt>
            <c:idx val="45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1-0CA2-4E5E-A266-213FE29727B1}"/>
              </c:ext>
            </c:extLst>
          </c:dPt>
          <c:dPt>
            <c:idx val="46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3-0CA2-4E5E-A266-213FE29727B1}"/>
              </c:ext>
            </c:extLst>
          </c:dPt>
          <c:dPt>
            <c:idx val="47"/>
            <c:bubble3D val="0"/>
            <c:spPr>
              <a:solidFill>
                <a:schemeClr val="accent5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5-0CA2-4E5E-A266-213FE29727B1}"/>
              </c:ext>
            </c:extLst>
          </c:dPt>
          <c:dPt>
            <c:idx val="48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7-0CA2-4E5E-A266-213FE29727B1}"/>
              </c:ext>
            </c:extLst>
          </c:dPt>
          <c:dPt>
            <c:idx val="49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9-0CA2-4E5E-A266-213FE29727B1}"/>
              </c:ext>
            </c:extLst>
          </c:dPt>
          <c:dPt>
            <c:idx val="50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B-0CA2-4E5E-A266-213FE29727B1}"/>
              </c:ext>
            </c:extLst>
          </c:dPt>
          <c:dPt>
            <c:idx val="51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D-0CA2-4E5E-A266-213FE29727B1}"/>
              </c:ext>
            </c:extLst>
          </c:dPt>
          <c:dPt>
            <c:idx val="52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F-0CA2-4E5E-A266-213FE29727B1}"/>
              </c:ext>
            </c:extLst>
          </c:dPt>
          <c:dPt>
            <c:idx val="53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1-0CA2-4E5E-A266-213FE29727B1}"/>
              </c:ext>
            </c:extLst>
          </c:dPt>
          <c:dPt>
            <c:idx val="54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3-0CA2-4E5E-A266-213FE29727B1}"/>
              </c:ext>
            </c:extLst>
          </c:dPt>
          <c:dPt>
            <c:idx val="55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5-0CA2-4E5E-A266-213FE29727B1}"/>
              </c:ext>
            </c:extLst>
          </c:dPt>
          <c:dPt>
            <c:idx val="56"/>
            <c:bubble3D val="0"/>
            <c:spPr>
              <a:solidFill>
                <a:schemeClr val="accent5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7-0CA2-4E5E-A266-213FE29727B1}"/>
              </c:ext>
            </c:extLst>
          </c:dPt>
          <c:dPt>
            <c:idx val="57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9-0CA2-4E5E-A266-213FE29727B1}"/>
              </c:ext>
            </c:extLst>
          </c:dPt>
          <c:dPt>
            <c:idx val="58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B-0CA2-4E5E-A266-213FE29727B1}"/>
              </c:ext>
            </c:extLst>
          </c:dPt>
          <c:dPt>
            <c:idx val="59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D-0CA2-4E5E-A266-213FE29727B1}"/>
              </c:ext>
            </c:extLst>
          </c:dPt>
          <c:dPt>
            <c:idx val="60"/>
            <c:bubble3D val="0"/>
            <c:spPr>
              <a:solidFill>
                <a:schemeClr val="accent5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F-0CA2-4E5E-A266-213FE29727B1}"/>
              </c:ext>
            </c:extLst>
          </c:dPt>
          <c:dPt>
            <c:idx val="61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1-0CA2-4E5E-A266-213FE29727B1}"/>
              </c:ext>
            </c:extLst>
          </c:dPt>
          <c:dPt>
            <c:idx val="62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3-0CA2-4E5E-A266-213FE29727B1}"/>
              </c:ext>
            </c:extLst>
          </c:dPt>
          <c:dPt>
            <c:idx val="63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5-0CA2-4E5E-A266-213FE29727B1}"/>
              </c:ext>
            </c:extLst>
          </c:dPt>
          <c:dPt>
            <c:idx val="64"/>
            <c:bubble3D val="0"/>
            <c:spPr>
              <a:solidFill>
                <a:schemeClr val="accent5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7-0CA2-4E5E-A266-213FE29727B1}"/>
              </c:ext>
            </c:extLst>
          </c:dPt>
          <c:dPt>
            <c:idx val="65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9-0CA2-4E5E-A266-213FE29727B1}"/>
              </c:ext>
            </c:extLst>
          </c:dPt>
          <c:dPt>
            <c:idx val="66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B-0CA2-4E5E-A266-213FE29727B1}"/>
              </c:ext>
            </c:extLst>
          </c:dPt>
          <c:dPt>
            <c:idx val="67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D-0CA2-4E5E-A266-213FE29727B1}"/>
              </c:ext>
            </c:extLst>
          </c:dPt>
          <c:dPt>
            <c:idx val="68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F-0CA2-4E5E-A266-213FE29727B1}"/>
              </c:ext>
            </c:extLst>
          </c:dPt>
          <c:dPt>
            <c:idx val="69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1-0CA2-4E5E-A266-213FE29727B1}"/>
              </c:ext>
            </c:extLst>
          </c:dPt>
          <c:dPt>
            <c:idx val="70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3-0CA2-4E5E-A266-213FE29727B1}"/>
              </c:ext>
            </c:extLst>
          </c:dPt>
          <c:dPt>
            <c:idx val="71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5-0CA2-4E5E-A266-213FE29727B1}"/>
              </c:ext>
            </c:extLst>
          </c:dPt>
          <c:dPt>
            <c:idx val="72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7-0CA2-4E5E-A266-213FE29727B1}"/>
              </c:ext>
            </c:extLst>
          </c:dPt>
          <c:dPt>
            <c:idx val="73"/>
            <c:bubble3D val="0"/>
            <c:spPr>
              <a:solidFill>
                <a:schemeClr val="accent5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9-0CA2-4E5E-A266-213FE29727B1}"/>
              </c:ext>
            </c:extLst>
          </c:dPt>
          <c:dPt>
            <c:idx val="74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B-0CA2-4E5E-A266-213FE29727B1}"/>
              </c:ext>
            </c:extLst>
          </c:dPt>
          <c:dPt>
            <c:idx val="75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D-0CA2-4E5E-A266-213FE29727B1}"/>
              </c:ext>
            </c:extLst>
          </c:dPt>
          <c:dPt>
            <c:idx val="76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F-0CA2-4E5E-A266-213FE29727B1}"/>
              </c:ext>
            </c:extLst>
          </c:dPt>
          <c:dPt>
            <c:idx val="77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1-0CA2-4E5E-A266-213FE29727B1}"/>
              </c:ext>
            </c:extLst>
          </c:dPt>
          <c:dPt>
            <c:idx val="78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3-0CA2-4E5E-A266-213FE29727B1}"/>
              </c:ext>
            </c:extLst>
          </c:dPt>
          <c:dPt>
            <c:idx val="79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5-0CA2-4E5E-A266-213FE29727B1}"/>
              </c:ext>
            </c:extLst>
          </c:dPt>
          <c:dPt>
            <c:idx val="80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7-0CA2-4E5E-A266-213FE29727B1}"/>
              </c:ext>
            </c:extLst>
          </c:dPt>
          <c:dPt>
            <c:idx val="81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9-0CA2-4E5E-A266-213FE29727B1}"/>
              </c:ext>
            </c:extLst>
          </c:dPt>
          <c:dPt>
            <c:idx val="82"/>
            <c:bubble3D val="0"/>
            <c:spPr>
              <a:solidFill>
                <a:schemeClr val="accent5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B-0CA2-4E5E-A266-213FE29727B1}"/>
              </c:ext>
            </c:extLst>
          </c:dPt>
          <c:dPt>
            <c:idx val="83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D-0CA2-4E5E-A266-213FE29727B1}"/>
              </c:ext>
            </c:extLst>
          </c:dPt>
          <c:dPt>
            <c:idx val="84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F-0CA2-4E5E-A266-213FE29727B1}"/>
              </c:ext>
            </c:extLst>
          </c:dPt>
          <c:dPt>
            <c:idx val="85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1-0CA2-4E5E-A266-213FE29727B1}"/>
              </c:ext>
            </c:extLst>
          </c:dPt>
          <c:dPt>
            <c:idx val="86"/>
            <c:bubble3D val="0"/>
            <c:spPr>
              <a:solidFill>
                <a:schemeClr val="accent5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3-0CA2-4E5E-A266-213FE29727B1}"/>
              </c:ext>
            </c:extLst>
          </c:dPt>
          <c:dPt>
            <c:idx val="87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5-0CA2-4E5E-A266-213FE29727B1}"/>
              </c:ext>
            </c:extLst>
          </c:dPt>
          <c:dPt>
            <c:idx val="88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7-0CA2-4E5E-A266-213FE29727B1}"/>
              </c:ext>
            </c:extLst>
          </c:dPt>
          <c:dPt>
            <c:idx val="89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9-0CA2-4E5E-A266-213FE29727B1}"/>
              </c:ext>
            </c:extLst>
          </c:dPt>
          <c:dPt>
            <c:idx val="90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B-0CA2-4E5E-A266-213FE29727B1}"/>
              </c:ext>
            </c:extLst>
          </c:dPt>
          <c:dPt>
            <c:idx val="91"/>
            <c:bubble3D val="0"/>
            <c:spPr>
              <a:solidFill>
                <a:schemeClr val="accent5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D-0CA2-4E5E-A266-213FE29727B1}"/>
              </c:ext>
            </c:extLst>
          </c:dPt>
          <c:dPt>
            <c:idx val="92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F-0CA2-4E5E-A266-213FE29727B1}"/>
              </c:ext>
            </c:extLst>
          </c:dPt>
          <c:dPt>
            <c:idx val="93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1-0CA2-4E5E-A266-213FE29727B1}"/>
              </c:ext>
            </c:extLst>
          </c:dPt>
          <c:dPt>
            <c:idx val="94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3-0CA2-4E5E-A266-213FE29727B1}"/>
              </c:ext>
            </c:extLst>
          </c:dPt>
          <c:dPt>
            <c:idx val="95"/>
            <c:bubble3D val="0"/>
            <c:spPr>
              <a:solidFill>
                <a:schemeClr val="accent5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5-0CA2-4E5E-A266-213FE29727B1}"/>
              </c:ext>
            </c:extLst>
          </c:dPt>
          <c:dPt>
            <c:idx val="96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7-0CA2-4E5E-A266-213FE29727B1}"/>
              </c:ext>
            </c:extLst>
          </c:dPt>
          <c:dPt>
            <c:idx val="97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9-0CA2-4E5E-A266-213FE29727B1}"/>
              </c:ext>
            </c:extLst>
          </c:dPt>
          <c:dPt>
            <c:idx val="98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B-0CA2-4E5E-A266-213FE29727B1}"/>
              </c:ext>
            </c:extLst>
          </c:dPt>
          <c:dPt>
            <c:idx val="99"/>
            <c:bubble3D val="0"/>
            <c:spPr>
              <a:solidFill>
                <a:schemeClr val="accent5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D-0CA2-4E5E-A266-213FE29727B1}"/>
              </c:ext>
            </c:extLst>
          </c:dPt>
          <c:dPt>
            <c:idx val="100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F-0CA2-4E5E-A266-213FE29727B1}"/>
              </c:ext>
            </c:extLst>
          </c:dPt>
          <c:dPt>
            <c:idx val="101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1-0CA2-4E5E-A266-213FE29727B1}"/>
              </c:ext>
            </c:extLst>
          </c:dPt>
          <c:dPt>
            <c:idx val="102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3-0CA2-4E5E-A266-213FE29727B1}"/>
              </c:ext>
            </c:extLst>
          </c:dPt>
          <c:dPt>
            <c:idx val="103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5-0CA2-4E5E-A266-213FE29727B1}"/>
              </c:ext>
            </c:extLst>
          </c:dPt>
          <c:dPt>
            <c:idx val="104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7-0CA2-4E5E-A266-213FE29727B1}"/>
              </c:ext>
            </c:extLst>
          </c:dPt>
          <c:dPt>
            <c:idx val="105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9-0CA2-4E5E-A266-213FE29727B1}"/>
              </c:ext>
            </c:extLst>
          </c:dPt>
          <c:dPt>
            <c:idx val="106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B-0CA2-4E5E-A266-213FE29727B1}"/>
              </c:ext>
            </c:extLst>
          </c:dPt>
          <c:dPt>
            <c:idx val="107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D-0CA2-4E5E-A266-213FE29727B1}"/>
              </c:ext>
            </c:extLst>
          </c:dPt>
          <c:dPt>
            <c:idx val="108"/>
            <c:bubble3D val="0"/>
            <c:spPr>
              <a:solidFill>
                <a:schemeClr val="accent5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F-0CA2-4E5E-A266-213FE29727B1}"/>
              </c:ext>
            </c:extLst>
          </c:dPt>
          <c:dPt>
            <c:idx val="109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1-0CA2-4E5E-A266-213FE29727B1}"/>
              </c:ext>
            </c:extLst>
          </c:dPt>
          <c:dPt>
            <c:idx val="110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3-0CA2-4E5E-A266-213FE29727B1}"/>
              </c:ext>
            </c:extLst>
          </c:dPt>
          <c:dPt>
            <c:idx val="111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5-0CA2-4E5E-A266-213FE29727B1}"/>
              </c:ext>
            </c:extLst>
          </c:dPt>
          <c:dPt>
            <c:idx val="112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7-0CA2-4E5E-A266-213FE29727B1}"/>
              </c:ext>
            </c:extLst>
          </c:dPt>
          <c:dPt>
            <c:idx val="113"/>
            <c:bubble3D val="0"/>
            <c:spPr>
              <a:solidFill>
                <a:schemeClr val="accent5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9-0CA2-4E5E-A266-213FE29727B1}"/>
              </c:ext>
            </c:extLst>
          </c:dPt>
          <c:dPt>
            <c:idx val="114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B-0CA2-4E5E-A266-213FE29727B1}"/>
              </c:ext>
            </c:extLst>
          </c:dPt>
          <c:dPt>
            <c:idx val="115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D-0CA2-4E5E-A266-213FE29727B1}"/>
              </c:ext>
            </c:extLst>
          </c:dPt>
          <c:dPt>
            <c:idx val="116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F-0CA2-4E5E-A266-213FE29727B1}"/>
              </c:ext>
            </c:extLst>
          </c:dPt>
          <c:dPt>
            <c:idx val="117"/>
            <c:bubble3D val="0"/>
            <c:spPr>
              <a:solidFill>
                <a:schemeClr val="accent5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1-0CA2-4E5E-A266-213FE29727B1}"/>
              </c:ext>
            </c:extLst>
          </c:dPt>
          <c:dPt>
            <c:idx val="118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3-0CA2-4E5E-A266-213FE29727B1}"/>
              </c:ext>
            </c:extLst>
          </c:dPt>
          <c:dPt>
            <c:idx val="119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5-0CA2-4E5E-A266-213FE29727B1}"/>
              </c:ext>
            </c:extLst>
          </c:dPt>
          <c:dPt>
            <c:idx val="120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7-0CA2-4E5E-A266-213FE29727B1}"/>
              </c:ext>
            </c:extLst>
          </c:dPt>
          <c:dPt>
            <c:idx val="121"/>
            <c:bubble3D val="0"/>
            <c:spPr>
              <a:solidFill>
                <a:schemeClr val="accent5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9-0CA2-4E5E-A266-213FE29727B1}"/>
              </c:ext>
            </c:extLst>
          </c:dPt>
          <c:dPt>
            <c:idx val="122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B-0CA2-4E5E-A266-213FE29727B1}"/>
              </c:ext>
            </c:extLst>
          </c:dPt>
          <c:dPt>
            <c:idx val="123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D-0CA2-4E5E-A266-213FE29727B1}"/>
              </c:ext>
            </c:extLst>
          </c:dPt>
          <c:dPt>
            <c:idx val="124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F-0CA2-4E5E-A266-213FE29727B1}"/>
              </c:ext>
            </c:extLst>
          </c:dPt>
          <c:dPt>
            <c:idx val="125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1-0CA2-4E5E-A266-213FE29727B1}"/>
              </c:ext>
            </c:extLst>
          </c:dPt>
          <c:dPt>
            <c:idx val="126"/>
            <c:bubble3D val="0"/>
            <c:spPr>
              <a:solidFill>
                <a:schemeClr val="accent5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3-0CA2-4E5E-A266-213FE29727B1}"/>
              </c:ext>
            </c:extLst>
          </c:dPt>
          <c:dPt>
            <c:idx val="127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5-0CA2-4E5E-A266-213FE29727B1}"/>
              </c:ext>
            </c:extLst>
          </c:dPt>
          <c:dPt>
            <c:idx val="128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7-0CA2-4E5E-A266-213FE29727B1}"/>
              </c:ext>
            </c:extLst>
          </c:dPt>
          <c:dPt>
            <c:idx val="129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9-0CA2-4E5E-A266-213FE29727B1}"/>
              </c:ext>
            </c:extLst>
          </c:dPt>
          <c:dPt>
            <c:idx val="130"/>
            <c:bubble3D val="0"/>
            <c:spPr>
              <a:solidFill>
                <a:schemeClr val="accent5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B-0CA2-4E5E-A266-213FE29727B1}"/>
              </c:ext>
            </c:extLst>
          </c:dPt>
          <c:dPt>
            <c:idx val="131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D-0CA2-4E5E-A266-213FE29727B1}"/>
              </c:ext>
            </c:extLst>
          </c:dPt>
          <c:dPt>
            <c:idx val="132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F-0CA2-4E5E-A266-213FE29727B1}"/>
              </c:ext>
            </c:extLst>
          </c:dPt>
          <c:dPt>
            <c:idx val="133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1-0CA2-4E5E-A266-213FE29727B1}"/>
              </c:ext>
            </c:extLst>
          </c:dPt>
          <c:dPt>
            <c:idx val="134"/>
            <c:bubble3D val="0"/>
            <c:spPr>
              <a:solidFill>
                <a:schemeClr val="accent5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3-0CA2-4E5E-A266-213FE29727B1}"/>
              </c:ext>
            </c:extLst>
          </c:dPt>
          <c:dPt>
            <c:idx val="135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5-0CA2-4E5E-A266-213FE29727B1}"/>
              </c:ext>
            </c:extLst>
          </c:dPt>
          <c:dPt>
            <c:idx val="136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7-0CA2-4E5E-A266-213FE29727B1}"/>
              </c:ext>
            </c:extLst>
          </c:dPt>
          <c:dPt>
            <c:idx val="137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9-0CA2-4E5E-A266-213FE29727B1}"/>
              </c:ext>
            </c:extLst>
          </c:dPt>
          <c:dPt>
            <c:idx val="138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B-0CA2-4E5E-A266-213FE29727B1}"/>
              </c:ext>
            </c:extLst>
          </c:dPt>
          <c:dPt>
            <c:idx val="139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D-0CA2-4E5E-A266-213FE29727B1}"/>
              </c:ext>
            </c:extLst>
          </c:dPt>
          <c:dPt>
            <c:idx val="140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F-0CA2-4E5E-A266-213FE29727B1}"/>
              </c:ext>
            </c:extLst>
          </c:dPt>
          <c:dPt>
            <c:idx val="141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1-0CA2-4E5E-A266-213FE29727B1}"/>
              </c:ext>
            </c:extLst>
          </c:dPt>
          <c:dPt>
            <c:idx val="142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3-0CA2-4E5E-A266-213FE29727B1}"/>
              </c:ext>
            </c:extLst>
          </c:dPt>
          <c:dPt>
            <c:idx val="143"/>
            <c:bubble3D val="0"/>
            <c:spPr>
              <a:solidFill>
                <a:schemeClr val="accent5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5-0CA2-4E5E-A266-213FE29727B1}"/>
              </c:ext>
            </c:extLst>
          </c:dPt>
          <c:dPt>
            <c:idx val="144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7-0CA2-4E5E-A266-213FE29727B1}"/>
              </c:ext>
            </c:extLst>
          </c:dPt>
          <c:dPt>
            <c:idx val="145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9-0CA2-4E5E-A266-213FE29727B1}"/>
              </c:ext>
            </c:extLst>
          </c:dPt>
          <c:dPt>
            <c:idx val="146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B-0CA2-4E5E-A266-213FE29727B1}"/>
              </c:ext>
            </c:extLst>
          </c:dPt>
          <c:dPt>
            <c:idx val="147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D-0CA2-4E5E-A266-213FE29727B1}"/>
              </c:ext>
            </c:extLst>
          </c:dPt>
          <c:dPt>
            <c:idx val="148"/>
            <c:bubble3D val="0"/>
            <c:spPr>
              <a:solidFill>
                <a:schemeClr val="accent5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F-0CA2-4E5E-A266-213FE29727B1}"/>
              </c:ext>
            </c:extLst>
          </c:dPt>
          <c:dPt>
            <c:idx val="149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1-0CA2-4E5E-A266-213FE29727B1}"/>
              </c:ext>
            </c:extLst>
          </c:dPt>
          <c:dPt>
            <c:idx val="150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3-0CA2-4E5E-A266-213FE29727B1}"/>
              </c:ext>
            </c:extLst>
          </c:dPt>
          <c:dPt>
            <c:idx val="151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5-0CA2-4E5E-A266-213FE29727B1}"/>
              </c:ext>
            </c:extLst>
          </c:dPt>
          <c:dPt>
            <c:idx val="152"/>
            <c:bubble3D val="0"/>
            <c:spPr>
              <a:solidFill>
                <a:schemeClr val="accent5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7-0CA2-4E5E-A266-213FE29727B1}"/>
              </c:ext>
            </c:extLst>
          </c:dPt>
          <c:dPt>
            <c:idx val="153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9-0CA2-4E5E-A266-213FE29727B1}"/>
              </c:ext>
            </c:extLst>
          </c:dPt>
          <c:dPt>
            <c:idx val="154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B-0CA2-4E5E-A266-213FE29727B1}"/>
              </c:ext>
            </c:extLst>
          </c:dPt>
          <c:dPt>
            <c:idx val="155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D-0CA2-4E5E-A266-213FE29727B1}"/>
              </c:ext>
            </c:extLst>
          </c:dPt>
          <c:dPt>
            <c:idx val="156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F-0CA2-4E5E-A266-213FE29727B1}"/>
              </c:ext>
            </c:extLst>
          </c:dPt>
          <c:dPt>
            <c:idx val="157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1-0CA2-4E5E-A266-213FE29727B1}"/>
              </c:ext>
            </c:extLst>
          </c:dPt>
          <c:dPt>
            <c:idx val="158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3-0CA2-4E5E-A266-213FE29727B1}"/>
              </c:ext>
            </c:extLst>
          </c:dPt>
          <c:dPt>
            <c:idx val="159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5-0CA2-4E5E-A266-213FE29727B1}"/>
              </c:ext>
            </c:extLst>
          </c:dPt>
          <c:dPt>
            <c:idx val="160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7-0CA2-4E5E-A266-213FE29727B1}"/>
              </c:ext>
            </c:extLst>
          </c:dPt>
          <c:dPt>
            <c:idx val="161"/>
            <c:bubble3D val="0"/>
            <c:spPr>
              <a:solidFill>
                <a:schemeClr val="accent5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9-0CA2-4E5E-A266-213FE29727B1}"/>
              </c:ext>
            </c:extLst>
          </c:dPt>
          <c:dPt>
            <c:idx val="162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B-0CA2-4E5E-A266-213FE29727B1}"/>
              </c:ext>
            </c:extLst>
          </c:dPt>
          <c:dPt>
            <c:idx val="163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D-0CA2-4E5E-A266-213FE29727B1}"/>
              </c:ext>
            </c:extLst>
          </c:dPt>
          <c:dPt>
            <c:idx val="164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F-0CA2-4E5E-A266-213FE29727B1}"/>
              </c:ext>
            </c:extLst>
          </c:dPt>
          <c:dPt>
            <c:idx val="165"/>
            <c:bubble3D val="0"/>
            <c:spPr>
              <a:solidFill>
                <a:schemeClr val="accent5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1-0CA2-4E5E-A266-213FE29727B1}"/>
              </c:ext>
            </c:extLst>
          </c:dPt>
          <c:dPt>
            <c:idx val="166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3-0CA2-4E5E-A266-213FE29727B1}"/>
              </c:ext>
            </c:extLst>
          </c:dPt>
          <c:dPt>
            <c:idx val="167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5-0CA2-4E5E-A266-213FE29727B1}"/>
              </c:ext>
            </c:extLst>
          </c:dPt>
          <c:dPt>
            <c:idx val="168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7-0CA2-4E5E-A266-213FE29727B1}"/>
              </c:ext>
            </c:extLst>
          </c:dPt>
          <c:dPt>
            <c:idx val="169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9-0CA2-4E5E-A266-213FE29727B1}"/>
              </c:ext>
            </c:extLst>
          </c:dPt>
          <c:dPt>
            <c:idx val="170"/>
            <c:bubble3D val="0"/>
            <c:spPr>
              <a:solidFill>
                <a:schemeClr val="accent5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B-0CA2-4E5E-A266-213FE29727B1}"/>
              </c:ext>
            </c:extLst>
          </c:dPt>
          <c:dPt>
            <c:idx val="171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D-0CA2-4E5E-A266-213FE29727B1}"/>
              </c:ext>
            </c:extLst>
          </c:dPt>
          <c:dPt>
            <c:idx val="172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F-0CA2-4E5E-A266-213FE29727B1}"/>
              </c:ext>
            </c:extLst>
          </c:dPt>
          <c:dPt>
            <c:idx val="173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1-0CA2-4E5E-A266-213FE29727B1}"/>
              </c:ext>
            </c:extLst>
          </c:dPt>
          <c:dPt>
            <c:idx val="174"/>
            <c:bubble3D val="0"/>
            <c:spPr>
              <a:solidFill>
                <a:schemeClr val="accent5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3-0CA2-4E5E-A266-213FE29727B1}"/>
              </c:ext>
            </c:extLst>
          </c:dPt>
          <c:dPt>
            <c:idx val="175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5-0CA2-4E5E-A266-213FE29727B1}"/>
              </c:ext>
            </c:extLst>
          </c:dPt>
          <c:dPt>
            <c:idx val="176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7-0CA2-4E5E-A266-213FE29727B1}"/>
              </c:ext>
            </c:extLst>
          </c:dPt>
          <c:dPt>
            <c:idx val="177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9-0CA2-4E5E-A266-213FE29727B1}"/>
              </c:ext>
            </c:extLst>
          </c:dPt>
          <c:dPt>
            <c:idx val="178"/>
            <c:bubble3D val="0"/>
            <c:spPr>
              <a:solidFill>
                <a:schemeClr val="accent5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B-0CA2-4E5E-A266-213FE29727B1}"/>
              </c:ext>
            </c:extLst>
          </c:dPt>
          <c:dPt>
            <c:idx val="179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D-0CA2-4E5E-A266-213FE29727B1}"/>
              </c:ext>
            </c:extLst>
          </c:dPt>
          <c:dPt>
            <c:idx val="180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F-0CA2-4E5E-A266-213FE29727B1}"/>
              </c:ext>
            </c:extLst>
          </c:dPt>
          <c:dPt>
            <c:idx val="181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1-0CA2-4E5E-A266-213FE29727B1}"/>
              </c:ext>
            </c:extLst>
          </c:dPt>
          <c:dPt>
            <c:idx val="182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3-0CA2-4E5E-A266-213FE29727B1}"/>
              </c:ext>
            </c:extLst>
          </c:dPt>
          <c:dPt>
            <c:idx val="183"/>
            <c:bubble3D val="0"/>
            <c:spPr>
              <a:solidFill>
                <a:schemeClr val="accent5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5-0CA2-4E5E-A266-213FE29727B1}"/>
              </c:ext>
            </c:extLst>
          </c:dPt>
          <c:dPt>
            <c:idx val="184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7-0CA2-4E5E-A266-213FE29727B1}"/>
              </c:ext>
            </c:extLst>
          </c:dPt>
          <c:dPt>
            <c:idx val="185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9-0CA2-4E5E-A266-213FE29727B1}"/>
              </c:ext>
            </c:extLst>
          </c:dPt>
          <c:dPt>
            <c:idx val="186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B-0CA2-4E5E-A266-213FE29727B1}"/>
              </c:ext>
            </c:extLst>
          </c:dPt>
          <c:dPt>
            <c:idx val="187"/>
            <c:bubble3D val="0"/>
            <c:spPr>
              <a:solidFill>
                <a:schemeClr val="accent5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D-0CA2-4E5E-A266-213FE29727B1}"/>
              </c:ext>
            </c:extLst>
          </c:dPt>
          <c:dPt>
            <c:idx val="188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F-0CA2-4E5E-A266-213FE29727B1}"/>
              </c:ext>
            </c:extLst>
          </c:dPt>
          <c:dPt>
            <c:idx val="189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1-0CA2-4E5E-A266-213FE29727B1}"/>
              </c:ext>
            </c:extLst>
          </c:dPt>
          <c:dPt>
            <c:idx val="190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3-0CA2-4E5E-A266-213FE29727B1}"/>
              </c:ext>
            </c:extLst>
          </c:dPt>
          <c:dPt>
            <c:idx val="191"/>
            <c:bubble3D val="0"/>
            <c:spPr>
              <a:solidFill>
                <a:schemeClr val="accent5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5-0CA2-4E5E-A266-213FE29727B1}"/>
              </c:ext>
            </c:extLst>
          </c:dPt>
          <c:dPt>
            <c:idx val="192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7-0CA2-4E5E-A266-213FE29727B1}"/>
              </c:ext>
            </c:extLst>
          </c:dPt>
          <c:dPt>
            <c:idx val="193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9-0CA2-4E5E-A266-213FE29727B1}"/>
              </c:ext>
            </c:extLst>
          </c:dPt>
          <c:dPt>
            <c:idx val="194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B-0CA2-4E5E-A266-213FE29727B1}"/>
              </c:ext>
            </c:extLst>
          </c:dPt>
          <c:dPt>
            <c:idx val="195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D-0CA2-4E5E-A266-213FE29727B1}"/>
              </c:ext>
            </c:extLst>
          </c:dPt>
          <c:dPt>
            <c:idx val="196"/>
            <c:bubble3D val="0"/>
            <c:spPr>
              <a:solidFill>
                <a:schemeClr val="accent5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F-0CA2-4E5E-A266-213FE29727B1}"/>
              </c:ext>
            </c:extLst>
          </c:dPt>
          <c:dPt>
            <c:idx val="197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1-0CA2-4E5E-A266-213FE29727B1}"/>
              </c:ext>
            </c:extLst>
          </c:dPt>
          <c:dPt>
            <c:idx val="198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3-0CA2-4E5E-A266-213FE29727B1}"/>
              </c:ext>
            </c:extLst>
          </c:dPt>
          <c:dPt>
            <c:idx val="199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5-0CA2-4E5E-A266-213FE29727B1}"/>
              </c:ext>
            </c:extLst>
          </c:dPt>
          <c:dPt>
            <c:idx val="200"/>
            <c:bubble3D val="0"/>
            <c:spPr>
              <a:solidFill>
                <a:schemeClr val="accent5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7-0CA2-4E5E-A266-213FE29727B1}"/>
              </c:ext>
            </c:extLst>
          </c:dPt>
          <c:dPt>
            <c:idx val="201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9-0CA2-4E5E-A266-213FE29727B1}"/>
              </c:ext>
            </c:extLst>
          </c:dPt>
          <c:dPt>
            <c:idx val="20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B-0CA2-4E5E-A266-213FE29727B1}"/>
              </c:ext>
            </c:extLst>
          </c:dPt>
          <c:dPt>
            <c:idx val="203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D-0CA2-4E5E-A266-213FE29727B1}"/>
              </c:ext>
            </c:extLst>
          </c:dPt>
          <c:dPt>
            <c:idx val="204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F-0CA2-4E5E-A266-213FE29727B1}"/>
              </c:ext>
            </c:extLst>
          </c:dPt>
          <c:dPt>
            <c:idx val="205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1-0CA2-4E5E-A266-213FE29727B1}"/>
              </c:ext>
            </c:extLst>
          </c:dPt>
          <c:dPt>
            <c:idx val="206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3-0CA2-4E5E-A266-213FE29727B1}"/>
              </c:ext>
            </c:extLst>
          </c:dPt>
          <c:dPt>
            <c:idx val="207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5-0CA2-4E5E-A266-213FE29727B1}"/>
              </c:ext>
            </c:extLst>
          </c:dPt>
          <c:dPt>
            <c:idx val="208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7-0CA2-4E5E-A266-213FE29727B1}"/>
              </c:ext>
            </c:extLst>
          </c:dPt>
          <c:dPt>
            <c:idx val="209"/>
            <c:bubble3D val="0"/>
            <c:spPr>
              <a:solidFill>
                <a:schemeClr val="accent5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9-0CA2-4E5E-A266-213FE29727B1}"/>
              </c:ext>
            </c:extLst>
          </c:dPt>
          <c:dPt>
            <c:idx val="210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B-0CA2-4E5E-A266-213FE29727B1}"/>
              </c:ext>
            </c:extLst>
          </c:dPt>
          <c:dPt>
            <c:idx val="211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D-0CA2-4E5E-A266-213FE29727B1}"/>
              </c:ext>
            </c:extLst>
          </c:dPt>
          <c:dPt>
            <c:idx val="212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F-0CA2-4E5E-A266-213FE29727B1}"/>
              </c:ext>
            </c:extLst>
          </c:dPt>
          <c:dPt>
            <c:idx val="213"/>
            <c:bubble3D val="0"/>
            <c:spPr>
              <a:solidFill>
                <a:schemeClr val="accent5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1-0CA2-4E5E-A266-213FE29727B1}"/>
              </c:ext>
            </c:extLst>
          </c:dPt>
          <c:dPt>
            <c:idx val="214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3-0CA2-4E5E-A266-213FE29727B1}"/>
              </c:ext>
            </c:extLst>
          </c:dPt>
          <c:dPt>
            <c:idx val="215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5-0CA2-4E5E-A266-213FE29727B1}"/>
              </c:ext>
            </c:extLst>
          </c:dPt>
          <c:dPt>
            <c:idx val="216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7-0CA2-4E5E-A266-213FE29727B1}"/>
              </c:ext>
            </c:extLst>
          </c:dPt>
          <c:dPt>
            <c:idx val="217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9-0CA2-4E5E-A266-213FE29727B1}"/>
              </c:ext>
            </c:extLst>
          </c:dPt>
          <c:dPt>
            <c:idx val="218"/>
            <c:bubble3D val="0"/>
            <c:spPr>
              <a:solidFill>
                <a:schemeClr val="accent5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B-0CA2-4E5E-A266-213FE29727B1}"/>
              </c:ext>
            </c:extLst>
          </c:dPt>
          <c:dPt>
            <c:idx val="219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D-0CA2-4E5E-A266-213FE29727B1}"/>
              </c:ext>
            </c:extLst>
          </c:dPt>
          <c:dPt>
            <c:idx val="220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F-0CA2-4E5E-A266-213FE29727B1}"/>
              </c:ext>
            </c:extLst>
          </c:dPt>
          <c:dPt>
            <c:idx val="221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1-0CA2-4E5E-A266-213FE29727B1}"/>
              </c:ext>
            </c:extLst>
          </c:dPt>
          <c:dPt>
            <c:idx val="222"/>
            <c:bubble3D val="0"/>
            <c:spPr>
              <a:solidFill>
                <a:schemeClr val="accent5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3-0CA2-4E5E-A266-213FE29727B1}"/>
              </c:ext>
            </c:extLst>
          </c:dPt>
          <c:dPt>
            <c:idx val="223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5-0CA2-4E5E-A266-213FE29727B1}"/>
              </c:ext>
            </c:extLst>
          </c:dPt>
          <c:dPt>
            <c:idx val="224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7-0CA2-4E5E-A266-213FE29727B1}"/>
              </c:ext>
            </c:extLst>
          </c:dPt>
          <c:dPt>
            <c:idx val="225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9-0CA2-4E5E-A266-213FE29727B1}"/>
              </c:ext>
            </c:extLst>
          </c:dPt>
          <c:dPt>
            <c:idx val="226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B-0CA2-4E5E-A266-213FE29727B1}"/>
              </c:ext>
            </c:extLst>
          </c:dPt>
          <c:dPt>
            <c:idx val="227"/>
            <c:bubble3D val="0"/>
            <c:spPr>
              <a:solidFill>
                <a:schemeClr val="accent5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D-0CA2-4E5E-A266-213FE29727B1}"/>
              </c:ext>
            </c:extLst>
          </c:dPt>
          <c:dPt>
            <c:idx val="228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F-0CA2-4E5E-A266-213FE29727B1}"/>
              </c:ext>
            </c:extLst>
          </c:dPt>
          <c:dPt>
            <c:idx val="229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1-0CA2-4E5E-A266-213FE29727B1}"/>
              </c:ext>
            </c:extLst>
          </c:dPt>
          <c:dPt>
            <c:idx val="230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3-0CA2-4E5E-A266-213FE29727B1}"/>
              </c:ext>
            </c:extLst>
          </c:dPt>
          <c:dPt>
            <c:idx val="231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5-0CA2-4E5E-A266-213FE29727B1}"/>
              </c:ext>
            </c:extLst>
          </c:dPt>
          <c:dPt>
            <c:idx val="232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7-0CA2-4E5E-A266-213FE29727B1}"/>
              </c:ext>
            </c:extLst>
          </c:dPt>
          <c:dPt>
            <c:idx val="233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9-0CA2-4E5E-A266-213FE29727B1}"/>
              </c:ext>
            </c:extLst>
          </c:dPt>
          <c:dPt>
            <c:idx val="234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B-0CA2-4E5E-A266-213FE29727B1}"/>
              </c:ext>
            </c:extLst>
          </c:dPt>
          <c:dPt>
            <c:idx val="235"/>
            <c:bubble3D val="0"/>
            <c:spPr>
              <a:solidFill>
                <a:schemeClr val="accent5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D-0CA2-4E5E-A266-213FE29727B1}"/>
              </c:ext>
            </c:extLst>
          </c:dPt>
          <c:dPt>
            <c:idx val="236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F-0CA2-4E5E-A266-213FE29727B1}"/>
              </c:ext>
            </c:extLst>
          </c:dPt>
          <c:dPt>
            <c:idx val="237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1-0CA2-4E5E-A266-213FE29727B1}"/>
              </c:ext>
            </c:extLst>
          </c:dPt>
          <c:dPt>
            <c:idx val="238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3-0CA2-4E5E-A266-213FE29727B1}"/>
              </c:ext>
            </c:extLst>
          </c:dPt>
          <c:dPt>
            <c:idx val="239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5-0CA2-4E5E-A266-213FE29727B1}"/>
              </c:ext>
            </c:extLst>
          </c:dPt>
          <c:dPt>
            <c:idx val="240"/>
            <c:bubble3D val="0"/>
            <c:spPr>
              <a:solidFill>
                <a:schemeClr val="accent5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7-0CA2-4E5E-A266-213FE29727B1}"/>
              </c:ext>
            </c:extLst>
          </c:dPt>
          <c:dPt>
            <c:idx val="241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9-0CA2-4E5E-A266-213FE29727B1}"/>
              </c:ext>
            </c:extLst>
          </c:dPt>
          <c:dPt>
            <c:idx val="242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B-0CA2-4E5E-A266-213FE29727B1}"/>
              </c:ext>
            </c:extLst>
          </c:dPt>
          <c:dPt>
            <c:idx val="243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D-0CA2-4E5E-A266-213FE29727B1}"/>
              </c:ext>
            </c:extLst>
          </c:dPt>
          <c:dPt>
            <c:idx val="244"/>
            <c:bubble3D val="0"/>
            <c:spPr>
              <a:solidFill>
                <a:schemeClr val="accent5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F-0CA2-4E5E-A266-213FE29727B1}"/>
              </c:ext>
            </c:extLst>
          </c:dPt>
          <c:dPt>
            <c:idx val="245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1-0CA2-4E5E-A266-213FE29727B1}"/>
              </c:ext>
            </c:extLst>
          </c:dPt>
          <c:dPt>
            <c:idx val="246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3-0CA2-4E5E-A266-213FE29727B1}"/>
              </c:ext>
            </c:extLst>
          </c:dPt>
          <c:dPt>
            <c:idx val="247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5-0CA2-4E5E-A266-213FE29727B1}"/>
              </c:ext>
            </c:extLst>
          </c:dPt>
          <c:dPt>
            <c:idx val="248"/>
            <c:bubble3D val="0"/>
            <c:spPr>
              <a:solidFill>
                <a:schemeClr val="accent5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7-0CA2-4E5E-A266-213FE29727B1}"/>
              </c:ext>
            </c:extLst>
          </c:dPt>
          <c:dPt>
            <c:idx val="249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9-0CA2-4E5E-A266-213FE29727B1}"/>
              </c:ext>
            </c:extLst>
          </c:dPt>
          <c:dPt>
            <c:idx val="250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B-0CA2-4E5E-A266-213FE29727B1}"/>
              </c:ext>
            </c:extLst>
          </c:dPt>
          <c:dPt>
            <c:idx val="251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D-0CA2-4E5E-A266-213FE29727B1}"/>
              </c:ext>
            </c:extLst>
          </c:dPt>
          <c:dPt>
            <c:idx val="252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F-0CA2-4E5E-A266-213FE29727B1}"/>
              </c:ext>
            </c:extLst>
          </c:dPt>
          <c:dPt>
            <c:idx val="253"/>
            <c:bubble3D val="0"/>
            <c:spPr>
              <a:solidFill>
                <a:schemeClr val="accent5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1-0CA2-4E5E-A266-213FE29727B1}"/>
              </c:ext>
            </c:extLst>
          </c:dPt>
          <c:dPt>
            <c:idx val="254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3-0CA2-4E5E-A266-213FE29727B1}"/>
              </c:ext>
            </c:extLst>
          </c:dPt>
          <c:dPt>
            <c:idx val="255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5-0CA2-4E5E-A266-213FE29727B1}"/>
              </c:ext>
            </c:extLst>
          </c:dPt>
          <c:dPt>
            <c:idx val="256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7-0CA2-4E5E-A266-213FE29727B1}"/>
              </c:ext>
            </c:extLst>
          </c:dPt>
          <c:dPt>
            <c:idx val="257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9-0CA2-4E5E-A266-213FE29727B1}"/>
              </c:ext>
            </c:extLst>
          </c:dPt>
          <c:dPt>
            <c:idx val="258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B-0CA2-4E5E-A266-213FE29727B1}"/>
              </c:ext>
            </c:extLst>
          </c:dPt>
          <c:dPt>
            <c:idx val="259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D-0CA2-4E5E-A266-213FE29727B1}"/>
              </c:ext>
            </c:extLst>
          </c:dPt>
          <c:dPt>
            <c:idx val="260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F-0CA2-4E5E-A266-213FE29727B1}"/>
              </c:ext>
            </c:extLst>
          </c:dPt>
          <c:dPt>
            <c:idx val="261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1-0CA2-4E5E-A266-213FE29727B1}"/>
              </c:ext>
            </c:extLst>
          </c:dPt>
          <c:dPt>
            <c:idx val="262"/>
            <c:bubble3D val="0"/>
            <c:spPr>
              <a:solidFill>
                <a:schemeClr val="accent5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3-0CA2-4E5E-A266-213FE29727B1}"/>
              </c:ext>
            </c:extLst>
          </c:dPt>
          <c:dPt>
            <c:idx val="263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5-0CA2-4E5E-A266-213FE29727B1}"/>
              </c:ext>
            </c:extLst>
          </c:dPt>
          <c:dPt>
            <c:idx val="264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7-0CA2-4E5E-A266-213FE29727B1}"/>
              </c:ext>
            </c:extLst>
          </c:dPt>
          <c:dPt>
            <c:idx val="265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9-0CA2-4E5E-A266-213FE29727B1}"/>
              </c:ext>
            </c:extLst>
          </c:dPt>
          <c:dPt>
            <c:idx val="266"/>
            <c:bubble3D val="0"/>
            <c:spPr>
              <a:solidFill>
                <a:schemeClr val="accent5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B-0CA2-4E5E-A266-213FE29727B1}"/>
              </c:ext>
            </c:extLst>
          </c:dPt>
          <c:dPt>
            <c:idx val="267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D-0CA2-4E5E-A266-213FE29727B1}"/>
              </c:ext>
            </c:extLst>
          </c:dPt>
          <c:dPt>
            <c:idx val="268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F-0CA2-4E5E-A266-213FE29727B1}"/>
              </c:ext>
            </c:extLst>
          </c:dPt>
          <c:dPt>
            <c:idx val="269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1-0CA2-4E5E-A266-213FE29727B1}"/>
              </c:ext>
            </c:extLst>
          </c:dPt>
          <c:dPt>
            <c:idx val="270"/>
            <c:bubble3D val="0"/>
            <c:spPr>
              <a:solidFill>
                <a:schemeClr val="accent5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3-0CA2-4E5E-A266-213FE29727B1}"/>
              </c:ext>
            </c:extLst>
          </c:dPt>
          <c:dPt>
            <c:idx val="271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5-0CA2-4E5E-A266-213FE29727B1}"/>
              </c:ext>
            </c:extLst>
          </c:dPt>
          <c:dPt>
            <c:idx val="272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7-0CA2-4E5E-A266-213FE29727B1}"/>
              </c:ext>
            </c:extLst>
          </c:dPt>
          <c:dPt>
            <c:idx val="27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9-0CA2-4E5E-A266-213FE29727B1}"/>
              </c:ext>
            </c:extLst>
          </c:dPt>
          <c:dPt>
            <c:idx val="274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B-0CA2-4E5E-A266-213FE29727B1}"/>
              </c:ext>
            </c:extLst>
          </c:dPt>
          <c:dPt>
            <c:idx val="275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D-0CA2-4E5E-A266-213FE29727B1}"/>
              </c:ext>
            </c:extLst>
          </c:dPt>
          <c:dPt>
            <c:idx val="276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F-0CA2-4E5E-A266-213FE29727B1}"/>
              </c:ext>
            </c:extLst>
          </c:dPt>
          <c:dPt>
            <c:idx val="277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1-0CA2-4E5E-A266-213FE29727B1}"/>
              </c:ext>
            </c:extLst>
          </c:dPt>
          <c:dPt>
            <c:idx val="278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3-0CA2-4E5E-A266-213FE29727B1}"/>
              </c:ext>
            </c:extLst>
          </c:dPt>
          <c:dPt>
            <c:idx val="279"/>
            <c:bubble3D val="0"/>
            <c:spPr>
              <a:solidFill>
                <a:schemeClr val="accent5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5-0CA2-4E5E-A266-213FE29727B1}"/>
              </c:ext>
            </c:extLst>
          </c:dPt>
          <c:dPt>
            <c:idx val="280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7-0CA2-4E5E-A266-213FE29727B1}"/>
              </c:ext>
            </c:extLst>
          </c:dPt>
          <c:dPt>
            <c:idx val="281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9-0CA2-4E5E-A266-213FE29727B1}"/>
              </c:ext>
            </c:extLst>
          </c:dPt>
          <c:dPt>
            <c:idx val="282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B-0CA2-4E5E-A266-213FE29727B1}"/>
              </c:ext>
            </c:extLst>
          </c:dPt>
          <c:dPt>
            <c:idx val="283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D-0CA2-4E5E-A266-213FE29727B1}"/>
              </c:ext>
            </c:extLst>
          </c:dPt>
          <c:dPt>
            <c:idx val="284"/>
            <c:bubble3D val="0"/>
            <c:spPr>
              <a:solidFill>
                <a:schemeClr val="accent5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F-0CA2-4E5E-A266-213FE29727B1}"/>
              </c:ext>
            </c:extLst>
          </c:dPt>
          <c:dPt>
            <c:idx val="285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1-0CA2-4E5E-A266-213FE29727B1}"/>
              </c:ext>
            </c:extLst>
          </c:dPt>
          <c:dPt>
            <c:idx val="286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3-0CA2-4E5E-A266-213FE29727B1}"/>
              </c:ext>
            </c:extLst>
          </c:dPt>
          <c:dPt>
            <c:idx val="287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5-0CA2-4E5E-A266-213FE29727B1}"/>
              </c:ext>
            </c:extLst>
          </c:dPt>
          <c:dPt>
            <c:idx val="288"/>
            <c:bubble3D val="0"/>
            <c:spPr>
              <a:solidFill>
                <a:schemeClr val="accent5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7-0CA2-4E5E-A266-213FE29727B1}"/>
              </c:ext>
            </c:extLst>
          </c:dPt>
          <c:dPt>
            <c:idx val="289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9-0CA2-4E5E-A266-213FE29727B1}"/>
              </c:ext>
            </c:extLst>
          </c:dPt>
          <c:dPt>
            <c:idx val="290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B-0CA2-4E5E-A266-213FE29727B1}"/>
              </c:ext>
            </c:extLst>
          </c:dPt>
          <c:dPt>
            <c:idx val="291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D-0CA2-4E5E-A266-213FE29727B1}"/>
              </c:ext>
            </c:extLst>
          </c:dPt>
          <c:dPt>
            <c:idx val="292"/>
            <c:bubble3D val="0"/>
            <c:spPr>
              <a:solidFill>
                <a:schemeClr val="accent5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F-0CA2-4E5E-A266-213FE29727B1}"/>
              </c:ext>
            </c:extLst>
          </c:dPt>
          <c:dPt>
            <c:idx val="293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1-0CA2-4E5E-A266-213FE29727B1}"/>
              </c:ext>
            </c:extLst>
          </c:dPt>
          <c:dPt>
            <c:idx val="294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3-0CA2-4E5E-A266-213FE29727B1}"/>
              </c:ext>
            </c:extLst>
          </c:dPt>
          <c:dPt>
            <c:idx val="295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5-0CA2-4E5E-A266-213FE29727B1}"/>
              </c:ext>
            </c:extLst>
          </c:dPt>
          <c:dPt>
            <c:idx val="296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7-0CA2-4E5E-A266-213FE29727B1}"/>
              </c:ext>
            </c:extLst>
          </c:dPt>
          <c:dPt>
            <c:idx val="297"/>
            <c:bubble3D val="0"/>
            <c:spPr>
              <a:solidFill>
                <a:schemeClr val="accent5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9-0CA2-4E5E-A266-213FE29727B1}"/>
              </c:ext>
            </c:extLst>
          </c:dPt>
          <c:dPt>
            <c:idx val="298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B-0CA2-4E5E-A266-213FE29727B1}"/>
              </c:ext>
            </c:extLst>
          </c:dPt>
          <c:dPt>
            <c:idx val="299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D-0CA2-4E5E-A266-213FE29727B1}"/>
              </c:ext>
            </c:extLst>
          </c:dPt>
          <c:dPt>
            <c:idx val="300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F-0CA2-4E5E-A266-213FE29727B1}"/>
              </c:ext>
            </c:extLst>
          </c:dPt>
          <c:dPt>
            <c:idx val="301"/>
            <c:bubble3D val="0"/>
            <c:spPr>
              <a:solidFill>
                <a:schemeClr val="accent5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1-0CA2-4E5E-A266-213FE29727B1}"/>
              </c:ext>
            </c:extLst>
          </c:dPt>
          <c:dPt>
            <c:idx val="302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3-0CA2-4E5E-A266-213FE29727B1}"/>
              </c:ext>
            </c:extLst>
          </c:dPt>
          <c:dPt>
            <c:idx val="303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5-0CA2-4E5E-A266-213FE29727B1}"/>
              </c:ext>
            </c:extLst>
          </c:dPt>
          <c:dPt>
            <c:idx val="304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7-0CA2-4E5E-A266-213FE29727B1}"/>
              </c:ext>
            </c:extLst>
          </c:dPt>
          <c:dPt>
            <c:idx val="305"/>
            <c:bubble3D val="0"/>
            <c:spPr>
              <a:solidFill>
                <a:schemeClr val="accent5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9-0CA2-4E5E-A266-213FE29727B1}"/>
              </c:ext>
            </c:extLst>
          </c:dPt>
          <c:dPt>
            <c:idx val="3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B-0CA2-4E5E-A266-213FE29727B1}"/>
              </c:ext>
            </c:extLst>
          </c:dPt>
          <c:dPt>
            <c:idx val="307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D-0CA2-4E5E-A266-213FE29727B1}"/>
              </c:ext>
            </c:extLst>
          </c:dPt>
          <c:dPt>
            <c:idx val="3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F-0CA2-4E5E-A266-213FE29727B1}"/>
              </c:ext>
            </c:extLst>
          </c:dPt>
          <c:dPt>
            <c:idx val="30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1-0CA2-4E5E-A266-213FE29727B1}"/>
              </c:ext>
            </c:extLst>
          </c:dPt>
          <c:dPt>
            <c:idx val="3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3-0CA2-4E5E-A266-213FE29727B1}"/>
              </c:ext>
            </c:extLst>
          </c:dPt>
          <c:dPt>
            <c:idx val="311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5-0CA2-4E5E-A266-213FE29727B1}"/>
              </c:ext>
            </c:extLst>
          </c:dPt>
          <c:dPt>
            <c:idx val="312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7-0CA2-4E5E-A266-213FE29727B1}"/>
              </c:ext>
            </c:extLst>
          </c:dPt>
          <c:dPt>
            <c:idx val="313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9-0CA2-4E5E-A266-213FE29727B1}"/>
              </c:ext>
            </c:extLst>
          </c:dPt>
          <c:dPt>
            <c:idx val="314"/>
            <c:bubble3D val="0"/>
            <c:spPr>
              <a:solidFill>
                <a:schemeClr val="accent5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B-0CA2-4E5E-A266-213FE29727B1}"/>
              </c:ext>
            </c:extLst>
          </c:dPt>
          <c:dPt>
            <c:idx val="315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D-0CA2-4E5E-A266-213FE29727B1}"/>
              </c:ext>
            </c:extLst>
          </c:dPt>
          <c:dPt>
            <c:idx val="316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F-0CA2-4E5E-A266-213FE29727B1}"/>
              </c:ext>
            </c:extLst>
          </c:dPt>
          <c:dPt>
            <c:idx val="317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1-0CA2-4E5E-A266-213FE29727B1}"/>
              </c:ext>
            </c:extLst>
          </c:dPt>
          <c:dPt>
            <c:idx val="318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3-0CA2-4E5E-A266-213FE29727B1}"/>
              </c:ext>
            </c:extLst>
          </c:dPt>
          <c:dPt>
            <c:idx val="319"/>
            <c:bubble3D val="0"/>
            <c:spPr>
              <a:solidFill>
                <a:schemeClr val="accent5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5-0CA2-4E5E-A266-213FE29727B1}"/>
              </c:ext>
            </c:extLst>
          </c:dPt>
          <c:dPt>
            <c:idx val="320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7-0CA2-4E5E-A266-213FE29727B1}"/>
              </c:ext>
            </c:extLst>
          </c:dPt>
          <c:dPt>
            <c:idx val="321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9-0CA2-4E5E-A266-213FE29727B1}"/>
              </c:ext>
            </c:extLst>
          </c:dPt>
          <c:dPt>
            <c:idx val="322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B-0CA2-4E5E-A266-213FE29727B1}"/>
              </c:ext>
            </c:extLst>
          </c:dPt>
          <c:dPt>
            <c:idx val="323"/>
            <c:bubble3D val="0"/>
            <c:spPr>
              <a:solidFill>
                <a:schemeClr val="accent5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D-0CA2-4E5E-A266-213FE29727B1}"/>
              </c:ext>
            </c:extLst>
          </c:dPt>
          <c:dPt>
            <c:idx val="324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F-0CA2-4E5E-A266-213FE29727B1}"/>
              </c:ext>
            </c:extLst>
          </c:dPt>
          <c:dPt>
            <c:idx val="325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1-0CA2-4E5E-A266-213FE29727B1}"/>
              </c:ext>
            </c:extLst>
          </c:dPt>
          <c:dPt>
            <c:idx val="326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3-0CA2-4E5E-A266-213FE29727B1}"/>
              </c:ext>
            </c:extLst>
          </c:dPt>
          <c:dPt>
            <c:idx val="327"/>
            <c:bubble3D val="0"/>
            <c:spPr>
              <a:solidFill>
                <a:schemeClr val="accent5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5-0CA2-4E5E-A266-213FE29727B1}"/>
              </c:ext>
            </c:extLst>
          </c:dPt>
          <c:dPt>
            <c:idx val="328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7-0CA2-4E5E-A266-213FE29727B1}"/>
              </c:ext>
            </c:extLst>
          </c:dPt>
          <c:dPt>
            <c:idx val="329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9-0CA2-4E5E-A266-213FE29727B1}"/>
              </c:ext>
            </c:extLst>
          </c:dPt>
          <c:dPt>
            <c:idx val="330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B-0CA2-4E5E-A266-213FE29727B1}"/>
              </c:ext>
            </c:extLst>
          </c:dPt>
          <c:dPt>
            <c:idx val="331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D-0CA2-4E5E-A266-213FE29727B1}"/>
              </c:ext>
            </c:extLst>
          </c:dPt>
          <c:dPt>
            <c:idx val="332"/>
            <c:bubble3D val="0"/>
            <c:spPr>
              <a:solidFill>
                <a:schemeClr val="accent5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F-0CA2-4E5E-A266-213FE29727B1}"/>
              </c:ext>
            </c:extLst>
          </c:dPt>
          <c:dPt>
            <c:idx val="333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1-0CA2-4E5E-A266-213FE29727B1}"/>
              </c:ext>
            </c:extLst>
          </c:dPt>
          <c:dPt>
            <c:idx val="334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3-0CA2-4E5E-A266-213FE29727B1}"/>
              </c:ext>
            </c:extLst>
          </c:dPt>
          <c:dPt>
            <c:idx val="335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5-0CA2-4E5E-A266-213FE29727B1}"/>
              </c:ext>
            </c:extLst>
          </c:dPt>
          <c:dPt>
            <c:idx val="336"/>
            <c:bubble3D val="0"/>
            <c:spPr>
              <a:solidFill>
                <a:schemeClr val="accent5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7-0CA2-4E5E-A266-213FE29727B1}"/>
              </c:ext>
            </c:extLst>
          </c:dPt>
          <c:dPt>
            <c:idx val="337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9-0CA2-4E5E-A266-213FE29727B1}"/>
              </c:ext>
            </c:extLst>
          </c:dPt>
          <c:dPt>
            <c:idx val="338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B-0CA2-4E5E-A266-213FE29727B1}"/>
              </c:ext>
            </c:extLst>
          </c:dPt>
          <c:dPt>
            <c:idx val="339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D-0CA2-4E5E-A266-213FE29727B1}"/>
              </c:ext>
            </c:extLst>
          </c:dPt>
          <c:dPt>
            <c:idx val="340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F-0CA2-4E5E-A266-213FE29727B1}"/>
              </c:ext>
            </c:extLst>
          </c:dPt>
          <c:dPt>
            <c:idx val="341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1-0CA2-4E5E-A266-213FE29727B1}"/>
              </c:ext>
            </c:extLst>
          </c:dPt>
          <c:dPt>
            <c:idx val="342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3-0CA2-4E5E-A266-213FE29727B1}"/>
              </c:ext>
            </c:extLst>
          </c:dPt>
          <c:dPt>
            <c:idx val="343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5-0CA2-4E5E-A266-213FE29727B1}"/>
              </c:ext>
            </c:extLst>
          </c:dPt>
          <c:dPt>
            <c:idx val="344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7-0CA2-4E5E-A266-213FE29727B1}"/>
              </c:ext>
            </c:extLst>
          </c:dPt>
          <c:dPt>
            <c:idx val="345"/>
            <c:bubble3D val="0"/>
            <c:spPr>
              <a:solidFill>
                <a:schemeClr val="accent5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9-0CA2-4E5E-A266-213FE29727B1}"/>
              </c:ext>
            </c:extLst>
          </c:dPt>
          <c:dPt>
            <c:idx val="346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B-0CA2-4E5E-A266-213FE29727B1}"/>
              </c:ext>
            </c:extLst>
          </c:dPt>
          <c:dPt>
            <c:idx val="347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D-0CA2-4E5E-A266-213FE29727B1}"/>
              </c:ext>
            </c:extLst>
          </c:dPt>
          <c:dPt>
            <c:idx val="348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F-0CA2-4E5E-A266-213FE29727B1}"/>
              </c:ext>
            </c:extLst>
          </c:dPt>
          <c:dPt>
            <c:idx val="349"/>
            <c:bubble3D val="0"/>
            <c:spPr>
              <a:solidFill>
                <a:schemeClr val="accent5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1-0CA2-4E5E-A266-213FE29727B1}"/>
              </c:ext>
            </c:extLst>
          </c:dPt>
          <c:dPt>
            <c:idx val="350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3-0CA2-4E5E-A266-213FE29727B1}"/>
              </c:ext>
            </c:extLst>
          </c:dPt>
          <c:dPt>
            <c:idx val="351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5-0CA2-4E5E-A266-213FE29727B1}"/>
              </c:ext>
            </c:extLst>
          </c:dPt>
          <c:dPt>
            <c:idx val="352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7-0CA2-4E5E-A266-213FE29727B1}"/>
              </c:ext>
            </c:extLst>
          </c:dPt>
          <c:dPt>
            <c:idx val="353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9-0CA2-4E5E-A266-213FE29727B1}"/>
              </c:ext>
            </c:extLst>
          </c:dPt>
          <c:dPt>
            <c:idx val="354"/>
            <c:bubble3D val="0"/>
            <c:spPr>
              <a:solidFill>
                <a:schemeClr val="accent5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B-0CA2-4E5E-A266-213FE29727B1}"/>
              </c:ext>
            </c:extLst>
          </c:dPt>
          <c:dPt>
            <c:idx val="355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D-0CA2-4E5E-A266-213FE29727B1}"/>
              </c:ext>
            </c:extLst>
          </c:dPt>
          <c:dPt>
            <c:idx val="356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F-0CA2-4E5E-A266-213FE29727B1}"/>
              </c:ext>
            </c:extLst>
          </c:dPt>
          <c:dPt>
            <c:idx val="357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1-0CA2-4E5E-A266-213FE29727B1}"/>
              </c:ext>
            </c:extLst>
          </c:dPt>
          <c:dPt>
            <c:idx val="358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3-0CA2-4E5E-A266-213FE29727B1}"/>
              </c:ext>
            </c:extLst>
          </c:dPt>
          <c:dPt>
            <c:idx val="359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5-0CA2-4E5E-A266-213FE29727B1}"/>
              </c:ext>
            </c:extLst>
          </c:dPt>
          <c:dPt>
            <c:idx val="360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7-0CA2-4E5E-A266-213FE29727B1}"/>
              </c:ext>
            </c:extLst>
          </c:dPt>
          <c:dPt>
            <c:idx val="361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9-0CA2-4E5E-A266-213FE29727B1}"/>
              </c:ext>
            </c:extLst>
          </c:dPt>
          <c:dPt>
            <c:idx val="362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B-0CA2-4E5E-A266-213FE29727B1}"/>
              </c:ext>
            </c:extLst>
          </c:dPt>
          <c:dPt>
            <c:idx val="363"/>
            <c:bubble3D val="0"/>
            <c:spPr>
              <a:solidFill>
                <a:schemeClr val="accent5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D-0CA2-4E5E-A266-213FE29727B1}"/>
              </c:ext>
            </c:extLst>
          </c:dPt>
          <c:dPt>
            <c:idx val="364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F-0CA2-4E5E-A266-213FE29727B1}"/>
              </c:ext>
            </c:extLst>
          </c:dPt>
          <c:dPt>
            <c:idx val="365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1-0CA2-4E5E-A266-213FE29727B1}"/>
              </c:ext>
            </c:extLst>
          </c:dPt>
          <c:dPt>
            <c:idx val="366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3-0CA2-4E5E-A266-213FE29727B1}"/>
              </c:ext>
            </c:extLst>
          </c:dPt>
          <c:dPt>
            <c:idx val="367"/>
            <c:bubble3D val="0"/>
            <c:spPr>
              <a:solidFill>
                <a:schemeClr val="accent5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5-0CA2-4E5E-A266-213FE29727B1}"/>
              </c:ext>
            </c:extLst>
          </c:dPt>
          <c:dPt>
            <c:idx val="368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7-0CA2-4E5E-A266-213FE29727B1}"/>
              </c:ext>
            </c:extLst>
          </c:dPt>
          <c:dPt>
            <c:idx val="369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9-0CA2-4E5E-A266-213FE29727B1}"/>
              </c:ext>
            </c:extLst>
          </c:dPt>
          <c:dPt>
            <c:idx val="370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B-0CA2-4E5E-A266-213FE29727B1}"/>
              </c:ext>
            </c:extLst>
          </c:dPt>
          <c:dPt>
            <c:idx val="371"/>
            <c:bubble3D val="0"/>
            <c:spPr>
              <a:solidFill>
                <a:schemeClr val="accent5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D-0CA2-4E5E-A266-213FE29727B1}"/>
              </c:ext>
            </c:extLst>
          </c:dPt>
          <c:dPt>
            <c:idx val="372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F-0CA2-4E5E-A266-213FE29727B1}"/>
              </c:ext>
            </c:extLst>
          </c:dPt>
          <c:dPt>
            <c:idx val="373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1-0CA2-4E5E-A266-213FE29727B1}"/>
              </c:ext>
            </c:extLst>
          </c:dPt>
          <c:dPt>
            <c:idx val="374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3-0CA2-4E5E-A266-213FE29727B1}"/>
              </c:ext>
            </c:extLst>
          </c:dPt>
          <c:dPt>
            <c:idx val="375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5-0CA2-4E5E-A266-213FE29727B1}"/>
              </c:ext>
            </c:extLst>
          </c:dPt>
          <c:dPt>
            <c:idx val="376"/>
            <c:bubble3D val="0"/>
            <c:spPr>
              <a:solidFill>
                <a:schemeClr val="accent5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7-0CA2-4E5E-A266-213FE29727B1}"/>
              </c:ext>
            </c:extLst>
          </c:dPt>
          <c:dPt>
            <c:idx val="377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9-0CA2-4E5E-A266-213FE29727B1}"/>
              </c:ext>
            </c:extLst>
          </c:dPt>
          <c:dPt>
            <c:idx val="378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B-0CA2-4E5E-A266-213FE29727B1}"/>
              </c:ext>
            </c:extLst>
          </c:dPt>
          <c:dPt>
            <c:idx val="379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D-0CA2-4E5E-A266-213FE29727B1}"/>
              </c:ext>
            </c:extLst>
          </c:dPt>
          <c:dPt>
            <c:idx val="380"/>
            <c:bubble3D val="0"/>
            <c:spPr>
              <a:solidFill>
                <a:schemeClr val="accent5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F-0CA2-4E5E-A266-213FE29727B1}"/>
              </c:ext>
            </c:extLst>
          </c:dPt>
          <c:dPt>
            <c:idx val="381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1-0CA2-4E5E-A266-213FE29727B1}"/>
              </c:ext>
            </c:extLst>
          </c:dPt>
          <c:dPt>
            <c:idx val="382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3-0CA2-4E5E-A266-213FE29727B1}"/>
              </c:ext>
            </c:extLst>
          </c:dPt>
          <c:dPt>
            <c:idx val="383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5-0CA2-4E5E-A266-213FE29727B1}"/>
              </c:ext>
            </c:extLst>
          </c:dPt>
          <c:dPt>
            <c:idx val="38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7-0CA2-4E5E-A266-213FE29727B1}"/>
              </c:ext>
            </c:extLst>
          </c:dPt>
          <c:dPt>
            <c:idx val="385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9-0CA2-4E5E-A266-213FE29727B1}"/>
              </c:ext>
            </c:extLst>
          </c:dPt>
          <c:dPt>
            <c:idx val="386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B-0CA2-4E5E-A266-213FE29727B1}"/>
              </c:ext>
            </c:extLst>
          </c:dPt>
          <c:dPt>
            <c:idx val="387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D-0CA2-4E5E-A266-213FE29727B1}"/>
              </c:ext>
            </c:extLst>
          </c:dPt>
          <c:dPt>
            <c:idx val="388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F-0CA2-4E5E-A266-213FE29727B1}"/>
              </c:ext>
            </c:extLst>
          </c:dPt>
          <c:dPt>
            <c:idx val="389"/>
            <c:bubble3D val="0"/>
            <c:spPr>
              <a:solidFill>
                <a:schemeClr val="accent5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1-0CA2-4E5E-A266-213FE29727B1}"/>
              </c:ext>
            </c:extLst>
          </c:dPt>
          <c:dPt>
            <c:idx val="390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3-0CA2-4E5E-A266-213FE29727B1}"/>
              </c:ext>
            </c:extLst>
          </c:dPt>
          <c:dPt>
            <c:idx val="391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5-0CA2-4E5E-A266-213FE29727B1}"/>
              </c:ext>
            </c:extLst>
          </c:dPt>
          <c:dPt>
            <c:idx val="392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7-0CA2-4E5E-A266-213FE29727B1}"/>
              </c:ext>
            </c:extLst>
          </c:dPt>
          <c:dPt>
            <c:idx val="393"/>
            <c:bubble3D val="0"/>
            <c:spPr>
              <a:solidFill>
                <a:schemeClr val="accent5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9-0CA2-4E5E-A266-213FE29727B1}"/>
              </c:ext>
            </c:extLst>
          </c:dPt>
          <c:dPt>
            <c:idx val="394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B-0CA2-4E5E-A266-213FE29727B1}"/>
              </c:ext>
            </c:extLst>
          </c:dPt>
          <c:dPt>
            <c:idx val="395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D-0CA2-4E5E-A266-213FE29727B1}"/>
              </c:ext>
            </c:extLst>
          </c:dPt>
          <c:dPt>
            <c:idx val="396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F-0CA2-4E5E-A266-213FE29727B1}"/>
              </c:ext>
            </c:extLst>
          </c:dPt>
          <c:dPt>
            <c:idx val="397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1-0CA2-4E5E-A266-213FE29727B1}"/>
              </c:ext>
            </c:extLst>
          </c:dPt>
          <c:dPt>
            <c:idx val="398"/>
            <c:bubble3D val="0"/>
            <c:spPr>
              <a:solidFill>
                <a:schemeClr val="accent5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3-0CA2-4E5E-A266-213FE29727B1}"/>
              </c:ext>
            </c:extLst>
          </c:dPt>
          <c:dPt>
            <c:idx val="399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5-0CA2-4E5E-A266-213FE29727B1}"/>
              </c:ext>
            </c:extLst>
          </c:dPt>
          <c:dPt>
            <c:idx val="400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7-0CA2-4E5E-A266-213FE29727B1}"/>
              </c:ext>
            </c:extLst>
          </c:dPt>
          <c:dPt>
            <c:idx val="401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9-0CA2-4E5E-A266-213FE29727B1}"/>
              </c:ext>
            </c:extLst>
          </c:dPt>
          <c:dPt>
            <c:idx val="402"/>
            <c:bubble3D val="0"/>
            <c:spPr>
              <a:solidFill>
                <a:schemeClr val="accent5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B-0CA2-4E5E-A266-213FE29727B1}"/>
              </c:ext>
            </c:extLst>
          </c:dPt>
          <c:dPt>
            <c:idx val="403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D-0CA2-4E5E-A266-213FE29727B1}"/>
              </c:ext>
            </c:extLst>
          </c:dPt>
          <c:dPt>
            <c:idx val="404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F-0CA2-4E5E-A266-213FE29727B1}"/>
              </c:ext>
            </c:extLst>
          </c:dPt>
          <c:dPt>
            <c:idx val="405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1-0CA2-4E5E-A266-213FE29727B1}"/>
              </c:ext>
            </c:extLst>
          </c:dPt>
          <c:dPt>
            <c:idx val="406"/>
            <c:bubble3D val="0"/>
            <c:spPr>
              <a:solidFill>
                <a:schemeClr val="accent5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3-0CA2-4E5E-A266-213FE29727B1}"/>
              </c:ext>
            </c:extLst>
          </c:dPt>
          <c:dPt>
            <c:idx val="407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5-0CA2-4E5E-A266-213FE29727B1}"/>
              </c:ext>
            </c:extLst>
          </c:dPt>
          <c:dPt>
            <c:idx val="408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7-0CA2-4E5E-A266-213FE29727B1}"/>
              </c:ext>
            </c:extLst>
          </c:dPt>
          <c:dPt>
            <c:idx val="409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9-0CA2-4E5E-A266-213FE29727B1}"/>
              </c:ext>
            </c:extLst>
          </c:dPt>
          <c:dPt>
            <c:idx val="410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B-0CA2-4E5E-A266-213FE29727B1}"/>
              </c:ext>
            </c:extLst>
          </c:dPt>
          <c:dPt>
            <c:idx val="411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D-0CA2-4E5E-A266-213FE29727B1}"/>
              </c:ext>
            </c:extLst>
          </c:dPt>
          <c:dPt>
            <c:idx val="412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F-0CA2-4E5E-A266-213FE29727B1}"/>
              </c:ext>
            </c:extLst>
          </c:dPt>
          <c:dPt>
            <c:idx val="413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1-0CA2-4E5E-A266-213FE29727B1}"/>
              </c:ext>
            </c:extLst>
          </c:dPt>
          <c:dPt>
            <c:idx val="414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3-0CA2-4E5E-A266-213FE29727B1}"/>
              </c:ext>
            </c:extLst>
          </c:dPt>
          <c:dPt>
            <c:idx val="415"/>
            <c:bubble3D val="0"/>
            <c:spPr>
              <a:solidFill>
                <a:schemeClr val="accent5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5-0CA2-4E5E-A266-213FE29727B1}"/>
              </c:ext>
            </c:extLst>
          </c:dPt>
          <c:dPt>
            <c:idx val="416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7-0CA2-4E5E-A266-213FE29727B1}"/>
              </c:ext>
            </c:extLst>
          </c:dPt>
          <c:dPt>
            <c:idx val="417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9-0CA2-4E5E-A266-213FE29727B1}"/>
              </c:ext>
            </c:extLst>
          </c:dPt>
          <c:dPt>
            <c:idx val="418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B-0CA2-4E5E-A266-213FE29727B1}"/>
              </c:ext>
            </c:extLst>
          </c:dPt>
          <c:dPt>
            <c:idx val="419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D-0CA2-4E5E-A266-213FE29727B1}"/>
              </c:ext>
            </c:extLst>
          </c:dPt>
          <c:dPt>
            <c:idx val="420"/>
            <c:bubble3D val="0"/>
            <c:spPr>
              <a:solidFill>
                <a:schemeClr val="accent5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F-0CA2-4E5E-A266-213FE29727B1}"/>
              </c:ext>
            </c:extLst>
          </c:dPt>
          <c:dPt>
            <c:idx val="421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1-0CA2-4E5E-A266-213FE29727B1}"/>
              </c:ext>
            </c:extLst>
          </c:dPt>
          <c:dPt>
            <c:idx val="422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3-0CA2-4E5E-A266-213FE29727B1}"/>
              </c:ext>
            </c:extLst>
          </c:dPt>
          <c:dPt>
            <c:idx val="423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5-0CA2-4E5E-A266-213FE29727B1}"/>
              </c:ext>
            </c:extLst>
          </c:dPt>
          <c:dPt>
            <c:idx val="424"/>
            <c:bubble3D val="0"/>
            <c:spPr>
              <a:solidFill>
                <a:schemeClr val="accent5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7-0CA2-4E5E-A266-213FE29727B1}"/>
              </c:ext>
            </c:extLst>
          </c:dPt>
          <c:dPt>
            <c:idx val="425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9-0CA2-4E5E-A266-213FE29727B1}"/>
              </c:ext>
            </c:extLst>
          </c:dPt>
          <c:dPt>
            <c:idx val="426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B-0CA2-4E5E-A266-213FE29727B1}"/>
              </c:ext>
            </c:extLst>
          </c:dPt>
          <c:dPt>
            <c:idx val="427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D-0CA2-4E5E-A266-213FE29727B1}"/>
              </c:ext>
            </c:extLst>
          </c:dPt>
          <c:dPt>
            <c:idx val="428"/>
            <c:bubble3D val="0"/>
            <c:spPr>
              <a:solidFill>
                <a:schemeClr val="accent5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F-0CA2-4E5E-A266-213FE29727B1}"/>
              </c:ext>
            </c:extLst>
          </c:dPt>
          <c:dPt>
            <c:idx val="429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1-0CA2-4E5E-A266-213FE29727B1}"/>
              </c:ext>
            </c:extLst>
          </c:dPt>
          <c:dPt>
            <c:idx val="430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3-0CA2-4E5E-A266-213FE29727B1}"/>
              </c:ext>
            </c:extLst>
          </c:dPt>
          <c:dPt>
            <c:idx val="431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5-0CA2-4E5E-A266-213FE29727B1}"/>
              </c:ext>
            </c:extLst>
          </c:dPt>
          <c:dPt>
            <c:idx val="432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7-0CA2-4E5E-A266-213FE29727B1}"/>
              </c:ext>
            </c:extLst>
          </c:dPt>
          <c:dPt>
            <c:idx val="433"/>
            <c:bubble3D val="0"/>
            <c:spPr>
              <a:solidFill>
                <a:schemeClr val="accent5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9-0CA2-4E5E-A266-213FE29727B1}"/>
              </c:ext>
            </c:extLst>
          </c:dPt>
          <c:dPt>
            <c:idx val="434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B-0CA2-4E5E-A266-213FE29727B1}"/>
              </c:ext>
            </c:extLst>
          </c:dPt>
          <c:dPt>
            <c:idx val="435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D-0CA2-4E5E-A266-213FE29727B1}"/>
              </c:ext>
            </c:extLst>
          </c:dPt>
          <c:dPt>
            <c:idx val="436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F-0CA2-4E5E-A266-213FE29727B1}"/>
              </c:ext>
            </c:extLst>
          </c:dPt>
          <c:dPt>
            <c:idx val="437"/>
            <c:bubble3D val="0"/>
            <c:spPr>
              <a:solidFill>
                <a:schemeClr val="accent5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1-0CA2-4E5E-A266-213FE29727B1}"/>
              </c:ext>
            </c:extLst>
          </c:dPt>
          <c:dPt>
            <c:idx val="438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3-0CA2-4E5E-A266-213FE29727B1}"/>
              </c:ext>
            </c:extLst>
          </c:dPt>
          <c:dPt>
            <c:idx val="439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5-0CA2-4E5E-A266-213FE29727B1}"/>
              </c:ext>
            </c:extLst>
          </c:dPt>
          <c:dPt>
            <c:idx val="440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7-0CA2-4E5E-A266-213FE29727B1}"/>
              </c:ext>
            </c:extLst>
          </c:dPt>
          <c:dPt>
            <c:idx val="441"/>
            <c:bubble3D val="0"/>
            <c:spPr>
              <a:solidFill>
                <a:schemeClr val="accent5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9-0CA2-4E5E-A266-213FE29727B1}"/>
              </c:ext>
            </c:extLst>
          </c:dPt>
          <c:dPt>
            <c:idx val="442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B-0CA2-4E5E-A266-213FE29727B1}"/>
              </c:ext>
            </c:extLst>
          </c:dPt>
          <c:dPt>
            <c:idx val="443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D-0CA2-4E5E-A266-213FE29727B1}"/>
              </c:ext>
            </c:extLst>
          </c:dPt>
          <c:dPt>
            <c:idx val="444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F-0CA2-4E5E-A266-213FE29727B1}"/>
              </c:ext>
            </c:extLst>
          </c:dPt>
          <c:dPt>
            <c:idx val="445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1-0CA2-4E5E-A266-213FE29727B1}"/>
              </c:ext>
            </c:extLst>
          </c:dPt>
          <c:dPt>
            <c:idx val="446"/>
            <c:bubble3D val="0"/>
            <c:spPr>
              <a:solidFill>
                <a:schemeClr val="accent5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3-0CA2-4E5E-A266-213FE29727B1}"/>
              </c:ext>
            </c:extLst>
          </c:dPt>
          <c:dPt>
            <c:idx val="447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5-0CA2-4E5E-A266-213FE29727B1}"/>
              </c:ext>
            </c:extLst>
          </c:dPt>
          <c:dPt>
            <c:idx val="448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7-0CA2-4E5E-A266-213FE29727B1}"/>
              </c:ext>
            </c:extLst>
          </c:dPt>
          <c:dPt>
            <c:idx val="449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9-0CA2-4E5E-A266-213FE29727B1}"/>
              </c:ext>
            </c:extLst>
          </c:dPt>
          <c:dPt>
            <c:idx val="450"/>
            <c:bubble3D val="0"/>
            <c:spPr>
              <a:solidFill>
                <a:schemeClr val="accent5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B-0CA2-4E5E-A266-213FE29727B1}"/>
              </c:ext>
            </c:extLst>
          </c:dPt>
          <c:dPt>
            <c:idx val="451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D-0CA2-4E5E-A266-213FE29727B1}"/>
              </c:ext>
            </c:extLst>
          </c:dPt>
          <c:dPt>
            <c:idx val="452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F-0CA2-4E5E-A266-213FE29727B1}"/>
              </c:ext>
            </c:extLst>
          </c:dPt>
          <c:dPt>
            <c:idx val="453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1-0CA2-4E5E-A266-213FE29727B1}"/>
              </c:ext>
            </c:extLst>
          </c:dPt>
          <c:dPt>
            <c:idx val="454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3-0CA2-4E5E-A266-213FE29727B1}"/>
              </c:ext>
            </c:extLst>
          </c:dPt>
          <c:dPt>
            <c:idx val="455"/>
            <c:bubble3D val="0"/>
            <c:spPr>
              <a:solidFill>
                <a:schemeClr val="accent5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5-0CA2-4E5E-A266-213FE29727B1}"/>
              </c:ext>
            </c:extLst>
          </c:dPt>
          <c:dPt>
            <c:idx val="456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7-0CA2-4E5E-A266-213FE29727B1}"/>
              </c:ext>
            </c:extLst>
          </c:dPt>
          <c:dPt>
            <c:idx val="457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9-0CA2-4E5E-A266-213FE29727B1}"/>
              </c:ext>
            </c:extLst>
          </c:dPt>
          <c:dPt>
            <c:idx val="458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B-0CA2-4E5E-A266-213FE29727B1}"/>
              </c:ext>
            </c:extLst>
          </c:dPt>
          <c:dPt>
            <c:idx val="459"/>
            <c:bubble3D val="0"/>
            <c:spPr>
              <a:solidFill>
                <a:schemeClr val="accent5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D-0CA2-4E5E-A266-213FE29727B1}"/>
              </c:ext>
            </c:extLst>
          </c:dPt>
          <c:dPt>
            <c:idx val="460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F-0CA2-4E5E-A266-213FE29727B1}"/>
              </c:ext>
            </c:extLst>
          </c:dPt>
          <c:dPt>
            <c:idx val="461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1-0CA2-4E5E-A266-213FE29727B1}"/>
              </c:ext>
            </c:extLst>
          </c:dPt>
          <c:dPt>
            <c:idx val="462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3-0CA2-4E5E-A266-213FE29727B1}"/>
              </c:ext>
            </c:extLst>
          </c:dPt>
          <c:dPt>
            <c:idx val="463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5-0CA2-4E5E-A266-213FE29727B1}"/>
              </c:ext>
            </c:extLst>
          </c:dPt>
          <c:dPt>
            <c:idx val="464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7-0CA2-4E5E-A266-213FE29727B1}"/>
              </c:ext>
            </c:extLst>
          </c:dPt>
          <c:dPt>
            <c:idx val="465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9-0CA2-4E5E-A266-213FE29727B1}"/>
              </c:ext>
            </c:extLst>
          </c:dPt>
          <c:dPt>
            <c:idx val="466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B-0CA2-4E5E-A266-213FE29727B1}"/>
              </c:ext>
            </c:extLst>
          </c:dPt>
          <c:dPt>
            <c:idx val="467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D-0CA2-4E5E-A266-213FE29727B1}"/>
              </c:ext>
            </c:extLst>
          </c:dPt>
          <c:dPt>
            <c:idx val="468"/>
            <c:bubble3D val="0"/>
            <c:spPr>
              <a:solidFill>
                <a:schemeClr val="accent5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F-0CA2-4E5E-A266-213FE29727B1}"/>
              </c:ext>
            </c:extLst>
          </c:dPt>
          <c:dPt>
            <c:idx val="469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1-0CA2-4E5E-A266-213FE29727B1}"/>
              </c:ext>
            </c:extLst>
          </c:dPt>
          <c:dPt>
            <c:idx val="470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3-0CA2-4E5E-A266-213FE29727B1}"/>
              </c:ext>
            </c:extLst>
          </c:dPt>
          <c:dPt>
            <c:idx val="471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5-0CA2-4E5E-A266-213FE29727B1}"/>
              </c:ext>
            </c:extLst>
          </c:dPt>
          <c:dPt>
            <c:idx val="472"/>
            <c:bubble3D val="0"/>
            <c:spPr>
              <a:solidFill>
                <a:schemeClr val="accent5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7-0CA2-4E5E-A266-213FE29727B1}"/>
              </c:ext>
            </c:extLst>
          </c:dPt>
          <c:dPt>
            <c:idx val="473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9-0CA2-4E5E-A266-213FE29727B1}"/>
              </c:ext>
            </c:extLst>
          </c:dPt>
          <c:dPt>
            <c:idx val="474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B-0CA2-4E5E-A266-213FE29727B1}"/>
              </c:ext>
            </c:extLst>
          </c:dPt>
          <c:dPt>
            <c:idx val="475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D-0CA2-4E5E-A266-213FE29727B1}"/>
              </c:ext>
            </c:extLst>
          </c:dPt>
          <c:dPt>
            <c:idx val="47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F-0CA2-4E5E-A266-213FE29727B1}"/>
              </c:ext>
            </c:extLst>
          </c:dPt>
          <c:dPt>
            <c:idx val="477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1-0CA2-4E5E-A266-213FE29727B1}"/>
              </c:ext>
            </c:extLst>
          </c:dPt>
          <c:dPt>
            <c:idx val="478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3-0CA2-4E5E-A266-213FE29727B1}"/>
              </c:ext>
            </c:extLst>
          </c:dPt>
          <c:dPt>
            <c:idx val="479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5-0CA2-4E5E-A266-213FE29727B1}"/>
              </c:ext>
            </c:extLst>
          </c:dPt>
          <c:dPt>
            <c:idx val="480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7-0CA2-4E5E-A266-213FE29727B1}"/>
              </c:ext>
            </c:extLst>
          </c:dPt>
          <c:dPt>
            <c:idx val="481"/>
            <c:bubble3D val="0"/>
            <c:spPr>
              <a:solidFill>
                <a:schemeClr val="accent5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9-0CA2-4E5E-A266-213FE29727B1}"/>
              </c:ext>
            </c:extLst>
          </c:dPt>
          <c:dPt>
            <c:idx val="482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B-0CA2-4E5E-A266-213FE29727B1}"/>
              </c:ext>
            </c:extLst>
          </c:dPt>
          <c:dPt>
            <c:idx val="483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D-0CA2-4E5E-A266-213FE29727B1}"/>
              </c:ext>
            </c:extLst>
          </c:dPt>
          <c:dPt>
            <c:idx val="484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F-0CA2-4E5E-A266-213FE29727B1}"/>
              </c:ext>
            </c:extLst>
          </c:dPt>
          <c:dPt>
            <c:idx val="485"/>
            <c:bubble3D val="0"/>
            <c:spPr>
              <a:solidFill>
                <a:schemeClr val="accent5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1-0CA2-4E5E-A266-213FE29727B1}"/>
              </c:ext>
            </c:extLst>
          </c:dPt>
          <c:dPt>
            <c:idx val="486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3-0CA2-4E5E-A266-213FE29727B1}"/>
              </c:ext>
            </c:extLst>
          </c:dPt>
          <c:dPt>
            <c:idx val="487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5-0CA2-4E5E-A266-213FE29727B1}"/>
              </c:ext>
            </c:extLst>
          </c:dPt>
          <c:dPt>
            <c:idx val="488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7-0CA2-4E5E-A266-213FE29727B1}"/>
              </c:ext>
            </c:extLst>
          </c:dPt>
          <c:dPt>
            <c:idx val="489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9-0CA2-4E5E-A266-213FE29727B1}"/>
              </c:ext>
            </c:extLst>
          </c:dPt>
          <c:dPt>
            <c:idx val="490"/>
            <c:bubble3D val="0"/>
            <c:spPr>
              <a:solidFill>
                <a:schemeClr val="accent5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B-0CA2-4E5E-A266-213FE29727B1}"/>
              </c:ext>
            </c:extLst>
          </c:dPt>
          <c:dPt>
            <c:idx val="491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D-0CA2-4E5E-A266-213FE29727B1}"/>
              </c:ext>
            </c:extLst>
          </c:dPt>
          <c:dPt>
            <c:idx val="492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F-0CA2-4E5E-A266-213FE29727B1}"/>
              </c:ext>
            </c:extLst>
          </c:dPt>
          <c:dPt>
            <c:idx val="493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1-0CA2-4E5E-A266-213FE29727B1}"/>
              </c:ext>
            </c:extLst>
          </c:dPt>
          <c:dPt>
            <c:idx val="494"/>
            <c:bubble3D val="0"/>
            <c:spPr>
              <a:solidFill>
                <a:schemeClr val="accent5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3-0CA2-4E5E-A266-213FE29727B1}"/>
              </c:ext>
            </c:extLst>
          </c:dPt>
          <c:dPt>
            <c:idx val="495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5-0CA2-4E5E-A266-213FE29727B1}"/>
              </c:ext>
            </c:extLst>
          </c:dPt>
          <c:dPt>
            <c:idx val="496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7-0CA2-4E5E-A266-213FE29727B1}"/>
              </c:ext>
            </c:extLst>
          </c:dPt>
          <c:dPt>
            <c:idx val="497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9-0CA2-4E5E-A266-213FE29727B1}"/>
              </c:ext>
            </c:extLst>
          </c:dPt>
          <c:dPt>
            <c:idx val="498"/>
            <c:bubble3D val="0"/>
            <c:spPr>
              <a:solidFill>
                <a:schemeClr val="accent5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B-0CA2-4E5E-A266-213FE29727B1}"/>
              </c:ext>
            </c:extLst>
          </c:dPt>
          <c:dPt>
            <c:idx val="499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D-0CA2-4E5E-A266-213FE29727B1}"/>
              </c:ext>
            </c:extLst>
          </c:dPt>
          <c:dPt>
            <c:idx val="500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F-0CA2-4E5E-A266-213FE29727B1}"/>
              </c:ext>
            </c:extLst>
          </c:dPt>
          <c:dPt>
            <c:idx val="501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1-0CA2-4E5E-A266-213FE29727B1}"/>
              </c:ext>
            </c:extLst>
          </c:dPt>
          <c:dPt>
            <c:idx val="502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3-0CA2-4E5E-A266-213FE29727B1}"/>
              </c:ext>
            </c:extLst>
          </c:dPt>
          <c:dPt>
            <c:idx val="503"/>
            <c:bubble3D val="0"/>
            <c:spPr>
              <a:solidFill>
                <a:schemeClr val="accent5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5-0CA2-4E5E-A266-213FE29727B1}"/>
              </c:ext>
            </c:extLst>
          </c:dPt>
          <c:dPt>
            <c:idx val="504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7-0CA2-4E5E-A266-213FE29727B1}"/>
              </c:ext>
            </c:extLst>
          </c:dPt>
          <c:dPt>
            <c:idx val="505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9-0CA2-4E5E-A266-213FE29727B1}"/>
              </c:ext>
            </c:extLst>
          </c:dPt>
          <c:dPt>
            <c:idx val="506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B-0CA2-4E5E-A266-213FE29727B1}"/>
              </c:ext>
            </c:extLst>
          </c:dPt>
          <c:dPt>
            <c:idx val="507"/>
            <c:bubble3D val="0"/>
            <c:spPr>
              <a:solidFill>
                <a:schemeClr val="accent5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D-0CA2-4E5E-A266-213FE29727B1}"/>
              </c:ext>
            </c:extLst>
          </c:dPt>
          <c:dPt>
            <c:idx val="508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F-0CA2-4E5E-A266-213FE29727B1}"/>
              </c:ext>
            </c:extLst>
          </c:dPt>
          <c:dPt>
            <c:idx val="509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1-0CA2-4E5E-A266-213FE29727B1}"/>
              </c:ext>
            </c:extLst>
          </c:dPt>
          <c:dPt>
            <c:idx val="510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3-0CA2-4E5E-A266-213FE29727B1}"/>
              </c:ext>
            </c:extLst>
          </c:dPt>
          <c:dPt>
            <c:idx val="511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5-0CA2-4E5E-A266-213FE29727B1}"/>
              </c:ext>
            </c:extLst>
          </c:dPt>
          <c:dPt>
            <c:idx val="512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7-0CA2-4E5E-A266-213FE29727B1}"/>
              </c:ext>
            </c:extLst>
          </c:dPt>
          <c:dPt>
            <c:idx val="513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9-0CA2-4E5E-A266-213FE29727B1}"/>
              </c:ext>
            </c:extLst>
          </c:dPt>
          <c:dPt>
            <c:idx val="514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B-0CA2-4E5E-A266-213FE29727B1}"/>
              </c:ext>
            </c:extLst>
          </c:dPt>
          <c:dPt>
            <c:idx val="515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D-0CA2-4E5E-A266-213FE29727B1}"/>
              </c:ext>
            </c:extLst>
          </c:dPt>
          <c:dPt>
            <c:idx val="516"/>
            <c:bubble3D val="0"/>
            <c:spPr>
              <a:solidFill>
                <a:schemeClr val="accent5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F-0CA2-4E5E-A266-213FE29727B1}"/>
              </c:ext>
            </c:extLst>
          </c:dPt>
          <c:dPt>
            <c:idx val="517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1-0CA2-4E5E-A266-213FE29727B1}"/>
              </c:ext>
            </c:extLst>
          </c:dPt>
          <c:dPt>
            <c:idx val="518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3-0CA2-4E5E-A266-213FE29727B1}"/>
              </c:ext>
            </c:extLst>
          </c:dPt>
          <c:dPt>
            <c:idx val="519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5-0CA2-4E5E-A266-213FE29727B1}"/>
              </c:ext>
            </c:extLst>
          </c:dPt>
          <c:dPt>
            <c:idx val="520"/>
            <c:bubble3D val="0"/>
            <c:spPr>
              <a:solidFill>
                <a:schemeClr val="accent5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7-0CA2-4E5E-A266-213FE29727B1}"/>
              </c:ext>
            </c:extLst>
          </c:dPt>
          <c:dPt>
            <c:idx val="521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9-0CA2-4E5E-A266-213FE29727B1}"/>
              </c:ext>
            </c:extLst>
          </c:dPt>
          <c:dPt>
            <c:idx val="522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B-0CA2-4E5E-A266-213FE29727B1}"/>
              </c:ext>
            </c:extLst>
          </c:dPt>
          <c:dPt>
            <c:idx val="523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D-0CA2-4E5E-A266-213FE29727B1}"/>
              </c:ext>
            </c:extLst>
          </c:dPt>
          <c:dPt>
            <c:idx val="524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F-0CA2-4E5E-A266-213FE29727B1}"/>
              </c:ext>
            </c:extLst>
          </c:dPt>
          <c:dPt>
            <c:idx val="525"/>
            <c:bubble3D val="0"/>
            <c:spPr>
              <a:solidFill>
                <a:schemeClr val="accent5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1-0CA2-4E5E-A266-213FE29727B1}"/>
              </c:ext>
            </c:extLst>
          </c:dPt>
          <c:dPt>
            <c:idx val="526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3-0CA2-4E5E-A266-213FE29727B1}"/>
              </c:ext>
            </c:extLst>
          </c:dPt>
          <c:dPt>
            <c:idx val="527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5-0CA2-4E5E-A266-213FE29727B1}"/>
              </c:ext>
            </c:extLst>
          </c:dPt>
          <c:dPt>
            <c:idx val="528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7-0CA2-4E5E-A266-213FE29727B1}"/>
              </c:ext>
            </c:extLst>
          </c:dPt>
          <c:dPt>
            <c:idx val="529"/>
            <c:bubble3D val="0"/>
            <c:spPr>
              <a:solidFill>
                <a:schemeClr val="accent5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9-0CA2-4E5E-A266-213FE29727B1}"/>
              </c:ext>
            </c:extLst>
          </c:dPt>
          <c:dPt>
            <c:idx val="530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B-0CA2-4E5E-A266-213FE29727B1}"/>
              </c:ext>
            </c:extLst>
          </c:dPt>
          <c:dPt>
            <c:idx val="531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D-0CA2-4E5E-A266-213FE29727B1}"/>
              </c:ext>
            </c:extLst>
          </c:dPt>
          <c:dPt>
            <c:idx val="532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F-0CA2-4E5E-A266-213FE29727B1}"/>
              </c:ext>
            </c:extLst>
          </c:dPt>
          <c:dPt>
            <c:idx val="533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1-0CA2-4E5E-A266-213FE29727B1}"/>
              </c:ext>
            </c:extLst>
          </c:dPt>
          <c:dPt>
            <c:idx val="534"/>
            <c:bubble3D val="0"/>
            <c:spPr>
              <a:solidFill>
                <a:schemeClr val="accent5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3-0CA2-4E5E-A266-213FE29727B1}"/>
              </c:ext>
            </c:extLst>
          </c:dPt>
          <c:dPt>
            <c:idx val="535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5-0CA2-4E5E-A266-213FE29727B1}"/>
              </c:ext>
            </c:extLst>
          </c:dPt>
          <c:dPt>
            <c:idx val="53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7-0CA2-4E5E-A266-213FE29727B1}"/>
              </c:ext>
            </c:extLst>
          </c:dPt>
          <c:dPt>
            <c:idx val="537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9-0CA2-4E5E-A266-213FE29727B1}"/>
              </c:ext>
            </c:extLst>
          </c:dPt>
          <c:dPt>
            <c:idx val="538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B-0CA2-4E5E-A266-213FE29727B1}"/>
              </c:ext>
            </c:extLst>
          </c:dPt>
          <c:dPt>
            <c:idx val="539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D-0CA2-4E5E-A266-213FE29727B1}"/>
              </c:ext>
            </c:extLst>
          </c:dPt>
          <c:dPt>
            <c:idx val="540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F-0CA2-4E5E-A266-213FE29727B1}"/>
              </c:ext>
            </c:extLst>
          </c:dPt>
          <c:dPt>
            <c:idx val="541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1-0CA2-4E5E-A266-213FE29727B1}"/>
              </c:ext>
            </c:extLst>
          </c:dPt>
          <c:dPt>
            <c:idx val="542"/>
            <c:bubble3D val="0"/>
            <c:spPr>
              <a:solidFill>
                <a:schemeClr val="accent5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3-0CA2-4E5E-A266-213FE29727B1}"/>
              </c:ext>
            </c:extLst>
          </c:dPt>
          <c:dPt>
            <c:idx val="543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5-0CA2-4E5E-A266-213FE29727B1}"/>
              </c:ext>
            </c:extLst>
          </c:dPt>
          <c:dPt>
            <c:idx val="544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7-0CA2-4E5E-A266-213FE29727B1}"/>
              </c:ext>
            </c:extLst>
          </c:dPt>
          <c:dPt>
            <c:idx val="545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9-0CA2-4E5E-A266-213FE29727B1}"/>
              </c:ext>
            </c:extLst>
          </c:dPt>
          <c:dPt>
            <c:idx val="546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B-0CA2-4E5E-A266-213FE29727B1}"/>
              </c:ext>
            </c:extLst>
          </c:dPt>
          <c:dPt>
            <c:idx val="54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D-0CA2-4E5E-A266-213FE29727B1}"/>
              </c:ext>
            </c:extLst>
          </c:dPt>
          <c:dPt>
            <c:idx val="548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F-0CA2-4E5E-A266-213FE29727B1}"/>
              </c:ext>
            </c:extLst>
          </c:dPt>
          <c:dPt>
            <c:idx val="549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1-0CA2-4E5E-A266-213FE29727B1}"/>
              </c:ext>
            </c:extLst>
          </c:dPt>
          <c:dPt>
            <c:idx val="550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3-0CA2-4E5E-A266-213FE29727B1}"/>
              </c:ext>
            </c:extLst>
          </c:dPt>
          <c:dPt>
            <c:idx val="551"/>
            <c:bubble3D val="0"/>
            <c:spPr>
              <a:solidFill>
                <a:schemeClr val="accent5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5-0CA2-4E5E-A266-213FE29727B1}"/>
              </c:ext>
            </c:extLst>
          </c:dPt>
          <c:dPt>
            <c:idx val="552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7-0CA2-4E5E-A266-213FE29727B1}"/>
              </c:ext>
            </c:extLst>
          </c:dPt>
          <c:dPt>
            <c:idx val="553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9-0CA2-4E5E-A266-213FE29727B1}"/>
              </c:ext>
            </c:extLst>
          </c:dPt>
          <c:dPt>
            <c:idx val="554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B-0CA2-4E5E-A266-213FE29727B1}"/>
              </c:ext>
            </c:extLst>
          </c:dPt>
          <c:dPt>
            <c:idx val="555"/>
            <c:bubble3D val="0"/>
            <c:spPr>
              <a:solidFill>
                <a:schemeClr val="accent5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D-0CA2-4E5E-A266-213FE29727B1}"/>
              </c:ext>
            </c:extLst>
          </c:dPt>
          <c:dPt>
            <c:idx val="556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F-0CA2-4E5E-A266-213FE29727B1}"/>
              </c:ext>
            </c:extLst>
          </c:dPt>
          <c:dPt>
            <c:idx val="557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1-0CA2-4E5E-A266-213FE29727B1}"/>
              </c:ext>
            </c:extLst>
          </c:dPt>
          <c:dPt>
            <c:idx val="558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3-0CA2-4E5E-A266-213FE29727B1}"/>
              </c:ext>
            </c:extLst>
          </c:dPt>
          <c:dPt>
            <c:idx val="559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5-0CA2-4E5E-A266-213FE29727B1}"/>
              </c:ext>
            </c:extLst>
          </c:dPt>
          <c:dPt>
            <c:idx val="560"/>
            <c:bubble3D val="0"/>
            <c:spPr>
              <a:solidFill>
                <a:schemeClr val="accent5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7-0CA2-4E5E-A266-213FE29727B1}"/>
              </c:ext>
            </c:extLst>
          </c:dPt>
          <c:dPt>
            <c:idx val="561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9-0CA2-4E5E-A266-213FE29727B1}"/>
              </c:ext>
            </c:extLst>
          </c:dPt>
          <c:dPt>
            <c:idx val="562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B-0CA2-4E5E-A266-213FE29727B1}"/>
              </c:ext>
            </c:extLst>
          </c:dPt>
          <c:dPt>
            <c:idx val="563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D-0CA2-4E5E-A266-213FE29727B1}"/>
              </c:ext>
            </c:extLst>
          </c:dPt>
          <c:dPt>
            <c:idx val="564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F-0CA2-4E5E-A266-213FE29727B1}"/>
              </c:ext>
            </c:extLst>
          </c:dPt>
          <c:dPt>
            <c:idx val="565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1-0CA2-4E5E-A266-213FE29727B1}"/>
              </c:ext>
            </c:extLst>
          </c:dPt>
          <c:dPt>
            <c:idx val="566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3-0CA2-4E5E-A266-213FE29727B1}"/>
              </c:ext>
            </c:extLst>
          </c:dPt>
          <c:dPt>
            <c:idx val="567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5-0CA2-4E5E-A266-213FE29727B1}"/>
              </c:ext>
            </c:extLst>
          </c:dPt>
          <c:dPt>
            <c:idx val="568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7-0CA2-4E5E-A266-213FE29727B1}"/>
              </c:ext>
            </c:extLst>
          </c:dPt>
          <c:dPt>
            <c:idx val="569"/>
            <c:bubble3D val="0"/>
            <c:spPr>
              <a:solidFill>
                <a:schemeClr val="accent5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9-0CA2-4E5E-A266-213FE29727B1}"/>
              </c:ext>
            </c:extLst>
          </c:dPt>
          <c:dPt>
            <c:idx val="570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B-0CA2-4E5E-A266-213FE29727B1}"/>
              </c:ext>
            </c:extLst>
          </c:dPt>
          <c:dPt>
            <c:idx val="571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D-0CA2-4E5E-A266-213FE29727B1}"/>
              </c:ext>
            </c:extLst>
          </c:dPt>
          <c:dPt>
            <c:idx val="572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F-0CA2-4E5E-A266-213FE29727B1}"/>
              </c:ext>
            </c:extLst>
          </c:dPt>
          <c:dPt>
            <c:idx val="573"/>
            <c:bubble3D val="0"/>
            <c:spPr>
              <a:solidFill>
                <a:schemeClr val="accent5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1-0CA2-4E5E-A266-213FE29727B1}"/>
              </c:ext>
            </c:extLst>
          </c:dPt>
          <c:dPt>
            <c:idx val="574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3-0CA2-4E5E-A266-213FE29727B1}"/>
              </c:ext>
            </c:extLst>
          </c:dPt>
          <c:dPt>
            <c:idx val="575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5-0CA2-4E5E-A266-213FE29727B1}"/>
              </c:ext>
            </c:extLst>
          </c:dPt>
          <c:dPt>
            <c:idx val="576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7-0CA2-4E5E-A266-213FE29727B1}"/>
              </c:ext>
            </c:extLst>
          </c:dPt>
          <c:dPt>
            <c:idx val="577"/>
            <c:bubble3D val="0"/>
            <c:spPr>
              <a:solidFill>
                <a:schemeClr val="accent5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9-0CA2-4E5E-A266-213FE29727B1}"/>
              </c:ext>
            </c:extLst>
          </c:dPt>
          <c:dPt>
            <c:idx val="578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B-0CA2-4E5E-A266-213FE29727B1}"/>
              </c:ext>
            </c:extLst>
          </c:dPt>
          <c:dPt>
            <c:idx val="579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D-0CA2-4E5E-A266-213FE29727B1}"/>
              </c:ext>
            </c:extLst>
          </c:dPt>
          <c:dPt>
            <c:idx val="580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F-0CA2-4E5E-A266-213FE29727B1}"/>
              </c:ext>
            </c:extLst>
          </c:dPt>
          <c:dPt>
            <c:idx val="581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1-0CA2-4E5E-A266-213FE29727B1}"/>
              </c:ext>
            </c:extLst>
          </c:dPt>
          <c:dPt>
            <c:idx val="582"/>
            <c:bubble3D val="0"/>
            <c:spPr>
              <a:solidFill>
                <a:schemeClr val="accent5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3-0CA2-4E5E-A266-213FE29727B1}"/>
              </c:ext>
            </c:extLst>
          </c:dPt>
          <c:dPt>
            <c:idx val="583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5-0CA2-4E5E-A266-213FE29727B1}"/>
              </c:ext>
            </c:extLst>
          </c:dPt>
          <c:dPt>
            <c:idx val="584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7-0CA2-4E5E-A266-213FE29727B1}"/>
              </c:ext>
            </c:extLst>
          </c:dPt>
          <c:dPt>
            <c:idx val="585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9-0CA2-4E5E-A266-213FE29727B1}"/>
              </c:ext>
            </c:extLst>
          </c:dPt>
          <c:dPt>
            <c:idx val="586"/>
            <c:bubble3D val="0"/>
            <c:spPr>
              <a:solidFill>
                <a:schemeClr val="accent5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B-0CA2-4E5E-A266-213FE29727B1}"/>
              </c:ext>
            </c:extLst>
          </c:dPt>
          <c:dPt>
            <c:idx val="587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D-0CA2-4E5E-A266-213FE29727B1}"/>
              </c:ext>
            </c:extLst>
          </c:dPt>
          <c:dPt>
            <c:idx val="588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F-0CA2-4E5E-A266-213FE29727B1}"/>
              </c:ext>
            </c:extLst>
          </c:dPt>
          <c:dPt>
            <c:idx val="589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1-0CA2-4E5E-A266-213FE29727B1}"/>
              </c:ext>
            </c:extLst>
          </c:dPt>
          <c:dPt>
            <c:idx val="590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3-0CA2-4E5E-A266-213FE29727B1}"/>
              </c:ext>
            </c:extLst>
          </c:dPt>
          <c:dPt>
            <c:idx val="591"/>
            <c:bubble3D val="0"/>
            <c:spPr>
              <a:solidFill>
                <a:schemeClr val="accent5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5-0CA2-4E5E-A266-213FE29727B1}"/>
              </c:ext>
            </c:extLst>
          </c:dPt>
          <c:dPt>
            <c:idx val="592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7-0CA2-4E5E-A266-213FE29727B1}"/>
              </c:ext>
            </c:extLst>
          </c:dPt>
          <c:dPt>
            <c:idx val="593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9-0CA2-4E5E-A266-213FE29727B1}"/>
              </c:ext>
            </c:extLst>
          </c:dPt>
          <c:dPt>
            <c:idx val="594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B-0CA2-4E5E-A266-213FE29727B1}"/>
              </c:ext>
            </c:extLst>
          </c:dPt>
          <c:dPt>
            <c:idx val="595"/>
            <c:bubble3D val="0"/>
            <c:spPr>
              <a:solidFill>
                <a:schemeClr val="accent5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D-0CA2-4E5E-A266-213FE29727B1}"/>
              </c:ext>
            </c:extLst>
          </c:dPt>
          <c:dPt>
            <c:idx val="596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F-0CA2-4E5E-A266-213FE29727B1}"/>
              </c:ext>
            </c:extLst>
          </c:dPt>
          <c:dPt>
            <c:idx val="597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1-0CA2-4E5E-A266-213FE29727B1}"/>
              </c:ext>
            </c:extLst>
          </c:dPt>
          <c:dPt>
            <c:idx val="598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3-0CA2-4E5E-A266-213FE29727B1}"/>
              </c:ext>
            </c:extLst>
          </c:dPt>
          <c:dPt>
            <c:idx val="599"/>
            <c:bubble3D val="0"/>
            <c:spPr>
              <a:solidFill>
                <a:schemeClr val="accent5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5-0CA2-4E5E-A266-213FE29727B1}"/>
              </c:ext>
            </c:extLst>
          </c:dPt>
          <c:dPt>
            <c:idx val="600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7-0CA2-4E5E-A266-213FE29727B1}"/>
              </c:ext>
            </c:extLst>
          </c:dPt>
          <c:dPt>
            <c:idx val="601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9-0CA2-4E5E-A266-213FE29727B1}"/>
              </c:ext>
            </c:extLst>
          </c:dPt>
          <c:dPt>
            <c:idx val="602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B-0CA2-4E5E-A266-213FE29727B1}"/>
              </c:ext>
            </c:extLst>
          </c:dPt>
          <c:dPt>
            <c:idx val="603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D-0CA2-4E5E-A266-213FE29727B1}"/>
              </c:ext>
            </c:extLst>
          </c:dPt>
          <c:dPt>
            <c:idx val="604"/>
            <c:bubble3D val="0"/>
            <c:spPr>
              <a:solidFill>
                <a:schemeClr val="accent5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F-0CA2-4E5E-A266-213FE29727B1}"/>
              </c:ext>
            </c:extLst>
          </c:dPt>
          <c:dPt>
            <c:idx val="605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1-0CA2-4E5E-A266-213FE29727B1}"/>
              </c:ext>
            </c:extLst>
          </c:dPt>
          <c:dPt>
            <c:idx val="606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3-0CA2-4E5E-A266-213FE29727B1}"/>
              </c:ext>
            </c:extLst>
          </c:dPt>
          <c:dPt>
            <c:idx val="607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5-0CA2-4E5E-A266-213FE29727B1}"/>
              </c:ext>
            </c:extLst>
          </c:dPt>
          <c:dPt>
            <c:idx val="608"/>
            <c:bubble3D val="0"/>
            <c:spPr>
              <a:solidFill>
                <a:schemeClr val="accent5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7-0CA2-4E5E-A266-213FE29727B1}"/>
              </c:ext>
            </c:extLst>
          </c:dPt>
          <c:dPt>
            <c:idx val="609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9-0CA2-4E5E-A266-213FE29727B1}"/>
              </c:ext>
            </c:extLst>
          </c:dPt>
          <c:dPt>
            <c:idx val="610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B-0CA2-4E5E-A266-213FE29727B1}"/>
              </c:ext>
            </c:extLst>
          </c:dPt>
          <c:dPt>
            <c:idx val="611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D-0CA2-4E5E-A266-213FE29727B1}"/>
              </c:ext>
            </c:extLst>
          </c:dPt>
          <c:dPt>
            <c:idx val="612"/>
            <c:bubble3D val="0"/>
            <c:spPr>
              <a:solidFill>
                <a:schemeClr val="accent5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F-0CA2-4E5E-A266-213FE29727B1}"/>
              </c:ext>
            </c:extLst>
          </c:dPt>
          <c:cat>
            <c:strRef>
              <c:f>'Pivot Table'!$J$2:$J$615</c:f>
              <c:strCache>
                <c:ptCount val="613"/>
                <c:pt idx="0">
                  <c:v>03-0271 FAMILY CLOTH RACK 3LAYERS </c:v>
                </c:pt>
                <c:pt idx="1">
                  <c:v>03-027I FAMILY CLOTH RACK 3LAYERS </c:v>
                </c:pt>
                <c:pt idx="2">
                  <c:v>2628 HOUSEHOLD STEEL HOOK 3 PCS SET</c:v>
                </c:pt>
                <c:pt idx="3">
                  <c:v>2628 HOUSEHOLD STEEL HOOK 3 PCS SET </c:v>
                </c:pt>
                <c:pt idx="4">
                  <c:v>2628 HOUSEHOLD STEEL HOOK 3PCS SET</c:v>
                </c:pt>
                <c:pt idx="5">
                  <c:v>2628 HOUSEHOLD STEEL HOOK 3PCS SET </c:v>
                </c:pt>
                <c:pt idx="6">
                  <c:v>320F SLEEL GRATER </c:v>
                </c:pt>
                <c:pt idx="7">
                  <c:v>3888-HOUSEHOLD STEEL HOOK 3PCS SET </c:v>
                </c:pt>
                <c:pt idx="8">
                  <c:v>580F STEEL EGG SLICER </c:v>
                </c:pt>
                <c:pt idx="9">
                  <c:v>6527 STEEL LUNCH BOX</c:v>
                </c:pt>
                <c:pt idx="10">
                  <c:v>6527 STEEL LUNCH BOX </c:v>
                </c:pt>
                <c:pt idx="11">
                  <c:v>6561 STEEL LUNCH BOX </c:v>
                </c:pt>
                <c:pt idx="12">
                  <c:v>6578 STEEL RECTANGLE CONTAINER BIG</c:v>
                </c:pt>
                <c:pt idx="13">
                  <c:v>6578 STEEL RECTANGLE CONTAINER BIG </c:v>
                </c:pt>
                <c:pt idx="14">
                  <c:v>6581 STEEL ROUND CONTAINER MEDIUM</c:v>
                </c:pt>
                <c:pt idx="15">
                  <c:v>6581 STEEL ROUND CONTAINER MEDIUM </c:v>
                </c:pt>
                <c:pt idx="16">
                  <c:v>6587 STEEL LUNCH BOX SMALL </c:v>
                </c:pt>
                <c:pt idx="17">
                  <c:v>6856 STEEL ROUND CONTAINER</c:v>
                </c:pt>
                <c:pt idx="18">
                  <c:v>6856 STEEL ROUND CONTAINER </c:v>
                </c:pt>
                <c:pt idx="19">
                  <c:v>6857 STEEL ROUND CONTAINER </c:v>
                </c:pt>
                <c:pt idx="20">
                  <c:v>6857 STEEL ROUNDCONTAINER</c:v>
                </c:pt>
                <c:pt idx="21">
                  <c:v>6862 STEEL RECTANGLE CONTAINER LARGE</c:v>
                </c:pt>
                <c:pt idx="22">
                  <c:v>6862 STEEL RECTANGLE CONTAINER LARGE </c:v>
                </c:pt>
                <c:pt idx="23">
                  <c:v>6900 STEEL LUNCH BOX </c:v>
                </c:pt>
                <c:pt idx="24">
                  <c:v>6901 STEEL RECTANGLE CONTAINER</c:v>
                </c:pt>
                <c:pt idx="25">
                  <c:v>6901 STEEL RECTANGLE CONTAINER </c:v>
                </c:pt>
                <c:pt idx="26">
                  <c:v>8001- STEEL SCRUBBER 2PCS SET -</c:v>
                </c:pt>
                <c:pt idx="27">
                  <c:v>8001-1PCS - STEEL SCRUBBER</c:v>
                </c:pt>
                <c:pt idx="28">
                  <c:v>8001-1PCS - STEEL SCRUBBER </c:v>
                </c:pt>
                <c:pt idx="29">
                  <c:v>8001-2 PCS - STEEL SCRUBBER 2PCS SET</c:v>
                </c:pt>
                <c:pt idx="30">
                  <c:v>8001-2 STEEL SCRUBBER 2 PCS SET</c:v>
                </c:pt>
                <c:pt idx="31">
                  <c:v>8001-2 STEEL SCRUBBER 2 PCS SET </c:v>
                </c:pt>
                <c:pt idx="32">
                  <c:v>8001-2 STEEL SCRUBBER 2 PCS SET -</c:v>
                </c:pt>
                <c:pt idx="33">
                  <c:v>8001-2 STEEL SCRUBBER 2PCS SET </c:v>
                </c:pt>
                <c:pt idx="34">
                  <c:v>8001-2STEEL SCRUBBER 2 PCS SET </c:v>
                </c:pt>
                <c:pt idx="35">
                  <c:v>8504 STEEL LUNCH BOX 2 LAYER</c:v>
                </c:pt>
                <c:pt idx="36">
                  <c:v>8504 STEEL LUNCH BOX 2 LAYER </c:v>
                </c:pt>
                <c:pt idx="37">
                  <c:v>8505 STEEL LUNCH BOX 3 LAYER</c:v>
                </c:pt>
                <c:pt idx="38">
                  <c:v>8505 STEEL LUNCH BOX 3 LAYER </c:v>
                </c:pt>
                <c:pt idx="39">
                  <c:v>8505 STEEL LUNCH BOX 3LAYER </c:v>
                </c:pt>
                <c:pt idx="40">
                  <c:v>AISI430 STEEL SCRUBBER 2 PCS SET</c:v>
                </c:pt>
                <c:pt idx="41">
                  <c:v>AM-06 - STAINLESS STEEL BOTTLE 750ML SG805 </c:v>
                </c:pt>
                <c:pt idx="42">
                  <c:v>AM-06 STAINLESS STEEL BOTTLE 750ML SG805</c:v>
                </c:pt>
                <c:pt idx="43">
                  <c:v>AM-06 STAINLESS STEEL BOTTLE 750ML SG805 </c:v>
                </c:pt>
                <c:pt idx="44">
                  <c:v>AM-06 STAINLESS STEEL SPORTS BOTTLE 750ML SG805 </c:v>
                </c:pt>
                <c:pt idx="45">
                  <c:v>AM-06-STAINLESS STEEL BOTTLE 750ML SG805 </c:v>
                </c:pt>
                <c:pt idx="46">
                  <c:v>AM-217 STEEL LEMON SQUEEZER </c:v>
                </c:pt>
                <c:pt idx="47">
                  <c:v>AM-253 STEEL KITCHEN TURNER</c:v>
                </c:pt>
                <c:pt idx="48">
                  <c:v>AM-253 STEEL KITCHEN TURNER </c:v>
                </c:pt>
                <c:pt idx="49">
                  <c:v>AM-296 STAINLESS STEEL BOTTLE 750ML SG2318 </c:v>
                </c:pt>
                <c:pt idx="50">
                  <c:v>AM-314 STAINLESS STEEL SPORTS BOTTLE 500ML S116-500 </c:v>
                </c:pt>
                <c:pt idx="51">
                  <c:v>AM-321 STEEL DRAINER</c:v>
                </c:pt>
                <c:pt idx="52">
                  <c:v>AM-321 STEEL DRAINER </c:v>
                </c:pt>
                <c:pt idx="53">
                  <c:v>AM-322 STEEL KITCHEN BASKET </c:v>
                </c:pt>
                <c:pt idx="54">
                  <c:v>AM-393 STAINLESS STEEL SPORTS BOTTLE 750ML </c:v>
                </c:pt>
                <c:pt idx="55">
                  <c:v>AM-394 STAINLESS STEEL SPORTS BOTTLE 800ML </c:v>
                </c:pt>
                <c:pt idx="56">
                  <c:v>AM-395 -STAINLESS STEEL BOTTLE 500ML </c:v>
                </c:pt>
                <c:pt idx="57">
                  <c:v>AM-396-STAINLESS STEEL KIDS BOTTLE 450ML </c:v>
                </c:pt>
                <c:pt idx="58">
                  <c:v>AM-397-STAINLESS STEEL BOTTLE 500ML </c:v>
                </c:pt>
                <c:pt idx="59">
                  <c:v>AM-398 STAINLESS STEEL SPORTS BOTTLE 1.45L </c:v>
                </c:pt>
                <c:pt idx="60">
                  <c:v>AM-398 STAINLESS STEELSPORTS BOTTLE 1.45L </c:v>
                </c:pt>
                <c:pt idx="61">
                  <c:v>AM-430 STEEL SPRINKLER </c:v>
                </c:pt>
                <c:pt idx="62">
                  <c:v>AM-456 STAINLESS STEEL SPORTS BOTTLE 750ML SP750 </c:v>
                </c:pt>
                <c:pt idx="63">
                  <c:v>AM-457 STAINLESS STEEL SPORTS BOTTLE 750ML SG210 </c:v>
                </c:pt>
                <c:pt idx="64">
                  <c:v>AM-457 STAINLESS STEEL SPORTS BOTTLE 750ML SG-210 </c:v>
                </c:pt>
                <c:pt idx="65">
                  <c:v>AM-458 STAINLESS STEEL SPORTS BOTTLE 750ML </c:v>
                </c:pt>
                <c:pt idx="66">
                  <c:v>AM-459 STAINLESS STEEL SPORTS BOTTLE 750ML SG707 </c:v>
                </c:pt>
                <c:pt idx="67">
                  <c:v>AM-459 STAINLESS STEEL SPORTS BOTTLE 750ML SG-707 </c:v>
                </c:pt>
                <c:pt idx="68">
                  <c:v>AM-460 STAINLESS STEEL SPORTS BOTTLE 750ML </c:v>
                </c:pt>
                <c:pt idx="69">
                  <c:v>AM-461 STAINLESS STEEL SPORTS BOTTLE 750ML </c:v>
                </c:pt>
                <c:pt idx="70">
                  <c:v>AM-514 STEEL LUNCH BOX SMALL </c:v>
                </c:pt>
                <c:pt idx="71">
                  <c:v>AM-515 STEEL LUNCH BOX MEDIUM </c:v>
                </c:pt>
                <c:pt idx="72">
                  <c:v>AM-603 STEEL TEA STRAINER </c:v>
                </c:pt>
                <c:pt idx="73">
                  <c:v>AM-625 STEEL HANGER </c:v>
                </c:pt>
                <c:pt idx="74">
                  <c:v>AM-965 STEEL SPOON &amp; FORK HOLDER </c:v>
                </c:pt>
                <c:pt idx="75">
                  <c:v>AM-966 STEEL FRUIT BASKET </c:v>
                </c:pt>
                <c:pt idx="76">
                  <c:v>AM-967 STEEL FRUIT BASKET </c:v>
                </c:pt>
                <c:pt idx="77">
                  <c:v>AN-01 NON STICK FRY PAN 16CM</c:v>
                </c:pt>
                <c:pt idx="78">
                  <c:v>AN-01 NON STICK FRY PAN 16CM </c:v>
                </c:pt>
                <c:pt idx="79">
                  <c:v>AN-02 NON STICK SAUCE PAN 16CM</c:v>
                </c:pt>
                <c:pt idx="80">
                  <c:v>AN-02 NON STICK SAUCE PAN 16CM </c:v>
                </c:pt>
                <c:pt idx="81">
                  <c:v>BCLR-3 - STAINLESS STEEL SPORTS BOTTLE 750ML SG705-1 </c:v>
                </c:pt>
                <c:pt idx="82">
                  <c:v>BCLR-3 STAINLESS STEEL SPORTS BOTTLE 750ML SG705-1 </c:v>
                </c:pt>
                <c:pt idx="83">
                  <c:v>BLCR-3 STAINLESS STEEL SPORTS BOTTLE 750ML SG705-1 </c:v>
                </c:pt>
                <c:pt idx="84">
                  <c:v>DS-25 - STAINLESS STEEL GRATER WITH HANDLE </c:v>
                </c:pt>
                <c:pt idx="85">
                  <c:v>DS-25 STAINLESS STEEL GRATER WITH HANDLE</c:v>
                </c:pt>
                <c:pt idx="86">
                  <c:v>DS-25 STAINLESS STEEL GRATER WITH HANDLE-</c:v>
                </c:pt>
                <c:pt idx="87">
                  <c:v>DS-25 STAINLESS STEEL GRATER WITH HANDLE </c:v>
                </c:pt>
                <c:pt idx="88">
                  <c:v>FAMILY CLOTH RACK 3 LAYERS 03-027I </c:v>
                </c:pt>
                <c:pt idx="89">
                  <c:v>FAMILY CLOTH RACK 3LAYERS [MADE UP OF MILD STEEL] - 03-027I </c:v>
                </c:pt>
                <c:pt idx="90">
                  <c:v>FAMILY CLOTH RACK 3LAYERS -03-027I </c:v>
                </c:pt>
                <c:pt idx="91">
                  <c:v>FAMILY CLOTH RACK-HW 03-026 </c:v>
                </c:pt>
                <c:pt idx="92">
                  <c:v>GS-47 STEEL GIFT BOX HEART SHAPE </c:v>
                </c:pt>
                <c:pt idx="93">
                  <c:v>H2740 STEEL CUTLERY HOLDER </c:v>
                </c:pt>
                <c:pt idx="94">
                  <c:v>HOUSE HOLD STEEL HOOK 6 PCS SET -GN-09 </c:v>
                </c:pt>
                <c:pt idx="95">
                  <c:v>HOUSEHOLD STEEL HOOK 2PCS SET </c:v>
                </c:pt>
                <c:pt idx="96">
                  <c:v>HOUSEHOLD STEEL HOOK 3 PCS SET</c:v>
                </c:pt>
                <c:pt idx="97">
                  <c:v>HOUSEHOLD STEEL HOOK 3 PCS SET </c:v>
                </c:pt>
                <c:pt idx="98">
                  <c:v>HOUSEHOLD STEEL HOOK 3 PCS SET - 2628 </c:v>
                </c:pt>
                <c:pt idx="99">
                  <c:v>HOUSEHOLD STEEL HOOK 3 PCS SET -2628 </c:v>
                </c:pt>
                <c:pt idx="100">
                  <c:v>HOUSEHOLD STEEL HOOK 3 PCS SET-2628</c:v>
                </c:pt>
                <c:pt idx="101">
                  <c:v>HOUSEHOLD STEEL HOOK 3PCS SET </c:v>
                </c:pt>
                <c:pt idx="102">
                  <c:v>KIDS STEEL BOWL -HLG0001-2 </c:v>
                </c:pt>
                <c:pt idx="103">
                  <c:v>KIDS STEEL BOWL-HLG00020-2 </c:v>
                </c:pt>
                <c:pt idx="104">
                  <c:v>KL324H-9S STAINLESS STEEL GRATER WITH HANDLE</c:v>
                </c:pt>
                <c:pt idx="105">
                  <c:v>KL324H-9S STAINLESS STEEL GRATER WITH HANDLE </c:v>
                </c:pt>
                <c:pt idx="106">
                  <c:v>KL326D-9S STAINLESS STEEL GRATER WITH HANDLE</c:v>
                </c:pt>
                <c:pt idx="107">
                  <c:v>KL326D-9S STAINLESS STEEL GRATER WITH HANDLE </c:v>
                </c:pt>
                <c:pt idx="108">
                  <c:v>KL326D-9S STAINLESS STEEL GRATER WITH HANDLE HEXA </c:v>
                </c:pt>
                <c:pt idx="109">
                  <c:v>KL32D-9S STAINLESS STEEL GRATER WITH HANDLE </c:v>
                </c:pt>
                <c:pt idx="110">
                  <c:v>KW-820 - STAINLESS STEEL SPORTS BOTTLE 750ML -</c:v>
                </c:pt>
                <c:pt idx="111">
                  <c:v>KW-830 STAINLESS STEEL SPORT BOTTLE 1000ML </c:v>
                </c:pt>
                <c:pt idx="112">
                  <c:v>KW830- STAINLESS STEEL SPORTS BOTTLE 1000ML -</c:v>
                </c:pt>
                <c:pt idx="113">
                  <c:v>KW-830 STAINLESS STEEL SPORTS BOTTLE 1000ML -</c:v>
                </c:pt>
                <c:pt idx="114">
                  <c:v>KW-868- STAINLESS STEEL SPORTS BOTTLE 650ML -</c:v>
                </c:pt>
                <c:pt idx="115">
                  <c:v>KWB-600F STAINLESS STEEL SPORTS BOTTLE</c:v>
                </c:pt>
                <c:pt idx="116">
                  <c:v>KWB-600F STAINLESS STEEL SPORTS BOTTLE </c:v>
                </c:pt>
                <c:pt idx="117">
                  <c:v>KWB-600F STAINLESS STEEL SPORTS BOTTLE -</c:v>
                </c:pt>
                <c:pt idx="118">
                  <c:v>KWB-600F STAINLESS STEEL SPORTS BOTTLE. </c:v>
                </c:pt>
                <c:pt idx="119">
                  <c:v>KWP-1000B -SS OIL POT 1000ML</c:v>
                </c:pt>
                <c:pt idx="120">
                  <c:v>KWP-1000B SS OIL POT 1000ML </c:v>
                </c:pt>
                <c:pt idx="121">
                  <c:v>KWP-1000B- SS OIL POT 1000ML </c:v>
                </c:pt>
                <c:pt idx="122">
                  <c:v>KWP-1000B SS OIL POT 1000ML - </c:v>
                </c:pt>
                <c:pt idx="123">
                  <c:v>KWP-1000B SS OIL POT 900 ML </c:v>
                </c:pt>
                <c:pt idx="124">
                  <c:v>KWP-1000B SS OIL POT 900ML</c:v>
                </c:pt>
                <c:pt idx="125">
                  <c:v>KWP-1000B SS OIL POT 900ML </c:v>
                </c:pt>
                <c:pt idx="126">
                  <c:v>KWP-1000B SSOIL POT 900 ML </c:v>
                </c:pt>
                <c:pt idx="127">
                  <c:v>KWP-1000B-SS OIL POT 1000ML</c:v>
                </c:pt>
                <c:pt idx="128">
                  <c:v>KWP-1000B-SS OIL POT 1000ML -</c:v>
                </c:pt>
                <c:pt idx="129">
                  <c:v>KWP-600B SS OIL POT 600 ML </c:v>
                </c:pt>
                <c:pt idx="130">
                  <c:v>KWP-600B SS OIL POT 600ML</c:v>
                </c:pt>
                <c:pt idx="131">
                  <c:v>KWP-600B -SS OIL POT 600ML</c:v>
                </c:pt>
                <c:pt idx="132">
                  <c:v>KWP-600B SS OIL POT 600ML </c:v>
                </c:pt>
                <c:pt idx="133">
                  <c:v>KWP-600B- SS OIL POT 600ML </c:v>
                </c:pt>
                <c:pt idx="134">
                  <c:v>KWP-600B SS OIL POT 600ML - </c:v>
                </c:pt>
                <c:pt idx="135">
                  <c:v>KWP-600B-SS OIL POT 600ML</c:v>
                </c:pt>
                <c:pt idx="136">
                  <c:v>KWP-600B-SS OIL POT 600ML -</c:v>
                </c:pt>
                <c:pt idx="137">
                  <c:v>KWP-600P SS OIL POT 600ML </c:v>
                </c:pt>
                <c:pt idx="138">
                  <c:v>KWS-750B- STAINLESS STEEL SPORTS BOTTLE</c:v>
                </c:pt>
                <c:pt idx="139">
                  <c:v>KWS-750C - STAINLESS STEEL SPORTS BOTTLE 850ML -</c:v>
                </c:pt>
                <c:pt idx="140">
                  <c:v>KWS-750D- STAINLESS STEEL SPORTS BOTTLE 750ML -</c:v>
                </c:pt>
                <c:pt idx="141">
                  <c:v>MILD STEEL MULTI FUNCTION CLOTH STAND </c:v>
                </c:pt>
                <c:pt idx="142">
                  <c:v>MILD STEEL MULTI FUNCTION CLOTH STAND - RYX-02-020 </c:v>
                </c:pt>
                <c:pt idx="143">
                  <c:v>MILD STEEL MULTI FUNCTION CLOTH STAND - RYX-02-021A</c:v>
                </c:pt>
                <c:pt idx="144">
                  <c:v>MILD STEEL MULTI FUNCTION CLOTH STAND - RYX-02-021A </c:v>
                </c:pt>
                <c:pt idx="145">
                  <c:v>MILD STEEL MULTI FUNCTION CLOTH STAND RYX-02-020 </c:v>
                </c:pt>
                <c:pt idx="146">
                  <c:v>MILD STEEL MULTI FUNCTION CLOTH STAND RYX-02-021A </c:v>
                </c:pt>
                <c:pt idx="147">
                  <c:v>MILD STEEL MULTI FUNCTION CLOTH STAND-RYX-02-021A </c:v>
                </c:pt>
                <c:pt idx="148">
                  <c:v>MILD STEEL MUTLI FUNCTION CLOTH STAND </c:v>
                </c:pt>
                <c:pt idx="149">
                  <c:v>MP-202 - STAINLESS STEEL SPORTS BOTTLE KOOU 750ML </c:v>
                </c:pt>
                <c:pt idx="150">
                  <c:v>MULTI FUNCTION CLOTH STAND-RYX-02-021A</c:v>
                </c:pt>
                <c:pt idx="151">
                  <c:v>NON STICK CAKE MOULD </c:v>
                </c:pt>
                <c:pt idx="152">
                  <c:v>NON STICK FRY PAN 16CM </c:v>
                </c:pt>
                <c:pt idx="153">
                  <c:v>NON STICK SAUCE PAN 16CM </c:v>
                </c:pt>
                <c:pt idx="154">
                  <c:v>NP-003 - STEEL ZHARA </c:v>
                </c:pt>
                <c:pt idx="155">
                  <c:v>NP-003 STEEL ZHARA </c:v>
                </c:pt>
                <c:pt idx="156">
                  <c:v>NP-19 STEEL SALT BOTTLE</c:v>
                </c:pt>
                <c:pt idx="157">
                  <c:v>NP-19 STEEL SALT BOTTLE </c:v>
                </c:pt>
                <c:pt idx="158">
                  <c:v>NP-20 - STAINLESS STEEL SPORTS BOTTLE 750ML S-308-C6 </c:v>
                </c:pt>
                <c:pt idx="159">
                  <c:v>NP-20 STAINLESS STEEL SPORTS BOTTLE 750 ML S-308-C6 </c:v>
                </c:pt>
                <c:pt idx="160">
                  <c:v>NP-20 STAINLESS STEEL SPORTS BOTTLE 750ML S-308-C6</c:v>
                </c:pt>
                <c:pt idx="161">
                  <c:v>NP-20 STAINLESS STEEL SPORTS BOTTLE 750ML S-308-C6 </c:v>
                </c:pt>
                <c:pt idx="162">
                  <c:v>NP-21 - STAINLESS STEEL SPORTS BOTTLE 650ML S115</c:v>
                </c:pt>
                <c:pt idx="163">
                  <c:v>NP-21 - STAINLESS STEEL SPORTS BOTTLE 650ML S115 </c:v>
                </c:pt>
                <c:pt idx="164">
                  <c:v>NP-21 STAINLESS STEEL SPORTS BOTTLE 650ML S115</c:v>
                </c:pt>
                <c:pt idx="165">
                  <c:v>NP-21 STAINLESS STEEL SPORTS BOTTLE 650ML S115 </c:v>
                </c:pt>
                <c:pt idx="166">
                  <c:v>NP-21 STAINLESS STEELSPORTS BOTTLE 650ML S115 </c:v>
                </c:pt>
                <c:pt idx="167">
                  <c:v>NP-21-STAINLESS STEEL SPORTS BOTTLE 650ML S115 </c:v>
                </c:pt>
                <c:pt idx="168">
                  <c:v>NP-55 STEEL TEA STRAINER</c:v>
                </c:pt>
                <c:pt idx="169">
                  <c:v>NP-55 STEEL TEA STRAINER </c:v>
                </c:pt>
                <c:pt idx="170">
                  <c:v>OKS-4156 STEEL SCRUBBER 6 PCS SET </c:v>
                </c:pt>
                <c:pt idx="171">
                  <c:v>OKS-4156 STEEL SCRUBBER 6PCS SET</c:v>
                </c:pt>
                <c:pt idx="172">
                  <c:v>OKS-4156 STEEL SCRUBBER 6PCS SET </c:v>
                </c:pt>
                <c:pt idx="173">
                  <c:v>OKS-4156 -STEEL SCRUBBER 6PCS SET </c:v>
                </c:pt>
                <c:pt idx="174">
                  <c:v>RS-02 - STEEL HAND BLENDER </c:v>
                </c:pt>
                <c:pt idx="175">
                  <c:v>RS-02 STEEL HAND BLENDER </c:v>
                </c:pt>
                <c:pt idx="176">
                  <c:v>RYX-02-020 MILD STEEL MULTI FUNCTION CLOTH STAND</c:v>
                </c:pt>
                <c:pt idx="177">
                  <c:v>RYX-02-020 MILD STEEL MULTI FUNCTION CLOTH STAND </c:v>
                </c:pt>
                <c:pt idx="178">
                  <c:v>RYX-02-020 MILD STEEL MULTI FUNCTION CLOTH STAND - </c:v>
                </c:pt>
                <c:pt idx="179">
                  <c:v>RYX-02-020 MULTI FUNCTION CLOTH STAND</c:v>
                </c:pt>
                <c:pt idx="180">
                  <c:v>RYX-02-021A MILD STEEL MULTI FUNCTION CLOTH STAND </c:v>
                </c:pt>
                <c:pt idx="181">
                  <c:v>RYX-02-021A MILD STEEL MULTI FUNCTION CLOTH STAND - </c:v>
                </c:pt>
                <c:pt idx="182">
                  <c:v>RYX-02-021A MULTI FUNCTION CLOTH STAND</c:v>
                </c:pt>
                <c:pt idx="183">
                  <c:v>RYX-02-021A-13 MILD STEEL MULTI FUNCTION CLOTH STAND </c:v>
                </c:pt>
                <c:pt idx="184">
                  <c:v>RYX-02-026-3S MILD STEEL MULTI FUNCTION CLOTH STAND </c:v>
                </c:pt>
                <c:pt idx="185">
                  <c:v>RYX-0237F STEEL HUNGER WITH CLOTH CLIP </c:v>
                </c:pt>
                <c:pt idx="186">
                  <c:v>RYX-08010D MILD STEEL MULTI FUNCTION CLOTH STAND </c:v>
                </c:pt>
                <c:pt idx="187">
                  <c:v>SB-01 - STAINLESS STEEL SPORTS BOTTLE 750ML SG-702 </c:v>
                </c:pt>
                <c:pt idx="188">
                  <c:v>SB-01 STAINLESS STEEL SPORTS BOTTLE 750ML SG-702 </c:v>
                </c:pt>
                <c:pt idx="189">
                  <c:v>SB-01STAINLESS STEEL SPORTS BOTTLE 750ML SG-702 </c:v>
                </c:pt>
                <c:pt idx="190">
                  <c:v>SB-01-STAINLESS STEEL SPORTS BOTTLE 750ML SG-702 </c:v>
                </c:pt>
                <c:pt idx="191">
                  <c:v>SB-12 STEEL TEA STRAINER BIG</c:v>
                </c:pt>
                <c:pt idx="192">
                  <c:v>SB-12 STEEL TEA STRAINER BIG </c:v>
                </c:pt>
                <c:pt idx="193">
                  <c:v>SB-12 STEEL TEA STRAINER BIG - </c:v>
                </c:pt>
                <c:pt idx="194">
                  <c:v>SB-12 STEEL TEA STRAINER BIG - SB-12 </c:v>
                </c:pt>
                <c:pt idx="195">
                  <c:v>SD1078-B STEEL FRUIT BASKET</c:v>
                </c:pt>
                <c:pt idx="196">
                  <c:v>SL-01 - STAINLESS STEEL COLA BOTTLE 750ML SK750 </c:v>
                </c:pt>
                <c:pt idx="197">
                  <c:v>SL-01 - STAINLESS STEELCOLA BOTTLE 750MLSK750 </c:v>
                </c:pt>
                <c:pt idx="198">
                  <c:v>SL-01 STAINLESS STEEL COLA BOTTLE 750ML SK750</c:v>
                </c:pt>
                <c:pt idx="199">
                  <c:v>SL-01 STAINLESS STEEL COLA BOTTLE 750ML SK750 </c:v>
                </c:pt>
                <c:pt idx="200">
                  <c:v>SL-01 -STAINLESS STEEL COLA BOTTLE 750ML SK750 </c:v>
                </c:pt>
                <c:pt idx="201">
                  <c:v>SL-01 STAINLESS STEEL COLABOTTLE 750ML SK750</c:v>
                </c:pt>
                <c:pt idx="202">
                  <c:v>SL-89 STEEL HANGER WITH HOOK </c:v>
                </c:pt>
                <c:pt idx="203">
                  <c:v>SLEEL GRATER </c:v>
                </c:pt>
                <c:pt idx="204">
                  <c:v>SM1168 - STEEL HANGER WITH HOOK </c:v>
                </c:pt>
                <c:pt idx="205">
                  <c:v>SM1168 STEEL HANGER WITH HOOK </c:v>
                </c:pt>
                <c:pt idx="206">
                  <c:v>SM1168 STEEL HOOK WITH HANGER -</c:v>
                </c:pt>
                <c:pt idx="207">
                  <c:v>SS OIL POT 1000ML </c:v>
                </c:pt>
                <c:pt idx="208">
                  <c:v>SS OIL POT 1000ML-KWP-1000B </c:v>
                </c:pt>
                <c:pt idx="209">
                  <c:v>SS OIL POT 600ML </c:v>
                </c:pt>
                <c:pt idx="210">
                  <c:v>SS OIL POT 600ML - KWP-600B </c:v>
                </c:pt>
                <c:pt idx="211">
                  <c:v>SS OIL POT 600ML-KWP-600B </c:v>
                </c:pt>
                <c:pt idx="212">
                  <c:v>SS OIL POT 900ML </c:v>
                </c:pt>
                <c:pt idx="213">
                  <c:v>SS OIL POT 900ML - KWP-1000B </c:v>
                </c:pt>
                <c:pt idx="214">
                  <c:v>SS OIL POT 900ML-KWP-1000B</c:v>
                </c:pt>
                <c:pt idx="215">
                  <c:v>SS SCOURER 3 PCS SET </c:v>
                </c:pt>
                <c:pt idx="216">
                  <c:v>SS SCRUBBER 3 PCS SET - </c:v>
                </c:pt>
                <c:pt idx="217">
                  <c:v>SS SCRUBBER 3 PCS SET - SS410 </c:v>
                </c:pt>
                <c:pt idx="218">
                  <c:v>SS SCRUBBER 3PCS SET </c:v>
                </c:pt>
                <c:pt idx="219">
                  <c:v>SS SCRUBBER 3PCS SET-SS410 </c:v>
                </c:pt>
                <c:pt idx="220">
                  <c:v>SS410 SS SCRUBBER 3 PCS SET</c:v>
                </c:pt>
                <c:pt idx="221">
                  <c:v>SS410 SS SCRUBBER 3 PCS SET </c:v>
                </c:pt>
                <c:pt idx="222">
                  <c:v>SS410 SS SCRUBBER 3PCS SET</c:v>
                </c:pt>
                <c:pt idx="223">
                  <c:v>SS410-A SS SCRUBBER 3 PCS SET </c:v>
                </c:pt>
                <c:pt idx="224">
                  <c:v>SS410-B SS SCRUBBER 3 PCS SET </c:v>
                </c:pt>
                <c:pt idx="225">
                  <c:v>STAINESS STEEL COLA BOTTLE 750ML SK750-SL-01 </c:v>
                </c:pt>
                <c:pt idx="226">
                  <c:v>STAINESS STEEL COLA BOTTLE -SL-07 </c:v>
                </c:pt>
                <c:pt idx="227">
                  <c:v>STAINLEES STEEL SPORTS BOTTLE 750ML SG-702</c:v>
                </c:pt>
                <c:pt idx="228">
                  <c:v>STAINLESS STEEL BOTTLE 500ML </c:v>
                </c:pt>
                <c:pt idx="229">
                  <c:v>STAINLESS STEEL BOTTLE 750ML SD0900 </c:v>
                </c:pt>
                <c:pt idx="230">
                  <c:v>STAINLESS STEEL BOTTLE 750ML SG2318 </c:v>
                </c:pt>
                <c:pt idx="231">
                  <c:v>STAINLESS STEEL BOTTLE 750ML SG805 </c:v>
                </c:pt>
                <c:pt idx="232">
                  <c:v>STAINLESS STEEL BOTTLE 750ML SG805 AM-06 </c:v>
                </c:pt>
                <c:pt idx="233">
                  <c:v>STAINLESS STEEL BOTTLE 750ML SG805-AM-06 </c:v>
                </c:pt>
                <c:pt idx="234">
                  <c:v>STAINLESS STEEL BOTTLE 750ML SG805-AM-6</c:v>
                </c:pt>
                <c:pt idx="235">
                  <c:v>STAINLESS STEEL BOTTLE 750ML SG805-AM-6 </c:v>
                </c:pt>
                <c:pt idx="236">
                  <c:v>STAINLESS STEEL CAKE MOULD -MK-145 </c:v>
                </c:pt>
                <c:pt idx="237">
                  <c:v>STAINLESS STEEL COCA BOTTLE 750ML SK750 SL-01 </c:v>
                </c:pt>
                <c:pt idx="238">
                  <c:v>STAINLESS STEEL COLA BOTTLE 750 ML SK750-SL-01 </c:v>
                </c:pt>
                <c:pt idx="239">
                  <c:v>STAINLESS STEEL COLA BOTTLE 750ML SK750 </c:v>
                </c:pt>
                <c:pt idx="240">
                  <c:v>STAINLESS STEEL COLA BOTTLE 750ML SK-750 </c:v>
                </c:pt>
                <c:pt idx="241">
                  <c:v>STAINLESS STEEL COLA BOTTLE 750ML SK750 - SL-01 </c:v>
                </c:pt>
                <c:pt idx="242">
                  <c:v>STAINLESS STEEL COLA BOTTLE 750ML SK750 SL-01 </c:v>
                </c:pt>
                <c:pt idx="243">
                  <c:v>STAINLESS STEEL COLA BOTTLE 750ML SK750 -SL-01 </c:v>
                </c:pt>
                <c:pt idx="244">
                  <c:v>STAINLESS STEEL COLA BOTTLE 750ML SK750-SL-01</c:v>
                </c:pt>
                <c:pt idx="245">
                  <c:v>STAINLESS STEEL COLA BOTTLE 750ML SK750-SL-01 </c:v>
                </c:pt>
                <c:pt idx="246">
                  <c:v>STAINLESS STEEL COLABOTTLE 750ML SK750 SL-01 </c:v>
                </c:pt>
                <c:pt idx="247">
                  <c:v>STAINLESS STEEL GAMES BOTTLE 750ML S117-750 SB-08 </c:v>
                </c:pt>
                <c:pt idx="248">
                  <c:v>STAINLESS STEEL GRATER WITH HANDL </c:v>
                </c:pt>
                <c:pt idx="249">
                  <c:v>STAINLESS STEEL GRATER WITH HANDLE </c:v>
                </c:pt>
                <c:pt idx="250">
                  <c:v>STAINLESS STEEL GRATER WITH HANDLE - DS-25 </c:v>
                </c:pt>
                <c:pt idx="251">
                  <c:v>STAINLESS STEEL GRATER WITH HANDLE - KL3241-8S </c:v>
                </c:pt>
                <c:pt idx="252">
                  <c:v>STAINLESS STEEL GRATER WITH HANDLE - KL324H-9S </c:v>
                </c:pt>
                <c:pt idx="253">
                  <c:v>STAINLESS STEEL GRATER WITH HANDLE BIG -KL321R-S</c:v>
                </c:pt>
                <c:pt idx="254">
                  <c:v>STAINLESS STEEL GRATER WITH HANDLE BIG-KL321RB-S</c:v>
                </c:pt>
                <c:pt idx="255">
                  <c:v>STAINLESS STEEL GRATER WITH HANDLE -DS-25</c:v>
                </c:pt>
                <c:pt idx="256">
                  <c:v>STAINLESS STEEL GRATER WITH HANDLE DS-25 </c:v>
                </c:pt>
                <c:pt idx="257">
                  <c:v>STAINLESS STEEL GRATER WITH HANDLE -DS-25 </c:v>
                </c:pt>
                <c:pt idx="258">
                  <c:v>STAINLESS STEEL GRATER WITH HANDLE HEXA - KL326D-9S </c:v>
                </c:pt>
                <c:pt idx="259">
                  <c:v>STAINLESS STEEL GRATER WITH HANDLE HEXA -KL326D-9S</c:v>
                </c:pt>
                <c:pt idx="260">
                  <c:v>STAINLESS STEEL GRATER WITH HANDLE HEXA-KL326D-9S</c:v>
                </c:pt>
                <c:pt idx="261">
                  <c:v>STAINLESS STEEL GRATER WITH HANDLE SMALL -KL321RB-S</c:v>
                </c:pt>
                <c:pt idx="262">
                  <c:v>STAINLESS STEEL GRATER WITH HANDLE SMALL-KL321R-S</c:v>
                </c:pt>
                <c:pt idx="263">
                  <c:v>STAINLESS STEEL GRATER WITH HANDLE-DS-25 </c:v>
                </c:pt>
                <c:pt idx="264">
                  <c:v>STAINLESS STEEL GRATER WITH HANDLE-KL3241-8S</c:v>
                </c:pt>
                <c:pt idx="265">
                  <c:v>STAINLESS STEEL GRATER WITH HANDLE-KL324H-9S</c:v>
                </c:pt>
                <c:pt idx="266">
                  <c:v>STAINLESS STEEL GRATER WITH HANDLE-KL324H-9S </c:v>
                </c:pt>
                <c:pt idx="267">
                  <c:v>STAINLESS STEEL GRATER WITH HANDLE-KL324I-8S</c:v>
                </c:pt>
                <c:pt idx="268">
                  <c:v>STAINLESS STEEL GRATER WITH HANDLE-KL324I-9S</c:v>
                </c:pt>
                <c:pt idx="269">
                  <c:v>STAINLESS STEEL GRATER WITH HANDLE-KL324P-3S</c:v>
                </c:pt>
                <c:pt idx="270">
                  <c:v>STAINLESS STEEL SPORT BOTTLE </c:v>
                </c:pt>
                <c:pt idx="271">
                  <c:v>STAINLESS STEEL SPORT BOTTLE 1000 ML </c:v>
                </c:pt>
                <c:pt idx="272">
                  <c:v>STAINLESS STEEL SPORT BOTTLE 1000ML </c:v>
                </c:pt>
                <c:pt idx="273">
                  <c:v>STAINLESS STEEL SPORT BOTTLE 750ML </c:v>
                </c:pt>
                <c:pt idx="274">
                  <c:v>STAINLESS STEEL SPORTS BOTTLE </c:v>
                </c:pt>
                <c:pt idx="275">
                  <c:v>STAINLESS STEEL SPORTS BOTTLE - KWB-600F </c:v>
                </c:pt>
                <c:pt idx="276">
                  <c:v>STAINLESS STEEL SPORTS BOTTLE 1.5L </c:v>
                </c:pt>
                <c:pt idx="277">
                  <c:v>STAINLESS STEEL SPORTS BOTTLE 500ML S116-500 </c:v>
                </c:pt>
                <c:pt idx="278">
                  <c:v>STAINLESS STEEL SPORTS BOTTLE 600ML S115 -NP-21</c:v>
                </c:pt>
                <c:pt idx="279">
                  <c:v>STAINLESS STEEL SPORTS BOTTLE 600ML S-115 -NP-21</c:v>
                </c:pt>
                <c:pt idx="280">
                  <c:v>STAINLESS STEEL SPORTS BOTTLE 600ML S115-NP-21 </c:v>
                </c:pt>
                <c:pt idx="281">
                  <c:v>STAINLESS STEEL SPORTS BOTTLE 650 ML S115 </c:v>
                </c:pt>
                <c:pt idx="282">
                  <c:v>STAINLESS STEEL SPORTS BOTTLE 650ML </c:v>
                </c:pt>
                <c:pt idx="283">
                  <c:v>STAINLESS STEEL SPORTS BOTTLE 650ML S115 </c:v>
                </c:pt>
                <c:pt idx="284">
                  <c:v>STAINLESS STEEL SPORTS BOTTLE 650ML S115 - NP-21 </c:v>
                </c:pt>
                <c:pt idx="285">
                  <c:v>STAINLESS STEEL SPORTS BOTTLE 650ML S115 -NP-21</c:v>
                </c:pt>
                <c:pt idx="286">
                  <c:v>STAINLESS STEEL SPORTS BOTTLE 650ML S115 NP-21 </c:v>
                </c:pt>
                <c:pt idx="287">
                  <c:v>STAINLESS STEEL SPORTS BOTTLE 650ML S115-NP-21 </c:v>
                </c:pt>
                <c:pt idx="288">
                  <c:v>STAINLESS STEEL SPORTS BOTTLE 700ML S119-136 </c:v>
                </c:pt>
                <c:pt idx="289">
                  <c:v>STAINLESS STEEL SPORTS BOTTLE 750ML </c:v>
                </c:pt>
                <c:pt idx="290">
                  <c:v>STAINLESS STEEL SPORTS BOTTLE 750ML #SG210 </c:v>
                </c:pt>
                <c:pt idx="291">
                  <c:v>STAINLESS STEEL SPORTS BOTTLE 750ML #SG707 </c:v>
                </c:pt>
                <c:pt idx="292">
                  <c:v>STAINLESS STEEL SPORTS BOTTLE 750ML -MP-201</c:v>
                </c:pt>
                <c:pt idx="293">
                  <c:v>STAINLESS STEEL SPORTS BOTTLE 750ML -MP-202</c:v>
                </c:pt>
                <c:pt idx="294">
                  <c:v>STAINLESS STEEL SPORTS BOTTLE 750ML S-308-C6 </c:v>
                </c:pt>
                <c:pt idx="295">
                  <c:v>STAINLESS STEEL SPORTS BOTTLE 750ML S-308-C6 - NP-20 </c:v>
                </c:pt>
                <c:pt idx="296">
                  <c:v>STAINLESS STEEL SPORTS BOTTLE 750ML S308-C6 -AB39 </c:v>
                </c:pt>
                <c:pt idx="297">
                  <c:v>STAINLESS STEEL SPORTS BOTTLE 750ML S-308-C6 -NP-20 </c:v>
                </c:pt>
                <c:pt idx="298">
                  <c:v>STAINLESS STEEL SPORTS BOTTLE 750ML S-308-C6- NP-21 </c:v>
                </c:pt>
                <c:pt idx="299">
                  <c:v>STAINLESS STEEL SPORTS BOTTLE 750ML S308-C6-AB-39</c:v>
                </c:pt>
                <c:pt idx="300">
                  <c:v>STAINLESS STEEL SPORTS BOTTLE 750ML S-308-C6-AB-39</c:v>
                </c:pt>
                <c:pt idx="301">
                  <c:v>STAINLESS STEEL SPORTS BOTTLE 750ML S-308-C6-NP-20</c:v>
                </c:pt>
                <c:pt idx="302">
                  <c:v>STAINLESS STEEL SPORTS BOTTLE 750ML S-308-C6-NP-20 </c:v>
                </c:pt>
                <c:pt idx="303">
                  <c:v>STAINLESS STEEL SPORTS BOTTLE 750ML S-308-C6-NP-AB39 </c:v>
                </c:pt>
                <c:pt idx="304">
                  <c:v>STAINLESS STEEL SPORTS BOTTLE 750ML SG-127 -SB-09 </c:v>
                </c:pt>
                <c:pt idx="305">
                  <c:v>STAINLESS STEEL SPORTS BOTTLE 750ML SG-702 </c:v>
                </c:pt>
                <c:pt idx="306">
                  <c:v>STAINLESS STEEL SPORTS BOTTLE 750ML SG-702 - SB-01 </c:v>
                </c:pt>
                <c:pt idx="307">
                  <c:v>STAINLESS STEEL SPORTS BOTTLE 750ML SG-702 SB-01 </c:v>
                </c:pt>
                <c:pt idx="308">
                  <c:v>STAINLESS STEEL SPORTS BOTTLE 750ML SG-702 -SB-01 </c:v>
                </c:pt>
                <c:pt idx="309">
                  <c:v>STAINLESS STEEL SPORTS BOTTLE 750ML SG-702-SB-01</c:v>
                </c:pt>
                <c:pt idx="310">
                  <c:v>STAINLESS STEEL SPORTS BOTTLE 750ML SG-702-SB-01 </c:v>
                </c:pt>
                <c:pt idx="311">
                  <c:v>STAINLESS STEEL SPORTS BOTTLE 750ML SG705-1 </c:v>
                </c:pt>
                <c:pt idx="312">
                  <c:v>STAINLESS STEEL SPORTS BOTTLE 750ML SG-901-A-19 </c:v>
                </c:pt>
                <c:pt idx="313">
                  <c:v>STAINLESS STEEL SPORTS BOTTLE 750ML SG902 </c:v>
                </c:pt>
                <c:pt idx="314">
                  <c:v>STAINLESS STEEL SPORTS BOTTLE 750ML-AM-06</c:v>
                </c:pt>
                <c:pt idx="315">
                  <c:v>STAINLESS STEEL SPORTS BOTTLE 800ML </c:v>
                </c:pt>
                <c:pt idx="316">
                  <c:v>STAINLESS STEEL SPORTS BOTTLE 800ML SB-10</c:v>
                </c:pt>
                <c:pt idx="317">
                  <c:v>STAINLESS STEEL SPORTS BOTTLE 900ML </c:v>
                </c:pt>
                <c:pt idx="318">
                  <c:v>STAINLESS STEEL SPORTS BOTTLE KOOU 750ML MP-202 </c:v>
                </c:pt>
                <c:pt idx="319">
                  <c:v>STAINLESS STEEL SPORTS BOTTLE KOOU 750ML-MP-202</c:v>
                </c:pt>
                <c:pt idx="320">
                  <c:v>STAINLESS STEEL SPORTS BOTTLE KOOU 750ML-MP-202 </c:v>
                </c:pt>
                <c:pt idx="321">
                  <c:v>STAINLESS STEEL SPORTS BOTTLE KWB-600F</c:v>
                </c:pt>
                <c:pt idx="322">
                  <c:v>STAINLESS STEEL WATER BOTTLE 750ML SB-08 </c:v>
                </c:pt>
                <c:pt idx="323">
                  <c:v>STAINLESS STEELSPORTS BOTTLE 1.45L </c:v>
                </c:pt>
                <c:pt idx="324">
                  <c:v>STAINLESS STEELSPORTS BOTTLE 500ML S116-500 </c:v>
                </c:pt>
                <c:pt idx="325">
                  <c:v>STAINLESS STEELSPORTS BOTTLE 650ML S115 </c:v>
                </c:pt>
                <c:pt idx="326">
                  <c:v>STAINLESS STEELSPORTS BOTTLE 750ML </c:v>
                </c:pt>
                <c:pt idx="327">
                  <c:v>STAINLESS STEELSPORTS BOTTLE 750ML S-308-C6 -NP-20 </c:v>
                </c:pt>
                <c:pt idx="328">
                  <c:v>STAINLESS STEELSPORTS BOTTLE 800ML </c:v>
                </c:pt>
                <c:pt idx="329">
                  <c:v>STEEK HANGER WITH HOOK </c:v>
                </c:pt>
                <c:pt idx="330">
                  <c:v>STEEL BASKET </c:v>
                </c:pt>
                <c:pt idx="331">
                  <c:v>STEEL BASKET BIG </c:v>
                </c:pt>
                <c:pt idx="332">
                  <c:v>STEEL BASKET ROUND </c:v>
                </c:pt>
                <c:pt idx="333">
                  <c:v>STEEL BASKET SMALL </c:v>
                </c:pt>
                <c:pt idx="334">
                  <c:v>STEEL BASKET SQUARE </c:v>
                </c:pt>
                <c:pt idx="335">
                  <c:v>STEEL BBQ SKEWER 12 PCS-NP-007 </c:v>
                </c:pt>
                <c:pt idx="336">
                  <c:v>STEEL BBQ SKEWER 12PCS-NP- 007 </c:v>
                </c:pt>
                <c:pt idx="337">
                  <c:v>STEEL CAKE MOULD CH302322-MP-10 </c:v>
                </c:pt>
                <c:pt idx="338">
                  <c:v>STEEL CONTAINER -GN-30 </c:v>
                </c:pt>
                <c:pt idx="339">
                  <c:v>STEEL CONTAINER ROUND-6856</c:v>
                </c:pt>
                <c:pt idx="340">
                  <c:v>STEEL CONTAINER ROUND-6856 </c:v>
                </c:pt>
                <c:pt idx="341">
                  <c:v>STEEL CONTAINER ROUND-6857</c:v>
                </c:pt>
                <c:pt idx="342">
                  <c:v>STEEL CONTAINER-GN-30 </c:v>
                </c:pt>
                <c:pt idx="343">
                  <c:v>STEEL CONTAINER-GN-32 </c:v>
                </c:pt>
                <c:pt idx="344">
                  <c:v>STEEL CORNER RACK </c:v>
                </c:pt>
                <c:pt idx="345">
                  <c:v>STEEL CORNER STAND -MP-103 </c:v>
                </c:pt>
                <c:pt idx="346">
                  <c:v>STEEL CORNER STAND- MP-103 </c:v>
                </c:pt>
                <c:pt idx="347">
                  <c:v>STEEL CORNER STAND-MP-103 </c:v>
                </c:pt>
                <c:pt idx="348">
                  <c:v>STEEL CUTLERY HOLDER </c:v>
                </c:pt>
                <c:pt idx="349">
                  <c:v>STEEL DRAINER </c:v>
                </c:pt>
                <c:pt idx="350">
                  <c:v>STEEL EGG BEATER -MP-217 </c:v>
                </c:pt>
                <c:pt idx="351">
                  <c:v>STEEL FILTER BALL WITH CHAIN </c:v>
                </c:pt>
                <c:pt idx="352">
                  <c:v>STEEL FOLDABLE HANGER </c:v>
                </c:pt>
                <c:pt idx="353">
                  <c:v>STEEL FOOD CONTAINER </c:v>
                </c:pt>
                <c:pt idx="354">
                  <c:v>STEEL FRUIT BASKET </c:v>
                </c:pt>
                <c:pt idx="355">
                  <c:v>STEEL GARLIC CRUSHER-SL-159 </c:v>
                </c:pt>
                <c:pt idx="356">
                  <c:v>STEEL GIFT BOX HEART SHAPE </c:v>
                </c:pt>
                <c:pt idx="357">
                  <c:v>STEEL GIFT BOX SQUARE SHAPE </c:v>
                </c:pt>
                <c:pt idx="358">
                  <c:v>STEEL GLASS CANISTER 3PCS SET -NP-20 </c:v>
                </c:pt>
                <c:pt idx="359">
                  <c:v>STEEL GLASS CANISTER 3PCS SET-NP-20 </c:v>
                </c:pt>
                <c:pt idx="360">
                  <c:v>STEEL GRATER 4 SIDE-GR40275 </c:v>
                </c:pt>
                <c:pt idx="361">
                  <c:v>STEEL GRATER -ST-4 </c:v>
                </c:pt>
                <c:pt idx="362">
                  <c:v>STEEL GRATER-ST-4 </c:v>
                </c:pt>
                <c:pt idx="363">
                  <c:v>STEEL HAND BLENDER-</c:v>
                </c:pt>
                <c:pt idx="364">
                  <c:v>STEEL HAND BLENDER </c:v>
                </c:pt>
                <c:pt idx="365">
                  <c:v>STEEL HAND BLENDER - RS-02 </c:v>
                </c:pt>
                <c:pt idx="366">
                  <c:v>STEEL HAND BLENDER ITEM NO-RS-02 </c:v>
                </c:pt>
                <c:pt idx="367">
                  <c:v>STEEL HAND BLENDER RS-02 </c:v>
                </c:pt>
                <c:pt idx="368">
                  <c:v>STEEL HAND BLENDER-RS-02 </c:v>
                </c:pt>
                <c:pt idx="369">
                  <c:v>STEEL HANGER </c:v>
                </c:pt>
                <c:pt idx="370">
                  <c:v>STEEL HANGER 10PCS SET </c:v>
                </c:pt>
                <c:pt idx="371">
                  <c:v>STEEL HANGER WITH HOOK </c:v>
                </c:pt>
                <c:pt idx="372">
                  <c:v>STEEL HANGER WITH HOOK ITEM NO. SM1168 </c:v>
                </c:pt>
                <c:pt idx="373">
                  <c:v>STEEL HANGER WITH HOOK SL-89 </c:v>
                </c:pt>
                <c:pt idx="374">
                  <c:v>STEEL HANGER WITH HOOK -SM1168 </c:v>
                </c:pt>
                <c:pt idx="375">
                  <c:v>STEEL HANGER WITH HOOK-SL-89 </c:v>
                </c:pt>
                <c:pt idx="376">
                  <c:v>STEEL HOOK </c:v>
                </c:pt>
                <c:pt idx="377">
                  <c:v>STEEL HOOK 3 PCS SET-2628</c:v>
                </c:pt>
                <c:pt idx="378">
                  <c:v>STEEL HOOK 3 PCS SET-RM2628 </c:v>
                </c:pt>
                <c:pt idx="379">
                  <c:v>STEEL HOOK 3PCS -RJ-409 </c:v>
                </c:pt>
                <c:pt idx="380">
                  <c:v>STEEL HOOK 3PCS SET-2628 </c:v>
                </c:pt>
                <c:pt idx="381">
                  <c:v>STEEL HOOK 3PCS-RJ-409 </c:v>
                </c:pt>
                <c:pt idx="382">
                  <c:v>STEEL HOOK 4PCS SET </c:v>
                </c:pt>
                <c:pt idx="383">
                  <c:v>STEEL HOOK 4PCS SET-SL-172 </c:v>
                </c:pt>
                <c:pt idx="384">
                  <c:v>STEEL HOOK 5 PCS SET-GN-07 </c:v>
                </c:pt>
                <c:pt idx="385">
                  <c:v>STEEL HOOK 5 PCS SET-GN-08 </c:v>
                </c:pt>
                <c:pt idx="386">
                  <c:v>STEEL HOOK 6 PCS SET -GN-09 </c:v>
                </c:pt>
                <c:pt idx="387">
                  <c:v>STEEL HOOK -LF-35 </c:v>
                </c:pt>
                <c:pt idx="388">
                  <c:v>STEEL INFUSER </c:v>
                </c:pt>
                <c:pt idx="389">
                  <c:v>STEEL JAR - SALT &amp; PEPPER -MP-009 </c:v>
                </c:pt>
                <c:pt idx="390">
                  <c:v>STEEL JAR - SALT &amp; PEPPER-MP-009 </c:v>
                </c:pt>
                <c:pt idx="391">
                  <c:v>STEEL KITCHEN BASKET </c:v>
                </c:pt>
                <c:pt idx="392">
                  <c:v>STEEL KITCHEN CADDLE - AM-254 </c:v>
                </c:pt>
                <c:pt idx="393">
                  <c:v>STEEL KITCHEN CADDLE AM-254 </c:v>
                </c:pt>
                <c:pt idx="394">
                  <c:v>STEEL KITCHEN CADDLE ITEM NO-AM-254 </c:v>
                </c:pt>
                <c:pt idx="395">
                  <c:v>STEEL KITCHEN DISH HOLDER </c:v>
                </c:pt>
                <c:pt idx="396">
                  <c:v>STEEL KITCHEN TURNER </c:v>
                </c:pt>
                <c:pt idx="397">
                  <c:v>STEEL KITCHEN TURNER - AM-253 </c:v>
                </c:pt>
                <c:pt idx="398">
                  <c:v>STEEL KITCHEN TURNER AM-253 </c:v>
                </c:pt>
                <c:pt idx="399">
                  <c:v>STEEL KITCHEN TURNER ITEM NO-AM-253 </c:v>
                </c:pt>
                <c:pt idx="400">
                  <c:v>STEEL LEMON SQUEEZER </c:v>
                </c:pt>
                <c:pt idx="401">
                  <c:v>STEEL LEMON SQUEEZER -AM-217 </c:v>
                </c:pt>
                <c:pt idx="402">
                  <c:v>STEEL LEMON SQUEEZER-AM-217 </c:v>
                </c:pt>
                <c:pt idx="403">
                  <c:v>STEEL LUNCH BOX </c:v>
                </c:pt>
                <c:pt idx="404">
                  <c:v>STEEL LUNCH BOX - 6561 </c:v>
                </c:pt>
                <c:pt idx="405">
                  <c:v>STEEL LUNCH BOX 2 LAYER </c:v>
                </c:pt>
                <c:pt idx="406">
                  <c:v>STEEL LUNCH BOX 2 LAYER - 8504 </c:v>
                </c:pt>
                <c:pt idx="407">
                  <c:v>STEEL LUNCH BOX 2 LAYER 8504 </c:v>
                </c:pt>
                <c:pt idx="408">
                  <c:v>STEEL LUNCH BOX 2 LAYER-6504</c:v>
                </c:pt>
                <c:pt idx="409">
                  <c:v>STEEL LUNCH BOX 2 LAYER-8504</c:v>
                </c:pt>
                <c:pt idx="410">
                  <c:v>STEEL LUNCH BOX 2 LAYER-8504 </c:v>
                </c:pt>
                <c:pt idx="411">
                  <c:v>STEEL LUNCH BOX 2 LAYERS-8504</c:v>
                </c:pt>
                <c:pt idx="412">
                  <c:v>STEEL LUNCH BOX 2 LAYER-SB-14 </c:v>
                </c:pt>
                <c:pt idx="413">
                  <c:v>STEEL LUNCH BOX 2651-AM-19 </c:v>
                </c:pt>
                <c:pt idx="414">
                  <c:v>STEEL LUNCH BOX 2652 -AM-20 </c:v>
                </c:pt>
                <c:pt idx="415">
                  <c:v>STEEL LUNCH BOX 2LAYER-8504 </c:v>
                </c:pt>
                <c:pt idx="416">
                  <c:v>STEEL LUNCH BOX 2LAYERS-8504 </c:v>
                </c:pt>
                <c:pt idx="417">
                  <c:v>STEEL LUNCH BOX 3 LAYER </c:v>
                </c:pt>
                <c:pt idx="418">
                  <c:v>STEEL LUNCH BOX 3 LAYER - 8505 </c:v>
                </c:pt>
                <c:pt idx="419">
                  <c:v>STEEL LUNCH BOX 3 LAYER -8505 </c:v>
                </c:pt>
                <c:pt idx="420">
                  <c:v>STEEL LUNCH BOX 3 LAYER-6505</c:v>
                </c:pt>
                <c:pt idx="421">
                  <c:v>STEEL LUNCH BOX 3 LAYER-6505 </c:v>
                </c:pt>
                <c:pt idx="422">
                  <c:v>STEEL LUNCH BOX 3LAYER </c:v>
                </c:pt>
                <c:pt idx="423">
                  <c:v>STEEL LUNCH BOX 3LAYER - 8505 </c:v>
                </c:pt>
                <c:pt idx="424">
                  <c:v>STEEL LUNCH BOX 3LAYER -8505</c:v>
                </c:pt>
                <c:pt idx="425">
                  <c:v>STEEL LUNCH BOX 3LAYER -8505 </c:v>
                </c:pt>
                <c:pt idx="426">
                  <c:v>STEEL LUNCH BOX 3LAYER-8505 </c:v>
                </c:pt>
                <c:pt idx="427">
                  <c:v>STEEL LUNCH BOX 6016-3 -AM-192 </c:v>
                </c:pt>
                <c:pt idx="428">
                  <c:v>STEEL LUNCH BOX -6111</c:v>
                </c:pt>
                <c:pt idx="429">
                  <c:v>STEEL LUNCH BOX -6527</c:v>
                </c:pt>
                <c:pt idx="430">
                  <c:v>STEEL LUNCH BOX 6527 </c:v>
                </c:pt>
                <c:pt idx="431">
                  <c:v>STEEL LUNCH BOX -6527 </c:v>
                </c:pt>
                <c:pt idx="432">
                  <c:v>STEEL LUNCH BOX -6561</c:v>
                </c:pt>
                <c:pt idx="433">
                  <c:v>STEEL LUNCH BOX -6561 </c:v>
                </c:pt>
                <c:pt idx="434">
                  <c:v>STEEL LUNCH BOX 6576-AM-180 </c:v>
                </c:pt>
                <c:pt idx="435">
                  <c:v>STEEL LUNCH BOX 6581 -AM-181 </c:v>
                </c:pt>
                <c:pt idx="436">
                  <c:v>STEEL LUNCH BOX 6861 -AM-21 </c:v>
                </c:pt>
                <c:pt idx="437">
                  <c:v>STEEL LUNCH BOX 6862 -AM-22 </c:v>
                </c:pt>
                <c:pt idx="438">
                  <c:v>STEEL LUNCH BOX -6900</c:v>
                </c:pt>
                <c:pt idx="439">
                  <c:v>STEEL LUNCH BOX 6900 </c:v>
                </c:pt>
                <c:pt idx="440">
                  <c:v>STEEL LUNCH BOX -6950</c:v>
                </c:pt>
                <c:pt idx="441">
                  <c:v>STEEL LUNCH BOX BIG-6588</c:v>
                </c:pt>
                <c:pt idx="442">
                  <c:v>STEEL LUNCH BOX ITEM NO-6561 </c:v>
                </c:pt>
                <c:pt idx="443">
                  <c:v>STEEL LUNCH BOX MEDIUM 6577 -AM-179 </c:v>
                </c:pt>
                <c:pt idx="444">
                  <c:v>STEEL LUNCH BOX MINI 001 -AM-169 </c:v>
                </c:pt>
                <c:pt idx="445">
                  <c:v>STEEL LUNCH BOX RECTANGLE 6576 -AM-170 </c:v>
                </c:pt>
                <c:pt idx="446">
                  <c:v>STEEL LUNCH BOX RECTANGLE-9707 </c:v>
                </c:pt>
                <c:pt idx="447">
                  <c:v>STEEL LUNCH BOX ROUND- 9568 </c:v>
                </c:pt>
                <c:pt idx="448">
                  <c:v>STEEL LUNCH BOX ROUND-9568</c:v>
                </c:pt>
                <c:pt idx="449">
                  <c:v>STEEL LUNCH BOX -SL-104 </c:v>
                </c:pt>
                <c:pt idx="450">
                  <c:v>STEEL LUNCH BOX SMALL </c:v>
                </c:pt>
                <c:pt idx="451">
                  <c:v>STEEL LUNCH BOX SMALL - 6587 </c:v>
                </c:pt>
                <c:pt idx="452">
                  <c:v>STEEL LUNCH BOX SMALL-6587 </c:v>
                </c:pt>
                <c:pt idx="453">
                  <c:v>STEEL LUNCH BOX-6527 </c:v>
                </c:pt>
                <c:pt idx="454">
                  <c:v>STEEL LUNCH BOX-6531</c:v>
                </c:pt>
                <c:pt idx="455">
                  <c:v>STEEL LUNCH BOX-6561 </c:v>
                </c:pt>
                <c:pt idx="456">
                  <c:v>STEEL LUNCH BOX-6900</c:v>
                </c:pt>
                <c:pt idx="457">
                  <c:v>STEEL LUNCH BOX-6900 </c:v>
                </c:pt>
                <c:pt idx="458">
                  <c:v>STEEL LUNCH BOX-SB-13 </c:v>
                </c:pt>
                <c:pt idx="459">
                  <c:v>STEEL MESAURING SPOON 4 PC SET -SJ-05 </c:v>
                </c:pt>
                <c:pt idx="460">
                  <c:v>STEEL MUFFIN PAN 6 PCS SET </c:v>
                </c:pt>
                <c:pt idx="461">
                  <c:v>STEEL MULTI GRATER AND SLICER -RS-04 </c:v>
                </c:pt>
                <c:pt idx="462">
                  <c:v>STEEL MULTI GRATER AND SLICER-RS-04</c:v>
                </c:pt>
                <c:pt idx="463">
                  <c:v>STEEL MULTI GRATER AND SLICER-RS-04 </c:v>
                </c:pt>
                <c:pt idx="464">
                  <c:v>STEEL MULTI PEELER-RS-01 </c:v>
                </c:pt>
                <c:pt idx="465">
                  <c:v>STEEL MULTI PEELER-RS-03</c:v>
                </c:pt>
                <c:pt idx="466">
                  <c:v>STEEL PEELER -MP-196 </c:v>
                </c:pt>
                <c:pt idx="467">
                  <c:v>STEEL PEELER-MP-196</c:v>
                </c:pt>
                <c:pt idx="468">
                  <c:v>STEEL PEELER-MP-196 </c:v>
                </c:pt>
                <c:pt idx="469">
                  <c:v>STEEL PILLER-MP-196 </c:v>
                </c:pt>
                <c:pt idx="470">
                  <c:v>STEEL PIZZA CUTTER </c:v>
                </c:pt>
                <c:pt idx="471">
                  <c:v>STEEL PIZZA CUTTER -RJ-388 </c:v>
                </c:pt>
                <c:pt idx="472">
                  <c:v>STEEL PIZZA CUTTER- RJ-388 </c:v>
                </c:pt>
                <c:pt idx="473">
                  <c:v>STEEL PIZZA CUTTER-RJ-388</c:v>
                </c:pt>
                <c:pt idx="474">
                  <c:v>STEEL PIZZA CUTTER-RJ-388 </c:v>
                </c:pt>
                <c:pt idx="475">
                  <c:v>STEEL RECTANGLE CONTAINER </c:v>
                </c:pt>
                <c:pt idx="476">
                  <c:v>STEEL RECTANGLE CONTAINER- 6901</c:v>
                </c:pt>
                <c:pt idx="477">
                  <c:v>STEEL RECTANGLE CONTAINER BIG </c:v>
                </c:pt>
                <c:pt idx="478">
                  <c:v>STEEL RECTANGLE CONTAINER BIG - 6578 </c:v>
                </c:pt>
                <c:pt idx="479">
                  <c:v>STEEL RECTANGLE CONTAINER BIG-6578</c:v>
                </c:pt>
                <c:pt idx="480">
                  <c:v>STEEL RECTANGLE CONTAINER ITEM NO-6901 </c:v>
                </c:pt>
                <c:pt idx="481">
                  <c:v>STEEL RECTANGLE CONTAINER LARGE </c:v>
                </c:pt>
                <c:pt idx="482">
                  <c:v>STEEL RECTANGLE CONTAINER LARGE - 6862 </c:v>
                </c:pt>
                <c:pt idx="483">
                  <c:v>STEEL RECTANGLE CONTAINER LARGE-6862 </c:v>
                </c:pt>
                <c:pt idx="484">
                  <c:v>STEEL RECTANGLE CONTAINER MEDIUM-6577</c:v>
                </c:pt>
                <c:pt idx="485">
                  <c:v>STEEL RECTANGLE CONTAINER MEDIUM-6577 </c:v>
                </c:pt>
                <c:pt idx="486">
                  <c:v>STEEL RECTANGLE CONTAINER MEDIUM-6861 </c:v>
                </c:pt>
                <c:pt idx="487">
                  <c:v>STEEL ROUND CONTAINER </c:v>
                </c:pt>
                <c:pt idx="488">
                  <c:v>STEEL ROUND CONTAINER 420ML-LF-9</c:v>
                </c:pt>
                <c:pt idx="489">
                  <c:v>STEEL ROUND CONTAINER -6856</c:v>
                </c:pt>
                <c:pt idx="490">
                  <c:v>STEEL ROUND CONTAINER -6857</c:v>
                </c:pt>
                <c:pt idx="491">
                  <c:v>STEEL ROUND CONTAINER 730ML-6858 </c:v>
                </c:pt>
                <c:pt idx="492">
                  <c:v>STEEL ROUND CONTAINER 730ML-LF-8 </c:v>
                </c:pt>
                <c:pt idx="493">
                  <c:v>STEEL ROUND CONTAINER BIG-6582 </c:v>
                </c:pt>
                <c:pt idx="494">
                  <c:v>STEEL ROUND CONTAINER ITEM NO-6856 </c:v>
                </c:pt>
                <c:pt idx="495">
                  <c:v>STEEL ROUND CONTAINER MEDIUM </c:v>
                </c:pt>
                <c:pt idx="496">
                  <c:v>STEEL ROUND CONTAINER MEDIUM - 6581 </c:v>
                </c:pt>
                <c:pt idx="497">
                  <c:v>STEEL ROUND CONTAINER MEDIUM ITEM NO-6581 </c:v>
                </c:pt>
                <c:pt idx="498">
                  <c:v>STEEL ROUND CONTAINER MEDIUM-6581 </c:v>
                </c:pt>
                <c:pt idx="499">
                  <c:v>STEEL ROUND CONTAINER-6856 </c:v>
                </c:pt>
                <c:pt idx="500">
                  <c:v>STEEL ROUND CONTAINER-6857 </c:v>
                </c:pt>
                <c:pt idx="501">
                  <c:v>STEEL SALT BOTTLE </c:v>
                </c:pt>
                <c:pt idx="502">
                  <c:v>STEEL SALT BOTTLE - NP-19 </c:v>
                </c:pt>
                <c:pt idx="503">
                  <c:v>STEEL SALT BOTTLE ITEM NO-NP-19</c:v>
                </c:pt>
                <c:pt idx="504">
                  <c:v>STEEL SALT BOTTLE ITEM NO-NP-19 </c:v>
                </c:pt>
                <c:pt idx="505">
                  <c:v>STEEL SALT BOTTLE NP-19 </c:v>
                </c:pt>
                <c:pt idx="506">
                  <c:v>STEEL SALT BOTTLE -NP-19 </c:v>
                </c:pt>
                <c:pt idx="507">
                  <c:v>STEEL SALT BOTTLE-NP-19 </c:v>
                </c:pt>
                <c:pt idx="508">
                  <c:v>STEEL SCRUBBER </c:v>
                </c:pt>
                <c:pt idx="509">
                  <c:v>STEEL SCRUBBER 2 PCS SET </c:v>
                </c:pt>
                <c:pt idx="510">
                  <c:v>STEEL SCRUBBER 2 PCS SET - 8001-2 </c:v>
                </c:pt>
                <c:pt idx="511">
                  <c:v>STEEL SCRUBBER 2 PCS SET -8001-2 </c:v>
                </c:pt>
                <c:pt idx="512">
                  <c:v>STEEL SCRUBBER 2 PCS SET-8001-2 </c:v>
                </c:pt>
                <c:pt idx="513">
                  <c:v>STEEL SCRUBBER 2 PCS SET-8001-2 -</c:v>
                </c:pt>
                <c:pt idx="514">
                  <c:v>STEEL SCRUBBER 2 PCS-SET-SS430 </c:v>
                </c:pt>
                <c:pt idx="515">
                  <c:v>STEEL SCRUBBER 2PCS SET </c:v>
                </c:pt>
                <c:pt idx="516">
                  <c:v>STEEL SCRUBBER 2PCS SET - 8001-2 </c:v>
                </c:pt>
                <c:pt idx="517">
                  <c:v>STEEL SCRUBBER 2PCS SET ITEM NO: 8001-2) </c:v>
                </c:pt>
                <c:pt idx="518">
                  <c:v>STEEL SCRUBBER 2PCS SET-GN-15 </c:v>
                </c:pt>
                <c:pt idx="519">
                  <c:v>STEEL SCRUBBER 3 PCS SET-ANGW11 </c:v>
                </c:pt>
                <c:pt idx="520">
                  <c:v>STEEL SCRUBBER 3 PCS SET-GN-15 </c:v>
                </c:pt>
                <c:pt idx="521">
                  <c:v>STEEL SCRUBBER 3PCS SET-ANGW11 </c:v>
                </c:pt>
                <c:pt idx="522">
                  <c:v>STEEL SCRUBBER 3PCS SET-DR-2</c:v>
                </c:pt>
                <c:pt idx="523">
                  <c:v>STEEL SCRUBBER 6 PCS SET </c:v>
                </c:pt>
                <c:pt idx="524">
                  <c:v>STEEL SCRUBBER 6 PCS SET - OKS-4156 </c:v>
                </c:pt>
                <c:pt idx="525">
                  <c:v>STEEL SCRUBBER 6PCS SET </c:v>
                </c:pt>
                <c:pt idx="526">
                  <c:v>STEEL SCRUBBER 6PCS SET - OKS-4156 </c:v>
                </c:pt>
                <c:pt idx="527">
                  <c:v>STEEL SCRUBBER 6PCS SET-GN-16 </c:v>
                </c:pt>
                <c:pt idx="528">
                  <c:v>STEEL SCRUBBER -ANG-537</c:v>
                </c:pt>
                <c:pt idx="529">
                  <c:v>STEEL SCRUBBER -ANG537 </c:v>
                </c:pt>
                <c:pt idx="530">
                  <c:v>STEEL SCRUBBER -ANG-537 </c:v>
                </c:pt>
                <c:pt idx="531">
                  <c:v>STEEL SCRUBBER -SL-55 </c:v>
                </c:pt>
                <c:pt idx="532">
                  <c:v>STEEL SCRUBBER-AISI430 </c:v>
                </c:pt>
                <c:pt idx="533">
                  <c:v>STEEL SCRUBBER-DR-1 </c:v>
                </c:pt>
                <c:pt idx="534">
                  <c:v>STEEL SCRUBBER-GS21 </c:v>
                </c:pt>
                <c:pt idx="535">
                  <c:v>STEEL SCRUBBER-SL-55</c:v>
                </c:pt>
                <c:pt idx="536">
                  <c:v>STEEL SCRUBBER-SS430 </c:v>
                </c:pt>
                <c:pt idx="537">
                  <c:v>STEEL SHOWER CADDY </c:v>
                </c:pt>
                <c:pt idx="538">
                  <c:v>STEEL SOAP DISPENSER </c:v>
                </c:pt>
                <c:pt idx="539">
                  <c:v>STEEL SPOON HOLDER </c:v>
                </c:pt>
                <c:pt idx="540">
                  <c:v>STEEL SPOON HOLDER ROUND </c:v>
                </c:pt>
                <c:pt idx="541">
                  <c:v>STEEL SPOON HOLDER ROUND MP-96</c:v>
                </c:pt>
                <c:pt idx="542">
                  <c:v>STEEL SPOON HOLDER ROUND MP-96 </c:v>
                </c:pt>
                <c:pt idx="543">
                  <c:v>STEEL SPOON HOLDER ROUND -MP-96 </c:v>
                </c:pt>
                <c:pt idx="544">
                  <c:v>STEEL SPOON HOLDER ROUND- MP-96 </c:v>
                </c:pt>
                <c:pt idx="545">
                  <c:v>STEEL SPOON HOLDER ROUND-MP-96</c:v>
                </c:pt>
                <c:pt idx="546">
                  <c:v>STEEL SPOON HOLDER ROUND-MP-96 </c:v>
                </c:pt>
                <c:pt idx="547">
                  <c:v>STEEL SPRINKLER </c:v>
                </c:pt>
                <c:pt idx="548">
                  <c:v>STEEL STRAW 3PCS SET -SB-9 </c:v>
                </c:pt>
                <c:pt idx="549">
                  <c:v>STEEL TEA STAINER 304 -MP-290</c:v>
                </c:pt>
                <c:pt idx="550">
                  <c:v>STEEL TEA STAINER -NP-55 </c:v>
                </c:pt>
                <c:pt idx="551">
                  <c:v>STEEL TEA STAINER-NP-54 </c:v>
                </c:pt>
                <c:pt idx="552">
                  <c:v>STEEL TEA STAINER-NP-55 </c:v>
                </c:pt>
                <c:pt idx="553">
                  <c:v>STEEL TEA STRAINER </c:v>
                </c:pt>
                <c:pt idx="554">
                  <c:v>STEEL TEA STRAINER - NP-55 </c:v>
                </c:pt>
                <c:pt idx="555">
                  <c:v>STEEL TEA STRAINER BIG</c:v>
                </c:pt>
                <c:pt idx="556">
                  <c:v>STEEL TEA STRAINER BIG </c:v>
                </c:pt>
                <c:pt idx="557">
                  <c:v>STEEL TEA STRAINER BIG - SB-12 </c:v>
                </c:pt>
                <c:pt idx="558">
                  <c:v>STEEL TEA STRAINER BIG SB-12 </c:v>
                </c:pt>
                <c:pt idx="559">
                  <c:v>STEEL TEA STRAINER BIG -SB-12 </c:v>
                </c:pt>
                <c:pt idx="560">
                  <c:v>STEEL TEA STRAINER BIG-SB-12 </c:v>
                </c:pt>
                <c:pt idx="561">
                  <c:v>STEEL TEA STRAINER -NP-55</c:v>
                </c:pt>
                <c:pt idx="562">
                  <c:v>STEEL TEA STRAINER NP-55 </c:v>
                </c:pt>
                <c:pt idx="563">
                  <c:v>STEEL TEA STRAINER -NP-55 </c:v>
                </c:pt>
                <c:pt idx="564">
                  <c:v>STEEL TEA STRAINER- NP-55 </c:v>
                </c:pt>
                <c:pt idx="565">
                  <c:v>STEEL TEA STRAINER-NP-55</c:v>
                </c:pt>
                <c:pt idx="566">
                  <c:v>STEEL TEA STRAINER-NP-55 </c:v>
                </c:pt>
                <c:pt idx="567">
                  <c:v>STEEL TOWEL HANGER - AM-280 </c:v>
                </c:pt>
                <c:pt idx="568">
                  <c:v>STEEL VEGETABLE STRAINER WITH HANDLE </c:v>
                </c:pt>
                <c:pt idx="569">
                  <c:v>STEEL WALL HANGER HOOK -SL-89 </c:v>
                </c:pt>
                <c:pt idx="570">
                  <c:v>STEEL WALL HANGER HOOK-SL-89 </c:v>
                </c:pt>
                <c:pt idx="571">
                  <c:v>STEEL WALLNUT CRACKER -SL-145 </c:v>
                </c:pt>
                <c:pt idx="572">
                  <c:v>STEEL WATER JUG-6311</c:v>
                </c:pt>
                <c:pt idx="573">
                  <c:v>STEEL WIRE CLEANING CLOTH 3PCS SET </c:v>
                </c:pt>
                <c:pt idx="574">
                  <c:v>STEEL WOOL SCRUBBER -PR-12 </c:v>
                </c:pt>
                <c:pt idx="575">
                  <c:v>STEEL ZARA </c:v>
                </c:pt>
                <c:pt idx="576">
                  <c:v>STEEL ZARA - NP-003 </c:v>
                </c:pt>
                <c:pt idx="577">
                  <c:v>STEEL ZHARA</c:v>
                </c:pt>
                <c:pt idx="578">
                  <c:v>STEEL ZHARA - NP-003 </c:v>
                </c:pt>
                <c:pt idx="579">
                  <c:v>STEEL ZHARA ITEM NO-NP-003 </c:v>
                </c:pt>
                <c:pt idx="580">
                  <c:v>STEEL ZHARA -NP-003</c:v>
                </c:pt>
                <c:pt idx="581">
                  <c:v>STEEL ZHARA NP-003 </c:v>
                </c:pt>
                <c:pt idx="582">
                  <c:v>STEEL ZHARA -NP-003 </c:v>
                </c:pt>
                <c:pt idx="583">
                  <c:v>STEEL ZHARA- NP-003 </c:v>
                </c:pt>
                <c:pt idx="584">
                  <c:v>STEEL ZHARA -NP-03 </c:v>
                </c:pt>
                <c:pt idx="585">
                  <c:v>STEEL ZHARA WAN -MP-263 </c:v>
                </c:pt>
                <c:pt idx="586">
                  <c:v>STEEL ZHARA WAN-MP-263 </c:v>
                </c:pt>
                <c:pt idx="587">
                  <c:v>STEEL ZHARA-AM-60 </c:v>
                </c:pt>
                <c:pt idx="588">
                  <c:v>STEEL ZHARA-NP-</c:v>
                </c:pt>
                <c:pt idx="589">
                  <c:v>STEEL ZHARA-NP-003</c:v>
                </c:pt>
                <c:pt idx="590">
                  <c:v>STEEL ZHARA-NP003 </c:v>
                </c:pt>
                <c:pt idx="591">
                  <c:v>STEEL ZHARA-NP-003 </c:v>
                </c:pt>
                <c:pt idx="592">
                  <c:v>STEEL ZHARA-NP-003-NP-003 </c:v>
                </c:pt>
                <c:pt idx="593">
                  <c:v>STEEL ZHARA-NP-03</c:v>
                </c:pt>
                <c:pt idx="594">
                  <c:v>STEEL ZHARA-NP-03 </c:v>
                </c:pt>
                <c:pt idx="595">
                  <c:v>STEEL ZHARA-RS-07 </c:v>
                </c:pt>
                <c:pt idx="596">
                  <c:v>STILL SCRUBBER 2 PCS SET </c:v>
                </c:pt>
                <c:pt idx="597">
                  <c:v>SY-01-STAINLESS STEEL BOTTLE 650ML </c:v>
                </c:pt>
                <c:pt idx="598">
                  <c:v>SY-02-STAINLESS STEEL BOTTLE 750 ML </c:v>
                </c:pt>
                <c:pt idx="599">
                  <c:v>SY-03-STAINLESS STEEL SPORTS BOTTLE 1000 ML </c:v>
                </c:pt>
                <c:pt idx="600">
                  <c:v>SY-04-STAINLESS STEEL SPORTS BOTTLE 1000 ML </c:v>
                </c:pt>
                <c:pt idx="601">
                  <c:v>SY592A-0085 STEEL CLIP 6PCS SET BIG</c:v>
                </c:pt>
                <c:pt idx="602">
                  <c:v>SY604A STEEL HOOK 4PCS SET</c:v>
                </c:pt>
                <c:pt idx="603">
                  <c:v>SY604A-4 STEEL HOOK 4PCS SET</c:v>
                </c:pt>
                <c:pt idx="604">
                  <c:v>SY722-9602 STEEL HOOK 3PCS SET</c:v>
                </c:pt>
                <c:pt idx="605">
                  <c:v>SY772-42 STEEL HANGER 10PCS SET</c:v>
                </c:pt>
                <c:pt idx="606">
                  <c:v>SY-845-4 STEEL BASKET BIG </c:v>
                </c:pt>
                <c:pt idx="607">
                  <c:v>SY-845-7 STEEL BASKET ROUND </c:v>
                </c:pt>
                <c:pt idx="608">
                  <c:v>TEA LIGHT CANDLE HOLDER -MP-289 </c:v>
                </c:pt>
                <c:pt idx="609">
                  <c:v>TEA LIGHT CANDLE HOLDER ROUND-SL-51 </c:v>
                </c:pt>
                <c:pt idx="610">
                  <c:v>TH5170 STEEL CUTLERY HOLDER </c:v>
                </c:pt>
                <c:pt idx="611">
                  <c:v>WB-750 - STAINLESS STEEL SPORTS BOTTLE 750ML SG902 </c:v>
                </c:pt>
                <c:pt idx="612">
                  <c:v>WB-750 STAINLESS STEEL SPORTS BOTTLE 750ML SG902 </c:v>
                </c:pt>
              </c:strCache>
            </c:strRef>
          </c:cat>
          <c:val>
            <c:numRef>
              <c:f>'Pivot Table'!$M$2:$M$615</c:f>
              <c:numCache>
                <c:formatCode>General</c:formatCode>
                <c:ptCount val="6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E60-0CA2-4E5E-A266-213FE2972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[Trade_Analysis_Nimishsa.xlsx]Pivot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Models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Table'!$F$1</c:f>
              <c:strCache>
                <c:ptCount val="1"/>
                <c:pt idx="0">
                  <c:v>Sum of Grand_Total_INR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Table'!$E$2:$E$498</c:f>
              <c:multiLvlStrCache>
                <c:ptCount val="487"/>
                <c:lvl>
                  <c:pt idx="0">
                    <c:v>#VALUE!</c:v>
                  </c:pt>
                  <c:pt idx="1">
                    <c:v>#VALUE!</c:v>
                  </c:pt>
                  <c:pt idx="2">
                    <c:v>6800</c:v>
                  </c:pt>
                  <c:pt idx="3">
                    <c:v>11100</c:v>
                  </c:pt>
                  <c:pt idx="4">
                    <c:v>28200</c:v>
                  </c:pt>
                  <c:pt idx="5">
                    <c:v>#VALUE!</c:v>
                  </c:pt>
                  <c:pt idx="6">
                    <c:v>12732</c:v>
                  </c:pt>
                  <c:pt idx="7">
                    <c:v>25296</c:v>
                  </c:pt>
                  <c:pt idx="8">
                    <c:v>27000</c:v>
                  </c:pt>
                  <c:pt idx="9">
                    <c:v>38760</c:v>
                  </c:pt>
                  <c:pt idx="10">
                    <c:v>#VALUE!</c:v>
                  </c:pt>
                  <c:pt idx="11">
                    <c:v>600</c:v>
                  </c:pt>
                  <c:pt idx="12">
                    <c:v>1824</c:v>
                  </c:pt>
                  <c:pt idx="13">
                    <c:v>3120</c:v>
                  </c:pt>
                  <c:pt idx="14">
                    <c:v>3648</c:v>
                  </c:pt>
                  <c:pt idx="15">
                    <c:v>4104</c:v>
                  </c:pt>
                  <c:pt idx="16">
                    <c:v>4860</c:v>
                  </c:pt>
                  <c:pt idx="17">
                    <c:v>5040</c:v>
                  </c:pt>
                  <c:pt idx="18">
                    <c:v>5100</c:v>
                  </c:pt>
                  <c:pt idx="19">
                    <c:v>5640</c:v>
                  </c:pt>
                  <c:pt idx="20">
                    <c:v>7524</c:v>
                  </c:pt>
                  <c:pt idx="21">
                    <c:v>8400</c:v>
                  </c:pt>
                  <c:pt idx="22">
                    <c:v>9072</c:v>
                  </c:pt>
                  <c:pt idx="23">
                    <c:v>9360</c:v>
                  </c:pt>
                  <c:pt idx="24">
                    <c:v>10080</c:v>
                  </c:pt>
                  <c:pt idx="25">
                    <c:v>10848</c:v>
                  </c:pt>
                  <c:pt idx="26">
                    <c:v>11340</c:v>
                  </c:pt>
                  <c:pt idx="27">
                    <c:v>11600</c:v>
                  </c:pt>
                  <c:pt idx="28">
                    <c:v>15600</c:v>
                  </c:pt>
                  <c:pt idx="29">
                    <c:v>16128</c:v>
                  </c:pt>
                  <c:pt idx="30">
                    <c:v>16200</c:v>
                  </c:pt>
                  <c:pt idx="31">
                    <c:v>16680</c:v>
                  </c:pt>
                  <c:pt idx="32">
                    <c:v>16800</c:v>
                  </c:pt>
                  <c:pt idx="33">
                    <c:v>16944</c:v>
                  </c:pt>
                  <c:pt idx="34">
                    <c:v>17136</c:v>
                  </c:pt>
                  <c:pt idx="35">
                    <c:v>17964</c:v>
                  </c:pt>
                  <c:pt idx="36">
                    <c:v>18000</c:v>
                  </c:pt>
                  <c:pt idx="37">
                    <c:v>18864</c:v>
                  </c:pt>
                  <c:pt idx="38">
                    <c:v>19280</c:v>
                  </c:pt>
                  <c:pt idx="39">
                    <c:v>20040</c:v>
                  </c:pt>
                  <c:pt idx="40">
                    <c:v>20160</c:v>
                  </c:pt>
                  <c:pt idx="41">
                    <c:v>20400</c:v>
                  </c:pt>
                  <c:pt idx="42">
                    <c:v>21096</c:v>
                  </c:pt>
                  <c:pt idx="43">
                    <c:v>21240</c:v>
                  </c:pt>
                  <c:pt idx="44">
                    <c:v>21264</c:v>
                  </c:pt>
                  <c:pt idx="45">
                    <c:v>23088</c:v>
                  </c:pt>
                  <c:pt idx="46">
                    <c:v>24228</c:v>
                  </c:pt>
                  <c:pt idx="47">
                    <c:v>24384</c:v>
                  </c:pt>
                  <c:pt idx="48">
                    <c:v>24408</c:v>
                  </c:pt>
                  <c:pt idx="49">
                    <c:v>24588</c:v>
                  </c:pt>
                  <c:pt idx="50">
                    <c:v>25104</c:v>
                  </c:pt>
                  <c:pt idx="51">
                    <c:v>25180</c:v>
                  </c:pt>
                  <c:pt idx="52">
                    <c:v>25440</c:v>
                  </c:pt>
                  <c:pt idx="53">
                    <c:v>26400</c:v>
                  </c:pt>
                  <c:pt idx="54">
                    <c:v>27000</c:v>
                  </c:pt>
                  <c:pt idx="55">
                    <c:v>29712</c:v>
                  </c:pt>
                  <c:pt idx="56">
                    <c:v>30000</c:v>
                  </c:pt>
                  <c:pt idx="57">
                    <c:v>30240</c:v>
                  </c:pt>
                  <c:pt idx="58">
                    <c:v>31680</c:v>
                  </c:pt>
                  <c:pt idx="59">
                    <c:v>36000</c:v>
                  </c:pt>
                  <c:pt idx="60">
                    <c:v>37560</c:v>
                  </c:pt>
                  <c:pt idx="61">
                    <c:v>37920</c:v>
                  </c:pt>
                  <c:pt idx="62">
                    <c:v>38400</c:v>
                  </c:pt>
                  <c:pt idx="63">
                    <c:v>39792</c:v>
                  </c:pt>
                  <c:pt idx="64">
                    <c:v>40224</c:v>
                  </c:pt>
                  <c:pt idx="65">
                    <c:v>40320</c:v>
                  </c:pt>
                  <c:pt idx="66">
                    <c:v>40640</c:v>
                  </c:pt>
                  <c:pt idx="67">
                    <c:v>40644</c:v>
                  </c:pt>
                  <c:pt idx="68">
                    <c:v>43164</c:v>
                  </c:pt>
                  <c:pt idx="69">
                    <c:v>45936</c:v>
                  </c:pt>
                  <c:pt idx="70">
                    <c:v>48528</c:v>
                  </c:pt>
                  <c:pt idx="71">
                    <c:v>50000</c:v>
                  </c:pt>
                  <c:pt idx="72">
                    <c:v>50400</c:v>
                  </c:pt>
                  <c:pt idx="73">
                    <c:v>51648</c:v>
                  </c:pt>
                  <c:pt idx="74">
                    <c:v>55200</c:v>
                  </c:pt>
                  <c:pt idx="75">
                    <c:v>57480</c:v>
                  </c:pt>
                  <c:pt idx="76">
                    <c:v>57792</c:v>
                  </c:pt>
                  <c:pt idx="77">
                    <c:v>60000</c:v>
                  </c:pt>
                  <c:pt idx="78">
                    <c:v>60120</c:v>
                  </c:pt>
                  <c:pt idx="79">
                    <c:v>63600</c:v>
                  </c:pt>
                  <c:pt idx="80">
                    <c:v>69200</c:v>
                  </c:pt>
                  <c:pt idx="81">
                    <c:v>75600</c:v>
                  </c:pt>
                  <c:pt idx="82">
                    <c:v>77544</c:v>
                  </c:pt>
                  <c:pt idx="83">
                    <c:v>80720</c:v>
                  </c:pt>
                  <c:pt idx="84">
                    <c:v>80760</c:v>
                  </c:pt>
                  <c:pt idx="85">
                    <c:v>85656</c:v>
                  </c:pt>
                  <c:pt idx="86">
                    <c:v>100200</c:v>
                  </c:pt>
                  <c:pt idx="87">
                    <c:v>100800</c:v>
                  </c:pt>
                  <c:pt idx="88">
                    <c:v>150000</c:v>
                  </c:pt>
                  <c:pt idx="89">
                    <c:v>156000</c:v>
                  </c:pt>
                  <c:pt idx="90">
                    <c:v>192480</c:v>
                  </c:pt>
                  <c:pt idx="91">
                    <c:v>252000</c:v>
                  </c:pt>
                  <c:pt idx="92">
                    <c:v>#VALUE!</c:v>
                  </c:pt>
                  <c:pt idx="93">
                    <c:v>200</c:v>
                  </c:pt>
                  <c:pt idx="94">
                    <c:v>288</c:v>
                  </c:pt>
                  <c:pt idx="95">
                    <c:v>540</c:v>
                  </c:pt>
                  <c:pt idx="96">
                    <c:v>576</c:v>
                  </c:pt>
                  <c:pt idx="97">
                    <c:v>900</c:v>
                  </c:pt>
                  <c:pt idx="98">
                    <c:v>936</c:v>
                  </c:pt>
                  <c:pt idx="99">
                    <c:v>1232</c:v>
                  </c:pt>
                  <c:pt idx="100">
                    <c:v>1872</c:v>
                  </c:pt>
                  <c:pt idx="101">
                    <c:v>2376</c:v>
                  </c:pt>
                  <c:pt idx="102">
                    <c:v>2700</c:v>
                  </c:pt>
                  <c:pt idx="103">
                    <c:v>3600</c:v>
                  </c:pt>
                  <c:pt idx="104">
                    <c:v>4032</c:v>
                  </c:pt>
                  <c:pt idx="105">
                    <c:v>4464</c:v>
                  </c:pt>
                  <c:pt idx="106">
                    <c:v>4860</c:v>
                  </c:pt>
                  <c:pt idx="107">
                    <c:v>5148</c:v>
                  </c:pt>
                  <c:pt idx="108">
                    <c:v>5256</c:v>
                  </c:pt>
                  <c:pt idx="109">
                    <c:v>5616</c:v>
                  </c:pt>
                  <c:pt idx="110">
                    <c:v>5940</c:v>
                  </c:pt>
                  <c:pt idx="111">
                    <c:v>6192</c:v>
                  </c:pt>
                  <c:pt idx="112">
                    <c:v>8532</c:v>
                  </c:pt>
                  <c:pt idx="113">
                    <c:v>8712</c:v>
                  </c:pt>
                  <c:pt idx="114">
                    <c:v>9792</c:v>
                  </c:pt>
                  <c:pt idx="115">
                    <c:v>9960</c:v>
                  </c:pt>
                  <c:pt idx="116">
                    <c:v>10200</c:v>
                  </c:pt>
                  <c:pt idx="117">
                    <c:v>10224</c:v>
                  </c:pt>
                  <c:pt idx="118">
                    <c:v>11124</c:v>
                  </c:pt>
                  <c:pt idx="119">
                    <c:v>12624</c:v>
                  </c:pt>
                  <c:pt idx="120">
                    <c:v>13680</c:v>
                  </c:pt>
                  <c:pt idx="121">
                    <c:v>14904</c:v>
                  </c:pt>
                  <c:pt idx="122">
                    <c:v>14976</c:v>
                  </c:pt>
                  <c:pt idx="123">
                    <c:v>15192</c:v>
                  </c:pt>
                  <c:pt idx="124">
                    <c:v>15660</c:v>
                  </c:pt>
                  <c:pt idx="125">
                    <c:v>16128</c:v>
                  </c:pt>
                  <c:pt idx="126">
                    <c:v>16488</c:v>
                  </c:pt>
                  <c:pt idx="127">
                    <c:v>16800</c:v>
                  </c:pt>
                  <c:pt idx="128">
                    <c:v>17040</c:v>
                  </c:pt>
                  <c:pt idx="129">
                    <c:v>17424</c:v>
                  </c:pt>
                  <c:pt idx="130">
                    <c:v>18036</c:v>
                  </c:pt>
                  <c:pt idx="131">
                    <c:v>18180</c:v>
                  </c:pt>
                  <c:pt idx="132">
                    <c:v>18288</c:v>
                  </c:pt>
                  <c:pt idx="133">
                    <c:v>18864</c:v>
                  </c:pt>
                  <c:pt idx="134">
                    <c:v>19368</c:v>
                  </c:pt>
                  <c:pt idx="135">
                    <c:v>19584</c:v>
                  </c:pt>
                  <c:pt idx="136">
                    <c:v>19836</c:v>
                  </c:pt>
                  <c:pt idx="137">
                    <c:v>19920</c:v>
                  </c:pt>
                  <c:pt idx="138">
                    <c:v>19944</c:v>
                  </c:pt>
                  <c:pt idx="139">
                    <c:v>20304</c:v>
                  </c:pt>
                  <c:pt idx="140">
                    <c:v>20400</c:v>
                  </c:pt>
                  <c:pt idx="141">
                    <c:v>20880</c:v>
                  </c:pt>
                  <c:pt idx="142">
                    <c:v>21216</c:v>
                  </c:pt>
                  <c:pt idx="143">
                    <c:v>21240</c:v>
                  </c:pt>
                  <c:pt idx="144">
                    <c:v>21492</c:v>
                  </c:pt>
                  <c:pt idx="145">
                    <c:v>21600</c:v>
                  </c:pt>
                  <c:pt idx="146">
                    <c:v>21816</c:v>
                  </c:pt>
                  <c:pt idx="147">
                    <c:v>21960</c:v>
                  </c:pt>
                  <c:pt idx="148">
                    <c:v>22080</c:v>
                  </c:pt>
                  <c:pt idx="149">
                    <c:v>22248</c:v>
                  </c:pt>
                  <c:pt idx="150">
                    <c:v>22800</c:v>
                  </c:pt>
                  <c:pt idx="151">
                    <c:v>23040</c:v>
                  </c:pt>
                  <c:pt idx="152">
                    <c:v>23220</c:v>
                  </c:pt>
                  <c:pt idx="153">
                    <c:v>23904</c:v>
                  </c:pt>
                  <c:pt idx="154">
                    <c:v>23928</c:v>
                  </c:pt>
                  <c:pt idx="155">
                    <c:v>24120</c:v>
                  </c:pt>
                  <c:pt idx="156">
                    <c:v>24444</c:v>
                  </c:pt>
                  <c:pt idx="157">
                    <c:v>24576</c:v>
                  </c:pt>
                  <c:pt idx="158">
                    <c:v>25044</c:v>
                  </c:pt>
                  <c:pt idx="159">
                    <c:v>25128</c:v>
                  </c:pt>
                  <c:pt idx="160">
                    <c:v>25200</c:v>
                  </c:pt>
                  <c:pt idx="161">
                    <c:v>25560</c:v>
                  </c:pt>
                  <c:pt idx="162">
                    <c:v>25680</c:v>
                  </c:pt>
                  <c:pt idx="163">
                    <c:v>25920</c:v>
                  </c:pt>
                  <c:pt idx="164">
                    <c:v>25968</c:v>
                  </c:pt>
                  <c:pt idx="165">
                    <c:v>26172</c:v>
                  </c:pt>
                  <c:pt idx="166">
                    <c:v>27000</c:v>
                  </c:pt>
                  <c:pt idx="167">
                    <c:v>28152</c:v>
                  </c:pt>
                  <c:pt idx="168">
                    <c:v>28224</c:v>
                  </c:pt>
                  <c:pt idx="169">
                    <c:v>29016</c:v>
                  </c:pt>
                  <c:pt idx="170">
                    <c:v>29880</c:v>
                  </c:pt>
                  <c:pt idx="171">
                    <c:v>29916</c:v>
                  </c:pt>
                  <c:pt idx="172">
                    <c:v>30240</c:v>
                  </c:pt>
                  <c:pt idx="173">
                    <c:v>30600</c:v>
                  </c:pt>
                  <c:pt idx="174">
                    <c:v>31200</c:v>
                  </c:pt>
                  <c:pt idx="175">
                    <c:v>32436</c:v>
                  </c:pt>
                  <c:pt idx="176">
                    <c:v>32904</c:v>
                  </c:pt>
                  <c:pt idx="177">
                    <c:v>33600</c:v>
                  </c:pt>
                  <c:pt idx="178">
                    <c:v>33948</c:v>
                  </c:pt>
                  <c:pt idx="179">
                    <c:v>34056</c:v>
                  </c:pt>
                  <c:pt idx="180">
                    <c:v>35280</c:v>
                  </c:pt>
                  <c:pt idx="181">
                    <c:v>37560</c:v>
                  </c:pt>
                  <c:pt idx="182">
                    <c:v>37920</c:v>
                  </c:pt>
                  <c:pt idx="183">
                    <c:v>38196</c:v>
                  </c:pt>
                  <c:pt idx="184">
                    <c:v>38592</c:v>
                  </c:pt>
                  <c:pt idx="185">
                    <c:v>38800</c:v>
                  </c:pt>
                  <c:pt idx="186">
                    <c:v>39000</c:v>
                  </c:pt>
                  <c:pt idx="187">
                    <c:v>39672</c:v>
                  </c:pt>
                  <c:pt idx="188">
                    <c:v>40680</c:v>
                  </c:pt>
                  <c:pt idx="189">
                    <c:v>43164</c:v>
                  </c:pt>
                  <c:pt idx="190">
                    <c:v>43800</c:v>
                  </c:pt>
                  <c:pt idx="191">
                    <c:v>44160</c:v>
                  </c:pt>
                  <c:pt idx="192">
                    <c:v>44352</c:v>
                  </c:pt>
                  <c:pt idx="193">
                    <c:v>46080</c:v>
                  </c:pt>
                  <c:pt idx="194">
                    <c:v>46224</c:v>
                  </c:pt>
                  <c:pt idx="195">
                    <c:v>46584</c:v>
                  </c:pt>
                  <c:pt idx="196">
                    <c:v>46692</c:v>
                  </c:pt>
                  <c:pt idx="197">
                    <c:v>47340</c:v>
                  </c:pt>
                  <c:pt idx="198">
                    <c:v>48720</c:v>
                  </c:pt>
                  <c:pt idx="199">
                    <c:v>49800</c:v>
                  </c:pt>
                  <c:pt idx="200">
                    <c:v>50400</c:v>
                  </c:pt>
                  <c:pt idx="201">
                    <c:v>50448</c:v>
                  </c:pt>
                  <c:pt idx="202">
                    <c:v>51000</c:v>
                  </c:pt>
                  <c:pt idx="203">
                    <c:v>52440</c:v>
                  </c:pt>
                  <c:pt idx="204">
                    <c:v>54504</c:v>
                  </c:pt>
                  <c:pt idx="205">
                    <c:v>54696</c:v>
                  </c:pt>
                  <c:pt idx="206">
                    <c:v>54720</c:v>
                  </c:pt>
                  <c:pt idx="207">
                    <c:v>56112</c:v>
                  </c:pt>
                  <c:pt idx="208">
                    <c:v>56184</c:v>
                  </c:pt>
                  <c:pt idx="209">
                    <c:v>57792</c:v>
                  </c:pt>
                  <c:pt idx="210">
                    <c:v>59040</c:v>
                  </c:pt>
                  <c:pt idx="211">
                    <c:v>60960</c:v>
                  </c:pt>
                  <c:pt idx="212">
                    <c:v>66384</c:v>
                  </c:pt>
                  <c:pt idx="213">
                    <c:v>68928</c:v>
                  </c:pt>
                  <c:pt idx="214">
                    <c:v>87720</c:v>
                  </c:pt>
                  <c:pt idx="215">
                    <c:v>91200</c:v>
                  </c:pt>
                  <c:pt idx="216">
                    <c:v>99720</c:v>
                  </c:pt>
                  <c:pt idx="217">
                    <c:v>100200</c:v>
                  </c:pt>
                  <c:pt idx="218">
                    <c:v>100680</c:v>
                  </c:pt>
                  <c:pt idx="219">
                    <c:v>100800</c:v>
                  </c:pt>
                  <c:pt idx="220">
                    <c:v>101880</c:v>
                  </c:pt>
                  <c:pt idx="221">
                    <c:v>102000</c:v>
                  </c:pt>
                  <c:pt idx="222">
                    <c:v>122400</c:v>
                  </c:pt>
                  <c:pt idx="223">
                    <c:v>151200</c:v>
                  </c:pt>
                  <c:pt idx="224">
                    <c:v>198480</c:v>
                  </c:pt>
                  <c:pt idx="225">
                    <c:v>#VALUE!</c:v>
                  </c:pt>
                  <c:pt idx="226">
                    <c:v>360</c:v>
                  </c:pt>
                  <c:pt idx="227">
                    <c:v>432</c:v>
                  </c:pt>
                  <c:pt idx="228">
                    <c:v>456</c:v>
                  </c:pt>
                  <c:pt idx="229">
                    <c:v>480</c:v>
                  </c:pt>
                  <c:pt idx="230">
                    <c:v>600</c:v>
                  </c:pt>
                  <c:pt idx="231">
                    <c:v>720</c:v>
                  </c:pt>
                  <c:pt idx="232">
                    <c:v>816</c:v>
                  </c:pt>
                  <c:pt idx="233">
                    <c:v>900</c:v>
                  </c:pt>
                  <c:pt idx="234">
                    <c:v>960</c:v>
                  </c:pt>
                  <c:pt idx="235">
                    <c:v>1032</c:v>
                  </c:pt>
                  <c:pt idx="236">
                    <c:v>1680</c:v>
                  </c:pt>
                  <c:pt idx="237">
                    <c:v>2256</c:v>
                  </c:pt>
                  <c:pt idx="238">
                    <c:v>2520</c:v>
                  </c:pt>
                  <c:pt idx="239">
                    <c:v>3096</c:v>
                  </c:pt>
                  <c:pt idx="240">
                    <c:v>3276</c:v>
                  </c:pt>
                  <c:pt idx="241">
                    <c:v>3324</c:v>
                  </c:pt>
                  <c:pt idx="242">
                    <c:v>3648</c:v>
                  </c:pt>
                  <c:pt idx="243">
                    <c:v>3960</c:v>
                  </c:pt>
                  <c:pt idx="244">
                    <c:v>4584</c:v>
                  </c:pt>
                  <c:pt idx="245">
                    <c:v>5100</c:v>
                  </c:pt>
                  <c:pt idx="246">
                    <c:v>5304</c:v>
                  </c:pt>
                  <c:pt idx="247">
                    <c:v>6000</c:v>
                  </c:pt>
                  <c:pt idx="248">
                    <c:v>6720</c:v>
                  </c:pt>
                  <c:pt idx="249">
                    <c:v>7320</c:v>
                  </c:pt>
                  <c:pt idx="250">
                    <c:v>7848</c:v>
                  </c:pt>
                  <c:pt idx="251">
                    <c:v>7956</c:v>
                  </c:pt>
                  <c:pt idx="252">
                    <c:v>8016</c:v>
                  </c:pt>
                  <c:pt idx="253">
                    <c:v>8880</c:v>
                  </c:pt>
                  <c:pt idx="254">
                    <c:v>9264</c:v>
                  </c:pt>
                  <c:pt idx="255">
                    <c:v>10098</c:v>
                  </c:pt>
                  <c:pt idx="256">
                    <c:v>10110</c:v>
                  </c:pt>
                  <c:pt idx="257">
                    <c:v>10140</c:v>
                  </c:pt>
                  <c:pt idx="258">
                    <c:v>10776</c:v>
                  </c:pt>
                  <c:pt idx="259">
                    <c:v>10824</c:v>
                  </c:pt>
                  <c:pt idx="260">
                    <c:v>11340</c:v>
                  </c:pt>
                  <c:pt idx="261">
                    <c:v>12288</c:v>
                  </c:pt>
                  <c:pt idx="262">
                    <c:v>12504</c:v>
                  </c:pt>
                  <c:pt idx="263">
                    <c:v>12912</c:v>
                  </c:pt>
                  <c:pt idx="264">
                    <c:v>12924</c:v>
                  </c:pt>
                  <c:pt idx="265">
                    <c:v>13368</c:v>
                  </c:pt>
                  <c:pt idx="266">
                    <c:v>13440</c:v>
                  </c:pt>
                  <c:pt idx="267">
                    <c:v>13728</c:v>
                  </c:pt>
                  <c:pt idx="268">
                    <c:v>14436</c:v>
                  </c:pt>
                  <c:pt idx="269">
                    <c:v>14568</c:v>
                  </c:pt>
                  <c:pt idx="270">
                    <c:v>15000</c:v>
                  </c:pt>
                  <c:pt idx="271">
                    <c:v>15096</c:v>
                  </c:pt>
                  <c:pt idx="272">
                    <c:v>15300</c:v>
                  </c:pt>
                  <c:pt idx="273">
                    <c:v>15480</c:v>
                  </c:pt>
                  <c:pt idx="274">
                    <c:v>15624</c:v>
                  </c:pt>
                  <c:pt idx="275">
                    <c:v>15840</c:v>
                  </c:pt>
                  <c:pt idx="276">
                    <c:v>16584</c:v>
                  </c:pt>
                  <c:pt idx="277">
                    <c:v>16800</c:v>
                  </c:pt>
                  <c:pt idx="278">
                    <c:v>16992</c:v>
                  </c:pt>
                  <c:pt idx="279">
                    <c:v>18180</c:v>
                  </c:pt>
                  <c:pt idx="280">
                    <c:v>18630</c:v>
                  </c:pt>
                  <c:pt idx="281">
                    <c:v>19488</c:v>
                  </c:pt>
                  <c:pt idx="282">
                    <c:v>19704</c:v>
                  </c:pt>
                  <c:pt idx="283">
                    <c:v>19920</c:v>
                  </c:pt>
                  <c:pt idx="284">
                    <c:v>20160</c:v>
                  </c:pt>
                  <c:pt idx="285">
                    <c:v>20340</c:v>
                  </c:pt>
                  <c:pt idx="286">
                    <c:v>20400</c:v>
                  </c:pt>
                  <c:pt idx="287">
                    <c:v>20640</c:v>
                  </c:pt>
                  <c:pt idx="288">
                    <c:v>20664</c:v>
                  </c:pt>
                  <c:pt idx="289">
                    <c:v>20760</c:v>
                  </c:pt>
                  <c:pt idx="290">
                    <c:v>21216</c:v>
                  </c:pt>
                  <c:pt idx="291">
                    <c:v>21582</c:v>
                  </c:pt>
                  <c:pt idx="292">
                    <c:v>21600</c:v>
                  </c:pt>
                  <c:pt idx="293">
                    <c:v>21870</c:v>
                  </c:pt>
                  <c:pt idx="294">
                    <c:v>21888</c:v>
                  </c:pt>
                  <c:pt idx="295">
                    <c:v>22080</c:v>
                  </c:pt>
                  <c:pt idx="296">
                    <c:v>22356</c:v>
                  </c:pt>
                  <c:pt idx="297">
                    <c:v>22416</c:v>
                  </c:pt>
                  <c:pt idx="298">
                    <c:v>23976</c:v>
                  </c:pt>
                  <c:pt idx="299">
                    <c:v>24000</c:v>
                  </c:pt>
                  <c:pt idx="300">
                    <c:v>24144</c:v>
                  </c:pt>
                  <c:pt idx="301">
                    <c:v>25152</c:v>
                  </c:pt>
                  <c:pt idx="302">
                    <c:v>25200</c:v>
                  </c:pt>
                  <c:pt idx="303">
                    <c:v>25680</c:v>
                  </c:pt>
                  <c:pt idx="304">
                    <c:v>25824</c:v>
                  </c:pt>
                  <c:pt idx="305">
                    <c:v>26424</c:v>
                  </c:pt>
                  <c:pt idx="306">
                    <c:v>26508</c:v>
                  </c:pt>
                  <c:pt idx="307">
                    <c:v>27000</c:v>
                  </c:pt>
                  <c:pt idx="308">
                    <c:v>27720</c:v>
                  </c:pt>
                  <c:pt idx="309">
                    <c:v>28980</c:v>
                  </c:pt>
                  <c:pt idx="310">
                    <c:v>29616</c:v>
                  </c:pt>
                  <c:pt idx="311">
                    <c:v>30024</c:v>
                  </c:pt>
                  <c:pt idx="312">
                    <c:v>32856</c:v>
                  </c:pt>
                  <c:pt idx="313">
                    <c:v>35100</c:v>
                  </c:pt>
                  <c:pt idx="314">
                    <c:v>36480</c:v>
                  </c:pt>
                  <c:pt idx="315">
                    <c:v>36816</c:v>
                  </c:pt>
                  <c:pt idx="316">
                    <c:v>36954</c:v>
                  </c:pt>
                  <c:pt idx="317">
                    <c:v>37440</c:v>
                  </c:pt>
                  <c:pt idx="318">
                    <c:v>38400</c:v>
                  </c:pt>
                  <c:pt idx="319">
                    <c:v>38688</c:v>
                  </c:pt>
                  <c:pt idx="320">
                    <c:v>39060</c:v>
                  </c:pt>
                  <c:pt idx="321">
                    <c:v>39600</c:v>
                  </c:pt>
                  <c:pt idx="322">
                    <c:v>40800</c:v>
                  </c:pt>
                  <c:pt idx="323">
                    <c:v>42048</c:v>
                  </c:pt>
                  <c:pt idx="324">
                    <c:v>42432</c:v>
                  </c:pt>
                  <c:pt idx="325">
                    <c:v>45576</c:v>
                  </c:pt>
                  <c:pt idx="326">
                    <c:v>45720</c:v>
                  </c:pt>
                  <c:pt idx="327">
                    <c:v>45888</c:v>
                  </c:pt>
                  <c:pt idx="328">
                    <c:v>47208</c:v>
                  </c:pt>
                  <c:pt idx="329">
                    <c:v>48144</c:v>
                  </c:pt>
                  <c:pt idx="330">
                    <c:v>49716</c:v>
                  </c:pt>
                  <c:pt idx="331">
                    <c:v>50148</c:v>
                  </c:pt>
                  <c:pt idx="332">
                    <c:v>50400</c:v>
                  </c:pt>
                  <c:pt idx="333">
                    <c:v>51000</c:v>
                  </c:pt>
                  <c:pt idx="334">
                    <c:v>51300</c:v>
                  </c:pt>
                  <c:pt idx="335">
                    <c:v>51360</c:v>
                  </c:pt>
                  <c:pt idx="336">
                    <c:v>51840</c:v>
                  </c:pt>
                  <c:pt idx="337">
                    <c:v>55200</c:v>
                  </c:pt>
                  <c:pt idx="338">
                    <c:v>55896</c:v>
                  </c:pt>
                  <c:pt idx="339">
                    <c:v>57792</c:v>
                  </c:pt>
                  <c:pt idx="340">
                    <c:v>60672</c:v>
                  </c:pt>
                  <c:pt idx="341">
                    <c:v>70056</c:v>
                  </c:pt>
                  <c:pt idx="342">
                    <c:v>70560</c:v>
                  </c:pt>
                  <c:pt idx="343">
                    <c:v>75000</c:v>
                  </c:pt>
                  <c:pt idx="344">
                    <c:v>76800</c:v>
                  </c:pt>
                  <c:pt idx="345">
                    <c:v>92952</c:v>
                  </c:pt>
                  <c:pt idx="346">
                    <c:v>100800</c:v>
                  </c:pt>
                  <c:pt idx="347">
                    <c:v>102000</c:v>
                  </c:pt>
                  <c:pt idx="348">
                    <c:v>125760</c:v>
                  </c:pt>
                  <c:pt idx="349">
                    <c:v>150000</c:v>
                  </c:pt>
                  <c:pt idx="350">
                    <c:v>151200</c:v>
                  </c:pt>
                  <c:pt idx="351">
                    <c:v>#VALUE!</c:v>
                  </c:pt>
                  <c:pt idx="352">
                    <c:v>168</c:v>
                  </c:pt>
                  <c:pt idx="353">
                    <c:v>200</c:v>
                  </c:pt>
                  <c:pt idx="354">
                    <c:v>204</c:v>
                  </c:pt>
                  <c:pt idx="355">
                    <c:v>224</c:v>
                  </c:pt>
                  <c:pt idx="356">
                    <c:v>280</c:v>
                  </c:pt>
                  <c:pt idx="357">
                    <c:v>336</c:v>
                  </c:pt>
                  <c:pt idx="358">
                    <c:v>360</c:v>
                  </c:pt>
                  <c:pt idx="359">
                    <c:v>408</c:v>
                  </c:pt>
                  <c:pt idx="360">
                    <c:v>480</c:v>
                  </c:pt>
                  <c:pt idx="361">
                    <c:v>750</c:v>
                  </c:pt>
                  <c:pt idx="362">
                    <c:v>840</c:v>
                  </c:pt>
                  <c:pt idx="363">
                    <c:v>900</c:v>
                  </c:pt>
                  <c:pt idx="364">
                    <c:v>1008</c:v>
                  </c:pt>
                  <c:pt idx="365">
                    <c:v>1232</c:v>
                  </c:pt>
                  <c:pt idx="366">
                    <c:v>1440</c:v>
                  </c:pt>
                  <c:pt idx="367">
                    <c:v>2040</c:v>
                  </c:pt>
                  <c:pt idx="368">
                    <c:v>2268</c:v>
                  </c:pt>
                  <c:pt idx="369">
                    <c:v>2700</c:v>
                  </c:pt>
                  <c:pt idx="370">
                    <c:v>4752</c:v>
                  </c:pt>
                  <c:pt idx="371">
                    <c:v>6000</c:v>
                  </c:pt>
                  <c:pt idx="372">
                    <c:v>6012</c:v>
                  </c:pt>
                  <c:pt idx="373">
                    <c:v>6120</c:v>
                  </c:pt>
                  <c:pt idx="374">
                    <c:v>6480</c:v>
                  </c:pt>
                  <c:pt idx="375">
                    <c:v>7600</c:v>
                  </c:pt>
                  <c:pt idx="376">
                    <c:v>8040</c:v>
                  </c:pt>
                  <c:pt idx="377">
                    <c:v>9132</c:v>
                  </c:pt>
                  <c:pt idx="378">
                    <c:v>10000</c:v>
                  </c:pt>
                  <c:pt idx="379">
                    <c:v>10080</c:v>
                  </c:pt>
                  <c:pt idx="380">
                    <c:v>10152</c:v>
                  </c:pt>
                  <c:pt idx="381">
                    <c:v>10500</c:v>
                  </c:pt>
                  <c:pt idx="382">
                    <c:v>13464</c:v>
                  </c:pt>
                  <c:pt idx="383">
                    <c:v>13932</c:v>
                  </c:pt>
                  <c:pt idx="384">
                    <c:v>14022</c:v>
                  </c:pt>
                  <c:pt idx="385">
                    <c:v>14100</c:v>
                  </c:pt>
                  <c:pt idx="386">
                    <c:v>15000</c:v>
                  </c:pt>
                  <c:pt idx="387">
                    <c:v>15048</c:v>
                  </c:pt>
                  <c:pt idx="388">
                    <c:v>18000</c:v>
                  </c:pt>
                  <c:pt idx="389">
                    <c:v>18210</c:v>
                  </c:pt>
                  <c:pt idx="390">
                    <c:v>19524</c:v>
                  </c:pt>
                  <c:pt idx="391">
                    <c:v>19812</c:v>
                  </c:pt>
                  <c:pt idx="392">
                    <c:v>20000</c:v>
                  </c:pt>
                  <c:pt idx="393">
                    <c:v>20160</c:v>
                  </c:pt>
                  <c:pt idx="394">
                    <c:v>20400</c:v>
                  </c:pt>
                  <c:pt idx="395">
                    <c:v>21000</c:v>
                  </c:pt>
                  <c:pt idx="396">
                    <c:v>23976</c:v>
                  </c:pt>
                  <c:pt idx="397">
                    <c:v>24372</c:v>
                  </c:pt>
                  <c:pt idx="398">
                    <c:v>24960</c:v>
                  </c:pt>
                  <c:pt idx="399">
                    <c:v>25200</c:v>
                  </c:pt>
                  <c:pt idx="400">
                    <c:v>26400</c:v>
                  </c:pt>
                  <c:pt idx="401">
                    <c:v>28800</c:v>
                  </c:pt>
                  <c:pt idx="402">
                    <c:v>30120</c:v>
                  </c:pt>
                  <c:pt idx="403">
                    <c:v>30888</c:v>
                  </c:pt>
                  <c:pt idx="404">
                    <c:v>31296</c:v>
                  </c:pt>
                  <c:pt idx="405">
                    <c:v>32208</c:v>
                  </c:pt>
                  <c:pt idx="406">
                    <c:v>36720</c:v>
                  </c:pt>
                  <c:pt idx="407">
                    <c:v>37200</c:v>
                  </c:pt>
                  <c:pt idx="408">
                    <c:v>41790</c:v>
                  </c:pt>
                  <c:pt idx="409">
                    <c:v>43200</c:v>
                  </c:pt>
                  <c:pt idx="410">
                    <c:v>44280</c:v>
                  </c:pt>
                  <c:pt idx="411">
                    <c:v>44388</c:v>
                  </c:pt>
                  <c:pt idx="412">
                    <c:v>46296</c:v>
                  </c:pt>
                  <c:pt idx="413">
                    <c:v>50400</c:v>
                  </c:pt>
                  <c:pt idx="414">
                    <c:v>51000</c:v>
                  </c:pt>
                  <c:pt idx="415">
                    <c:v>53424</c:v>
                  </c:pt>
                  <c:pt idx="416">
                    <c:v>55272</c:v>
                  </c:pt>
                  <c:pt idx="417">
                    <c:v>57792</c:v>
                  </c:pt>
                  <c:pt idx="418">
                    <c:v>57840</c:v>
                  </c:pt>
                  <c:pt idx="419">
                    <c:v>62400</c:v>
                  </c:pt>
                  <c:pt idx="420">
                    <c:v>70056</c:v>
                  </c:pt>
                  <c:pt idx="421">
                    <c:v>71592</c:v>
                  </c:pt>
                  <c:pt idx="422">
                    <c:v>100800</c:v>
                  </c:pt>
                  <c:pt idx="423">
                    <c:v>#VALUE!</c:v>
                  </c:pt>
                  <c:pt idx="424">
                    <c:v>360</c:v>
                  </c:pt>
                  <c:pt idx="425">
                    <c:v>528</c:v>
                  </c:pt>
                  <c:pt idx="426">
                    <c:v>540</c:v>
                  </c:pt>
                  <c:pt idx="427">
                    <c:v>600</c:v>
                  </c:pt>
                  <c:pt idx="428">
                    <c:v>612</c:v>
                  </c:pt>
                  <c:pt idx="429">
                    <c:v>800</c:v>
                  </c:pt>
                  <c:pt idx="430">
                    <c:v>1026</c:v>
                  </c:pt>
                  <c:pt idx="431">
                    <c:v>1232</c:v>
                  </c:pt>
                  <c:pt idx="432">
                    <c:v>1332</c:v>
                  </c:pt>
                  <c:pt idx="433">
                    <c:v>1696</c:v>
                  </c:pt>
                  <c:pt idx="434">
                    <c:v>2464</c:v>
                  </c:pt>
                  <c:pt idx="435">
                    <c:v>2880</c:v>
                  </c:pt>
                  <c:pt idx="436">
                    <c:v>2916</c:v>
                  </c:pt>
                  <c:pt idx="437">
                    <c:v>4400</c:v>
                  </c:pt>
                  <c:pt idx="438">
                    <c:v>4842</c:v>
                  </c:pt>
                  <c:pt idx="439">
                    <c:v>6624</c:v>
                  </c:pt>
                  <c:pt idx="440">
                    <c:v>8260</c:v>
                  </c:pt>
                  <c:pt idx="441">
                    <c:v>10008</c:v>
                  </c:pt>
                  <c:pt idx="442">
                    <c:v>11740</c:v>
                  </c:pt>
                  <c:pt idx="443">
                    <c:v>12600</c:v>
                  </c:pt>
                  <c:pt idx="444">
                    <c:v>12852</c:v>
                  </c:pt>
                  <c:pt idx="445">
                    <c:v>15000</c:v>
                  </c:pt>
                  <c:pt idx="446">
                    <c:v>16560</c:v>
                  </c:pt>
                  <c:pt idx="447">
                    <c:v>19200</c:v>
                  </c:pt>
                  <c:pt idx="448">
                    <c:v>20000</c:v>
                  </c:pt>
                  <c:pt idx="449">
                    <c:v>20400</c:v>
                  </c:pt>
                  <c:pt idx="450">
                    <c:v>20784</c:v>
                  </c:pt>
                  <c:pt idx="451">
                    <c:v>21648</c:v>
                  </c:pt>
                  <c:pt idx="452">
                    <c:v>21660</c:v>
                  </c:pt>
                  <c:pt idx="453">
                    <c:v>21780</c:v>
                  </c:pt>
                  <c:pt idx="454">
                    <c:v>21924</c:v>
                  </c:pt>
                  <c:pt idx="455">
                    <c:v>23130</c:v>
                  </c:pt>
                  <c:pt idx="456">
                    <c:v>24000</c:v>
                  </c:pt>
                  <c:pt idx="457">
                    <c:v>24960</c:v>
                  </c:pt>
                  <c:pt idx="458">
                    <c:v>25044</c:v>
                  </c:pt>
                  <c:pt idx="459">
                    <c:v>25200</c:v>
                  </c:pt>
                  <c:pt idx="460">
                    <c:v>28152</c:v>
                  </c:pt>
                  <c:pt idx="461">
                    <c:v>28752</c:v>
                  </c:pt>
                  <c:pt idx="462">
                    <c:v>30072</c:v>
                  </c:pt>
                  <c:pt idx="463">
                    <c:v>33300</c:v>
                  </c:pt>
                  <c:pt idx="464">
                    <c:v>36000</c:v>
                  </c:pt>
                  <c:pt idx="465">
                    <c:v>41580</c:v>
                  </c:pt>
                  <c:pt idx="466">
                    <c:v>43416</c:v>
                  </c:pt>
                  <c:pt idx="467">
                    <c:v>43560</c:v>
                  </c:pt>
                  <c:pt idx="468">
                    <c:v>43644</c:v>
                  </c:pt>
                  <c:pt idx="469">
                    <c:v>44100</c:v>
                  </c:pt>
                  <c:pt idx="470">
                    <c:v>44226</c:v>
                  </c:pt>
                  <c:pt idx="471">
                    <c:v>49944</c:v>
                  </c:pt>
                  <c:pt idx="472">
                    <c:v>50400</c:v>
                  </c:pt>
                  <c:pt idx="473">
                    <c:v>50664</c:v>
                  </c:pt>
                  <c:pt idx="474">
                    <c:v>50856</c:v>
                  </c:pt>
                  <c:pt idx="475">
                    <c:v>51768</c:v>
                  </c:pt>
                  <c:pt idx="476">
                    <c:v>54648</c:v>
                  </c:pt>
                  <c:pt idx="477">
                    <c:v>62820</c:v>
                  </c:pt>
                  <c:pt idx="478">
                    <c:v>70056</c:v>
                  </c:pt>
                  <c:pt idx="479">
                    <c:v>76968</c:v>
                  </c:pt>
                  <c:pt idx="480">
                    <c:v>82800</c:v>
                  </c:pt>
                  <c:pt idx="481">
                    <c:v>100800</c:v>
                  </c:pt>
                  <c:pt idx="482">
                    <c:v>137280</c:v>
                  </c:pt>
                  <c:pt idx="483">
                    <c:v>263520</c:v>
                  </c:pt>
                  <c:pt idx="484">
                    <c:v>276048</c:v>
                  </c:pt>
                  <c:pt idx="485">
                    <c:v>#VALUE!</c:v>
                  </c:pt>
                  <c:pt idx="486">
                    <c:v>(blank)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6">
                    <c:v>2020</c:v>
                  </c:pt>
                  <c:pt idx="11">
                    <c:v>2021</c:v>
                  </c:pt>
                  <c:pt idx="93">
                    <c:v>2022</c:v>
                  </c:pt>
                  <c:pt idx="226">
                    <c:v>2023</c:v>
                  </c:pt>
                  <c:pt idx="352">
                    <c:v>2024</c:v>
                  </c:pt>
                  <c:pt idx="424">
                    <c:v>2025</c:v>
                  </c:pt>
                </c:lvl>
              </c:multiLvlStrCache>
            </c:multiLvlStrRef>
          </c:cat>
          <c:val>
            <c:numRef>
              <c:f>'Pivot Table'!$F$2:$F$498</c:f>
              <c:numCache>
                <c:formatCode>General</c:formatCode>
                <c:ptCount val="487"/>
                <c:pt idx="0">
                  <c:v>190993191.84</c:v>
                </c:pt>
                <c:pt idx="1">
                  <c:v>416716983.0200001</c:v>
                </c:pt>
                <c:pt idx="2">
                  <c:v>745847.79</c:v>
                </c:pt>
                <c:pt idx="3">
                  <c:v>1478376.98</c:v>
                </c:pt>
                <c:pt idx="4">
                  <c:v>3079365.17</c:v>
                </c:pt>
                <c:pt idx="5">
                  <c:v>520121576.28999972</c:v>
                </c:pt>
                <c:pt idx="6">
                  <c:v>1892882.8800000001</c:v>
                </c:pt>
                <c:pt idx="7">
                  <c:v>2621958.4500000002</c:v>
                </c:pt>
                <c:pt idx="8">
                  <c:v>7856900.96</c:v>
                </c:pt>
                <c:pt idx="9">
                  <c:v>5068725.4800000004</c:v>
                </c:pt>
                <c:pt idx="10">
                  <c:v>452155664.53000015</c:v>
                </c:pt>
                <c:pt idx="11">
                  <c:v>79659.12</c:v>
                </c:pt>
                <c:pt idx="12">
                  <c:v>10592127.239999998</c:v>
                </c:pt>
                <c:pt idx="13">
                  <c:v>172536.59</c:v>
                </c:pt>
                <c:pt idx="14">
                  <c:v>5359843.28</c:v>
                </c:pt>
                <c:pt idx="15">
                  <c:v>538991.64</c:v>
                </c:pt>
                <c:pt idx="16">
                  <c:v>563829.09</c:v>
                </c:pt>
                <c:pt idx="17">
                  <c:v>1936613.3900000001</c:v>
                </c:pt>
                <c:pt idx="18">
                  <c:v>1291159.8700000001</c:v>
                </c:pt>
                <c:pt idx="19">
                  <c:v>280001.91000000003</c:v>
                </c:pt>
                <c:pt idx="20">
                  <c:v>930379.22</c:v>
                </c:pt>
                <c:pt idx="21">
                  <c:v>1108325.51</c:v>
                </c:pt>
                <c:pt idx="22">
                  <c:v>1147787.54</c:v>
                </c:pt>
                <c:pt idx="23">
                  <c:v>475853.42000000004</c:v>
                </c:pt>
                <c:pt idx="24">
                  <c:v>541826.07999999996</c:v>
                </c:pt>
                <c:pt idx="25">
                  <c:v>650954.39999999991</c:v>
                </c:pt>
                <c:pt idx="26">
                  <c:v>1427511.7999999998</c:v>
                </c:pt>
                <c:pt idx="27">
                  <c:v>587949.49</c:v>
                </c:pt>
                <c:pt idx="28">
                  <c:v>2080380.31</c:v>
                </c:pt>
                <c:pt idx="29">
                  <c:v>1936335.74</c:v>
                </c:pt>
                <c:pt idx="30">
                  <c:v>2161154.33</c:v>
                </c:pt>
                <c:pt idx="31">
                  <c:v>4642254.9000000004</c:v>
                </c:pt>
                <c:pt idx="32">
                  <c:v>6196935</c:v>
                </c:pt>
                <c:pt idx="33">
                  <c:v>954198.8</c:v>
                </c:pt>
                <c:pt idx="34">
                  <c:v>938851.68</c:v>
                </c:pt>
                <c:pt idx="35">
                  <c:v>2221706.71</c:v>
                </c:pt>
                <c:pt idx="36">
                  <c:v>930237.21</c:v>
                </c:pt>
                <c:pt idx="37">
                  <c:v>2303831.0099999998</c:v>
                </c:pt>
                <c:pt idx="38">
                  <c:v>968728.92999999993</c:v>
                </c:pt>
                <c:pt idx="39">
                  <c:v>2734003.83</c:v>
                </c:pt>
                <c:pt idx="40">
                  <c:v>2013533.58</c:v>
                </c:pt>
                <c:pt idx="41">
                  <c:v>3228051.22</c:v>
                </c:pt>
                <c:pt idx="42">
                  <c:v>2636765.21</c:v>
                </c:pt>
                <c:pt idx="43">
                  <c:v>6340679.1700000009</c:v>
                </c:pt>
                <c:pt idx="44">
                  <c:v>5660996.1200000001</c:v>
                </c:pt>
                <c:pt idx="45">
                  <c:v>1274159.92</c:v>
                </c:pt>
                <c:pt idx="46">
                  <c:v>2860959.19</c:v>
                </c:pt>
                <c:pt idx="47">
                  <c:v>3283602.02</c:v>
                </c:pt>
                <c:pt idx="48">
                  <c:v>3343198.4000000004</c:v>
                </c:pt>
                <c:pt idx="49">
                  <c:v>3311080.37</c:v>
                </c:pt>
                <c:pt idx="50">
                  <c:v>3237573.35</c:v>
                </c:pt>
                <c:pt idx="51">
                  <c:v>1245969.3799999999</c:v>
                </c:pt>
                <c:pt idx="52">
                  <c:v>3196960.23</c:v>
                </c:pt>
                <c:pt idx="53">
                  <c:v>3503134.12</c:v>
                </c:pt>
                <c:pt idx="54">
                  <c:v>17935773.420000002</c:v>
                </c:pt>
                <c:pt idx="55">
                  <c:v>1636005.75</c:v>
                </c:pt>
                <c:pt idx="56">
                  <c:v>4288106.5999999996</c:v>
                </c:pt>
                <c:pt idx="57">
                  <c:v>1084589.3</c:v>
                </c:pt>
                <c:pt idx="58">
                  <c:v>1727768.27</c:v>
                </c:pt>
                <c:pt idx="59">
                  <c:v>1790627.67</c:v>
                </c:pt>
                <c:pt idx="60">
                  <c:v>4764578.0600000005</c:v>
                </c:pt>
                <c:pt idx="61">
                  <c:v>6730153.4700000007</c:v>
                </c:pt>
                <c:pt idx="62">
                  <c:v>1903800.23</c:v>
                </c:pt>
                <c:pt idx="63">
                  <c:v>2321719.84</c:v>
                </c:pt>
                <c:pt idx="64">
                  <c:v>2185452.4299999997</c:v>
                </c:pt>
                <c:pt idx="65">
                  <c:v>2567236.06</c:v>
                </c:pt>
                <c:pt idx="66">
                  <c:v>2046730.5099999998</c:v>
                </c:pt>
                <c:pt idx="67">
                  <c:v>2737159.93</c:v>
                </c:pt>
                <c:pt idx="68">
                  <c:v>5243845.6899999995</c:v>
                </c:pt>
                <c:pt idx="69">
                  <c:v>5812257.8399999999</c:v>
                </c:pt>
                <c:pt idx="70">
                  <c:v>2695740.4699999997</c:v>
                </c:pt>
                <c:pt idx="71">
                  <c:v>7819795.5099999998</c:v>
                </c:pt>
                <c:pt idx="72">
                  <c:v>7197063.3300000001</c:v>
                </c:pt>
                <c:pt idx="73">
                  <c:v>3395330.5</c:v>
                </c:pt>
                <c:pt idx="74">
                  <c:v>5889426.4199999999</c:v>
                </c:pt>
                <c:pt idx="75">
                  <c:v>7275517.9299999997</c:v>
                </c:pt>
                <c:pt idx="76">
                  <c:v>8493004.6799999997</c:v>
                </c:pt>
                <c:pt idx="77">
                  <c:v>8992018.8200000003</c:v>
                </c:pt>
                <c:pt idx="78">
                  <c:v>2205467.4699999997</c:v>
                </c:pt>
                <c:pt idx="79">
                  <c:v>3190195.03</c:v>
                </c:pt>
                <c:pt idx="80">
                  <c:v>3459681.8899999997</c:v>
                </c:pt>
                <c:pt idx="81">
                  <c:v>2733666.3600000003</c:v>
                </c:pt>
                <c:pt idx="82">
                  <c:v>3023873.1399999997</c:v>
                </c:pt>
                <c:pt idx="83">
                  <c:v>4012737.28</c:v>
                </c:pt>
                <c:pt idx="84">
                  <c:v>2068022.25</c:v>
                </c:pt>
                <c:pt idx="85">
                  <c:v>8492670.8399999999</c:v>
                </c:pt>
                <c:pt idx="86">
                  <c:v>5285127.97</c:v>
                </c:pt>
                <c:pt idx="87">
                  <c:v>3488151.05</c:v>
                </c:pt>
                <c:pt idx="88">
                  <c:v>7462474.8499999996</c:v>
                </c:pt>
                <c:pt idx="89">
                  <c:v>8087257.79</c:v>
                </c:pt>
                <c:pt idx="90">
                  <c:v>10528466.949999999</c:v>
                </c:pt>
                <c:pt idx="91">
                  <c:v>12579596.23</c:v>
                </c:pt>
                <c:pt idx="92">
                  <c:v>374959666.57000017</c:v>
                </c:pt>
                <c:pt idx="93">
                  <c:v>10904.14</c:v>
                </c:pt>
                <c:pt idx="94">
                  <c:v>33817.740000000005</c:v>
                </c:pt>
                <c:pt idx="95">
                  <c:v>158033.93</c:v>
                </c:pt>
                <c:pt idx="96">
                  <c:v>75998.14</c:v>
                </c:pt>
                <c:pt idx="97">
                  <c:v>117918.94</c:v>
                </c:pt>
                <c:pt idx="98">
                  <c:v>123546.79999999999</c:v>
                </c:pt>
                <c:pt idx="99">
                  <c:v>5116669.08</c:v>
                </c:pt>
                <c:pt idx="100">
                  <c:v>273568.40999999997</c:v>
                </c:pt>
                <c:pt idx="101">
                  <c:v>309294.14</c:v>
                </c:pt>
                <c:pt idx="102">
                  <c:v>340751.48</c:v>
                </c:pt>
                <c:pt idx="103">
                  <c:v>473462.32999999996</c:v>
                </c:pt>
                <c:pt idx="104">
                  <c:v>523882.11</c:v>
                </c:pt>
                <c:pt idx="105">
                  <c:v>316754.59999999998</c:v>
                </c:pt>
                <c:pt idx="106">
                  <c:v>1323302.28</c:v>
                </c:pt>
                <c:pt idx="107">
                  <c:v>738986.04</c:v>
                </c:pt>
                <c:pt idx="108">
                  <c:v>718611.69</c:v>
                </c:pt>
                <c:pt idx="109">
                  <c:v>696010.56</c:v>
                </c:pt>
                <c:pt idx="110">
                  <c:v>791283.57</c:v>
                </c:pt>
                <c:pt idx="111">
                  <c:v>873828.41</c:v>
                </c:pt>
                <c:pt idx="112">
                  <c:v>1128334.6100000001</c:v>
                </c:pt>
                <c:pt idx="113">
                  <c:v>597667.65</c:v>
                </c:pt>
                <c:pt idx="114">
                  <c:v>1315650.3399999999</c:v>
                </c:pt>
                <c:pt idx="115">
                  <c:v>1862073.6600000001</c:v>
                </c:pt>
                <c:pt idx="116">
                  <c:v>2446703.7199999997</c:v>
                </c:pt>
                <c:pt idx="117">
                  <c:v>1255123.22</c:v>
                </c:pt>
                <c:pt idx="118">
                  <c:v>1728202.9900000002</c:v>
                </c:pt>
                <c:pt idx="119">
                  <c:v>743266.1399999999</c:v>
                </c:pt>
                <c:pt idx="120">
                  <c:v>3589069.66</c:v>
                </c:pt>
                <c:pt idx="121">
                  <c:v>4627688.32</c:v>
                </c:pt>
                <c:pt idx="122">
                  <c:v>1977931.8499999999</c:v>
                </c:pt>
                <c:pt idx="123">
                  <c:v>2250260.67</c:v>
                </c:pt>
                <c:pt idx="124">
                  <c:v>2339758.62</c:v>
                </c:pt>
                <c:pt idx="125">
                  <c:v>2145191.35</c:v>
                </c:pt>
                <c:pt idx="126">
                  <c:v>4095205.08</c:v>
                </c:pt>
                <c:pt idx="127">
                  <c:v>21899870.289999999</c:v>
                </c:pt>
                <c:pt idx="128">
                  <c:v>3190099.4800000004</c:v>
                </c:pt>
                <c:pt idx="129">
                  <c:v>1166331.49</c:v>
                </c:pt>
                <c:pt idx="130">
                  <c:v>2365918.27</c:v>
                </c:pt>
                <c:pt idx="131">
                  <c:v>2698619.88</c:v>
                </c:pt>
                <c:pt idx="132">
                  <c:v>2322081.16</c:v>
                </c:pt>
                <c:pt idx="133">
                  <c:v>2174933.31</c:v>
                </c:pt>
                <c:pt idx="134">
                  <c:v>2566065.2000000002</c:v>
                </c:pt>
                <c:pt idx="135">
                  <c:v>2452254.7200000002</c:v>
                </c:pt>
                <c:pt idx="136">
                  <c:v>5127887.0399999991</c:v>
                </c:pt>
                <c:pt idx="137">
                  <c:v>3886161.3</c:v>
                </c:pt>
                <c:pt idx="138">
                  <c:v>2384791.02</c:v>
                </c:pt>
                <c:pt idx="139">
                  <c:v>5397524.5</c:v>
                </c:pt>
                <c:pt idx="140">
                  <c:v>7770654.54</c:v>
                </c:pt>
                <c:pt idx="141">
                  <c:v>2720235.19</c:v>
                </c:pt>
                <c:pt idx="142">
                  <c:v>2921852.28</c:v>
                </c:pt>
                <c:pt idx="143">
                  <c:v>6659604.5800000001</c:v>
                </c:pt>
                <c:pt idx="144">
                  <c:v>3052306.46</c:v>
                </c:pt>
                <c:pt idx="145">
                  <c:v>22327791.039999999</c:v>
                </c:pt>
                <c:pt idx="146">
                  <c:v>3162529.72</c:v>
                </c:pt>
                <c:pt idx="147">
                  <c:v>3394907.83</c:v>
                </c:pt>
                <c:pt idx="148">
                  <c:v>20577019.379999999</c:v>
                </c:pt>
                <c:pt idx="149">
                  <c:v>2970325.72</c:v>
                </c:pt>
                <c:pt idx="150">
                  <c:v>4161367.12</c:v>
                </c:pt>
                <c:pt idx="151">
                  <c:v>4257754.5600000005</c:v>
                </c:pt>
                <c:pt idx="152">
                  <c:v>3003223.67</c:v>
                </c:pt>
                <c:pt idx="153">
                  <c:v>3371618.2</c:v>
                </c:pt>
                <c:pt idx="154">
                  <c:v>3368624.6599999997</c:v>
                </c:pt>
                <c:pt idx="155">
                  <c:v>3046902.4</c:v>
                </c:pt>
                <c:pt idx="156">
                  <c:v>3303398.7</c:v>
                </c:pt>
                <c:pt idx="157">
                  <c:v>1829112.96</c:v>
                </c:pt>
                <c:pt idx="158">
                  <c:v>5934035.4700000007</c:v>
                </c:pt>
                <c:pt idx="159">
                  <c:v>3326256.4400000004</c:v>
                </c:pt>
                <c:pt idx="160">
                  <c:v>17517626.48</c:v>
                </c:pt>
                <c:pt idx="161">
                  <c:v>6243696.71</c:v>
                </c:pt>
                <c:pt idx="162">
                  <c:v>17569693.030000001</c:v>
                </c:pt>
                <c:pt idx="163">
                  <c:v>1392106.68</c:v>
                </c:pt>
                <c:pt idx="164">
                  <c:v>1639202.4500000002</c:v>
                </c:pt>
                <c:pt idx="165">
                  <c:v>3473333.39</c:v>
                </c:pt>
                <c:pt idx="166">
                  <c:v>20193241.539999999</c:v>
                </c:pt>
                <c:pt idx="167">
                  <c:v>3898811.3899999997</c:v>
                </c:pt>
                <c:pt idx="168">
                  <c:v>3676908.45</c:v>
                </c:pt>
                <c:pt idx="169">
                  <c:v>3832242.96</c:v>
                </c:pt>
                <c:pt idx="170">
                  <c:v>2864078.71</c:v>
                </c:pt>
                <c:pt idx="171">
                  <c:v>3925517.85</c:v>
                </c:pt>
                <c:pt idx="172">
                  <c:v>4088331.5100000002</c:v>
                </c:pt>
                <c:pt idx="173">
                  <c:v>2139891.7400000002</c:v>
                </c:pt>
                <c:pt idx="174">
                  <c:v>3592274.95</c:v>
                </c:pt>
                <c:pt idx="175">
                  <c:v>4035306.54</c:v>
                </c:pt>
                <c:pt idx="176">
                  <c:v>4248407.21</c:v>
                </c:pt>
                <c:pt idx="177">
                  <c:v>16020415.360000001</c:v>
                </c:pt>
                <c:pt idx="178">
                  <c:v>4865652.8899999997</c:v>
                </c:pt>
                <c:pt idx="179">
                  <c:v>4069565.29</c:v>
                </c:pt>
                <c:pt idx="180">
                  <c:v>3308373.66</c:v>
                </c:pt>
                <c:pt idx="181">
                  <c:v>8974485.25</c:v>
                </c:pt>
                <c:pt idx="182">
                  <c:v>31390538.890000001</c:v>
                </c:pt>
                <c:pt idx="183">
                  <c:v>5812063.1699999999</c:v>
                </c:pt>
                <c:pt idx="184">
                  <c:v>6084344.6899999995</c:v>
                </c:pt>
                <c:pt idx="185">
                  <c:v>11675759.699999999</c:v>
                </c:pt>
                <c:pt idx="186">
                  <c:v>5723686.1100000003</c:v>
                </c:pt>
                <c:pt idx="187">
                  <c:v>5366968.99</c:v>
                </c:pt>
                <c:pt idx="188">
                  <c:v>5684429.4199999999</c:v>
                </c:pt>
                <c:pt idx="189">
                  <c:v>11788007.560000001</c:v>
                </c:pt>
                <c:pt idx="190">
                  <c:v>2562044.65</c:v>
                </c:pt>
                <c:pt idx="191">
                  <c:v>13900202.27</c:v>
                </c:pt>
                <c:pt idx="192">
                  <c:v>2367929.83</c:v>
                </c:pt>
                <c:pt idx="193">
                  <c:v>5335666.8599999994</c:v>
                </c:pt>
                <c:pt idx="194">
                  <c:v>6083143.1500000004</c:v>
                </c:pt>
                <c:pt idx="195">
                  <c:v>5833120.4000000004</c:v>
                </c:pt>
                <c:pt idx="196">
                  <c:v>6039862.3100000005</c:v>
                </c:pt>
                <c:pt idx="197">
                  <c:v>5763283.9499999993</c:v>
                </c:pt>
                <c:pt idx="198">
                  <c:v>2674565.7800000003</c:v>
                </c:pt>
                <c:pt idx="199">
                  <c:v>2589145.9900000002</c:v>
                </c:pt>
                <c:pt idx="200">
                  <c:v>31447469.749999996</c:v>
                </c:pt>
                <c:pt idx="201">
                  <c:v>2965880.9699999997</c:v>
                </c:pt>
                <c:pt idx="202">
                  <c:v>11193414.1</c:v>
                </c:pt>
                <c:pt idx="203">
                  <c:v>2898103.9000000004</c:v>
                </c:pt>
                <c:pt idx="204">
                  <c:v>6638979.4900000002</c:v>
                </c:pt>
                <c:pt idx="205">
                  <c:v>6538028.96</c:v>
                </c:pt>
                <c:pt idx="206">
                  <c:v>6923982.5500000007</c:v>
                </c:pt>
                <c:pt idx="207">
                  <c:v>3463655.86</c:v>
                </c:pt>
                <c:pt idx="208">
                  <c:v>7062073.4699999997</c:v>
                </c:pt>
                <c:pt idx="209">
                  <c:v>17415907.52</c:v>
                </c:pt>
                <c:pt idx="210">
                  <c:v>10196236.09</c:v>
                </c:pt>
                <c:pt idx="211">
                  <c:v>4505079.68</c:v>
                </c:pt>
                <c:pt idx="212">
                  <c:v>4858648.63</c:v>
                </c:pt>
                <c:pt idx="213">
                  <c:v>4131371.1500000004</c:v>
                </c:pt>
                <c:pt idx="214">
                  <c:v>10018722.84</c:v>
                </c:pt>
                <c:pt idx="215">
                  <c:v>9129026.4100000001</c:v>
                </c:pt>
                <c:pt idx="216">
                  <c:v>2801242.3</c:v>
                </c:pt>
                <c:pt idx="217">
                  <c:v>2657362.46</c:v>
                </c:pt>
                <c:pt idx="218">
                  <c:v>2730639.08</c:v>
                </c:pt>
                <c:pt idx="219">
                  <c:v>18223307.289999999</c:v>
                </c:pt>
                <c:pt idx="220">
                  <c:v>5746151.8599999994</c:v>
                </c:pt>
                <c:pt idx="221">
                  <c:v>5320715.76</c:v>
                </c:pt>
                <c:pt idx="222">
                  <c:v>4543877.9499999993</c:v>
                </c:pt>
                <c:pt idx="223">
                  <c:v>5285553.83</c:v>
                </c:pt>
                <c:pt idx="224">
                  <c:v>10418319.870000001</c:v>
                </c:pt>
                <c:pt idx="225">
                  <c:v>345498787.68000019</c:v>
                </c:pt>
                <c:pt idx="226">
                  <c:v>170122</c:v>
                </c:pt>
                <c:pt idx="227">
                  <c:v>74500.67</c:v>
                </c:pt>
                <c:pt idx="228">
                  <c:v>65495.66</c:v>
                </c:pt>
                <c:pt idx="229">
                  <c:v>175148.27</c:v>
                </c:pt>
                <c:pt idx="230">
                  <c:v>227925.72999999998</c:v>
                </c:pt>
                <c:pt idx="231">
                  <c:v>282832.64000000001</c:v>
                </c:pt>
                <c:pt idx="232">
                  <c:v>207827.89</c:v>
                </c:pt>
                <c:pt idx="233">
                  <c:v>83439.89</c:v>
                </c:pt>
                <c:pt idx="234">
                  <c:v>70915.13</c:v>
                </c:pt>
                <c:pt idx="235">
                  <c:v>177833.13</c:v>
                </c:pt>
                <c:pt idx="236">
                  <c:v>115889.88</c:v>
                </c:pt>
                <c:pt idx="237">
                  <c:v>295020.16000000003</c:v>
                </c:pt>
                <c:pt idx="238">
                  <c:v>311793.94</c:v>
                </c:pt>
                <c:pt idx="239">
                  <c:v>406128.79000000004</c:v>
                </c:pt>
                <c:pt idx="240">
                  <c:v>402252.58</c:v>
                </c:pt>
                <c:pt idx="241">
                  <c:v>643124.15</c:v>
                </c:pt>
                <c:pt idx="242">
                  <c:v>705411.3</c:v>
                </c:pt>
                <c:pt idx="243">
                  <c:v>559581.81000000006</c:v>
                </c:pt>
                <c:pt idx="244">
                  <c:v>630815.83000000007</c:v>
                </c:pt>
                <c:pt idx="245">
                  <c:v>2333469.44</c:v>
                </c:pt>
                <c:pt idx="246">
                  <c:v>755525.65</c:v>
                </c:pt>
                <c:pt idx="247">
                  <c:v>943861.2</c:v>
                </c:pt>
                <c:pt idx="248">
                  <c:v>1763030.23</c:v>
                </c:pt>
                <c:pt idx="249">
                  <c:v>859904.08000000007</c:v>
                </c:pt>
                <c:pt idx="250">
                  <c:v>269843.99</c:v>
                </c:pt>
                <c:pt idx="251">
                  <c:v>971086.04999999993</c:v>
                </c:pt>
                <c:pt idx="252">
                  <c:v>443410.38</c:v>
                </c:pt>
                <c:pt idx="253">
                  <c:v>1138115.05</c:v>
                </c:pt>
                <c:pt idx="254">
                  <c:v>1297557.96</c:v>
                </c:pt>
                <c:pt idx="255">
                  <c:v>1398840.58</c:v>
                </c:pt>
                <c:pt idx="256">
                  <c:v>577358.80000000005</c:v>
                </c:pt>
                <c:pt idx="257">
                  <c:v>581064.13</c:v>
                </c:pt>
                <c:pt idx="258">
                  <c:v>1442349.29</c:v>
                </c:pt>
                <c:pt idx="259">
                  <c:v>1932982.42</c:v>
                </c:pt>
                <c:pt idx="260">
                  <c:v>1394590.97</c:v>
                </c:pt>
                <c:pt idx="261">
                  <c:v>652992.01</c:v>
                </c:pt>
                <c:pt idx="262">
                  <c:v>1466366.41</c:v>
                </c:pt>
                <c:pt idx="263">
                  <c:v>1575201.69</c:v>
                </c:pt>
                <c:pt idx="264">
                  <c:v>1667472.0499999998</c:v>
                </c:pt>
                <c:pt idx="265">
                  <c:v>1892460.8</c:v>
                </c:pt>
                <c:pt idx="266">
                  <c:v>1961120.74</c:v>
                </c:pt>
                <c:pt idx="267">
                  <c:v>762551.73</c:v>
                </c:pt>
                <c:pt idx="268">
                  <c:v>1760320.94</c:v>
                </c:pt>
                <c:pt idx="269">
                  <c:v>2040533.9</c:v>
                </c:pt>
                <c:pt idx="270">
                  <c:v>3313885.2399999998</c:v>
                </c:pt>
                <c:pt idx="271">
                  <c:v>2018260.25</c:v>
                </c:pt>
                <c:pt idx="272">
                  <c:v>3825815.26</c:v>
                </c:pt>
                <c:pt idx="273">
                  <c:v>829000.92</c:v>
                </c:pt>
                <c:pt idx="274">
                  <c:v>1076876.77</c:v>
                </c:pt>
                <c:pt idx="275">
                  <c:v>1917816.1099999999</c:v>
                </c:pt>
                <c:pt idx="276">
                  <c:v>1984319.7000000002</c:v>
                </c:pt>
                <c:pt idx="277">
                  <c:v>13354110.9</c:v>
                </c:pt>
                <c:pt idx="278">
                  <c:v>4265450.59</c:v>
                </c:pt>
                <c:pt idx="279">
                  <c:v>2383288.63</c:v>
                </c:pt>
                <c:pt idx="280">
                  <c:v>1211037.23</c:v>
                </c:pt>
                <c:pt idx="281">
                  <c:v>2311890.2199999997</c:v>
                </c:pt>
                <c:pt idx="282">
                  <c:v>2459653.34</c:v>
                </c:pt>
                <c:pt idx="283">
                  <c:v>2470070.58</c:v>
                </c:pt>
                <c:pt idx="284">
                  <c:v>1270943.1000000001</c:v>
                </c:pt>
                <c:pt idx="285">
                  <c:v>2515055.48</c:v>
                </c:pt>
                <c:pt idx="286">
                  <c:v>2635012.5099999998</c:v>
                </c:pt>
                <c:pt idx="287">
                  <c:v>2388696.83</c:v>
                </c:pt>
                <c:pt idx="288">
                  <c:v>2539730.2400000002</c:v>
                </c:pt>
                <c:pt idx="289">
                  <c:v>2851789.79</c:v>
                </c:pt>
                <c:pt idx="290">
                  <c:v>5544697.9299999997</c:v>
                </c:pt>
                <c:pt idx="291">
                  <c:v>2728037.69</c:v>
                </c:pt>
                <c:pt idx="292">
                  <c:v>2624532.7000000002</c:v>
                </c:pt>
                <c:pt idx="293">
                  <c:v>1416709.27</c:v>
                </c:pt>
                <c:pt idx="294">
                  <c:v>9135867.75</c:v>
                </c:pt>
                <c:pt idx="295">
                  <c:v>6350495.7700000005</c:v>
                </c:pt>
                <c:pt idx="296">
                  <c:v>2728786.83</c:v>
                </c:pt>
                <c:pt idx="297">
                  <c:v>2710182.6</c:v>
                </c:pt>
                <c:pt idx="298">
                  <c:v>3141201.4800000004</c:v>
                </c:pt>
                <c:pt idx="299">
                  <c:v>3447011.8</c:v>
                </c:pt>
                <c:pt idx="300">
                  <c:v>2622629.31</c:v>
                </c:pt>
                <c:pt idx="301">
                  <c:v>3577337.04</c:v>
                </c:pt>
                <c:pt idx="302">
                  <c:v>10840105.27</c:v>
                </c:pt>
                <c:pt idx="303">
                  <c:v>5583228.9900000002</c:v>
                </c:pt>
                <c:pt idx="304">
                  <c:v>3031518.21</c:v>
                </c:pt>
                <c:pt idx="305">
                  <c:v>4582591.87</c:v>
                </c:pt>
                <c:pt idx="306">
                  <c:v>4551147.17</c:v>
                </c:pt>
                <c:pt idx="307">
                  <c:v>18109883.649999999</c:v>
                </c:pt>
                <c:pt idx="308">
                  <c:v>3210308.4000000004</c:v>
                </c:pt>
                <c:pt idx="309">
                  <c:v>2530193.7400000002</c:v>
                </c:pt>
                <c:pt idx="310">
                  <c:v>3990449.45</c:v>
                </c:pt>
                <c:pt idx="311">
                  <c:v>3869862.3000000003</c:v>
                </c:pt>
                <c:pt idx="312">
                  <c:v>4075725.34</c:v>
                </c:pt>
                <c:pt idx="313">
                  <c:v>8918610.4199999999</c:v>
                </c:pt>
                <c:pt idx="314">
                  <c:v>2522743.88</c:v>
                </c:pt>
                <c:pt idx="315">
                  <c:v>2028991.15</c:v>
                </c:pt>
                <c:pt idx="316">
                  <c:v>4548882.07</c:v>
                </c:pt>
                <c:pt idx="317">
                  <c:v>4670389.47</c:v>
                </c:pt>
                <c:pt idx="318">
                  <c:v>9467704.0199999996</c:v>
                </c:pt>
                <c:pt idx="319">
                  <c:v>2645635.2000000002</c:v>
                </c:pt>
                <c:pt idx="320">
                  <c:v>5387207.4100000001</c:v>
                </c:pt>
                <c:pt idx="321">
                  <c:v>4818017.53</c:v>
                </c:pt>
                <c:pt idx="322">
                  <c:v>5354135.8599999994</c:v>
                </c:pt>
                <c:pt idx="323">
                  <c:v>5340643.6099999994</c:v>
                </c:pt>
                <c:pt idx="324">
                  <c:v>2381834.79</c:v>
                </c:pt>
                <c:pt idx="325">
                  <c:v>7822837.0300000003</c:v>
                </c:pt>
                <c:pt idx="326">
                  <c:v>2484842.75</c:v>
                </c:pt>
                <c:pt idx="327">
                  <c:v>5680352.8599999994</c:v>
                </c:pt>
                <c:pt idx="328">
                  <c:v>5847065.5500000007</c:v>
                </c:pt>
                <c:pt idx="329">
                  <c:v>6515317.4299999997</c:v>
                </c:pt>
                <c:pt idx="330">
                  <c:v>16357100.59</c:v>
                </c:pt>
                <c:pt idx="331">
                  <c:v>5161864.99</c:v>
                </c:pt>
                <c:pt idx="332">
                  <c:v>26644321.750000004</c:v>
                </c:pt>
                <c:pt idx="333">
                  <c:v>12908551.429999998</c:v>
                </c:pt>
                <c:pt idx="334">
                  <c:v>1295776.54</c:v>
                </c:pt>
                <c:pt idx="335">
                  <c:v>11210381.6</c:v>
                </c:pt>
                <c:pt idx="336">
                  <c:v>3573206.0599999996</c:v>
                </c:pt>
                <c:pt idx="337">
                  <c:v>12087853.75</c:v>
                </c:pt>
                <c:pt idx="338">
                  <c:v>6040783.8899999997</c:v>
                </c:pt>
                <c:pt idx="339">
                  <c:v>8480040.9100000001</c:v>
                </c:pt>
                <c:pt idx="340">
                  <c:v>3335183</c:v>
                </c:pt>
                <c:pt idx="341">
                  <c:v>8883437.8999999985</c:v>
                </c:pt>
                <c:pt idx="342">
                  <c:v>6136333.9000000004</c:v>
                </c:pt>
                <c:pt idx="343">
                  <c:v>3816326.8</c:v>
                </c:pt>
                <c:pt idx="344">
                  <c:v>14645731.01</c:v>
                </c:pt>
                <c:pt idx="345">
                  <c:v>3316797.1900000004</c:v>
                </c:pt>
                <c:pt idx="346">
                  <c:v>13915301.77</c:v>
                </c:pt>
                <c:pt idx="347">
                  <c:v>18162417.149999999</c:v>
                </c:pt>
                <c:pt idx="348">
                  <c:v>8750858.4900000002</c:v>
                </c:pt>
                <c:pt idx="349">
                  <c:v>4988569.6999999993</c:v>
                </c:pt>
                <c:pt idx="350">
                  <c:v>5378223.0299999993</c:v>
                </c:pt>
                <c:pt idx="351">
                  <c:v>704891655.3599999</c:v>
                </c:pt>
                <c:pt idx="352">
                  <c:v>230530.35000000003</c:v>
                </c:pt>
                <c:pt idx="353">
                  <c:v>139981.94</c:v>
                </c:pt>
                <c:pt idx="354">
                  <c:v>72104.709999999992</c:v>
                </c:pt>
                <c:pt idx="355">
                  <c:v>58500.509999999995</c:v>
                </c:pt>
                <c:pt idx="356">
                  <c:v>96551.65</c:v>
                </c:pt>
                <c:pt idx="357">
                  <c:v>25811.059999999998</c:v>
                </c:pt>
                <c:pt idx="358">
                  <c:v>46060.21</c:v>
                </c:pt>
                <c:pt idx="359">
                  <c:v>28299.3</c:v>
                </c:pt>
                <c:pt idx="360">
                  <c:v>120311.22999999998</c:v>
                </c:pt>
                <c:pt idx="361">
                  <c:v>53032.84</c:v>
                </c:pt>
                <c:pt idx="362">
                  <c:v>101014.75</c:v>
                </c:pt>
                <c:pt idx="363">
                  <c:v>66031.490000000005</c:v>
                </c:pt>
                <c:pt idx="364">
                  <c:v>30481.17</c:v>
                </c:pt>
                <c:pt idx="365">
                  <c:v>4317889.8499999996</c:v>
                </c:pt>
                <c:pt idx="366">
                  <c:v>55761.74</c:v>
                </c:pt>
                <c:pt idx="367">
                  <c:v>597942.07999999996</c:v>
                </c:pt>
                <c:pt idx="368">
                  <c:v>522687.35</c:v>
                </c:pt>
                <c:pt idx="369">
                  <c:v>322621.19999999995</c:v>
                </c:pt>
                <c:pt idx="370">
                  <c:v>255363.15</c:v>
                </c:pt>
                <c:pt idx="371">
                  <c:v>1336302.06</c:v>
                </c:pt>
                <c:pt idx="372">
                  <c:v>774013.12</c:v>
                </c:pt>
                <c:pt idx="373">
                  <c:v>163980.47999999998</c:v>
                </c:pt>
                <c:pt idx="374">
                  <c:v>13967251.629999999</c:v>
                </c:pt>
                <c:pt idx="375">
                  <c:v>916109</c:v>
                </c:pt>
                <c:pt idx="376">
                  <c:v>834713.07000000007</c:v>
                </c:pt>
                <c:pt idx="377">
                  <c:v>1731473.58</c:v>
                </c:pt>
                <c:pt idx="378">
                  <c:v>1366831.2999999998</c:v>
                </c:pt>
                <c:pt idx="379">
                  <c:v>678738.2</c:v>
                </c:pt>
                <c:pt idx="380">
                  <c:v>919270.79</c:v>
                </c:pt>
                <c:pt idx="381">
                  <c:v>735447.69</c:v>
                </c:pt>
                <c:pt idx="382">
                  <c:v>952465.4</c:v>
                </c:pt>
                <c:pt idx="383">
                  <c:v>780613.89</c:v>
                </c:pt>
                <c:pt idx="384">
                  <c:v>1782496.97</c:v>
                </c:pt>
                <c:pt idx="385">
                  <c:v>876785.59</c:v>
                </c:pt>
                <c:pt idx="386">
                  <c:v>3593379.76</c:v>
                </c:pt>
                <c:pt idx="387">
                  <c:v>1345316.8599999999</c:v>
                </c:pt>
                <c:pt idx="388">
                  <c:v>998893.75</c:v>
                </c:pt>
                <c:pt idx="389">
                  <c:v>1272781.81</c:v>
                </c:pt>
                <c:pt idx="390">
                  <c:v>5478708.7400000002</c:v>
                </c:pt>
                <c:pt idx="391">
                  <c:v>5474173.3300000001</c:v>
                </c:pt>
                <c:pt idx="392">
                  <c:v>4040247.75</c:v>
                </c:pt>
                <c:pt idx="393">
                  <c:v>2175948.98</c:v>
                </c:pt>
                <c:pt idx="394">
                  <c:v>4605574.7300000004</c:v>
                </c:pt>
                <c:pt idx="395">
                  <c:v>1705697.06</c:v>
                </c:pt>
                <c:pt idx="396">
                  <c:v>1339271.3599999999</c:v>
                </c:pt>
                <c:pt idx="397">
                  <c:v>3087919.7</c:v>
                </c:pt>
                <c:pt idx="398">
                  <c:v>8686776.4000000004</c:v>
                </c:pt>
                <c:pt idx="399">
                  <c:v>3422758.37</c:v>
                </c:pt>
                <c:pt idx="400">
                  <c:v>1731799.82</c:v>
                </c:pt>
                <c:pt idx="401">
                  <c:v>1641525.49</c:v>
                </c:pt>
                <c:pt idx="402">
                  <c:v>2137617.21</c:v>
                </c:pt>
                <c:pt idx="403">
                  <c:v>1685705.81</c:v>
                </c:pt>
                <c:pt idx="404">
                  <c:v>7101801.3799999999</c:v>
                </c:pt>
                <c:pt idx="405">
                  <c:v>2269703.0299999998</c:v>
                </c:pt>
                <c:pt idx="406">
                  <c:v>2071368.76</c:v>
                </c:pt>
                <c:pt idx="407">
                  <c:v>6989434.8000000007</c:v>
                </c:pt>
                <c:pt idx="408">
                  <c:v>3081171.01</c:v>
                </c:pt>
                <c:pt idx="409">
                  <c:v>7073526.2199999997</c:v>
                </c:pt>
                <c:pt idx="410">
                  <c:v>1230224.03</c:v>
                </c:pt>
                <c:pt idx="411">
                  <c:v>5691659.46</c:v>
                </c:pt>
                <c:pt idx="412">
                  <c:v>3944037.9400000004</c:v>
                </c:pt>
                <c:pt idx="413">
                  <c:v>6157296.6100000003</c:v>
                </c:pt>
                <c:pt idx="414">
                  <c:v>11450342.960000001</c:v>
                </c:pt>
                <c:pt idx="415">
                  <c:v>2890825.9699999997</c:v>
                </c:pt>
                <c:pt idx="416">
                  <c:v>3917025.81</c:v>
                </c:pt>
                <c:pt idx="417">
                  <c:v>8247580.3200000003</c:v>
                </c:pt>
                <c:pt idx="418">
                  <c:v>4039868.96</c:v>
                </c:pt>
                <c:pt idx="419">
                  <c:v>4541234.42</c:v>
                </c:pt>
                <c:pt idx="420">
                  <c:v>17267971.120000001</c:v>
                </c:pt>
                <c:pt idx="421">
                  <c:v>5161914.5200000005</c:v>
                </c:pt>
                <c:pt idx="422">
                  <c:v>6958481.5199999996</c:v>
                </c:pt>
                <c:pt idx="423">
                  <c:v>386800492.45999998</c:v>
                </c:pt>
                <c:pt idx="424">
                  <c:v>34409.17</c:v>
                </c:pt>
                <c:pt idx="425">
                  <c:v>42026.559999999998</c:v>
                </c:pt>
                <c:pt idx="426">
                  <c:v>41230.78</c:v>
                </c:pt>
                <c:pt idx="427">
                  <c:v>149236.94</c:v>
                </c:pt>
                <c:pt idx="428">
                  <c:v>35051.699999999997</c:v>
                </c:pt>
                <c:pt idx="429">
                  <c:v>102336.47</c:v>
                </c:pt>
                <c:pt idx="430">
                  <c:v>123399.84</c:v>
                </c:pt>
                <c:pt idx="431">
                  <c:v>9252137.1799999997</c:v>
                </c:pt>
                <c:pt idx="432">
                  <c:v>165411.04</c:v>
                </c:pt>
                <c:pt idx="433">
                  <c:v>2784076.3499999996</c:v>
                </c:pt>
                <c:pt idx="434">
                  <c:v>4389439.21</c:v>
                </c:pt>
                <c:pt idx="435">
                  <c:v>214374.63</c:v>
                </c:pt>
                <c:pt idx="436">
                  <c:v>164860.46000000002</c:v>
                </c:pt>
                <c:pt idx="437">
                  <c:v>393315.31</c:v>
                </c:pt>
                <c:pt idx="438">
                  <c:v>617287.02</c:v>
                </c:pt>
                <c:pt idx="439">
                  <c:v>379801.88</c:v>
                </c:pt>
                <c:pt idx="440">
                  <c:v>934213.45</c:v>
                </c:pt>
                <c:pt idx="441">
                  <c:v>2118533.09</c:v>
                </c:pt>
                <c:pt idx="442">
                  <c:v>1341737.75</c:v>
                </c:pt>
                <c:pt idx="443">
                  <c:v>3093043.5</c:v>
                </c:pt>
                <c:pt idx="444">
                  <c:v>2446047.08</c:v>
                </c:pt>
                <c:pt idx="445">
                  <c:v>2227153.88</c:v>
                </c:pt>
                <c:pt idx="446">
                  <c:v>1601389.94</c:v>
                </c:pt>
                <c:pt idx="447">
                  <c:v>1363647.6099999999</c:v>
                </c:pt>
                <c:pt idx="448">
                  <c:v>4488160.78</c:v>
                </c:pt>
                <c:pt idx="449">
                  <c:v>2151741.5499999998</c:v>
                </c:pt>
                <c:pt idx="450">
                  <c:v>1962124.5499999998</c:v>
                </c:pt>
                <c:pt idx="451">
                  <c:v>1983002.2</c:v>
                </c:pt>
                <c:pt idx="452">
                  <c:v>5680877.4100000001</c:v>
                </c:pt>
                <c:pt idx="453">
                  <c:v>5793185.6300000008</c:v>
                </c:pt>
                <c:pt idx="454">
                  <c:v>1214098.92</c:v>
                </c:pt>
                <c:pt idx="455">
                  <c:v>3097340.35</c:v>
                </c:pt>
                <c:pt idx="456">
                  <c:v>1741165.28</c:v>
                </c:pt>
                <c:pt idx="457">
                  <c:v>8706114.7100000009</c:v>
                </c:pt>
                <c:pt idx="458">
                  <c:v>5389550.1799999997</c:v>
                </c:pt>
                <c:pt idx="459">
                  <c:v>3296593.88</c:v>
                </c:pt>
                <c:pt idx="460">
                  <c:v>1538307.01</c:v>
                </c:pt>
                <c:pt idx="461">
                  <c:v>2495345.17</c:v>
                </c:pt>
                <c:pt idx="462">
                  <c:v>2233091.5700000003</c:v>
                </c:pt>
                <c:pt idx="463">
                  <c:v>12717017.16</c:v>
                </c:pt>
                <c:pt idx="464">
                  <c:v>2058158.6</c:v>
                </c:pt>
                <c:pt idx="465">
                  <c:v>11120533.41</c:v>
                </c:pt>
                <c:pt idx="466">
                  <c:v>4019665.85</c:v>
                </c:pt>
                <c:pt idx="467">
                  <c:v>7423541.9499999993</c:v>
                </c:pt>
                <c:pt idx="468">
                  <c:v>7003529.9000000004</c:v>
                </c:pt>
                <c:pt idx="469">
                  <c:v>2531865</c:v>
                </c:pt>
                <c:pt idx="470">
                  <c:v>5834192.9800000004</c:v>
                </c:pt>
                <c:pt idx="471">
                  <c:v>4365289.88</c:v>
                </c:pt>
                <c:pt idx="472">
                  <c:v>6930876.1499999994</c:v>
                </c:pt>
                <c:pt idx="473">
                  <c:v>3690742.21</c:v>
                </c:pt>
                <c:pt idx="474">
                  <c:v>4571983.79</c:v>
                </c:pt>
                <c:pt idx="475">
                  <c:v>3493238.65</c:v>
                </c:pt>
                <c:pt idx="476">
                  <c:v>9262237.5700000003</c:v>
                </c:pt>
                <c:pt idx="477">
                  <c:v>4297969.75</c:v>
                </c:pt>
                <c:pt idx="478">
                  <c:v>34909229.370000005</c:v>
                </c:pt>
                <c:pt idx="479">
                  <c:v>5739578.2999999998</c:v>
                </c:pt>
                <c:pt idx="480">
                  <c:v>7351443.6799999997</c:v>
                </c:pt>
                <c:pt idx="481">
                  <c:v>3460661.2199999997</c:v>
                </c:pt>
                <c:pt idx="482">
                  <c:v>11783085.74</c:v>
                </c:pt>
                <c:pt idx="483">
                  <c:v>2738244.55</c:v>
                </c:pt>
                <c:pt idx="484">
                  <c:v>2849773.26</c:v>
                </c:pt>
                <c:pt idx="485">
                  <c:v>293223349.20999998</c:v>
                </c:pt>
                <c:pt idx="486">
                  <c:v>2097266.23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4-4E0A-AB71-73D84CA48B5A}"/>
            </c:ext>
          </c:extLst>
        </c:ser>
        <c:ser>
          <c:idx val="1"/>
          <c:order val="1"/>
          <c:tx>
            <c:strRef>
              <c:f>'Pivot Table'!$G$1</c:f>
              <c:strCache>
                <c:ptCount val="1"/>
                <c:pt idx="0">
                  <c:v>Sum of DUTY PAID_INR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Table'!$E$2:$E$498</c:f>
              <c:multiLvlStrCache>
                <c:ptCount val="487"/>
                <c:lvl>
                  <c:pt idx="0">
                    <c:v>#VALUE!</c:v>
                  </c:pt>
                  <c:pt idx="1">
                    <c:v>#VALUE!</c:v>
                  </c:pt>
                  <c:pt idx="2">
                    <c:v>6800</c:v>
                  </c:pt>
                  <c:pt idx="3">
                    <c:v>11100</c:v>
                  </c:pt>
                  <c:pt idx="4">
                    <c:v>28200</c:v>
                  </c:pt>
                  <c:pt idx="5">
                    <c:v>#VALUE!</c:v>
                  </c:pt>
                  <c:pt idx="6">
                    <c:v>12732</c:v>
                  </c:pt>
                  <c:pt idx="7">
                    <c:v>25296</c:v>
                  </c:pt>
                  <c:pt idx="8">
                    <c:v>27000</c:v>
                  </c:pt>
                  <c:pt idx="9">
                    <c:v>38760</c:v>
                  </c:pt>
                  <c:pt idx="10">
                    <c:v>#VALUE!</c:v>
                  </c:pt>
                  <c:pt idx="11">
                    <c:v>600</c:v>
                  </c:pt>
                  <c:pt idx="12">
                    <c:v>1824</c:v>
                  </c:pt>
                  <c:pt idx="13">
                    <c:v>3120</c:v>
                  </c:pt>
                  <c:pt idx="14">
                    <c:v>3648</c:v>
                  </c:pt>
                  <c:pt idx="15">
                    <c:v>4104</c:v>
                  </c:pt>
                  <c:pt idx="16">
                    <c:v>4860</c:v>
                  </c:pt>
                  <c:pt idx="17">
                    <c:v>5040</c:v>
                  </c:pt>
                  <c:pt idx="18">
                    <c:v>5100</c:v>
                  </c:pt>
                  <c:pt idx="19">
                    <c:v>5640</c:v>
                  </c:pt>
                  <c:pt idx="20">
                    <c:v>7524</c:v>
                  </c:pt>
                  <c:pt idx="21">
                    <c:v>8400</c:v>
                  </c:pt>
                  <c:pt idx="22">
                    <c:v>9072</c:v>
                  </c:pt>
                  <c:pt idx="23">
                    <c:v>9360</c:v>
                  </c:pt>
                  <c:pt idx="24">
                    <c:v>10080</c:v>
                  </c:pt>
                  <c:pt idx="25">
                    <c:v>10848</c:v>
                  </c:pt>
                  <c:pt idx="26">
                    <c:v>11340</c:v>
                  </c:pt>
                  <c:pt idx="27">
                    <c:v>11600</c:v>
                  </c:pt>
                  <c:pt idx="28">
                    <c:v>15600</c:v>
                  </c:pt>
                  <c:pt idx="29">
                    <c:v>16128</c:v>
                  </c:pt>
                  <c:pt idx="30">
                    <c:v>16200</c:v>
                  </c:pt>
                  <c:pt idx="31">
                    <c:v>16680</c:v>
                  </c:pt>
                  <c:pt idx="32">
                    <c:v>16800</c:v>
                  </c:pt>
                  <c:pt idx="33">
                    <c:v>16944</c:v>
                  </c:pt>
                  <c:pt idx="34">
                    <c:v>17136</c:v>
                  </c:pt>
                  <c:pt idx="35">
                    <c:v>17964</c:v>
                  </c:pt>
                  <c:pt idx="36">
                    <c:v>18000</c:v>
                  </c:pt>
                  <c:pt idx="37">
                    <c:v>18864</c:v>
                  </c:pt>
                  <c:pt idx="38">
                    <c:v>19280</c:v>
                  </c:pt>
                  <c:pt idx="39">
                    <c:v>20040</c:v>
                  </c:pt>
                  <c:pt idx="40">
                    <c:v>20160</c:v>
                  </c:pt>
                  <c:pt idx="41">
                    <c:v>20400</c:v>
                  </c:pt>
                  <c:pt idx="42">
                    <c:v>21096</c:v>
                  </c:pt>
                  <c:pt idx="43">
                    <c:v>21240</c:v>
                  </c:pt>
                  <c:pt idx="44">
                    <c:v>21264</c:v>
                  </c:pt>
                  <c:pt idx="45">
                    <c:v>23088</c:v>
                  </c:pt>
                  <c:pt idx="46">
                    <c:v>24228</c:v>
                  </c:pt>
                  <c:pt idx="47">
                    <c:v>24384</c:v>
                  </c:pt>
                  <c:pt idx="48">
                    <c:v>24408</c:v>
                  </c:pt>
                  <c:pt idx="49">
                    <c:v>24588</c:v>
                  </c:pt>
                  <c:pt idx="50">
                    <c:v>25104</c:v>
                  </c:pt>
                  <c:pt idx="51">
                    <c:v>25180</c:v>
                  </c:pt>
                  <c:pt idx="52">
                    <c:v>25440</c:v>
                  </c:pt>
                  <c:pt idx="53">
                    <c:v>26400</c:v>
                  </c:pt>
                  <c:pt idx="54">
                    <c:v>27000</c:v>
                  </c:pt>
                  <c:pt idx="55">
                    <c:v>29712</c:v>
                  </c:pt>
                  <c:pt idx="56">
                    <c:v>30000</c:v>
                  </c:pt>
                  <c:pt idx="57">
                    <c:v>30240</c:v>
                  </c:pt>
                  <c:pt idx="58">
                    <c:v>31680</c:v>
                  </c:pt>
                  <c:pt idx="59">
                    <c:v>36000</c:v>
                  </c:pt>
                  <c:pt idx="60">
                    <c:v>37560</c:v>
                  </c:pt>
                  <c:pt idx="61">
                    <c:v>37920</c:v>
                  </c:pt>
                  <c:pt idx="62">
                    <c:v>38400</c:v>
                  </c:pt>
                  <c:pt idx="63">
                    <c:v>39792</c:v>
                  </c:pt>
                  <c:pt idx="64">
                    <c:v>40224</c:v>
                  </c:pt>
                  <c:pt idx="65">
                    <c:v>40320</c:v>
                  </c:pt>
                  <c:pt idx="66">
                    <c:v>40640</c:v>
                  </c:pt>
                  <c:pt idx="67">
                    <c:v>40644</c:v>
                  </c:pt>
                  <c:pt idx="68">
                    <c:v>43164</c:v>
                  </c:pt>
                  <c:pt idx="69">
                    <c:v>45936</c:v>
                  </c:pt>
                  <c:pt idx="70">
                    <c:v>48528</c:v>
                  </c:pt>
                  <c:pt idx="71">
                    <c:v>50000</c:v>
                  </c:pt>
                  <c:pt idx="72">
                    <c:v>50400</c:v>
                  </c:pt>
                  <c:pt idx="73">
                    <c:v>51648</c:v>
                  </c:pt>
                  <c:pt idx="74">
                    <c:v>55200</c:v>
                  </c:pt>
                  <c:pt idx="75">
                    <c:v>57480</c:v>
                  </c:pt>
                  <c:pt idx="76">
                    <c:v>57792</c:v>
                  </c:pt>
                  <c:pt idx="77">
                    <c:v>60000</c:v>
                  </c:pt>
                  <c:pt idx="78">
                    <c:v>60120</c:v>
                  </c:pt>
                  <c:pt idx="79">
                    <c:v>63600</c:v>
                  </c:pt>
                  <c:pt idx="80">
                    <c:v>69200</c:v>
                  </c:pt>
                  <c:pt idx="81">
                    <c:v>75600</c:v>
                  </c:pt>
                  <c:pt idx="82">
                    <c:v>77544</c:v>
                  </c:pt>
                  <c:pt idx="83">
                    <c:v>80720</c:v>
                  </c:pt>
                  <c:pt idx="84">
                    <c:v>80760</c:v>
                  </c:pt>
                  <c:pt idx="85">
                    <c:v>85656</c:v>
                  </c:pt>
                  <c:pt idx="86">
                    <c:v>100200</c:v>
                  </c:pt>
                  <c:pt idx="87">
                    <c:v>100800</c:v>
                  </c:pt>
                  <c:pt idx="88">
                    <c:v>150000</c:v>
                  </c:pt>
                  <c:pt idx="89">
                    <c:v>156000</c:v>
                  </c:pt>
                  <c:pt idx="90">
                    <c:v>192480</c:v>
                  </c:pt>
                  <c:pt idx="91">
                    <c:v>252000</c:v>
                  </c:pt>
                  <c:pt idx="92">
                    <c:v>#VALUE!</c:v>
                  </c:pt>
                  <c:pt idx="93">
                    <c:v>200</c:v>
                  </c:pt>
                  <c:pt idx="94">
                    <c:v>288</c:v>
                  </c:pt>
                  <c:pt idx="95">
                    <c:v>540</c:v>
                  </c:pt>
                  <c:pt idx="96">
                    <c:v>576</c:v>
                  </c:pt>
                  <c:pt idx="97">
                    <c:v>900</c:v>
                  </c:pt>
                  <c:pt idx="98">
                    <c:v>936</c:v>
                  </c:pt>
                  <c:pt idx="99">
                    <c:v>1232</c:v>
                  </c:pt>
                  <c:pt idx="100">
                    <c:v>1872</c:v>
                  </c:pt>
                  <c:pt idx="101">
                    <c:v>2376</c:v>
                  </c:pt>
                  <c:pt idx="102">
                    <c:v>2700</c:v>
                  </c:pt>
                  <c:pt idx="103">
                    <c:v>3600</c:v>
                  </c:pt>
                  <c:pt idx="104">
                    <c:v>4032</c:v>
                  </c:pt>
                  <c:pt idx="105">
                    <c:v>4464</c:v>
                  </c:pt>
                  <c:pt idx="106">
                    <c:v>4860</c:v>
                  </c:pt>
                  <c:pt idx="107">
                    <c:v>5148</c:v>
                  </c:pt>
                  <c:pt idx="108">
                    <c:v>5256</c:v>
                  </c:pt>
                  <c:pt idx="109">
                    <c:v>5616</c:v>
                  </c:pt>
                  <c:pt idx="110">
                    <c:v>5940</c:v>
                  </c:pt>
                  <c:pt idx="111">
                    <c:v>6192</c:v>
                  </c:pt>
                  <c:pt idx="112">
                    <c:v>8532</c:v>
                  </c:pt>
                  <c:pt idx="113">
                    <c:v>8712</c:v>
                  </c:pt>
                  <c:pt idx="114">
                    <c:v>9792</c:v>
                  </c:pt>
                  <c:pt idx="115">
                    <c:v>9960</c:v>
                  </c:pt>
                  <c:pt idx="116">
                    <c:v>10200</c:v>
                  </c:pt>
                  <c:pt idx="117">
                    <c:v>10224</c:v>
                  </c:pt>
                  <c:pt idx="118">
                    <c:v>11124</c:v>
                  </c:pt>
                  <c:pt idx="119">
                    <c:v>12624</c:v>
                  </c:pt>
                  <c:pt idx="120">
                    <c:v>13680</c:v>
                  </c:pt>
                  <c:pt idx="121">
                    <c:v>14904</c:v>
                  </c:pt>
                  <c:pt idx="122">
                    <c:v>14976</c:v>
                  </c:pt>
                  <c:pt idx="123">
                    <c:v>15192</c:v>
                  </c:pt>
                  <c:pt idx="124">
                    <c:v>15660</c:v>
                  </c:pt>
                  <c:pt idx="125">
                    <c:v>16128</c:v>
                  </c:pt>
                  <c:pt idx="126">
                    <c:v>16488</c:v>
                  </c:pt>
                  <c:pt idx="127">
                    <c:v>16800</c:v>
                  </c:pt>
                  <c:pt idx="128">
                    <c:v>17040</c:v>
                  </c:pt>
                  <c:pt idx="129">
                    <c:v>17424</c:v>
                  </c:pt>
                  <c:pt idx="130">
                    <c:v>18036</c:v>
                  </c:pt>
                  <c:pt idx="131">
                    <c:v>18180</c:v>
                  </c:pt>
                  <c:pt idx="132">
                    <c:v>18288</c:v>
                  </c:pt>
                  <c:pt idx="133">
                    <c:v>18864</c:v>
                  </c:pt>
                  <c:pt idx="134">
                    <c:v>19368</c:v>
                  </c:pt>
                  <c:pt idx="135">
                    <c:v>19584</c:v>
                  </c:pt>
                  <c:pt idx="136">
                    <c:v>19836</c:v>
                  </c:pt>
                  <c:pt idx="137">
                    <c:v>19920</c:v>
                  </c:pt>
                  <c:pt idx="138">
                    <c:v>19944</c:v>
                  </c:pt>
                  <c:pt idx="139">
                    <c:v>20304</c:v>
                  </c:pt>
                  <c:pt idx="140">
                    <c:v>20400</c:v>
                  </c:pt>
                  <c:pt idx="141">
                    <c:v>20880</c:v>
                  </c:pt>
                  <c:pt idx="142">
                    <c:v>21216</c:v>
                  </c:pt>
                  <c:pt idx="143">
                    <c:v>21240</c:v>
                  </c:pt>
                  <c:pt idx="144">
                    <c:v>21492</c:v>
                  </c:pt>
                  <c:pt idx="145">
                    <c:v>21600</c:v>
                  </c:pt>
                  <c:pt idx="146">
                    <c:v>21816</c:v>
                  </c:pt>
                  <c:pt idx="147">
                    <c:v>21960</c:v>
                  </c:pt>
                  <c:pt idx="148">
                    <c:v>22080</c:v>
                  </c:pt>
                  <c:pt idx="149">
                    <c:v>22248</c:v>
                  </c:pt>
                  <c:pt idx="150">
                    <c:v>22800</c:v>
                  </c:pt>
                  <c:pt idx="151">
                    <c:v>23040</c:v>
                  </c:pt>
                  <c:pt idx="152">
                    <c:v>23220</c:v>
                  </c:pt>
                  <c:pt idx="153">
                    <c:v>23904</c:v>
                  </c:pt>
                  <c:pt idx="154">
                    <c:v>23928</c:v>
                  </c:pt>
                  <c:pt idx="155">
                    <c:v>24120</c:v>
                  </c:pt>
                  <c:pt idx="156">
                    <c:v>24444</c:v>
                  </c:pt>
                  <c:pt idx="157">
                    <c:v>24576</c:v>
                  </c:pt>
                  <c:pt idx="158">
                    <c:v>25044</c:v>
                  </c:pt>
                  <c:pt idx="159">
                    <c:v>25128</c:v>
                  </c:pt>
                  <c:pt idx="160">
                    <c:v>25200</c:v>
                  </c:pt>
                  <c:pt idx="161">
                    <c:v>25560</c:v>
                  </c:pt>
                  <c:pt idx="162">
                    <c:v>25680</c:v>
                  </c:pt>
                  <c:pt idx="163">
                    <c:v>25920</c:v>
                  </c:pt>
                  <c:pt idx="164">
                    <c:v>25968</c:v>
                  </c:pt>
                  <c:pt idx="165">
                    <c:v>26172</c:v>
                  </c:pt>
                  <c:pt idx="166">
                    <c:v>27000</c:v>
                  </c:pt>
                  <c:pt idx="167">
                    <c:v>28152</c:v>
                  </c:pt>
                  <c:pt idx="168">
                    <c:v>28224</c:v>
                  </c:pt>
                  <c:pt idx="169">
                    <c:v>29016</c:v>
                  </c:pt>
                  <c:pt idx="170">
                    <c:v>29880</c:v>
                  </c:pt>
                  <c:pt idx="171">
                    <c:v>29916</c:v>
                  </c:pt>
                  <c:pt idx="172">
                    <c:v>30240</c:v>
                  </c:pt>
                  <c:pt idx="173">
                    <c:v>30600</c:v>
                  </c:pt>
                  <c:pt idx="174">
                    <c:v>31200</c:v>
                  </c:pt>
                  <c:pt idx="175">
                    <c:v>32436</c:v>
                  </c:pt>
                  <c:pt idx="176">
                    <c:v>32904</c:v>
                  </c:pt>
                  <c:pt idx="177">
                    <c:v>33600</c:v>
                  </c:pt>
                  <c:pt idx="178">
                    <c:v>33948</c:v>
                  </c:pt>
                  <c:pt idx="179">
                    <c:v>34056</c:v>
                  </c:pt>
                  <c:pt idx="180">
                    <c:v>35280</c:v>
                  </c:pt>
                  <c:pt idx="181">
                    <c:v>37560</c:v>
                  </c:pt>
                  <c:pt idx="182">
                    <c:v>37920</c:v>
                  </c:pt>
                  <c:pt idx="183">
                    <c:v>38196</c:v>
                  </c:pt>
                  <c:pt idx="184">
                    <c:v>38592</c:v>
                  </c:pt>
                  <c:pt idx="185">
                    <c:v>38800</c:v>
                  </c:pt>
                  <c:pt idx="186">
                    <c:v>39000</c:v>
                  </c:pt>
                  <c:pt idx="187">
                    <c:v>39672</c:v>
                  </c:pt>
                  <c:pt idx="188">
                    <c:v>40680</c:v>
                  </c:pt>
                  <c:pt idx="189">
                    <c:v>43164</c:v>
                  </c:pt>
                  <c:pt idx="190">
                    <c:v>43800</c:v>
                  </c:pt>
                  <c:pt idx="191">
                    <c:v>44160</c:v>
                  </c:pt>
                  <c:pt idx="192">
                    <c:v>44352</c:v>
                  </c:pt>
                  <c:pt idx="193">
                    <c:v>46080</c:v>
                  </c:pt>
                  <c:pt idx="194">
                    <c:v>46224</c:v>
                  </c:pt>
                  <c:pt idx="195">
                    <c:v>46584</c:v>
                  </c:pt>
                  <c:pt idx="196">
                    <c:v>46692</c:v>
                  </c:pt>
                  <c:pt idx="197">
                    <c:v>47340</c:v>
                  </c:pt>
                  <c:pt idx="198">
                    <c:v>48720</c:v>
                  </c:pt>
                  <c:pt idx="199">
                    <c:v>49800</c:v>
                  </c:pt>
                  <c:pt idx="200">
                    <c:v>50400</c:v>
                  </c:pt>
                  <c:pt idx="201">
                    <c:v>50448</c:v>
                  </c:pt>
                  <c:pt idx="202">
                    <c:v>51000</c:v>
                  </c:pt>
                  <c:pt idx="203">
                    <c:v>52440</c:v>
                  </c:pt>
                  <c:pt idx="204">
                    <c:v>54504</c:v>
                  </c:pt>
                  <c:pt idx="205">
                    <c:v>54696</c:v>
                  </c:pt>
                  <c:pt idx="206">
                    <c:v>54720</c:v>
                  </c:pt>
                  <c:pt idx="207">
                    <c:v>56112</c:v>
                  </c:pt>
                  <c:pt idx="208">
                    <c:v>56184</c:v>
                  </c:pt>
                  <c:pt idx="209">
                    <c:v>57792</c:v>
                  </c:pt>
                  <c:pt idx="210">
                    <c:v>59040</c:v>
                  </c:pt>
                  <c:pt idx="211">
                    <c:v>60960</c:v>
                  </c:pt>
                  <c:pt idx="212">
                    <c:v>66384</c:v>
                  </c:pt>
                  <c:pt idx="213">
                    <c:v>68928</c:v>
                  </c:pt>
                  <c:pt idx="214">
                    <c:v>87720</c:v>
                  </c:pt>
                  <c:pt idx="215">
                    <c:v>91200</c:v>
                  </c:pt>
                  <c:pt idx="216">
                    <c:v>99720</c:v>
                  </c:pt>
                  <c:pt idx="217">
                    <c:v>100200</c:v>
                  </c:pt>
                  <c:pt idx="218">
                    <c:v>100680</c:v>
                  </c:pt>
                  <c:pt idx="219">
                    <c:v>100800</c:v>
                  </c:pt>
                  <c:pt idx="220">
                    <c:v>101880</c:v>
                  </c:pt>
                  <c:pt idx="221">
                    <c:v>102000</c:v>
                  </c:pt>
                  <c:pt idx="222">
                    <c:v>122400</c:v>
                  </c:pt>
                  <c:pt idx="223">
                    <c:v>151200</c:v>
                  </c:pt>
                  <c:pt idx="224">
                    <c:v>198480</c:v>
                  </c:pt>
                  <c:pt idx="225">
                    <c:v>#VALUE!</c:v>
                  </c:pt>
                  <c:pt idx="226">
                    <c:v>360</c:v>
                  </c:pt>
                  <c:pt idx="227">
                    <c:v>432</c:v>
                  </c:pt>
                  <c:pt idx="228">
                    <c:v>456</c:v>
                  </c:pt>
                  <c:pt idx="229">
                    <c:v>480</c:v>
                  </c:pt>
                  <c:pt idx="230">
                    <c:v>600</c:v>
                  </c:pt>
                  <c:pt idx="231">
                    <c:v>720</c:v>
                  </c:pt>
                  <c:pt idx="232">
                    <c:v>816</c:v>
                  </c:pt>
                  <c:pt idx="233">
                    <c:v>900</c:v>
                  </c:pt>
                  <c:pt idx="234">
                    <c:v>960</c:v>
                  </c:pt>
                  <c:pt idx="235">
                    <c:v>1032</c:v>
                  </c:pt>
                  <c:pt idx="236">
                    <c:v>1680</c:v>
                  </c:pt>
                  <c:pt idx="237">
                    <c:v>2256</c:v>
                  </c:pt>
                  <c:pt idx="238">
                    <c:v>2520</c:v>
                  </c:pt>
                  <c:pt idx="239">
                    <c:v>3096</c:v>
                  </c:pt>
                  <c:pt idx="240">
                    <c:v>3276</c:v>
                  </c:pt>
                  <c:pt idx="241">
                    <c:v>3324</c:v>
                  </c:pt>
                  <c:pt idx="242">
                    <c:v>3648</c:v>
                  </c:pt>
                  <c:pt idx="243">
                    <c:v>3960</c:v>
                  </c:pt>
                  <c:pt idx="244">
                    <c:v>4584</c:v>
                  </c:pt>
                  <c:pt idx="245">
                    <c:v>5100</c:v>
                  </c:pt>
                  <c:pt idx="246">
                    <c:v>5304</c:v>
                  </c:pt>
                  <c:pt idx="247">
                    <c:v>6000</c:v>
                  </c:pt>
                  <c:pt idx="248">
                    <c:v>6720</c:v>
                  </c:pt>
                  <c:pt idx="249">
                    <c:v>7320</c:v>
                  </c:pt>
                  <c:pt idx="250">
                    <c:v>7848</c:v>
                  </c:pt>
                  <c:pt idx="251">
                    <c:v>7956</c:v>
                  </c:pt>
                  <c:pt idx="252">
                    <c:v>8016</c:v>
                  </c:pt>
                  <c:pt idx="253">
                    <c:v>8880</c:v>
                  </c:pt>
                  <c:pt idx="254">
                    <c:v>9264</c:v>
                  </c:pt>
                  <c:pt idx="255">
                    <c:v>10098</c:v>
                  </c:pt>
                  <c:pt idx="256">
                    <c:v>10110</c:v>
                  </c:pt>
                  <c:pt idx="257">
                    <c:v>10140</c:v>
                  </c:pt>
                  <c:pt idx="258">
                    <c:v>10776</c:v>
                  </c:pt>
                  <c:pt idx="259">
                    <c:v>10824</c:v>
                  </c:pt>
                  <c:pt idx="260">
                    <c:v>11340</c:v>
                  </c:pt>
                  <c:pt idx="261">
                    <c:v>12288</c:v>
                  </c:pt>
                  <c:pt idx="262">
                    <c:v>12504</c:v>
                  </c:pt>
                  <c:pt idx="263">
                    <c:v>12912</c:v>
                  </c:pt>
                  <c:pt idx="264">
                    <c:v>12924</c:v>
                  </c:pt>
                  <c:pt idx="265">
                    <c:v>13368</c:v>
                  </c:pt>
                  <c:pt idx="266">
                    <c:v>13440</c:v>
                  </c:pt>
                  <c:pt idx="267">
                    <c:v>13728</c:v>
                  </c:pt>
                  <c:pt idx="268">
                    <c:v>14436</c:v>
                  </c:pt>
                  <c:pt idx="269">
                    <c:v>14568</c:v>
                  </c:pt>
                  <c:pt idx="270">
                    <c:v>15000</c:v>
                  </c:pt>
                  <c:pt idx="271">
                    <c:v>15096</c:v>
                  </c:pt>
                  <c:pt idx="272">
                    <c:v>15300</c:v>
                  </c:pt>
                  <c:pt idx="273">
                    <c:v>15480</c:v>
                  </c:pt>
                  <c:pt idx="274">
                    <c:v>15624</c:v>
                  </c:pt>
                  <c:pt idx="275">
                    <c:v>15840</c:v>
                  </c:pt>
                  <c:pt idx="276">
                    <c:v>16584</c:v>
                  </c:pt>
                  <c:pt idx="277">
                    <c:v>16800</c:v>
                  </c:pt>
                  <c:pt idx="278">
                    <c:v>16992</c:v>
                  </c:pt>
                  <c:pt idx="279">
                    <c:v>18180</c:v>
                  </c:pt>
                  <c:pt idx="280">
                    <c:v>18630</c:v>
                  </c:pt>
                  <c:pt idx="281">
                    <c:v>19488</c:v>
                  </c:pt>
                  <c:pt idx="282">
                    <c:v>19704</c:v>
                  </c:pt>
                  <c:pt idx="283">
                    <c:v>19920</c:v>
                  </c:pt>
                  <c:pt idx="284">
                    <c:v>20160</c:v>
                  </c:pt>
                  <c:pt idx="285">
                    <c:v>20340</c:v>
                  </c:pt>
                  <c:pt idx="286">
                    <c:v>20400</c:v>
                  </c:pt>
                  <c:pt idx="287">
                    <c:v>20640</c:v>
                  </c:pt>
                  <c:pt idx="288">
                    <c:v>20664</c:v>
                  </c:pt>
                  <c:pt idx="289">
                    <c:v>20760</c:v>
                  </c:pt>
                  <c:pt idx="290">
                    <c:v>21216</c:v>
                  </c:pt>
                  <c:pt idx="291">
                    <c:v>21582</c:v>
                  </c:pt>
                  <c:pt idx="292">
                    <c:v>21600</c:v>
                  </c:pt>
                  <c:pt idx="293">
                    <c:v>21870</c:v>
                  </c:pt>
                  <c:pt idx="294">
                    <c:v>21888</c:v>
                  </c:pt>
                  <c:pt idx="295">
                    <c:v>22080</c:v>
                  </c:pt>
                  <c:pt idx="296">
                    <c:v>22356</c:v>
                  </c:pt>
                  <c:pt idx="297">
                    <c:v>22416</c:v>
                  </c:pt>
                  <c:pt idx="298">
                    <c:v>23976</c:v>
                  </c:pt>
                  <c:pt idx="299">
                    <c:v>24000</c:v>
                  </c:pt>
                  <c:pt idx="300">
                    <c:v>24144</c:v>
                  </c:pt>
                  <c:pt idx="301">
                    <c:v>25152</c:v>
                  </c:pt>
                  <c:pt idx="302">
                    <c:v>25200</c:v>
                  </c:pt>
                  <c:pt idx="303">
                    <c:v>25680</c:v>
                  </c:pt>
                  <c:pt idx="304">
                    <c:v>25824</c:v>
                  </c:pt>
                  <c:pt idx="305">
                    <c:v>26424</c:v>
                  </c:pt>
                  <c:pt idx="306">
                    <c:v>26508</c:v>
                  </c:pt>
                  <c:pt idx="307">
                    <c:v>27000</c:v>
                  </c:pt>
                  <c:pt idx="308">
                    <c:v>27720</c:v>
                  </c:pt>
                  <c:pt idx="309">
                    <c:v>28980</c:v>
                  </c:pt>
                  <c:pt idx="310">
                    <c:v>29616</c:v>
                  </c:pt>
                  <c:pt idx="311">
                    <c:v>30024</c:v>
                  </c:pt>
                  <c:pt idx="312">
                    <c:v>32856</c:v>
                  </c:pt>
                  <c:pt idx="313">
                    <c:v>35100</c:v>
                  </c:pt>
                  <c:pt idx="314">
                    <c:v>36480</c:v>
                  </c:pt>
                  <c:pt idx="315">
                    <c:v>36816</c:v>
                  </c:pt>
                  <c:pt idx="316">
                    <c:v>36954</c:v>
                  </c:pt>
                  <c:pt idx="317">
                    <c:v>37440</c:v>
                  </c:pt>
                  <c:pt idx="318">
                    <c:v>38400</c:v>
                  </c:pt>
                  <c:pt idx="319">
                    <c:v>38688</c:v>
                  </c:pt>
                  <c:pt idx="320">
                    <c:v>39060</c:v>
                  </c:pt>
                  <c:pt idx="321">
                    <c:v>39600</c:v>
                  </c:pt>
                  <c:pt idx="322">
                    <c:v>40800</c:v>
                  </c:pt>
                  <c:pt idx="323">
                    <c:v>42048</c:v>
                  </c:pt>
                  <c:pt idx="324">
                    <c:v>42432</c:v>
                  </c:pt>
                  <c:pt idx="325">
                    <c:v>45576</c:v>
                  </c:pt>
                  <c:pt idx="326">
                    <c:v>45720</c:v>
                  </c:pt>
                  <c:pt idx="327">
                    <c:v>45888</c:v>
                  </c:pt>
                  <c:pt idx="328">
                    <c:v>47208</c:v>
                  </c:pt>
                  <c:pt idx="329">
                    <c:v>48144</c:v>
                  </c:pt>
                  <c:pt idx="330">
                    <c:v>49716</c:v>
                  </c:pt>
                  <c:pt idx="331">
                    <c:v>50148</c:v>
                  </c:pt>
                  <c:pt idx="332">
                    <c:v>50400</c:v>
                  </c:pt>
                  <c:pt idx="333">
                    <c:v>51000</c:v>
                  </c:pt>
                  <c:pt idx="334">
                    <c:v>51300</c:v>
                  </c:pt>
                  <c:pt idx="335">
                    <c:v>51360</c:v>
                  </c:pt>
                  <c:pt idx="336">
                    <c:v>51840</c:v>
                  </c:pt>
                  <c:pt idx="337">
                    <c:v>55200</c:v>
                  </c:pt>
                  <c:pt idx="338">
                    <c:v>55896</c:v>
                  </c:pt>
                  <c:pt idx="339">
                    <c:v>57792</c:v>
                  </c:pt>
                  <c:pt idx="340">
                    <c:v>60672</c:v>
                  </c:pt>
                  <c:pt idx="341">
                    <c:v>70056</c:v>
                  </c:pt>
                  <c:pt idx="342">
                    <c:v>70560</c:v>
                  </c:pt>
                  <c:pt idx="343">
                    <c:v>75000</c:v>
                  </c:pt>
                  <c:pt idx="344">
                    <c:v>76800</c:v>
                  </c:pt>
                  <c:pt idx="345">
                    <c:v>92952</c:v>
                  </c:pt>
                  <c:pt idx="346">
                    <c:v>100800</c:v>
                  </c:pt>
                  <c:pt idx="347">
                    <c:v>102000</c:v>
                  </c:pt>
                  <c:pt idx="348">
                    <c:v>125760</c:v>
                  </c:pt>
                  <c:pt idx="349">
                    <c:v>150000</c:v>
                  </c:pt>
                  <c:pt idx="350">
                    <c:v>151200</c:v>
                  </c:pt>
                  <c:pt idx="351">
                    <c:v>#VALUE!</c:v>
                  </c:pt>
                  <c:pt idx="352">
                    <c:v>168</c:v>
                  </c:pt>
                  <c:pt idx="353">
                    <c:v>200</c:v>
                  </c:pt>
                  <c:pt idx="354">
                    <c:v>204</c:v>
                  </c:pt>
                  <c:pt idx="355">
                    <c:v>224</c:v>
                  </c:pt>
                  <c:pt idx="356">
                    <c:v>280</c:v>
                  </c:pt>
                  <c:pt idx="357">
                    <c:v>336</c:v>
                  </c:pt>
                  <c:pt idx="358">
                    <c:v>360</c:v>
                  </c:pt>
                  <c:pt idx="359">
                    <c:v>408</c:v>
                  </c:pt>
                  <c:pt idx="360">
                    <c:v>480</c:v>
                  </c:pt>
                  <c:pt idx="361">
                    <c:v>750</c:v>
                  </c:pt>
                  <c:pt idx="362">
                    <c:v>840</c:v>
                  </c:pt>
                  <c:pt idx="363">
                    <c:v>900</c:v>
                  </c:pt>
                  <c:pt idx="364">
                    <c:v>1008</c:v>
                  </c:pt>
                  <c:pt idx="365">
                    <c:v>1232</c:v>
                  </c:pt>
                  <c:pt idx="366">
                    <c:v>1440</c:v>
                  </c:pt>
                  <c:pt idx="367">
                    <c:v>2040</c:v>
                  </c:pt>
                  <c:pt idx="368">
                    <c:v>2268</c:v>
                  </c:pt>
                  <c:pt idx="369">
                    <c:v>2700</c:v>
                  </c:pt>
                  <c:pt idx="370">
                    <c:v>4752</c:v>
                  </c:pt>
                  <c:pt idx="371">
                    <c:v>6000</c:v>
                  </c:pt>
                  <c:pt idx="372">
                    <c:v>6012</c:v>
                  </c:pt>
                  <c:pt idx="373">
                    <c:v>6120</c:v>
                  </c:pt>
                  <c:pt idx="374">
                    <c:v>6480</c:v>
                  </c:pt>
                  <c:pt idx="375">
                    <c:v>7600</c:v>
                  </c:pt>
                  <c:pt idx="376">
                    <c:v>8040</c:v>
                  </c:pt>
                  <c:pt idx="377">
                    <c:v>9132</c:v>
                  </c:pt>
                  <c:pt idx="378">
                    <c:v>10000</c:v>
                  </c:pt>
                  <c:pt idx="379">
                    <c:v>10080</c:v>
                  </c:pt>
                  <c:pt idx="380">
                    <c:v>10152</c:v>
                  </c:pt>
                  <c:pt idx="381">
                    <c:v>10500</c:v>
                  </c:pt>
                  <c:pt idx="382">
                    <c:v>13464</c:v>
                  </c:pt>
                  <c:pt idx="383">
                    <c:v>13932</c:v>
                  </c:pt>
                  <c:pt idx="384">
                    <c:v>14022</c:v>
                  </c:pt>
                  <c:pt idx="385">
                    <c:v>14100</c:v>
                  </c:pt>
                  <c:pt idx="386">
                    <c:v>15000</c:v>
                  </c:pt>
                  <c:pt idx="387">
                    <c:v>15048</c:v>
                  </c:pt>
                  <c:pt idx="388">
                    <c:v>18000</c:v>
                  </c:pt>
                  <c:pt idx="389">
                    <c:v>18210</c:v>
                  </c:pt>
                  <c:pt idx="390">
                    <c:v>19524</c:v>
                  </c:pt>
                  <c:pt idx="391">
                    <c:v>19812</c:v>
                  </c:pt>
                  <c:pt idx="392">
                    <c:v>20000</c:v>
                  </c:pt>
                  <c:pt idx="393">
                    <c:v>20160</c:v>
                  </c:pt>
                  <c:pt idx="394">
                    <c:v>20400</c:v>
                  </c:pt>
                  <c:pt idx="395">
                    <c:v>21000</c:v>
                  </c:pt>
                  <c:pt idx="396">
                    <c:v>23976</c:v>
                  </c:pt>
                  <c:pt idx="397">
                    <c:v>24372</c:v>
                  </c:pt>
                  <c:pt idx="398">
                    <c:v>24960</c:v>
                  </c:pt>
                  <c:pt idx="399">
                    <c:v>25200</c:v>
                  </c:pt>
                  <c:pt idx="400">
                    <c:v>26400</c:v>
                  </c:pt>
                  <c:pt idx="401">
                    <c:v>28800</c:v>
                  </c:pt>
                  <c:pt idx="402">
                    <c:v>30120</c:v>
                  </c:pt>
                  <c:pt idx="403">
                    <c:v>30888</c:v>
                  </c:pt>
                  <c:pt idx="404">
                    <c:v>31296</c:v>
                  </c:pt>
                  <c:pt idx="405">
                    <c:v>32208</c:v>
                  </c:pt>
                  <c:pt idx="406">
                    <c:v>36720</c:v>
                  </c:pt>
                  <c:pt idx="407">
                    <c:v>37200</c:v>
                  </c:pt>
                  <c:pt idx="408">
                    <c:v>41790</c:v>
                  </c:pt>
                  <c:pt idx="409">
                    <c:v>43200</c:v>
                  </c:pt>
                  <c:pt idx="410">
                    <c:v>44280</c:v>
                  </c:pt>
                  <c:pt idx="411">
                    <c:v>44388</c:v>
                  </c:pt>
                  <c:pt idx="412">
                    <c:v>46296</c:v>
                  </c:pt>
                  <c:pt idx="413">
                    <c:v>50400</c:v>
                  </c:pt>
                  <c:pt idx="414">
                    <c:v>51000</c:v>
                  </c:pt>
                  <c:pt idx="415">
                    <c:v>53424</c:v>
                  </c:pt>
                  <c:pt idx="416">
                    <c:v>55272</c:v>
                  </c:pt>
                  <c:pt idx="417">
                    <c:v>57792</c:v>
                  </c:pt>
                  <c:pt idx="418">
                    <c:v>57840</c:v>
                  </c:pt>
                  <c:pt idx="419">
                    <c:v>62400</c:v>
                  </c:pt>
                  <c:pt idx="420">
                    <c:v>70056</c:v>
                  </c:pt>
                  <c:pt idx="421">
                    <c:v>71592</c:v>
                  </c:pt>
                  <c:pt idx="422">
                    <c:v>100800</c:v>
                  </c:pt>
                  <c:pt idx="423">
                    <c:v>#VALUE!</c:v>
                  </c:pt>
                  <c:pt idx="424">
                    <c:v>360</c:v>
                  </c:pt>
                  <c:pt idx="425">
                    <c:v>528</c:v>
                  </c:pt>
                  <c:pt idx="426">
                    <c:v>540</c:v>
                  </c:pt>
                  <c:pt idx="427">
                    <c:v>600</c:v>
                  </c:pt>
                  <c:pt idx="428">
                    <c:v>612</c:v>
                  </c:pt>
                  <c:pt idx="429">
                    <c:v>800</c:v>
                  </c:pt>
                  <c:pt idx="430">
                    <c:v>1026</c:v>
                  </c:pt>
                  <c:pt idx="431">
                    <c:v>1232</c:v>
                  </c:pt>
                  <c:pt idx="432">
                    <c:v>1332</c:v>
                  </c:pt>
                  <c:pt idx="433">
                    <c:v>1696</c:v>
                  </c:pt>
                  <c:pt idx="434">
                    <c:v>2464</c:v>
                  </c:pt>
                  <c:pt idx="435">
                    <c:v>2880</c:v>
                  </c:pt>
                  <c:pt idx="436">
                    <c:v>2916</c:v>
                  </c:pt>
                  <c:pt idx="437">
                    <c:v>4400</c:v>
                  </c:pt>
                  <c:pt idx="438">
                    <c:v>4842</c:v>
                  </c:pt>
                  <c:pt idx="439">
                    <c:v>6624</c:v>
                  </c:pt>
                  <c:pt idx="440">
                    <c:v>8260</c:v>
                  </c:pt>
                  <c:pt idx="441">
                    <c:v>10008</c:v>
                  </c:pt>
                  <c:pt idx="442">
                    <c:v>11740</c:v>
                  </c:pt>
                  <c:pt idx="443">
                    <c:v>12600</c:v>
                  </c:pt>
                  <c:pt idx="444">
                    <c:v>12852</c:v>
                  </c:pt>
                  <c:pt idx="445">
                    <c:v>15000</c:v>
                  </c:pt>
                  <c:pt idx="446">
                    <c:v>16560</c:v>
                  </c:pt>
                  <c:pt idx="447">
                    <c:v>19200</c:v>
                  </c:pt>
                  <c:pt idx="448">
                    <c:v>20000</c:v>
                  </c:pt>
                  <c:pt idx="449">
                    <c:v>20400</c:v>
                  </c:pt>
                  <c:pt idx="450">
                    <c:v>20784</c:v>
                  </c:pt>
                  <c:pt idx="451">
                    <c:v>21648</c:v>
                  </c:pt>
                  <c:pt idx="452">
                    <c:v>21660</c:v>
                  </c:pt>
                  <c:pt idx="453">
                    <c:v>21780</c:v>
                  </c:pt>
                  <c:pt idx="454">
                    <c:v>21924</c:v>
                  </c:pt>
                  <c:pt idx="455">
                    <c:v>23130</c:v>
                  </c:pt>
                  <c:pt idx="456">
                    <c:v>24000</c:v>
                  </c:pt>
                  <c:pt idx="457">
                    <c:v>24960</c:v>
                  </c:pt>
                  <c:pt idx="458">
                    <c:v>25044</c:v>
                  </c:pt>
                  <c:pt idx="459">
                    <c:v>25200</c:v>
                  </c:pt>
                  <c:pt idx="460">
                    <c:v>28152</c:v>
                  </c:pt>
                  <c:pt idx="461">
                    <c:v>28752</c:v>
                  </c:pt>
                  <c:pt idx="462">
                    <c:v>30072</c:v>
                  </c:pt>
                  <c:pt idx="463">
                    <c:v>33300</c:v>
                  </c:pt>
                  <c:pt idx="464">
                    <c:v>36000</c:v>
                  </c:pt>
                  <c:pt idx="465">
                    <c:v>41580</c:v>
                  </c:pt>
                  <c:pt idx="466">
                    <c:v>43416</c:v>
                  </c:pt>
                  <c:pt idx="467">
                    <c:v>43560</c:v>
                  </c:pt>
                  <c:pt idx="468">
                    <c:v>43644</c:v>
                  </c:pt>
                  <c:pt idx="469">
                    <c:v>44100</c:v>
                  </c:pt>
                  <c:pt idx="470">
                    <c:v>44226</c:v>
                  </c:pt>
                  <c:pt idx="471">
                    <c:v>49944</c:v>
                  </c:pt>
                  <c:pt idx="472">
                    <c:v>50400</c:v>
                  </c:pt>
                  <c:pt idx="473">
                    <c:v>50664</c:v>
                  </c:pt>
                  <c:pt idx="474">
                    <c:v>50856</c:v>
                  </c:pt>
                  <c:pt idx="475">
                    <c:v>51768</c:v>
                  </c:pt>
                  <c:pt idx="476">
                    <c:v>54648</c:v>
                  </c:pt>
                  <c:pt idx="477">
                    <c:v>62820</c:v>
                  </c:pt>
                  <c:pt idx="478">
                    <c:v>70056</c:v>
                  </c:pt>
                  <c:pt idx="479">
                    <c:v>76968</c:v>
                  </c:pt>
                  <c:pt idx="480">
                    <c:v>82800</c:v>
                  </c:pt>
                  <c:pt idx="481">
                    <c:v>100800</c:v>
                  </c:pt>
                  <c:pt idx="482">
                    <c:v>137280</c:v>
                  </c:pt>
                  <c:pt idx="483">
                    <c:v>263520</c:v>
                  </c:pt>
                  <c:pt idx="484">
                    <c:v>276048</c:v>
                  </c:pt>
                  <c:pt idx="485">
                    <c:v>#VALUE!</c:v>
                  </c:pt>
                  <c:pt idx="486">
                    <c:v>(blank)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6">
                    <c:v>2020</c:v>
                  </c:pt>
                  <c:pt idx="11">
                    <c:v>2021</c:v>
                  </c:pt>
                  <c:pt idx="93">
                    <c:v>2022</c:v>
                  </c:pt>
                  <c:pt idx="226">
                    <c:v>2023</c:v>
                  </c:pt>
                  <c:pt idx="352">
                    <c:v>2024</c:v>
                  </c:pt>
                  <c:pt idx="424">
                    <c:v>2025</c:v>
                  </c:pt>
                </c:lvl>
              </c:multiLvlStrCache>
            </c:multiLvlStrRef>
          </c:cat>
          <c:val>
            <c:numRef>
              <c:f>'Pivot Table'!$G$2:$G$498</c:f>
              <c:numCache>
                <c:formatCode>General</c:formatCode>
                <c:ptCount val="487"/>
                <c:pt idx="0">
                  <c:v>32749949.999999978</c:v>
                </c:pt>
                <c:pt idx="1">
                  <c:v>82490491.700000048</c:v>
                </c:pt>
                <c:pt idx="2">
                  <c:v>145905.9</c:v>
                </c:pt>
                <c:pt idx="3">
                  <c:v>289206.3</c:v>
                </c:pt>
                <c:pt idx="4">
                  <c:v>602398.4</c:v>
                </c:pt>
                <c:pt idx="5">
                  <c:v>102984692.89999999</c:v>
                </c:pt>
                <c:pt idx="6">
                  <c:v>507576.3</c:v>
                </c:pt>
                <c:pt idx="7">
                  <c:v>703077.8</c:v>
                </c:pt>
                <c:pt idx="8">
                  <c:v>1847948.8</c:v>
                </c:pt>
                <c:pt idx="9">
                  <c:v>1359178.1</c:v>
                </c:pt>
                <c:pt idx="10">
                  <c:v>115888849.69999999</c:v>
                </c:pt>
                <c:pt idx="11">
                  <c:v>21360.6</c:v>
                </c:pt>
                <c:pt idx="12">
                  <c:v>2840277.6</c:v>
                </c:pt>
                <c:pt idx="13">
                  <c:v>46265.7</c:v>
                </c:pt>
                <c:pt idx="14">
                  <c:v>1437241.3</c:v>
                </c:pt>
                <c:pt idx="15">
                  <c:v>144530.5</c:v>
                </c:pt>
                <c:pt idx="16">
                  <c:v>151190.79999999999</c:v>
                </c:pt>
                <c:pt idx="17">
                  <c:v>519302.7</c:v>
                </c:pt>
                <c:pt idx="18">
                  <c:v>346224.4</c:v>
                </c:pt>
                <c:pt idx="19">
                  <c:v>75082.5</c:v>
                </c:pt>
                <c:pt idx="20">
                  <c:v>249481.1</c:v>
                </c:pt>
                <c:pt idx="21">
                  <c:v>297197.40000000002</c:v>
                </c:pt>
                <c:pt idx="22">
                  <c:v>307779.09999999998</c:v>
                </c:pt>
                <c:pt idx="23">
                  <c:v>127600.1</c:v>
                </c:pt>
                <c:pt idx="24">
                  <c:v>145290.6</c:v>
                </c:pt>
                <c:pt idx="25">
                  <c:v>174553.3</c:v>
                </c:pt>
                <c:pt idx="26">
                  <c:v>382787.1</c:v>
                </c:pt>
                <c:pt idx="27">
                  <c:v>157658.6</c:v>
                </c:pt>
                <c:pt idx="28">
                  <c:v>557853.69999999995</c:v>
                </c:pt>
                <c:pt idx="29">
                  <c:v>519228.2</c:v>
                </c:pt>
                <c:pt idx="30">
                  <c:v>579513.30000000005</c:v>
                </c:pt>
                <c:pt idx="31">
                  <c:v>1244820.1000000001</c:v>
                </c:pt>
                <c:pt idx="32">
                  <c:v>1661707.4</c:v>
                </c:pt>
                <c:pt idx="33">
                  <c:v>255868.3</c:v>
                </c:pt>
                <c:pt idx="34">
                  <c:v>251753</c:v>
                </c:pt>
                <c:pt idx="35">
                  <c:v>595750.40000000002</c:v>
                </c:pt>
                <c:pt idx="36">
                  <c:v>249443</c:v>
                </c:pt>
                <c:pt idx="37">
                  <c:v>617772</c:v>
                </c:pt>
                <c:pt idx="38">
                  <c:v>259764.6</c:v>
                </c:pt>
                <c:pt idx="39">
                  <c:v>733122.8</c:v>
                </c:pt>
                <c:pt idx="40">
                  <c:v>539928.9</c:v>
                </c:pt>
                <c:pt idx="41">
                  <c:v>865601.5</c:v>
                </c:pt>
                <c:pt idx="42">
                  <c:v>707048.3</c:v>
                </c:pt>
                <c:pt idx="43">
                  <c:v>1700252.4</c:v>
                </c:pt>
                <c:pt idx="44">
                  <c:v>1517995.4</c:v>
                </c:pt>
                <c:pt idx="45">
                  <c:v>341665.8</c:v>
                </c:pt>
                <c:pt idx="46">
                  <c:v>767165.9</c:v>
                </c:pt>
                <c:pt idx="47">
                  <c:v>880497.5</c:v>
                </c:pt>
                <c:pt idx="48">
                  <c:v>896478.2</c:v>
                </c:pt>
                <c:pt idx="49">
                  <c:v>887865.8</c:v>
                </c:pt>
                <c:pt idx="50">
                  <c:v>868155</c:v>
                </c:pt>
                <c:pt idx="51">
                  <c:v>334106.59999999998</c:v>
                </c:pt>
                <c:pt idx="52">
                  <c:v>857264.5</c:v>
                </c:pt>
                <c:pt idx="53">
                  <c:v>939365</c:v>
                </c:pt>
                <c:pt idx="54">
                  <c:v>4809475.5</c:v>
                </c:pt>
                <c:pt idx="55">
                  <c:v>438694.7</c:v>
                </c:pt>
                <c:pt idx="56">
                  <c:v>1149855.3</c:v>
                </c:pt>
                <c:pt idx="57">
                  <c:v>290832.5</c:v>
                </c:pt>
                <c:pt idx="58">
                  <c:v>463300.8</c:v>
                </c:pt>
                <c:pt idx="59">
                  <c:v>480156.6</c:v>
                </c:pt>
                <c:pt idx="60">
                  <c:v>1277621</c:v>
                </c:pt>
                <c:pt idx="61">
                  <c:v>1804689.9</c:v>
                </c:pt>
                <c:pt idx="62">
                  <c:v>510503.8</c:v>
                </c:pt>
                <c:pt idx="63">
                  <c:v>622568.9</c:v>
                </c:pt>
                <c:pt idx="64">
                  <c:v>586028.80000000005</c:v>
                </c:pt>
                <c:pt idx="65">
                  <c:v>688404</c:v>
                </c:pt>
                <c:pt idx="66">
                  <c:v>548830.6</c:v>
                </c:pt>
                <c:pt idx="67">
                  <c:v>733969.1</c:v>
                </c:pt>
                <c:pt idx="68">
                  <c:v>1406136.6</c:v>
                </c:pt>
                <c:pt idx="69">
                  <c:v>1558556.2</c:v>
                </c:pt>
                <c:pt idx="70">
                  <c:v>722862.5</c:v>
                </c:pt>
                <c:pt idx="71">
                  <c:v>2096877.2999999998</c:v>
                </c:pt>
                <c:pt idx="72">
                  <c:v>1929891.7000000002</c:v>
                </c:pt>
                <c:pt idx="73">
                  <c:v>910457.5</c:v>
                </c:pt>
                <c:pt idx="74">
                  <c:v>1579249</c:v>
                </c:pt>
                <c:pt idx="75">
                  <c:v>1950929.3</c:v>
                </c:pt>
                <c:pt idx="76">
                  <c:v>2277398.2000000002</c:v>
                </c:pt>
                <c:pt idx="77">
                  <c:v>2411208.7999999998</c:v>
                </c:pt>
                <c:pt idx="78">
                  <c:v>591395.80000000005</c:v>
                </c:pt>
                <c:pt idx="79">
                  <c:v>855450.4</c:v>
                </c:pt>
                <c:pt idx="80">
                  <c:v>927713.3</c:v>
                </c:pt>
                <c:pt idx="81">
                  <c:v>733032.3</c:v>
                </c:pt>
                <c:pt idx="82">
                  <c:v>810851.2</c:v>
                </c:pt>
                <c:pt idx="83">
                  <c:v>1076015</c:v>
                </c:pt>
                <c:pt idx="84">
                  <c:v>554539.9</c:v>
                </c:pt>
                <c:pt idx="85">
                  <c:v>2277308.6</c:v>
                </c:pt>
                <c:pt idx="86">
                  <c:v>1417206.4</c:v>
                </c:pt>
                <c:pt idx="87">
                  <c:v>935347.3</c:v>
                </c:pt>
                <c:pt idx="88">
                  <c:v>2001061.8</c:v>
                </c:pt>
                <c:pt idx="89">
                  <c:v>2168597.2000000002</c:v>
                </c:pt>
                <c:pt idx="90">
                  <c:v>2823207.2</c:v>
                </c:pt>
                <c:pt idx="91">
                  <c:v>3373217.3</c:v>
                </c:pt>
                <c:pt idx="92">
                  <c:v>102756323.20000005</c:v>
                </c:pt>
                <c:pt idx="93">
                  <c:v>2923.9</c:v>
                </c:pt>
                <c:pt idx="94">
                  <c:v>9068.2000000000007</c:v>
                </c:pt>
                <c:pt idx="95">
                  <c:v>42376.7</c:v>
                </c:pt>
                <c:pt idx="96">
                  <c:v>20378.900000000001</c:v>
                </c:pt>
                <c:pt idx="97">
                  <c:v>31620</c:v>
                </c:pt>
                <c:pt idx="98">
                  <c:v>33129.1</c:v>
                </c:pt>
                <c:pt idx="99">
                  <c:v>1372034.2999999998</c:v>
                </c:pt>
                <c:pt idx="100">
                  <c:v>73357.3</c:v>
                </c:pt>
                <c:pt idx="101">
                  <c:v>82937.2</c:v>
                </c:pt>
                <c:pt idx="102">
                  <c:v>91372.5</c:v>
                </c:pt>
                <c:pt idx="103">
                  <c:v>126958.9</c:v>
                </c:pt>
                <c:pt idx="104">
                  <c:v>140478.9</c:v>
                </c:pt>
                <c:pt idx="105">
                  <c:v>84937.7</c:v>
                </c:pt>
                <c:pt idx="106">
                  <c:v>354843.4</c:v>
                </c:pt>
                <c:pt idx="107">
                  <c:v>198159</c:v>
                </c:pt>
                <c:pt idx="108">
                  <c:v>192695.6</c:v>
                </c:pt>
                <c:pt idx="109">
                  <c:v>186635.2</c:v>
                </c:pt>
                <c:pt idx="110">
                  <c:v>212182.6</c:v>
                </c:pt>
                <c:pt idx="111">
                  <c:v>234317</c:v>
                </c:pt>
                <c:pt idx="112">
                  <c:v>302562.8</c:v>
                </c:pt>
                <c:pt idx="113">
                  <c:v>160264.5</c:v>
                </c:pt>
                <c:pt idx="114">
                  <c:v>352791.5</c:v>
                </c:pt>
                <c:pt idx="115">
                  <c:v>499314.9</c:v>
                </c:pt>
                <c:pt idx="116">
                  <c:v>656083.30000000005</c:v>
                </c:pt>
                <c:pt idx="117">
                  <c:v>336561.1</c:v>
                </c:pt>
                <c:pt idx="118">
                  <c:v>463417.4</c:v>
                </c:pt>
                <c:pt idx="119">
                  <c:v>199306.8</c:v>
                </c:pt>
                <c:pt idx="120">
                  <c:v>962408.6</c:v>
                </c:pt>
                <c:pt idx="121">
                  <c:v>1240914</c:v>
                </c:pt>
                <c:pt idx="122">
                  <c:v>530382.19999999995</c:v>
                </c:pt>
                <c:pt idx="123">
                  <c:v>603407.19999999995</c:v>
                </c:pt>
                <c:pt idx="124">
                  <c:v>627406</c:v>
                </c:pt>
                <c:pt idx="125">
                  <c:v>575232.80000000005</c:v>
                </c:pt>
                <c:pt idx="126">
                  <c:v>1098128.8999999999</c:v>
                </c:pt>
                <c:pt idx="127">
                  <c:v>5872447.7000000002</c:v>
                </c:pt>
                <c:pt idx="128">
                  <c:v>855424.8</c:v>
                </c:pt>
                <c:pt idx="129">
                  <c:v>312751.7</c:v>
                </c:pt>
                <c:pt idx="130">
                  <c:v>634420.69999999995</c:v>
                </c:pt>
                <c:pt idx="131">
                  <c:v>723634.6</c:v>
                </c:pt>
                <c:pt idx="132">
                  <c:v>622665.80000000005</c:v>
                </c:pt>
                <c:pt idx="133">
                  <c:v>583208.1</c:v>
                </c:pt>
                <c:pt idx="134">
                  <c:v>688090.1</c:v>
                </c:pt>
                <c:pt idx="135">
                  <c:v>657571.9</c:v>
                </c:pt>
                <c:pt idx="136">
                  <c:v>1375042.2999999998</c:v>
                </c:pt>
                <c:pt idx="137">
                  <c:v>1042073.7</c:v>
                </c:pt>
                <c:pt idx="138">
                  <c:v>639481.4</c:v>
                </c:pt>
                <c:pt idx="139">
                  <c:v>1447345.6</c:v>
                </c:pt>
                <c:pt idx="140">
                  <c:v>2083700.0999999999</c:v>
                </c:pt>
                <c:pt idx="141">
                  <c:v>729430.8</c:v>
                </c:pt>
                <c:pt idx="142">
                  <c:v>783494.4</c:v>
                </c:pt>
                <c:pt idx="143">
                  <c:v>1785772.2</c:v>
                </c:pt>
                <c:pt idx="144">
                  <c:v>818475.6</c:v>
                </c:pt>
                <c:pt idx="145">
                  <c:v>5987194.5</c:v>
                </c:pt>
                <c:pt idx="146">
                  <c:v>848032</c:v>
                </c:pt>
                <c:pt idx="147">
                  <c:v>910344.1</c:v>
                </c:pt>
                <c:pt idx="148">
                  <c:v>5517725.2000000002</c:v>
                </c:pt>
                <c:pt idx="149">
                  <c:v>796492.5</c:v>
                </c:pt>
                <c:pt idx="150">
                  <c:v>1115870.1000000001</c:v>
                </c:pt>
                <c:pt idx="151">
                  <c:v>1141716.3999999999</c:v>
                </c:pt>
                <c:pt idx="152">
                  <c:v>805314.1</c:v>
                </c:pt>
                <c:pt idx="153">
                  <c:v>904099</c:v>
                </c:pt>
                <c:pt idx="154">
                  <c:v>903296.4</c:v>
                </c:pt>
                <c:pt idx="155">
                  <c:v>817026.5</c:v>
                </c:pt>
                <c:pt idx="156">
                  <c:v>885806</c:v>
                </c:pt>
                <c:pt idx="157">
                  <c:v>490476.4</c:v>
                </c:pt>
                <c:pt idx="158">
                  <c:v>1591210.9</c:v>
                </c:pt>
                <c:pt idx="159">
                  <c:v>891935.2</c:v>
                </c:pt>
                <c:pt idx="160">
                  <c:v>4697349.4999999991</c:v>
                </c:pt>
                <c:pt idx="161">
                  <c:v>1674246.5</c:v>
                </c:pt>
                <c:pt idx="162">
                  <c:v>4711311.1999999993</c:v>
                </c:pt>
                <c:pt idx="163">
                  <c:v>373293.3</c:v>
                </c:pt>
                <c:pt idx="164">
                  <c:v>439551.9</c:v>
                </c:pt>
                <c:pt idx="165">
                  <c:v>931374</c:v>
                </c:pt>
                <c:pt idx="166">
                  <c:v>5414815.4000000004</c:v>
                </c:pt>
                <c:pt idx="167">
                  <c:v>1045465.8</c:v>
                </c:pt>
                <c:pt idx="168">
                  <c:v>985962.6</c:v>
                </c:pt>
                <c:pt idx="169">
                  <c:v>1027615.5</c:v>
                </c:pt>
                <c:pt idx="170">
                  <c:v>768002.4</c:v>
                </c:pt>
                <c:pt idx="171">
                  <c:v>1052627.1000000001</c:v>
                </c:pt>
                <c:pt idx="172">
                  <c:v>1096285.6000000001</c:v>
                </c:pt>
                <c:pt idx="173">
                  <c:v>573811.69999999995</c:v>
                </c:pt>
                <c:pt idx="174">
                  <c:v>963268.1</c:v>
                </c:pt>
                <c:pt idx="175">
                  <c:v>1082067</c:v>
                </c:pt>
                <c:pt idx="176">
                  <c:v>1139209.8999999999</c:v>
                </c:pt>
                <c:pt idx="177">
                  <c:v>4295872.5999999996</c:v>
                </c:pt>
                <c:pt idx="178">
                  <c:v>1304724.3</c:v>
                </c:pt>
                <c:pt idx="179">
                  <c:v>1091253.5</c:v>
                </c:pt>
                <c:pt idx="180">
                  <c:v>887140</c:v>
                </c:pt>
                <c:pt idx="181">
                  <c:v>2406507.1</c:v>
                </c:pt>
                <c:pt idx="182">
                  <c:v>8417369.4000000004</c:v>
                </c:pt>
                <c:pt idx="183">
                  <c:v>1558504.1</c:v>
                </c:pt>
                <c:pt idx="184">
                  <c:v>1631516.4</c:v>
                </c:pt>
                <c:pt idx="185">
                  <c:v>3130853.6</c:v>
                </c:pt>
                <c:pt idx="186">
                  <c:v>1534805.8</c:v>
                </c:pt>
                <c:pt idx="187">
                  <c:v>1439152.1</c:v>
                </c:pt>
                <c:pt idx="188">
                  <c:v>1524279.1</c:v>
                </c:pt>
                <c:pt idx="189">
                  <c:v>3160952.8</c:v>
                </c:pt>
                <c:pt idx="190">
                  <c:v>687012</c:v>
                </c:pt>
                <c:pt idx="191">
                  <c:v>3727337.6</c:v>
                </c:pt>
                <c:pt idx="192">
                  <c:v>634960.1</c:v>
                </c:pt>
                <c:pt idx="193">
                  <c:v>1430758.5</c:v>
                </c:pt>
                <c:pt idx="194">
                  <c:v>1631194.1</c:v>
                </c:pt>
                <c:pt idx="195">
                  <c:v>1564150.6</c:v>
                </c:pt>
                <c:pt idx="196">
                  <c:v>1619588.4</c:v>
                </c:pt>
                <c:pt idx="197">
                  <c:v>1545423.9</c:v>
                </c:pt>
                <c:pt idx="198">
                  <c:v>717184.5</c:v>
                </c:pt>
                <c:pt idx="199">
                  <c:v>694279.2</c:v>
                </c:pt>
                <c:pt idx="200">
                  <c:v>8432635.2999999989</c:v>
                </c:pt>
                <c:pt idx="201">
                  <c:v>795300.7</c:v>
                </c:pt>
                <c:pt idx="202">
                  <c:v>3001512.7</c:v>
                </c:pt>
                <c:pt idx="203">
                  <c:v>777126.2</c:v>
                </c:pt>
                <c:pt idx="204">
                  <c:v>1780241.6</c:v>
                </c:pt>
                <c:pt idx="205">
                  <c:v>1753171.7</c:v>
                </c:pt>
                <c:pt idx="206">
                  <c:v>1856665.1</c:v>
                </c:pt>
                <c:pt idx="207">
                  <c:v>928778.9</c:v>
                </c:pt>
                <c:pt idx="208">
                  <c:v>1893694.2</c:v>
                </c:pt>
                <c:pt idx="209">
                  <c:v>4670073.5999999996</c:v>
                </c:pt>
                <c:pt idx="210">
                  <c:v>2930105.2</c:v>
                </c:pt>
                <c:pt idx="211">
                  <c:v>1208036.6000000001</c:v>
                </c:pt>
                <c:pt idx="212">
                  <c:v>1302846.1000000001</c:v>
                </c:pt>
                <c:pt idx="213">
                  <c:v>1107826.7</c:v>
                </c:pt>
                <c:pt idx="214">
                  <c:v>2686519.4</c:v>
                </c:pt>
                <c:pt idx="215">
                  <c:v>2447947.4</c:v>
                </c:pt>
                <c:pt idx="216">
                  <c:v>751152.8</c:v>
                </c:pt>
                <c:pt idx="217">
                  <c:v>712571.4</c:v>
                </c:pt>
                <c:pt idx="218">
                  <c:v>732220.6</c:v>
                </c:pt>
                <c:pt idx="219">
                  <c:v>4886577.7</c:v>
                </c:pt>
                <c:pt idx="220">
                  <c:v>1540829.9</c:v>
                </c:pt>
                <c:pt idx="221">
                  <c:v>1426749.3</c:v>
                </c:pt>
                <c:pt idx="222">
                  <c:v>1218440.3999999999</c:v>
                </c:pt>
                <c:pt idx="223">
                  <c:v>1417320.6</c:v>
                </c:pt>
                <c:pt idx="224">
                  <c:v>2793671.3</c:v>
                </c:pt>
                <c:pt idx="225">
                  <c:v>95420252.299999952</c:v>
                </c:pt>
                <c:pt idx="226">
                  <c:v>45618.2</c:v>
                </c:pt>
                <c:pt idx="227">
                  <c:v>19977.400000000001</c:v>
                </c:pt>
                <c:pt idx="228">
                  <c:v>17562.7</c:v>
                </c:pt>
                <c:pt idx="229">
                  <c:v>46966</c:v>
                </c:pt>
                <c:pt idx="230">
                  <c:v>61118.3</c:v>
                </c:pt>
                <c:pt idx="231">
                  <c:v>75841.600000000006</c:v>
                </c:pt>
                <c:pt idx="232">
                  <c:v>55729.100000000006</c:v>
                </c:pt>
                <c:pt idx="233">
                  <c:v>22374.400000000001</c:v>
                </c:pt>
                <c:pt idx="234">
                  <c:v>19015.900000000001</c:v>
                </c:pt>
                <c:pt idx="235">
                  <c:v>47685.9</c:v>
                </c:pt>
                <c:pt idx="236">
                  <c:v>31075.9</c:v>
                </c:pt>
                <c:pt idx="237">
                  <c:v>79109.600000000006</c:v>
                </c:pt>
                <c:pt idx="238">
                  <c:v>83607.5</c:v>
                </c:pt>
                <c:pt idx="239">
                  <c:v>108903.4</c:v>
                </c:pt>
                <c:pt idx="240">
                  <c:v>107864</c:v>
                </c:pt>
                <c:pt idx="241">
                  <c:v>172453.7</c:v>
                </c:pt>
                <c:pt idx="242">
                  <c:v>189156</c:v>
                </c:pt>
                <c:pt idx="243">
                  <c:v>150051.79999999999</c:v>
                </c:pt>
                <c:pt idx="244">
                  <c:v>169153.2</c:v>
                </c:pt>
                <c:pt idx="245">
                  <c:v>625719.6</c:v>
                </c:pt>
                <c:pt idx="246">
                  <c:v>202594.1</c:v>
                </c:pt>
                <c:pt idx="247">
                  <c:v>253096.3</c:v>
                </c:pt>
                <c:pt idx="248">
                  <c:v>472756.4</c:v>
                </c:pt>
                <c:pt idx="249">
                  <c:v>230583.2</c:v>
                </c:pt>
                <c:pt idx="250">
                  <c:v>72358.7</c:v>
                </c:pt>
                <c:pt idx="251">
                  <c:v>260396.6</c:v>
                </c:pt>
                <c:pt idx="252">
                  <c:v>118900.5</c:v>
                </c:pt>
                <c:pt idx="253">
                  <c:v>305185.40000000002</c:v>
                </c:pt>
                <c:pt idx="254">
                  <c:v>347940.1</c:v>
                </c:pt>
                <c:pt idx="255">
                  <c:v>375098.9</c:v>
                </c:pt>
                <c:pt idx="256">
                  <c:v>154818.70000000001</c:v>
                </c:pt>
                <c:pt idx="257">
                  <c:v>155812.29999999999</c:v>
                </c:pt>
                <c:pt idx="258">
                  <c:v>386765.8</c:v>
                </c:pt>
                <c:pt idx="259">
                  <c:v>518329</c:v>
                </c:pt>
                <c:pt idx="260">
                  <c:v>373959.4</c:v>
                </c:pt>
                <c:pt idx="261">
                  <c:v>175099.7</c:v>
                </c:pt>
                <c:pt idx="262">
                  <c:v>393206</c:v>
                </c:pt>
                <c:pt idx="263">
                  <c:v>422390.1</c:v>
                </c:pt>
                <c:pt idx="264">
                  <c:v>447132.4</c:v>
                </c:pt>
                <c:pt idx="265">
                  <c:v>507463.2</c:v>
                </c:pt>
                <c:pt idx="266">
                  <c:v>525874.30000000005</c:v>
                </c:pt>
                <c:pt idx="267">
                  <c:v>204478.2</c:v>
                </c:pt>
                <c:pt idx="268">
                  <c:v>472029.8</c:v>
                </c:pt>
                <c:pt idx="269">
                  <c:v>547168.9</c:v>
                </c:pt>
                <c:pt idx="270">
                  <c:v>888617.9</c:v>
                </c:pt>
                <c:pt idx="271">
                  <c:v>541196.30000000005</c:v>
                </c:pt>
                <c:pt idx="272">
                  <c:v>1025892</c:v>
                </c:pt>
                <c:pt idx="273">
                  <c:v>222296.5</c:v>
                </c:pt>
                <c:pt idx="274">
                  <c:v>288764.40000000002</c:v>
                </c:pt>
                <c:pt idx="275">
                  <c:v>514262.2</c:v>
                </c:pt>
                <c:pt idx="276">
                  <c:v>532095.1</c:v>
                </c:pt>
                <c:pt idx="277">
                  <c:v>3580903.2</c:v>
                </c:pt>
                <c:pt idx="278">
                  <c:v>1143780</c:v>
                </c:pt>
                <c:pt idx="279">
                  <c:v>639078.6</c:v>
                </c:pt>
                <c:pt idx="280">
                  <c:v>324739.5</c:v>
                </c:pt>
                <c:pt idx="281">
                  <c:v>619933</c:v>
                </c:pt>
                <c:pt idx="282">
                  <c:v>659555.80000000005</c:v>
                </c:pt>
                <c:pt idx="283">
                  <c:v>662349.1</c:v>
                </c:pt>
                <c:pt idx="284">
                  <c:v>340803.3</c:v>
                </c:pt>
                <c:pt idx="285">
                  <c:v>674411.8</c:v>
                </c:pt>
                <c:pt idx="286">
                  <c:v>706578.3</c:v>
                </c:pt>
                <c:pt idx="287">
                  <c:v>640528.80000000005</c:v>
                </c:pt>
                <c:pt idx="288">
                  <c:v>681028.4</c:v>
                </c:pt>
                <c:pt idx="289">
                  <c:v>764707.1</c:v>
                </c:pt>
                <c:pt idx="290">
                  <c:v>1486810.1</c:v>
                </c:pt>
                <c:pt idx="291">
                  <c:v>731523</c:v>
                </c:pt>
                <c:pt idx="292">
                  <c:v>703768.1</c:v>
                </c:pt>
                <c:pt idx="293">
                  <c:v>379890.5</c:v>
                </c:pt>
                <c:pt idx="294">
                  <c:v>2449781.9</c:v>
                </c:pt>
                <c:pt idx="295">
                  <c:v>1702884.7</c:v>
                </c:pt>
                <c:pt idx="296">
                  <c:v>731723.9</c:v>
                </c:pt>
                <c:pt idx="297">
                  <c:v>726735.1</c:v>
                </c:pt>
                <c:pt idx="298">
                  <c:v>842312.8</c:v>
                </c:pt>
                <c:pt idx="299">
                  <c:v>924315.8</c:v>
                </c:pt>
                <c:pt idx="300">
                  <c:v>703257.7</c:v>
                </c:pt>
                <c:pt idx="301">
                  <c:v>959262.5</c:v>
                </c:pt>
                <c:pt idx="302">
                  <c:v>2906772.9</c:v>
                </c:pt>
                <c:pt idx="303">
                  <c:v>1497142.2</c:v>
                </c:pt>
                <c:pt idx="304">
                  <c:v>812901.2</c:v>
                </c:pt>
                <c:pt idx="305">
                  <c:v>1228821.5</c:v>
                </c:pt>
                <c:pt idx="306">
                  <c:v>1220389.6000000001</c:v>
                </c:pt>
                <c:pt idx="307">
                  <c:v>4856163.3</c:v>
                </c:pt>
                <c:pt idx="308">
                  <c:v>860843.8</c:v>
                </c:pt>
                <c:pt idx="309">
                  <c:v>678471.2</c:v>
                </c:pt>
                <c:pt idx="310">
                  <c:v>1070038.6000000001</c:v>
                </c:pt>
                <c:pt idx="311">
                  <c:v>1037703.1</c:v>
                </c:pt>
                <c:pt idx="312">
                  <c:v>1092905.3</c:v>
                </c:pt>
                <c:pt idx="313">
                  <c:v>2391524.2999999998</c:v>
                </c:pt>
                <c:pt idx="314">
                  <c:v>676473.5</c:v>
                </c:pt>
                <c:pt idx="315">
                  <c:v>544073.69999999995</c:v>
                </c:pt>
                <c:pt idx="316">
                  <c:v>1219782.2</c:v>
                </c:pt>
                <c:pt idx="317">
                  <c:v>1252364.3999999999</c:v>
                </c:pt>
                <c:pt idx="318">
                  <c:v>2538763.7000000002</c:v>
                </c:pt>
                <c:pt idx="319">
                  <c:v>709426.8</c:v>
                </c:pt>
                <c:pt idx="320">
                  <c:v>1444579.1</c:v>
                </c:pt>
                <c:pt idx="321">
                  <c:v>1291950.8</c:v>
                </c:pt>
                <c:pt idx="322">
                  <c:v>1435710.9</c:v>
                </c:pt>
                <c:pt idx="323">
                  <c:v>1432092.9</c:v>
                </c:pt>
                <c:pt idx="324">
                  <c:v>638688.69999999995</c:v>
                </c:pt>
                <c:pt idx="325">
                  <c:v>2097692.7999999998</c:v>
                </c:pt>
                <c:pt idx="326">
                  <c:v>666310.30000000005</c:v>
                </c:pt>
                <c:pt idx="327">
                  <c:v>1523185.9</c:v>
                </c:pt>
                <c:pt idx="328">
                  <c:v>1567889.9</c:v>
                </c:pt>
                <c:pt idx="329">
                  <c:v>1747081.6</c:v>
                </c:pt>
                <c:pt idx="330">
                  <c:v>4386154.5999999996</c:v>
                </c:pt>
                <c:pt idx="331">
                  <c:v>1384153.5</c:v>
                </c:pt>
                <c:pt idx="332">
                  <c:v>7144671.8000000007</c:v>
                </c:pt>
                <c:pt idx="333">
                  <c:v>3461426.6</c:v>
                </c:pt>
                <c:pt idx="334">
                  <c:v>347462.3</c:v>
                </c:pt>
                <c:pt idx="335">
                  <c:v>3006062.5</c:v>
                </c:pt>
                <c:pt idx="336">
                  <c:v>958154.8</c:v>
                </c:pt>
                <c:pt idx="337">
                  <c:v>3241356.5999999996</c:v>
                </c:pt>
                <c:pt idx="338">
                  <c:v>1619835.5</c:v>
                </c:pt>
                <c:pt idx="339">
                  <c:v>2273922</c:v>
                </c:pt>
                <c:pt idx="340">
                  <c:v>894328.9</c:v>
                </c:pt>
                <c:pt idx="341">
                  <c:v>2382092.7999999998</c:v>
                </c:pt>
                <c:pt idx="342">
                  <c:v>1645457.2</c:v>
                </c:pt>
                <c:pt idx="343">
                  <c:v>1023347.6000000001</c:v>
                </c:pt>
                <c:pt idx="344">
                  <c:v>3927251.1</c:v>
                </c:pt>
                <c:pt idx="345">
                  <c:v>889398.8</c:v>
                </c:pt>
                <c:pt idx="346">
                  <c:v>3731386.6</c:v>
                </c:pt>
                <c:pt idx="347">
                  <c:v>4870250</c:v>
                </c:pt>
                <c:pt idx="348">
                  <c:v>2346541.7000000002</c:v>
                </c:pt>
                <c:pt idx="349">
                  <c:v>1337684.3999999999</c:v>
                </c:pt>
                <c:pt idx="350">
                  <c:v>1442169.9</c:v>
                </c:pt>
                <c:pt idx="351">
                  <c:v>190922746.10000005</c:v>
                </c:pt>
                <c:pt idx="352">
                  <c:v>61816.7</c:v>
                </c:pt>
                <c:pt idx="353">
                  <c:v>37536.1</c:v>
                </c:pt>
                <c:pt idx="354">
                  <c:v>19334.900000000001</c:v>
                </c:pt>
                <c:pt idx="355">
                  <c:v>15686.9</c:v>
                </c:pt>
                <c:pt idx="356">
                  <c:v>25890.400000000001</c:v>
                </c:pt>
                <c:pt idx="357">
                  <c:v>6921.3</c:v>
                </c:pt>
                <c:pt idx="358">
                  <c:v>12351</c:v>
                </c:pt>
                <c:pt idx="359">
                  <c:v>7588.5</c:v>
                </c:pt>
                <c:pt idx="360">
                  <c:v>32261.399999999998</c:v>
                </c:pt>
                <c:pt idx="361">
                  <c:v>14220.7</c:v>
                </c:pt>
                <c:pt idx="362">
                  <c:v>27087.1</c:v>
                </c:pt>
                <c:pt idx="363">
                  <c:v>17706.3</c:v>
                </c:pt>
                <c:pt idx="364">
                  <c:v>8173.5</c:v>
                </c:pt>
                <c:pt idx="365">
                  <c:v>1157841.7000000002</c:v>
                </c:pt>
                <c:pt idx="366">
                  <c:v>14952.5</c:v>
                </c:pt>
                <c:pt idx="367">
                  <c:v>160338.1</c:v>
                </c:pt>
                <c:pt idx="368">
                  <c:v>140158.6</c:v>
                </c:pt>
                <c:pt idx="369">
                  <c:v>86510.9</c:v>
                </c:pt>
                <c:pt idx="370">
                  <c:v>68475.600000000006</c:v>
                </c:pt>
                <c:pt idx="371">
                  <c:v>358329.3</c:v>
                </c:pt>
                <c:pt idx="372">
                  <c:v>207551.5</c:v>
                </c:pt>
                <c:pt idx="373">
                  <c:v>43971.3</c:v>
                </c:pt>
                <c:pt idx="374">
                  <c:v>3745316.9000000004</c:v>
                </c:pt>
                <c:pt idx="375">
                  <c:v>245654.5</c:v>
                </c:pt>
                <c:pt idx="376">
                  <c:v>223828.2</c:v>
                </c:pt>
                <c:pt idx="377">
                  <c:v>464294.40000000002</c:v>
                </c:pt>
                <c:pt idx="378">
                  <c:v>366515.6</c:v>
                </c:pt>
                <c:pt idx="379">
                  <c:v>182003.6</c:v>
                </c:pt>
                <c:pt idx="380">
                  <c:v>246502.39999999999</c:v>
                </c:pt>
                <c:pt idx="381">
                  <c:v>197210.2</c:v>
                </c:pt>
                <c:pt idx="382">
                  <c:v>255403.5</c:v>
                </c:pt>
                <c:pt idx="383">
                  <c:v>209321.5</c:v>
                </c:pt>
                <c:pt idx="384">
                  <c:v>477976.3</c:v>
                </c:pt>
                <c:pt idx="385">
                  <c:v>235109.9</c:v>
                </c:pt>
                <c:pt idx="386">
                  <c:v>963564.39999999991</c:v>
                </c:pt>
                <c:pt idx="387">
                  <c:v>360746.6</c:v>
                </c:pt>
                <c:pt idx="388">
                  <c:v>267853.2</c:v>
                </c:pt>
                <c:pt idx="389">
                  <c:v>341296.3</c:v>
                </c:pt>
                <c:pt idx="390">
                  <c:v>1469115.1</c:v>
                </c:pt>
                <c:pt idx="391">
                  <c:v>1467899</c:v>
                </c:pt>
                <c:pt idx="392">
                  <c:v>1083392</c:v>
                </c:pt>
                <c:pt idx="393">
                  <c:v>583480.5</c:v>
                </c:pt>
                <c:pt idx="394">
                  <c:v>1234984.3</c:v>
                </c:pt>
                <c:pt idx="395">
                  <c:v>457382.5</c:v>
                </c:pt>
                <c:pt idx="396">
                  <c:v>359125.5</c:v>
                </c:pt>
                <c:pt idx="397">
                  <c:v>828025.3</c:v>
                </c:pt>
                <c:pt idx="398">
                  <c:v>2329358.1</c:v>
                </c:pt>
                <c:pt idx="399">
                  <c:v>917812.3</c:v>
                </c:pt>
                <c:pt idx="400">
                  <c:v>464382</c:v>
                </c:pt>
                <c:pt idx="401">
                  <c:v>440174.8</c:v>
                </c:pt>
                <c:pt idx="402">
                  <c:v>573201.80000000005</c:v>
                </c:pt>
                <c:pt idx="403">
                  <c:v>452021.8</c:v>
                </c:pt>
                <c:pt idx="404">
                  <c:v>1904347.2</c:v>
                </c:pt>
                <c:pt idx="405">
                  <c:v>608620.6</c:v>
                </c:pt>
                <c:pt idx="406">
                  <c:v>555437.30000000005</c:v>
                </c:pt>
                <c:pt idx="407">
                  <c:v>1874216.1</c:v>
                </c:pt>
                <c:pt idx="408">
                  <c:v>826215.7</c:v>
                </c:pt>
                <c:pt idx="409">
                  <c:v>1896765.2</c:v>
                </c:pt>
                <c:pt idx="410">
                  <c:v>329884.40000000002</c:v>
                </c:pt>
                <c:pt idx="411">
                  <c:v>1526217.8</c:v>
                </c:pt>
                <c:pt idx="412">
                  <c:v>1057593.3</c:v>
                </c:pt>
                <c:pt idx="413">
                  <c:v>1651078.4000000001</c:v>
                </c:pt>
                <c:pt idx="414">
                  <c:v>3070408.0999999996</c:v>
                </c:pt>
                <c:pt idx="415">
                  <c:v>775174.7</c:v>
                </c:pt>
                <c:pt idx="416">
                  <c:v>1050350</c:v>
                </c:pt>
                <c:pt idx="417">
                  <c:v>2211587.7000000002</c:v>
                </c:pt>
                <c:pt idx="418">
                  <c:v>1083290.3999999999</c:v>
                </c:pt>
                <c:pt idx="419">
                  <c:v>1217731.5</c:v>
                </c:pt>
                <c:pt idx="420">
                  <c:v>4630404.5</c:v>
                </c:pt>
                <c:pt idx="421">
                  <c:v>1384166.8</c:v>
                </c:pt>
                <c:pt idx="422">
                  <c:v>1865916</c:v>
                </c:pt>
                <c:pt idx="423">
                  <c:v>107262429.00000001</c:v>
                </c:pt>
                <c:pt idx="424">
                  <c:v>9226.7999999999993</c:v>
                </c:pt>
                <c:pt idx="425">
                  <c:v>11269.4</c:v>
                </c:pt>
                <c:pt idx="426">
                  <c:v>11056.099999999999</c:v>
                </c:pt>
                <c:pt idx="427">
                  <c:v>32736.6</c:v>
                </c:pt>
                <c:pt idx="428">
                  <c:v>9399.1</c:v>
                </c:pt>
                <c:pt idx="429">
                  <c:v>27441.5</c:v>
                </c:pt>
                <c:pt idx="430">
                  <c:v>27069</c:v>
                </c:pt>
                <c:pt idx="431">
                  <c:v>2372267.4000000004</c:v>
                </c:pt>
                <c:pt idx="432">
                  <c:v>44354.9</c:v>
                </c:pt>
                <c:pt idx="433">
                  <c:v>746549.7</c:v>
                </c:pt>
                <c:pt idx="434">
                  <c:v>1177027.6000000001</c:v>
                </c:pt>
                <c:pt idx="435">
                  <c:v>57484.5</c:v>
                </c:pt>
                <c:pt idx="436">
                  <c:v>44207.3</c:v>
                </c:pt>
                <c:pt idx="437">
                  <c:v>105467.5</c:v>
                </c:pt>
                <c:pt idx="438">
                  <c:v>165525.4</c:v>
                </c:pt>
                <c:pt idx="439">
                  <c:v>101843.9</c:v>
                </c:pt>
                <c:pt idx="440">
                  <c:v>250509.2</c:v>
                </c:pt>
                <c:pt idx="441">
                  <c:v>568084.4</c:v>
                </c:pt>
                <c:pt idx="442">
                  <c:v>359786.8</c:v>
                </c:pt>
                <c:pt idx="443">
                  <c:v>829399.2</c:v>
                </c:pt>
                <c:pt idx="444">
                  <c:v>655907.30000000005</c:v>
                </c:pt>
                <c:pt idx="445">
                  <c:v>597211.1</c:v>
                </c:pt>
                <c:pt idx="446">
                  <c:v>429412.5</c:v>
                </c:pt>
                <c:pt idx="447">
                  <c:v>365661.9</c:v>
                </c:pt>
                <c:pt idx="448">
                  <c:v>1203499.8</c:v>
                </c:pt>
                <c:pt idx="449">
                  <c:v>576989.19999999995</c:v>
                </c:pt>
                <c:pt idx="450">
                  <c:v>526143.4</c:v>
                </c:pt>
                <c:pt idx="451">
                  <c:v>531741.80000000005</c:v>
                </c:pt>
                <c:pt idx="452">
                  <c:v>1523326.6</c:v>
                </c:pt>
                <c:pt idx="453">
                  <c:v>1553442.1</c:v>
                </c:pt>
                <c:pt idx="454">
                  <c:v>325560.5</c:v>
                </c:pt>
                <c:pt idx="455">
                  <c:v>830551.5</c:v>
                </c:pt>
                <c:pt idx="456">
                  <c:v>466893.2</c:v>
                </c:pt>
                <c:pt idx="457">
                  <c:v>1909772.2</c:v>
                </c:pt>
                <c:pt idx="458">
                  <c:v>1445207.3</c:v>
                </c:pt>
                <c:pt idx="459">
                  <c:v>883981.3</c:v>
                </c:pt>
                <c:pt idx="460">
                  <c:v>412496.8</c:v>
                </c:pt>
                <c:pt idx="461">
                  <c:v>547378.6</c:v>
                </c:pt>
                <c:pt idx="462">
                  <c:v>598803.30000000005</c:v>
                </c:pt>
                <c:pt idx="463">
                  <c:v>3410066.7</c:v>
                </c:pt>
                <c:pt idx="464">
                  <c:v>551895</c:v>
                </c:pt>
                <c:pt idx="465">
                  <c:v>2981969.7</c:v>
                </c:pt>
                <c:pt idx="466">
                  <c:v>1077873</c:v>
                </c:pt>
                <c:pt idx="467">
                  <c:v>1990621.9</c:v>
                </c:pt>
                <c:pt idx="468">
                  <c:v>1877995.7</c:v>
                </c:pt>
                <c:pt idx="469">
                  <c:v>678919.3</c:v>
                </c:pt>
                <c:pt idx="470">
                  <c:v>1564438.2</c:v>
                </c:pt>
                <c:pt idx="471">
                  <c:v>1170552</c:v>
                </c:pt>
                <c:pt idx="472">
                  <c:v>1776477.8</c:v>
                </c:pt>
                <c:pt idx="473">
                  <c:v>989672.1</c:v>
                </c:pt>
                <c:pt idx="474">
                  <c:v>1225976.8999999999</c:v>
                </c:pt>
                <c:pt idx="475">
                  <c:v>936711.5</c:v>
                </c:pt>
                <c:pt idx="476">
                  <c:v>2483667.9</c:v>
                </c:pt>
                <c:pt idx="477">
                  <c:v>1152500.1000000001</c:v>
                </c:pt>
                <c:pt idx="478">
                  <c:v>8940415.9000000004</c:v>
                </c:pt>
                <c:pt idx="479">
                  <c:v>1539067.2</c:v>
                </c:pt>
                <c:pt idx="480">
                  <c:v>1971288.8</c:v>
                </c:pt>
                <c:pt idx="481">
                  <c:v>927975.9</c:v>
                </c:pt>
                <c:pt idx="482">
                  <c:v>3159633.1</c:v>
                </c:pt>
                <c:pt idx="483">
                  <c:v>836157.4</c:v>
                </c:pt>
                <c:pt idx="484">
                  <c:v>870214.2</c:v>
                </c:pt>
                <c:pt idx="485">
                  <c:v>81220329.700000018</c:v>
                </c:pt>
                <c:pt idx="486">
                  <c:v>460056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4-4E0A-AB71-73D84CA48B5A}"/>
            </c:ext>
          </c:extLst>
        </c:ser>
        <c:ser>
          <c:idx val="2"/>
          <c:order val="2"/>
          <c:tx>
            <c:strRef>
              <c:f>'Pivot Table'!$H$1</c:f>
              <c:strCache>
                <c:ptCount val="1"/>
                <c:pt idx="0">
                  <c:v>Sum of TOTAL VALUE_INR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Table'!$E$2:$E$498</c:f>
              <c:multiLvlStrCache>
                <c:ptCount val="487"/>
                <c:lvl>
                  <c:pt idx="0">
                    <c:v>#VALUE!</c:v>
                  </c:pt>
                  <c:pt idx="1">
                    <c:v>#VALUE!</c:v>
                  </c:pt>
                  <c:pt idx="2">
                    <c:v>6800</c:v>
                  </c:pt>
                  <c:pt idx="3">
                    <c:v>11100</c:v>
                  </c:pt>
                  <c:pt idx="4">
                    <c:v>28200</c:v>
                  </c:pt>
                  <c:pt idx="5">
                    <c:v>#VALUE!</c:v>
                  </c:pt>
                  <c:pt idx="6">
                    <c:v>12732</c:v>
                  </c:pt>
                  <c:pt idx="7">
                    <c:v>25296</c:v>
                  </c:pt>
                  <c:pt idx="8">
                    <c:v>27000</c:v>
                  </c:pt>
                  <c:pt idx="9">
                    <c:v>38760</c:v>
                  </c:pt>
                  <c:pt idx="10">
                    <c:v>#VALUE!</c:v>
                  </c:pt>
                  <c:pt idx="11">
                    <c:v>600</c:v>
                  </c:pt>
                  <c:pt idx="12">
                    <c:v>1824</c:v>
                  </c:pt>
                  <c:pt idx="13">
                    <c:v>3120</c:v>
                  </c:pt>
                  <c:pt idx="14">
                    <c:v>3648</c:v>
                  </c:pt>
                  <c:pt idx="15">
                    <c:v>4104</c:v>
                  </c:pt>
                  <c:pt idx="16">
                    <c:v>4860</c:v>
                  </c:pt>
                  <c:pt idx="17">
                    <c:v>5040</c:v>
                  </c:pt>
                  <c:pt idx="18">
                    <c:v>5100</c:v>
                  </c:pt>
                  <c:pt idx="19">
                    <c:v>5640</c:v>
                  </c:pt>
                  <c:pt idx="20">
                    <c:v>7524</c:v>
                  </c:pt>
                  <c:pt idx="21">
                    <c:v>8400</c:v>
                  </c:pt>
                  <c:pt idx="22">
                    <c:v>9072</c:v>
                  </c:pt>
                  <c:pt idx="23">
                    <c:v>9360</c:v>
                  </c:pt>
                  <c:pt idx="24">
                    <c:v>10080</c:v>
                  </c:pt>
                  <c:pt idx="25">
                    <c:v>10848</c:v>
                  </c:pt>
                  <c:pt idx="26">
                    <c:v>11340</c:v>
                  </c:pt>
                  <c:pt idx="27">
                    <c:v>11600</c:v>
                  </c:pt>
                  <c:pt idx="28">
                    <c:v>15600</c:v>
                  </c:pt>
                  <c:pt idx="29">
                    <c:v>16128</c:v>
                  </c:pt>
                  <c:pt idx="30">
                    <c:v>16200</c:v>
                  </c:pt>
                  <c:pt idx="31">
                    <c:v>16680</c:v>
                  </c:pt>
                  <c:pt idx="32">
                    <c:v>16800</c:v>
                  </c:pt>
                  <c:pt idx="33">
                    <c:v>16944</c:v>
                  </c:pt>
                  <c:pt idx="34">
                    <c:v>17136</c:v>
                  </c:pt>
                  <c:pt idx="35">
                    <c:v>17964</c:v>
                  </c:pt>
                  <c:pt idx="36">
                    <c:v>18000</c:v>
                  </c:pt>
                  <c:pt idx="37">
                    <c:v>18864</c:v>
                  </c:pt>
                  <c:pt idx="38">
                    <c:v>19280</c:v>
                  </c:pt>
                  <c:pt idx="39">
                    <c:v>20040</c:v>
                  </c:pt>
                  <c:pt idx="40">
                    <c:v>20160</c:v>
                  </c:pt>
                  <c:pt idx="41">
                    <c:v>20400</c:v>
                  </c:pt>
                  <c:pt idx="42">
                    <c:v>21096</c:v>
                  </c:pt>
                  <c:pt idx="43">
                    <c:v>21240</c:v>
                  </c:pt>
                  <c:pt idx="44">
                    <c:v>21264</c:v>
                  </c:pt>
                  <c:pt idx="45">
                    <c:v>23088</c:v>
                  </c:pt>
                  <c:pt idx="46">
                    <c:v>24228</c:v>
                  </c:pt>
                  <c:pt idx="47">
                    <c:v>24384</c:v>
                  </c:pt>
                  <c:pt idx="48">
                    <c:v>24408</c:v>
                  </c:pt>
                  <c:pt idx="49">
                    <c:v>24588</c:v>
                  </c:pt>
                  <c:pt idx="50">
                    <c:v>25104</c:v>
                  </c:pt>
                  <c:pt idx="51">
                    <c:v>25180</c:v>
                  </c:pt>
                  <c:pt idx="52">
                    <c:v>25440</c:v>
                  </c:pt>
                  <c:pt idx="53">
                    <c:v>26400</c:v>
                  </c:pt>
                  <c:pt idx="54">
                    <c:v>27000</c:v>
                  </c:pt>
                  <c:pt idx="55">
                    <c:v>29712</c:v>
                  </c:pt>
                  <c:pt idx="56">
                    <c:v>30000</c:v>
                  </c:pt>
                  <c:pt idx="57">
                    <c:v>30240</c:v>
                  </c:pt>
                  <c:pt idx="58">
                    <c:v>31680</c:v>
                  </c:pt>
                  <c:pt idx="59">
                    <c:v>36000</c:v>
                  </c:pt>
                  <c:pt idx="60">
                    <c:v>37560</c:v>
                  </c:pt>
                  <c:pt idx="61">
                    <c:v>37920</c:v>
                  </c:pt>
                  <c:pt idx="62">
                    <c:v>38400</c:v>
                  </c:pt>
                  <c:pt idx="63">
                    <c:v>39792</c:v>
                  </c:pt>
                  <c:pt idx="64">
                    <c:v>40224</c:v>
                  </c:pt>
                  <c:pt idx="65">
                    <c:v>40320</c:v>
                  </c:pt>
                  <c:pt idx="66">
                    <c:v>40640</c:v>
                  </c:pt>
                  <c:pt idx="67">
                    <c:v>40644</c:v>
                  </c:pt>
                  <c:pt idx="68">
                    <c:v>43164</c:v>
                  </c:pt>
                  <c:pt idx="69">
                    <c:v>45936</c:v>
                  </c:pt>
                  <c:pt idx="70">
                    <c:v>48528</c:v>
                  </c:pt>
                  <c:pt idx="71">
                    <c:v>50000</c:v>
                  </c:pt>
                  <c:pt idx="72">
                    <c:v>50400</c:v>
                  </c:pt>
                  <c:pt idx="73">
                    <c:v>51648</c:v>
                  </c:pt>
                  <c:pt idx="74">
                    <c:v>55200</c:v>
                  </c:pt>
                  <c:pt idx="75">
                    <c:v>57480</c:v>
                  </c:pt>
                  <c:pt idx="76">
                    <c:v>57792</c:v>
                  </c:pt>
                  <c:pt idx="77">
                    <c:v>60000</c:v>
                  </c:pt>
                  <c:pt idx="78">
                    <c:v>60120</c:v>
                  </c:pt>
                  <c:pt idx="79">
                    <c:v>63600</c:v>
                  </c:pt>
                  <c:pt idx="80">
                    <c:v>69200</c:v>
                  </c:pt>
                  <c:pt idx="81">
                    <c:v>75600</c:v>
                  </c:pt>
                  <c:pt idx="82">
                    <c:v>77544</c:v>
                  </c:pt>
                  <c:pt idx="83">
                    <c:v>80720</c:v>
                  </c:pt>
                  <c:pt idx="84">
                    <c:v>80760</c:v>
                  </c:pt>
                  <c:pt idx="85">
                    <c:v>85656</c:v>
                  </c:pt>
                  <c:pt idx="86">
                    <c:v>100200</c:v>
                  </c:pt>
                  <c:pt idx="87">
                    <c:v>100800</c:v>
                  </c:pt>
                  <c:pt idx="88">
                    <c:v>150000</c:v>
                  </c:pt>
                  <c:pt idx="89">
                    <c:v>156000</c:v>
                  </c:pt>
                  <c:pt idx="90">
                    <c:v>192480</c:v>
                  </c:pt>
                  <c:pt idx="91">
                    <c:v>252000</c:v>
                  </c:pt>
                  <c:pt idx="92">
                    <c:v>#VALUE!</c:v>
                  </c:pt>
                  <c:pt idx="93">
                    <c:v>200</c:v>
                  </c:pt>
                  <c:pt idx="94">
                    <c:v>288</c:v>
                  </c:pt>
                  <c:pt idx="95">
                    <c:v>540</c:v>
                  </c:pt>
                  <c:pt idx="96">
                    <c:v>576</c:v>
                  </c:pt>
                  <c:pt idx="97">
                    <c:v>900</c:v>
                  </c:pt>
                  <c:pt idx="98">
                    <c:v>936</c:v>
                  </c:pt>
                  <c:pt idx="99">
                    <c:v>1232</c:v>
                  </c:pt>
                  <c:pt idx="100">
                    <c:v>1872</c:v>
                  </c:pt>
                  <c:pt idx="101">
                    <c:v>2376</c:v>
                  </c:pt>
                  <c:pt idx="102">
                    <c:v>2700</c:v>
                  </c:pt>
                  <c:pt idx="103">
                    <c:v>3600</c:v>
                  </c:pt>
                  <c:pt idx="104">
                    <c:v>4032</c:v>
                  </c:pt>
                  <c:pt idx="105">
                    <c:v>4464</c:v>
                  </c:pt>
                  <c:pt idx="106">
                    <c:v>4860</c:v>
                  </c:pt>
                  <c:pt idx="107">
                    <c:v>5148</c:v>
                  </c:pt>
                  <c:pt idx="108">
                    <c:v>5256</c:v>
                  </c:pt>
                  <c:pt idx="109">
                    <c:v>5616</c:v>
                  </c:pt>
                  <c:pt idx="110">
                    <c:v>5940</c:v>
                  </c:pt>
                  <c:pt idx="111">
                    <c:v>6192</c:v>
                  </c:pt>
                  <c:pt idx="112">
                    <c:v>8532</c:v>
                  </c:pt>
                  <c:pt idx="113">
                    <c:v>8712</c:v>
                  </c:pt>
                  <c:pt idx="114">
                    <c:v>9792</c:v>
                  </c:pt>
                  <c:pt idx="115">
                    <c:v>9960</c:v>
                  </c:pt>
                  <c:pt idx="116">
                    <c:v>10200</c:v>
                  </c:pt>
                  <c:pt idx="117">
                    <c:v>10224</c:v>
                  </c:pt>
                  <c:pt idx="118">
                    <c:v>11124</c:v>
                  </c:pt>
                  <c:pt idx="119">
                    <c:v>12624</c:v>
                  </c:pt>
                  <c:pt idx="120">
                    <c:v>13680</c:v>
                  </c:pt>
                  <c:pt idx="121">
                    <c:v>14904</c:v>
                  </c:pt>
                  <c:pt idx="122">
                    <c:v>14976</c:v>
                  </c:pt>
                  <c:pt idx="123">
                    <c:v>15192</c:v>
                  </c:pt>
                  <c:pt idx="124">
                    <c:v>15660</c:v>
                  </c:pt>
                  <c:pt idx="125">
                    <c:v>16128</c:v>
                  </c:pt>
                  <c:pt idx="126">
                    <c:v>16488</c:v>
                  </c:pt>
                  <c:pt idx="127">
                    <c:v>16800</c:v>
                  </c:pt>
                  <c:pt idx="128">
                    <c:v>17040</c:v>
                  </c:pt>
                  <c:pt idx="129">
                    <c:v>17424</c:v>
                  </c:pt>
                  <c:pt idx="130">
                    <c:v>18036</c:v>
                  </c:pt>
                  <c:pt idx="131">
                    <c:v>18180</c:v>
                  </c:pt>
                  <c:pt idx="132">
                    <c:v>18288</c:v>
                  </c:pt>
                  <c:pt idx="133">
                    <c:v>18864</c:v>
                  </c:pt>
                  <c:pt idx="134">
                    <c:v>19368</c:v>
                  </c:pt>
                  <c:pt idx="135">
                    <c:v>19584</c:v>
                  </c:pt>
                  <c:pt idx="136">
                    <c:v>19836</c:v>
                  </c:pt>
                  <c:pt idx="137">
                    <c:v>19920</c:v>
                  </c:pt>
                  <c:pt idx="138">
                    <c:v>19944</c:v>
                  </c:pt>
                  <c:pt idx="139">
                    <c:v>20304</c:v>
                  </c:pt>
                  <c:pt idx="140">
                    <c:v>20400</c:v>
                  </c:pt>
                  <c:pt idx="141">
                    <c:v>20880</c:v>
                  </c:pt>
                  <c:pt idx="142">
                    <c:v>21216</c:v>
                  </c:pt>
                  <c:pt idx="143">
                    <c:v>21240</c:v>
                  </c:pt>
                  <c:pt idx="144">
                    <c:v>21492</c:v>
                  </c:pt>
                  <c:pt idx="145">
                    <c:v>21600</c:v>
                  </c:pt>
                  <c:pt idx="146">
                    <c:v>21816</c:v>
                  </c:pt>
                  <c:pt idx="147">
                    <c:v>21960</c:v>
                  </c:pt>
                  <c:pt idx="148">
                    <c:v>22080</c:v>
                  </c:pt>
                  <c:pt idx="149">
                    <c:v>22248</c:v>
                  </c:pt>
                  <c:pt idx="150">
                    <c:v>22800</c:v>
                  </c:pt>
                  <c:pt idx="151">
                    <c:v>23040</c:v>
                  </c:pt>
                  <c:pt idx="152">
                    <c:v>23220</c:v>
                  </c:pt>
                  <c:pt idx="153">
                    <c:v>23904</c:v>
                  </c:pt>
                  <c:pt idx="154">
                    <c:v>23928</c:v>
                  </c:pt>
                  <c:pt idx="155">
                    <c:v>24120</c:v>
                  </c:pt>
                  <c:pt idx="156">
                    <c:v>24444</c:v>
                  </c:pt>
                  <c:pt idx="157">
                    <c:v>24576</c:v>
                  </c:pt>
                  <c:pt idx="158">
                    <c:v>25044</c:v>
                  </c:pt>
                  <c:pt idx="159">
                    <c:v>25128</c:v>
                  </c:pt>
                  <c:pt idx="160">
                    <c:v>25200</c:v>
                  </c:pt>
                  <c:pt idx="161">
                    <c:v>25560</c:v>
                  </c:pt>
                  <c:pt idx="162">
                    <c:v>25680</c:v>
                  </c:pt>
                  <c:pt idx="163">
                    <c:v>25920</c:v>
                  </c:pt>
                  <c:pt idx="164">
                    <c:v>25968</c:v>
                  </c:pt>
                  <c:pt idx="165">
                    <c:v>26172</c:v>
                  </c:pt>
                  <c:pt idx="166">
                    <c:v>27000</c:v>
                  </c:pt>
                  <c:pt idx="167">
                    <c:v>28152</c:v>
                  </c:pt>
                  <c:pt idx="168">
                    <c:v>28224</c:v>
                  </c:pt>
                  <c:pt idx="169">
                    <c:v>29016</c:v>
                  </c:pt>
                  <c:pt idx="170">
                    <c:v>29880</c:v>
                  </c:pt>
                  <c:pt idx="171">
                    <c:v>29916</c:v>
                  </c:pt>
                  <c:pt idx="172">
                    <c:v>30240</c:v>
                  </c:pt>
                  <c:pt idx="173">
                    <c:v>30600</c:v>
                  </c:pt>
                  <c:pt idx="174">
                    <c:v>31200</c:v>
                  </c:pt>
                  <c:pt idx="175">
                    <c:v>32436</c:v>
                  </c:pt>
                  <c:pt idx="176">
                    <c:v>32904</c:v>
                  </c:pt>
                  <c:pt idx="177">
                    <c:v>33600</c:v>
                  </c:pt>
                  <c:pt idx="178">
                    <c:v>33948</c:v>
                  </c:pt>
                  <c:pt idx="179">
                    <c:v>34056</c:v>
                  </c:pt>
                  <c:pt idx="180">
                    <c:v>35280</c:v>
                  </c:pt>
                  <c:pt idx="181">
                    <c:v>37560</c:v>
                  </c:pt>
                  <c:pt idx="182">
                    <c:v>37920</c:v>
                  </c:pt>
                  <c:pt idx="183">
                    <c:v>38196</c:v>
                  </c:pt>
                  <c:pt idx="184">
                    <c:v>38592</c:v>
                  </c:pt>
                  <c:pt idx="185">
                    <c:v>38800</c:v>
                  </c:pt>
                  <c:pt idx="186">
                    <c:v>39000</c:v>
                  </c:pt>
                  <c:pt idx="187">
                    <c:v>39672</c:v>
                  </c:pt>
                  <c:pt idx="188">
                    <c:v>40680</c:v>
                  </c:pt>
                  <c:pt idx="189">
                    <c:v>43164</c:v>
                  </c:pt>
                  <c:pt idx="190">
                    <c:v>43800</c:v>
                  </c:pt>
                  <c:pt idx="191">
                    <c:v>44160</c:v>
                  </c:pt>
                  <c:pt idx="192">
                    <c:v>44352</c:v>
                  </c:pt>
                  <c:pt idx="193">
                    <c:v>46080</c:v>
                  </c:pt>
                  <c:pt idx="194">
                    <c:v>46224</c:v>
                  </c:pt>
                  <c:pt idx="195">
                    <c:v>46584</c:v>
                  </c:pt>
                  <c:pt idx="196">
                    <c:v>46692</c:v>
                  </c:pt>
                  <c:pt idx="197">
                    <c:v>47340</c:v>
                  </c:pt>
                  <c:pt idx="198">
                    <c:v>48720</c:v>
                  </c:pt>
                  <c:pt idx="199">
                    <c:v>49800</c:v>
                  </c:pt>
                  <c:pt idx="200">
                    <c:v>50400</c:v>
                  </c:pt>
                  <c:pt idx="201">
                    <c:v>50448</c:v>
                  </c:pt>
                  <c:pt idx="202">
                    <c:v>51000</c:v>
                  </c:pt>
                  <c:pt idx="203">
                    <c:v>52440</c:v>
                  </c:pt>
                  <c:pt idx="204">
                    <c:v>54504</c:v>
                  </c:pt>
                  <c:pt idx="205">
                    <c:v>54696</c:v>
                  </c:pt>
                  <c:pt idx="206">
                    <c:v>54720</c:v>
                  </c:pt>
                  <c:pt idx="207">
                    <c:v>56112</c:v>
                  </c:pt>
                  <c:pt idx="208">
                    <c:v>56184</c:v>
                  </c:pt>
                  <c:pt idx="209">
                    <c:v>57792</c:v>
                  </c:pt>
                  <c:pt idx="210">
                    <c:v>59040</c:v>
                  </c:pt>
                  <c:pt idx="211">
                    <c:v>60960</c:v>
                  </c:pt>
                  <c:pt idx="212">
                    <c:v>66384</c:v>
                  </c:pt>
                  <c:pt idx="213">
                    <c:v>68928</c:v>
                  </c:pt>
                  <c:pt idx="214">
                    <c:v>87720</c:v>
                  </c:pt>
                  <c:pt idx="215">
                    <c:v>91200</c:v>
                  </c:pt>
                  <c:pt idx="216">
                    <c:v>99720</c:v>
                  </c:pt>
                  <c:pt idx="217">
                    <c:v>100200</c:v>
                  </c:pt>
                  <c:pt idx="218">
                    <c:v>100680</c:v>
                  </c:pt>
                  <c:pt idx="219">
                    <c:v>100800</c:v>
                  </c:pt>
                  <c:pt idx="220">
                    <c:v>101880</c:v>
                  </c:pt>
                  <c:pt idx="221">
                    <c:v>102000</c:v>
                  </c:pt>
                  <c:pt idx="222">
                    <c:v>122400</c:v>
                  </c:pt>
                  <c:pt idx="223">
                    <c:v>151200</c:v>
                  </c:pt>
                  <c:pt idx="224">
                    <c:v>198480</c:v>
                  </c:pt>
                  <c:pt idx="225">
                    <c:v>#VALUE!</c:v>
                  </c:pt>
                  <c:pt idx="226">
                    <c:v>360</c:v>
                  </c:pt>
                  <c:pt idx="227">
                    <c:v>432</c:v>
                  </c:pt>
                  <c:pt idx="228">
                    <c:v>456</c:v>
                  </c:pt>
                  <c:pt idx="229">
                    <c:v>480</c:v>
                  </c:pt>
                  <c:pt idx="230">
                    <c:v>600</c:v>
                  </c:pt>
                  <c:pt idx="231">
                    <c:v>720</c:v>
                  </c:pt>
                  <c:pt idx="232">
                    <c:v>816</c:v>
                  </c:pt>
                  <c:pt idx="233">
                    <c:v>900</c:v>
                  </c:pt>
                  <c:pt idx="234">
                    <c:v>960</c:v>
                  </c:pt>
                  <c:pt idx="235">
                    <c:v>1032</c:v>
                  </c:pt>
                  <c:pt idx="236">
                    <c:v>1680</c:v>
                  </c:pt>
                  <c:pt idx="237">
                    <c:v>2256</c:v>
                  </c:pt>
                  <c:pt idx="238">
                    <c:v>2520</c:v>
                  </c:pt>
                  <c:pt idx="239">
                    <c:v>3096</c:v>
                  </c:pt>
                  <c:pt idx="240">
                    <c:v>3276</c:v>
                  </c:pt>
                  <c:pt idx="241">
                    <c:v>3324</c:v>
                  </c:pt>
                  <c:pt idx="242">
                    <c:v>3648</c:v>
                  </c:pt>
                  <c:pt idx="243">
                    <c:v>3960</c:v>
                  </c:pt>
                  <c:pt idx="244">
                    <c:v>4584</c:v>
                  </c:pt>
                  <c:pt idx="245">
                    <c:v>5100</c:v>
                  </c:pt>
                  <c:pt idx="246">
                    <c:v>5304</c:v>
                  </c:pt>
                  <c:pt idx="247">
                    <c:v>6000</c:v>
                  </c:pt>
                  <c:pt idx="248">
                    <c:v>6720</c:v>
                  </c:pt>
                  <c:pt idx="249">
                    <c:v>7320</c:v>
                  </c:pt>
                  <c:pt idx="250">
                    <c:v>7848</c:v>
                  </c:pt>
                  <c:pt idx="251">
                    <c:v>7956</c:v>
                  </c:pt>
                  <c:pt idx="252">
                    <c:v>8016</c:v>
                  </c:pt>
                  <c:pt idx="253">
                    <c:v>8880</c:v>
                  </c:pt>
                  <c:pt idx="254">
                    <c:v>9264</c:v>
                  </c:pt>
                  <c:pt idx="255">
                    <c:v>10098</c:v>
                  </c:pt>
                  <c:pt idx="256">
                    <c:v>10110</c:v>
                  </c:pt>
                  <c:pt idx="257">
                    <c:v>10140</c:v>
                  </c:pt>
                  <c:pt idx="258">
                    <c:v>10776</c:v>
                  </c:pt>
                  <c:pt idx="259">
                    <c:v>10824</c:v>
                  </c:pt>
                  <c:pt idx="260">
                    <c:v>11340</c:v>
                  </c:pt>
                  <c:pt idx="261">
                    <c:v>12288</c:v>
                  </c:pt>
                  <c:pt idx="262">
                    <c:v>12504</c:v>
                  </c:pt>
                  <c:pt idx="263">
                    <c:v>12912</c:v>
                  </c:pt>
                  <c:pt idx="264">
                    <c:v>12924</c:v>
                  </c:pt>
                  <c:pt idx="265">
                    <c:v>13368</c:v>
                  </c:pt>
                  <c:pt idx="266">
                    <c:v>13440</c:v>
                  </c:pt>
                  <c:pt idx="267">
                    <c:v>13728</c:v>
                  </c:pt>
                  <c:pt idx="268">
                    <c:v>14436</c:v>
                  </c:pt>
                  <c:pt idx="269">
                    <c:v>14568</c:v>
                  </c:pt>
                  <c:pt idx="270">
                    <c:v>15000</c:v>
                  </c:pt>
                  <c:pt idx="271">
                    <c:v>15096</c:v>
                  </c:pt>
                  <c:pt idx="272">
                    <c:v>15300</c:v>
                  </c:pt>
                  <c:pt idx="273">
                    <c:v>15480</c:v>
                  </c:pt>
                  <c:pt idx="274">
                    <c:v>15624</c:v>
                  </c:pt>
                  <c:pt idx="275">
                    <c:v>15840</c:v>
                  </c:pt>
                  <c:pt idx="276">
                    <c:v>16584</c:v>
                  </c:pt>
                  <c:pt idx="277">
                    <c:v>16800</c:v>
                  </c:pt>
                  <c:pt idx="278">
                    <c:v>16992</c:v>
                  </c:pt>
                  <c:pt idx="279">
                    <c:v>18180</c:v>
                  </c:pt>
                  <c:pt idx="280">
                    <c:v>18630</c:v>
                  </c:pt>
                  <c:pt idx="281">
                    <c:v>19488</c:v>
                  </c:pt>
                  <c:pt idx="282">
                    <c:v>19704</c:v>
                  </c:pt>
                  <c:pt idx="283">
                    <c:v>19920</c:v>
                  </c:pt>
                  <c:pt idx="284">
                    <c:v>20160</c:v>
                  </c:pt>
                  <c:pt idx="285">
                    <c:v>20340</c:v>
                  </c:pt>
                  <c:pt idx="286">
                    <c:v>20400</c:v>
                  </c:pt>
                  <c:pt idx="287">
                    <c:v>20640</c:v>
                  </c:pt>
                  <c:pt idx="288">
                    <c:v>20664</c:v>
                  </c:pt>
                  <c:pt idx="289">
                    <c:v>20760</c:v>
                  </c:pt>
                  <c:pt idx="290">
                    <c:v>21216</c:v>
                  </c:pt>
                  <c:pt idx="291">
                    <c:v>21582</c:v>
                  </c:pt>
                  <c:pt idx="292">
                    <c:v>21600</c:v>
                  </c:pt>
                  <c:pt idx="293">
                    <c:v>21870</c:v>
                  </c:pt>
                  <c:pt idx="294">
                    <c:v>21888</c:v>
                  </c:pt>
                  <c:pt idx="295">
                    <c:v>22080</c:v>
                  </c:pt>
                  <c:pt idx="296">
                    <c:v>22356</c:v>
                  </c:pt>
                  <c:pt idx="297">
                    <c:v>22416</c:v>
                  </c:pt>
                  <c:pt idx="298">
                    <c:v>23976</c:v>
                  </c:pt>
                  <c:pt idx="299">
                    <c:v>24000</c:v>
                  </c:pt>
                  <c:pt idx="300">
                    <c:v>24144</c:v>
                  </c:pt>
                  <c:pt idx="301">
                    <c:v>25152</c:v>
                  </c:pt>
                  <c:pt idx="302">
                    <c:v>25200</c:v>
                  </c:pt>
                  <c:pt idx="303">
                    <c:v>25680</c:v>
                  </c:pt>
                  <c:pt idx="304">
                    <c:v>25824</c:v>
                  </c:pt>
                  <c:pt idx="305">
                    <c:v>26424</c:v>
                  </c:pt>
                  <c:pt idx="306">
                    <c:v>26508</c:v>
                  </c:pt>
                  <c:pt idx="307">
                    <c:v>27000</c:v>
                  </c:pt>
                  <c:pt idx="308">
                    <c:v>27720</c:v>
                  </c:pt>
                  <c:pt idx="309">
                    <c:v>28980</c:v>
                  </c:pt>
                  <c:pt idx="310">
                    <c:v>29616</c:v>
                  </c:pt>
                  <c:pt idx="311">
                    <c:v>30024</c:v>
                  </c:pt>
                  <c:pt idx="312">
                    <c:v>32856</c:v>
                  </c:pt>
                  <c:pt idx="313">
                    <c:v>35100</c:v>
                  </c:pt>
                  <c:pt idx="314">
                    <c:v>36480</c:v>
                  </c:pt>
                  <c:pt idx="315">
                    <c:v>36816</c:v>
                  </c:pt>
                  <c:pt idx="316">
                    <c:v>36954</c:v>
                  </c:pt>
                  <c:pt idx="317">
                    <c:v>37440</c:v>
                  </c:pt>
                  <c:pt idx="318">
                    <c:v>38400</c:v>
                  </c:pt>
                  <c:pt idx="319">
                    <c:v>38688</c:v>
                  </c:pt>
                  <c:pt idx="320">
                    <c:v>39060</c:v>
                  </c:pt>
                  <c:pt idx="321">
                    <c:v>39600</c:v>
                  </c:pt>
                  <c:pt idx="322">
                    <c:v>40800</c:v>
                  </c:pt>
                  <c:pt idx="323">
                    <c:v>42048</c:v>
                  </c:pt>
                  <c:pt idx="324">
                    <c:v>42432</c:v>
                  </c:pt>
                  <c:pt idx="325">
                    <c:v>45576</c:v>
                  </c:pt>
                  <c:pt idx="326">
                    <c:v>45720</c:v>
                  </c:pt>
                  <c:pt idx="327">
                    <c:v>45888</c:v>
                  </c:pt>
                  <c:pt idx="328">
                    <c:v>47208</c:v>
                  </c:pt>
                  <c:pt idx="329">
                    <c:v>48144</c:v>
                  </c:pt>
                  <c:pt idx="330">
                    <c:v>49716</c:v>
                  </c:pt>
                  <c:pt idx="331">
                    <c:v>50148</c:v>
                  </c:pt>
                  <c:pt idx="332">
                    <c:v>50400</c:v>
                  </c:pt>
                  <c:pt idx="333">
                    <c:v>51000</c:v>
                  </c:pt>
                  <c:pt idx="334">
                    <c:v>51300</c:v>
                  </c:pt>
                  <c:pt idx="335">
                    <c:v>51360</c:v>
                  </c:pt>
                  <c:pt idx="336">
                    <c:v>51840</c:v>
                  </c:pt>
                  <c:pt idx="337">
                    <c:v>55200</c:v>
                  </c:pt>
                  <c:pt idx="338">
                    <c:v>55896</c:v>
                  </c:pt>
                  <c:pt idx="339">
                    <c:v>57792</c:v>
                  </c:pt>
                  <c:pt idx="340">
                    <c:v>60672</c:v>
                  </c:pt>
                  <c:pt idx="341">
                    <c:v>70056</c:v>
                  </c:pt>
                  <c:pt idx="342">
                    <c:v>70560</c:v>
                  </c:pt>
                  <c:pt idx="343">
                    <c:v>75000</c:v>
                  </c:pt>
                  <c:pt idx="344">
                    <c:v>76800</c:v>
                  </c:pt>
                  <c:pt idx="345">
                    <c:v>92952</c:v>
                  </c:pt>
                  <c:pt idx="346">
                    <c:v>100800</c:v>
                  </c:pt>
                  <c:pt idx="347">
                    <c:v>102000</c:v>
                  </c:pt>
                  <c:pt idx="348">
                    <c:v>125760</c:v>
                  </c:pt>
                  <c:pt idx="349">
                    <c:v>150000</c:v>
                  </c:pt>
                  <c:pt idx="350">
                    <c:v>151200</c:v>
                  </c:pt>
                  <c:pt idx="351">
                    <c:v>#VALUE!</c:v>
                  </c:pt>
                  <c:pt idx="352">
                    <c:v>168</c:v>
                  </c:pt>
                  <c:pt idx="353">
                    <c:v>200</c:v>
                  </c:pt>
                  <c:pt idx="354">
                    <c:v>204</c:v>
                  </c:pt>
                  <c:pt idx="355">
                    <c:v>224</c:v>
                  </c:pt>
                  <c:pt idx="356">
                    <c:v>280</c:v>
                  </c:pt>
                  <c:pt idx="357">
                    <c:v>336</c:v>
                  </c:pt>
                  <c:pt idx="358">
                    <c:v>360</c:v>
                  </c:pt>
                  <c:pt idx="359">
                    <c:v>408</c:v>
                  </c:pt>
                  <c:pt idx="360">
                    <c:v>480</c:v>
                  </c:pt>
                  <c:pt idx="361">
                    <c:v>750</c:v>
                  </c:pt>
                  <c:pt idx="362">
                    <c:v>840</c:v>
                  </c:pt>
                  <c:pt idx="363">
                    <c:v>900</c:v>
                  </c:pt>
                  <c:pt idx="364">
                    <c:v>1008</c:v>
                  </c:pt>
                  <c:pt idx="365">
                    <c:v>1232</c:v>
                  </c:pt>
                  <c:pt idx="366">
                    <c:v>1440</c:v>
                  </c:pt>
                  <c:pt idx="367">
                    <c:v>2040</c:v>
                  </c:pt>
                  <c:pt idx="368">
                    <c:v>2268</c:v>
                  </c:pt>
                  <c:pt idx="369">
                    <c:v>2700</c:v>
                  </c:pt>
                  <c:pt idx="370">
                    <c:v>4752</c:v>
                  </c:pt>
                  <c:pt idx="371">
                    <c:v>6000</c:v>
                  </c:pt>
                  <c:pt idx="372">
                    <c:v>6012</c:v>
                  </c:pt>
                  <c:pt idx="373">
                    <c:v>6120</c:v>
                  </c:pt>
                  <c:pt idx="374">
                    <c:v>6480</c:v>
                  </c:pt>
                  <c:pt idx="375">
                    <c:v>7600</c:v>
                  </c:pt>
                  <c:pt idx="376">
                    <c:v>8040</c:v>
                  </c:pt>
                  <c:pt idx="377">
                    <c:v>9132</c:v>
                  </c:pt>
                  <c:pt idx="378">
                    <c:v>10000</c:v>
                  </c:pt>
                  <c:pt idx="379">
                    <c:v>10080</c:v>
                  </c:pt>
                  <c:pt idx="380">
                    <c:v>10152</c:v>
                  </c:pt>
                  <c:pt idx="381">
                    <c:v>10500</c:v>
                  </c:pt>
                  <c:pt idx="382">
                    <c:v>13464</c:v>
                  </c:pt>
                  <c:pt idx="383">
                    <c:v>13932</c:v>
                  </c:pt>
                  <c:pt idx="384">
                    <c:v>14022</c:v>
                  </c:pt>
                  <c:pt idx="385">
                    <c:v>14100</c:v>
                  </c:pt>
                  <c:pt idx="386">
                    <c:v>15000</c:v>
                  </c:pt>
                  <c:pt idx="387">
                    <c:v>15048</c:v>
                  </c:pt>
                  <c:pt idx="388">
                    <c:v>18000</c:v>
                  </c:pt>
                  <c:pt idx="389">
                    <c:v>18210</c:v>
                  </c:pt>
                  <c:pt idx="390">
                    <c:v>19524</c:v>
                  </c:pt>
                  <c:pt idx="391">
                    <c:v>19812</c:v>
                  </c:pt>
                  <c:pt idx="392">
                    <c:v>20000</c:v>
                  </c:pt>
                  <c:pt idx="393">
                    <c:v>20160</c:v>
                  </c:pt>
                  <c:pt idx="394">
                    <c:v>20400</c:v>
                  </c:pt>
                  <c:pt idx="395">
                    <c:v>21000</c:v>
                  </c:pt>
                  <c:pt idx="396">
                    <c:v>23976</c:v>
                  </c:pt>
                  <c:pt idx="397">
                    <c:v>24372</c:v>
                  </c:pt>
                  <c:pt idx="398">
                    <c:v>24960</c:v>
                  </c:pt>
                  <c:pt idx="399">
                    <c:v>25200</c:v>
                  </c:pt>
                  <c:pt idx="400">
                    <c:v>26400</c:v>
                  </c:pt>
                  <c:pt idx="401">
                    <c:v>28800</c:v>
                  </c:pt>
                  <c:pt idx="402">
                    <c:v>30120</c:v>
                  </c:pt>
                  <c:pt idx="403">
                    <c:v>30888</c:v>
                  </c:pt>
                  <c:pt idx="404">
                    <c:v>31296</c:v>
                  </c:pt>
                  <c:pt idx="405">
                    <c:v>32208</c:v>
                  </c:pt>
                  <c:pt idx="406">
                    <c:v>36720</c:v>
                  </c:pt>
                  <c:pt idx="407">
                    <c:v>37200</c:v>
                  </c:pt>
                  <c:pt idx="408">
                    <c:v>41790</c:v>
                  </c:pt>
                  <c:pt idx="409">
                    <c:v>43200</c:v>
                  </c:pt>
                  <c:pt idx="410">
                    <c:v>44280</c:v>
                  </c:pt>
                  <c:pt idx="411">
                    <c:v>44388</c:v>
                  </c:pt>
                  <c:pt idx="412">
                    <c:v>46296</c:v>
                  </c:pt>
                  <c:pt idx="413">
                    <c:v>50400</c:v>
                  </c:pt>
                  <c:pt idx="414">
                    <c:v>51000</c:v>
                  </c:pt>
                  <c:pt idx="415">
                    <c:v>53424</c:v>
                  </c:pt>
                  <c:pt idx="416">
                    <c:v>55272</c:v>
                  </c:pt>
                  <c:pt idx="417">
                    <c:v>57792</c:v>
                  </c:pt>
                  <c:pt idx="418">
                    <c:v>57840</c:v>
                  </c:pt>
                  <c:pt idx="419">
                    <c:v>62400</c:v>
                  </c:pt>
                  <c:pt idx="420">
                    <c:v>70056</c:v>
                  </c:pt>
                  <c:pt idx="421">
                    <c:v>71592</c:v>
                  </c:pt>
                  <c:pt idx="422">
                    <c:v>100800</c:v>
                  </c:pt>
                  <c:pt idx="423">
                    <c:v>#VALUE!</c:v>
                  </c:pt>
                  <c:pt idx="424">
                    <c:v>360</c:v>
                  </c:pt>
                  <c:pt idx="425">
                    <c:v>528</c:v>
                  </c:pt>
                  <c:pt idx="426">
                    <c:v>540</c:v>
                  </c:pt>
                  <c:pt idx="427">
                    <c:v>600</c:v>
                  </c:pt>
                  <c:pt idx="428">
                    <c:v>612</c:v>
                  </c:pt>
                  <c:pt idx="429">
                    <c:v>800</c:v>
                  </c:pt>
                  <c:pt idx="430">
                    <c:v>1026</c:v>
                  </c:pt>
                  <c:pt idx="431">
                    <c:v>1232</c:v>
                  </c:pt>
                  <c:pt idx="432">
                    <c:v>1332</c:v>
                  </c:pt>
                  <c:pt idx="433">
                    <c:v>1696</c:v>
                  </c:pt>
                  <c:pt idx="434">
                    <c:v>2464</c:v>
                  </c:pt>
                  <c:pt idx="435">
                    <c:v>2880</c:v>
                  </c:pt>
                  <c:pt idx="436">
                    <c:v>2916</c:v>
                  </c:pt>
                  <c:pt idx="437">
                    <c:v>4400</c:v>
                  </c:pt>
                  <c:pt idx="438">
                    <c:v>4842</c:v>
                  </c:pt>
                  <c:pt idx="439">
                    <c:v>6624</c:v>
                  </c:pt>
                  <c:pt idx="440">
                    <c:v>8260</c:v>
                  </c:pt>
                  <c:pt idx="441">
                    <c:v>10008</c:v>
                  </c:pt>
                  <c:pt idx="442">
                    <c:v>11740</c:v>
                  </c:pt>
                  <c:pt idx="443">
                    <c:v>12600</c:v>
                  </c:pt>
                  <c:pt idx="444">
                    <c:v>12852</c:v>
                  </c:pt>
                  <c:pt idx="445">
                    <c:v>15000</c:v>
                  </c:pt>
                  <c:pt idx="446">
                    <c:v>16560</c:v>
                  </c:pt>
                  <c:pt idx="447">
                    <c:v>19200</c:v>
                  </c:pt>
                  <c:pt idx="448">
                    <c:v>20000</c:v>
                  </c:pt>
                  <c:pt idx="449">
                    <c:v>20400</c:v>
                  </c:pt>
                  <c:pt idx="450">
                    <c:v>20784</c:v>
                  </c:pt>
                  <c:pt idx="451">
                    <c:v>21648</c:v>
                  </c:pt>
                  <c:pt idx="452">
                    <c:v>21660</c:v>
                  </c:pt>
                  <c:pt idx="453">
                    <c:v>21780</c:v>
                  </c:pt>
                  <c:pt idx="454">
                    <c:v>21924</c:v>
                  </c:pt>
                  <c:pt idx="455">
                    <c:v>23130</c:v>
                  </c:pt>
                  <c:pt idx="456">
                    <c:v>24000</c:v>
                  </c:pt>
                  <c:pt idx="457">
                    <c:v>24960</c:v>
                  </c:pt>
                  <c:pt idx="458">
                    <c:v>25044</c:v>
                  </c:pt>
                  <c:pt idx="459">
                    <c:v>25200</c:v>
                  </c:pt>
                  <c:pt idx="460">
                    <c:v>28152</c:v>
                  </c:pt>
                  <c:pt idx="461">
                    <c:v>28752</c:v>
                  </c:pt>
                  <c:pt idx="462">
                    <c:v>30072</c:v>
                  </c:pt>
                  <c:pt idx="463">
                    <c:v>33300</c:v>
                  </c:pt>
                  <c:pt idx="464">
                    <c:v>36000</c:v>
                  </c:pt>
                  <c:pt idx="465">
                    <c:v>41580</c:v>
                  </c:pt>
                  <c:pt idx="466">
                    <c:v>43416</c:v>
                  </c:pt>
                  <c:pt idx="467">
                    <c:v>43560</c:v>
                  </c:pt>
                  <c:pt idx="468">
                    <c:v>43644</c:v>
                  </c:pt>
                  <c:pt idx="469">
                    <c:v>44100</c:v>
                  </c:pt>
                  <c:pt idx="470">
                    <c:v>44226</c:v>
                  </c:pt>
                  <c:pt idx="471">
                    <c:v>49944</c:v>
                  </c:pt>
                  <c:pt idx="472">
                    <c:v>50400</c:v>
                  </c:pt>
                  <c:pt idx="473">
                    <c:v>50664</c:v>
                  </c:pt>
                  <c:pt idx="474">
                    <c:v>50856</c:v>
                  </c:pt>
                  <c:pt idx="475">
                    <c:v>51768</c:v>
                  </c:pt>
                  <c:pt idx="476">
                    <c:v>54648</c:v>
                  </c:pt>
                  <c:pt idx="477">
                    <c:v>62820</c:v>
                  </c:pt>
                  <c:pt idx="478">
                    <c:v>70056</c:v>
                  </c:pt>
                  <c:pt idx="479">
                    <c:v>76968</c:v>
                  </c:pt>
                  <c:pt idx="480">
                    <c:v>82800</c:v>
                  </c:pt>
                  <c:pt idx="481">
                    <c:v>100800</c:v>
                  </c:pt>
                  <c:pt idx="482">
                    <c:v>137280</c:v>
                  </c:pt>
                  <c:pt idx="483">
                    <c:v>263520</c:v>
                  </c:pt>
                  <c:pt idx="484">
                    <c:v>276048</c:v>
                  </c:pt>
                  <c:pt idx="485">
                    <c:v>#VALUE!</c:v>
                  </c:pt>
                  <c:pt idx="486">
                    <c:v>(blank)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6">
                    <c:v>2020</c:v>
                  </c:pt>
                  <c:pt idx="11">
                    <c:v>2021</c:v>
                  </c:pt>
                  <c:pt idx="93">
                    <c:v>2022</c:v>
                  </c:pt>
                  <c:pt idx="226">
                    <c:v>2023</c:v>
                  </c:pt>
                  <c:pt idx="352">
                    <c:v>2024</c:v>
                  </c:pt>
                  <c:pt idx="424">
                    <c:v>2025</c:v>
                  </c:pt>
                </c:lvl>
              </c:multiLvlStrCache>
            </c:multiLvlStrRef>
          </c:cat>
          <c:val>
            <c:numRef>
              <c:f>'Pivot Table'!$H$2:$H$498</c:f>
              <c:numCache>
                <c:formatCode>General</c:formatCode>
                <c:ptCount val="487"/>
                <c:pt idx="0">
                  <c:v>158243241.84000012</c:v>
                </c:pt>
                <c:pt idx="1">
                  <c:v>334226491.32000011</c:v>
                </c:pt>
                <c:pt idx="2">
                  <c:v>599941.89</c:v>
                </c:pt>
                <c:pt idx="3">
                  <c:v>1189170.68</c:v>
                </c:pt>
                <c:pt idx="4">
                  <c:v>2476966.77</c:v>
                </c:pt>
                <c:pt idx="5">
                  <c:v>417136883.38999951</c:v>
                </c:pt>
                <c:pt idx="6">
                  <c:v>1385306.58</c:v>
                </c:pt>
                <c:pt idx="7">
                  <c:v>1918880.65</c:v>
                </c:pt>
                <c:pt idx="8">
                  <c:v>6008952.1600000001</c:v>
                </c:pt>
                <c:pt idx="9">
                  <c:v>3709547.38</c:v>
                </c:pt>
                <c:pt idx="10">
                  <c:v>336266814.83000016</c:v>
                </c:pt>
                <c:pt idx="11">
                  <c:v>58298.52</c:v>
                </c:pt>
                <c:pt idx="12">
                  <c:v>7751849.6399999997</c:v>
                </c:pt>
                <c:pt idx="13">
                  <c:v>126270.89</c:v>
                </c:pt>
                <c:pt idx="14">
                  <c:v>3922601.98</c:v>
                </c:pt>
                <c:pt idx="15">
                  <c:v>394461.14</c:v>
                </c:pt>
                <c:pt idx="16">
                  <c:v>412638.29</c:v>
                </c:pt>
                <c:pt idx="17">
                  <c:v>1417310.69</c:v>
                </c:pt>
                <c:pt idx="18">
                  <c:v>944935.47</c:v>
                </c:pt>
                <c:pt idx="19">
                  <c:v>204919.41</c:v>
                </c:pt>
                <c:pt idx="20">
                  <c:v>680898.12</c:v>
                </c:pt>
                <c:pt idx="21">
                  <c:v>811128.11</c:v>
                </c:pt>
                <c:pt idx="22">
                  <c:v>840008.44</c:v>
                </c:pt>
                <c:pt idx="23">
                  <c:v>348253.32</c:v>
                </c:pt>
                <c:pt idx="24">
                  <c:v>396535.48</c:v>
                </c:pt>
                <c:pt idx="25">
                  <c:v>476401.1</c:v>
                </c:pt>
                <c:pt idx="26">
                  <c:v>1044724.7</c:v>
                </c:pt>
                <c:pt idx="27">
                  <c:v>430290.89</c:v>
                </c:pt>
                <c:pt idx="28">
                  <c:v>1522526.61</c:v>
                </c:pt>
                <c:pt idx="29">
                  <c:v>1417107.54</c:v>
                </c:pt>
                <c:pt idx="30">
                  <c:v>1581641.03</c:v>
                </c:pt>
                <c:pt idx="31">
                  <c:v>3397434.8</c:v>
                </c:pt>
                <c:pt idx="32">
                  <c:v>4535227.5999999996</c:v>
                </c:pt>
                <c:pt idx="33">
                  <c:v>698330.5</c:v>
                </c:pt>
                <c:pt idx="34">
                  <c:v>687098.68</c:v>
                </c:pt>
                <c:pt idx="35">
                  <c:v>1625956.31</c:v>
                </c:pt>
                <c:pt idx="36">
                  <c:v>680794.21</c:v>
                </c:pt>
                <c:pt idx="37">
                  <c:v>1686059.01</c:v>
                </c:pt>
                <c:pt idx="38">
                  <c:v>708964.33</c:v>
                </c:pt>
                <c:pt idx="39">
                  <c:v>2000881.03</c:v>
                </c:pt>
                <c:pt idx="40">
                  <c:v>1473604.68</c:v>
                </c:pt>
                <c:pt idx="41">
                  <c:v>2362449.7200000002</c:v>
                </c:pt>
                <c:pt idx="42">
                  <c:v>1929716.91</c:v>
                </c:pt>
                <c:pt idx="43">
                  <c:v>4640426.7700000005</c:v>
                </c:pt>
                <c:pt idx="44">
                  <c:v>4143000.72</c:v>
                </c:pt>
                <c:pt idx="45">
                  <c:v>932494.12</c:v>
                </c:pt>
                <c:pt idx="46">
                  <c:v>2093793.29</c:v>
                </c:pt>
                <c:pt idx="47">
                  <c:v>2403104.52</c:v>
                </c:pt>
                <c:pt idx="48">
                  <c:v>2446720.2000000002</c:v>
                </c:pt>
                <c:pt idx="49">
                  <c:v>2423214.5699999998</c:v>
                </c:pt>
                <c:pt idx="50">
                  <c:v>2369418.35</c:v>
                </c:pt>
                <c:pt idx="51">
                  <c:v>911862.78</c:v>
                </c:pt>
                <c:pt idx="52">
                  <c:v>2339695.73</c:v>
                </c:pt>
                <c:pt idx="53">
                  <c:v>2563769.12</c:v>
                </c:pt>
                <c:pt idx="54">
                  <c:v>13126297.92</c:v>
                </c:pt>
                <c:pt idx="55">
                  <c:v>1197311.05</c:v>
                </c:pt>
                <c:pt idx="56">
                  <c:v>3138251.3</c:v>
                </c:pt>
                <c:pt idx="57">
                  <c:v>793756.8</c:v>
                </c:pt>
                <c:pt idx="58">
                  <c:v>1264467.47</c:v>
                </c:pt>
                <c:pt idx="59">
                  <c:v>1310471.07</c:v>
                </c:pt>
                <c:pt idx="60">
                  <c:v>3486957.06</c:v>
                </c:pt>
                <c:pt idx="61">
                  <c:v>4925463.57</c:v>
                </c:pt>
                <c:pt idx="62">
                  <c:v>1393296.43</c:v>
                </c:pt>
                <c:pt idx="63">
                  <c:v>1699150.94</c:v>
                </c:pt>
                <c:pt idx="64">
                  <c:v>1599423.63</c:v>
                </c:pt>
                <c:pt idx="65">
                  <c:v>1878832.06</c:v>
                </c:pt>
                <c:pt idx="66">
                  <c:v>1497899.91</c:v>
                </c:pt>
                <c:pt idx="67">
                  <c:v>2003190.83</c:v>
                </c:pt>
                <c:pt idx="68">
                  <c:v>3837709.09</c:v>
                </c:pt>
                <c:pt idx="69">
                  <c:v>4253701.6399999997</c:v>
                </c:pt>
                <c:pt idx="70">
                  <c:v>1972877.97</c:v>
                </c:pt>
                <c:pt idx="71">
                  <c:v>5722918.21</c:v>
                </c:pt>
                <c:pt idx="72">
                  <c:v>5267171.6300000008</c:v>
                </c:pt>
                <c:pt idx="73">
                  <c:v>2484873</c:v>
                </c:pt>
                <c:pt idx="74">
                  <c:v>4310177.42</c:v>
                </c:pt>
                <c:pt idx="75">
                  <c:v>5324588.63</c:v>
                </c:pt>
                <c:pt idx="76">
                  <c:v>6215606.4800000004</c:v>
                </c:pt>
                <c:pt idx="77">
                  <c:v>6580810.0200000005</c:v>
                </c:pt>
                <c:pt idx="78">
                  <c:v>1614071.67</c:v>
                </c:pt>
                <c:pt idx="79">
                  <c:v>2334744.63</c:v>
                </c:pt>
                <c:pt idx="80">
                  <c:v>2531968.59</c:v>
                </c:pt>
                <c:pt idx="81">
                  <c:v>2000634.06</c:v>
                </c:pt>
                <c:pt idx="82">
                  <c:v>2213021.94</c:v>
                </c:pt>
                <c:pt idx="83">
                  <c:v>2936722.28</c:v>
                </c:pt>
                <c:pt idx="84">
                  <c:v>1513482.35</c:v>
                </c:pt>
                <c:pt idx="85">
                  <c:v>6215362.2400000002</c:v>
                </c:pt>
                <c:pt idx="86">
                  <c:v>3867921.5700000003</c:v>
                </c:pt>
                <c:pt idx="87">
                  <c:v>2552803.75</c:v>
                </c:pt>
                <c:pt idx="88">
                  <c:v>5461413.0499999998</c:v>
                </c:pt>
                <c:pt idx="89">
                  <c:v>5918660.5899999999</c:v>
                </c:pt>
                <c:pt idx="90">
                  <c:v>7705259.75</c:v>
                </c:pt>
                <c:pt idx="91">
                  <c:v>9206378.9299999997</c:v>
                </c:pt>
                <c:pt idx="92">
                  <c:v>272203343.37000006</c:v>
                </c:pt>
                <c:pt idx="93">
                  <c:v>7980.24</c:v>
                </c:pt>
                <c:pt idx="94">
                  <c:v>24749.54</c:v>
                </c:pt>
                <c:pt idx="95">
                  <c:v>115657.23000000001</c:v>
                </c:pt>
                <c:pt idx="96">
                  <c:v>55619.24</c:v>
                </c:pt>
                <c:pt idx="97">
                  <c:v>86298.94</c:v>
                </c:pt>
                <c:pt idx="98">
                  <c:v>90417.7</c:v>
                </c:pt>
                <c:pt idx="99">
                  <c:v>3744634.7800000003</c:v>
                </c:pt>
                <c:pt idx="100">
                  <c:v>200211.11</c:v>
                </c:pt>
                <c:pt idx="101">
                  <c:v>226356.94</c:v>
                </c:pt>
                <c:pt idx="102">
                  <c:v>249378.98</c:v>
                </c:pt>
                <c:pt idx="103">
                  <c:v>346503.43</c:v>
                </c:pt>
                <c:pt idx="104">
                  <c:v>383403.21</c:v>
                </c:pt>
                <c:pt idx="105">
                  <c:v>231816.9</c:v>
                </c:pt>
                <c:pt idx="106">
                  <c:v>968458.88</c:v>
                </c:pt>
                <c:pt idx="107">
                  <c:v>540827.04</c:v>
                </c:pt>
                <c:pt idx="108">
                  <c:v>525916.09</c:v>
                </c:pt>
                <c:pt idx="109">
                  <c:v>509375.36</c:v>
                </c:pt>
                <c:pt idx="110">
                  <c:v>579100.97</c:v>
                </c:pt>
                <c:pt idx="111">
                  <c:v>639511.41</c:v>
                </c:pt>
                <c:pt idx="112">
                  <c:v>825771.81</c:v>
                </c:pt>
                <c:pt idx="113">
                  <c:v>437403.15</c:v>
                </c:pt>
                <c:pt idx="114">
                  <c:v>962858.84</c:v>
                </c:pt>
                <c:pt idx="115">
                  <c:v>1362758.76</c:v>
                </c:pt>
                <c:pt idx="116">
                  <c:v>1790620.42</c:v>
                </c:pt>
                <c:pt idx="117">
                  <c:v>918562.12</c:v>
                </c:pt>
                <c:pt idx="118">
                  <c:v>1264785.5900000001</c:v>
                </c:pt>
                <c:pt idx="119">
                  <c:v>543959.34</c:v>
                </c:pt>
                <c:pt idx="120">
                  <c:v>2626661.06</c:v>
                </c:pt>
                <c:pt idx="121">
                  <c:v>3386774.32</c:v>
                </c:pt>
                <c:pt idx="122">
                  <c:v>1447549.65</c:v>
                </c:pt>
                <c:pt idx="123">
                  <c:v>1646853.47</c:v>
                </c:pt>
                <c:pt idx="124">
                  <c:v>1712352.62</c:v>
                </c:pt>
                <c:pt idx="125">
                  <c:v>1569958.55</c:v>
                </c:pt>
                <c:pt idx="126">
                  <c:v>2997076.1799999997</c:v>
                </c:pt>
                <c:pt idx="127">
                  <c:v>16027422.59</c:v>
                </c:pt>
                <c:pt idx="128">
                  <c:v>2334674.6800000002</c:v>
                </c:pt>
                <c:pt idx="129">
                  <c:v>853579.79</c:v>
                </c:pt>
                <c:pt idx="130">
                  <c:v>1731497.57</c:v>
                </c:pt>
                <c:pt idx="131">
                  <c:v>1974985.28</c:v>
                </c:pt>
                <c:pt idx="132">
                  <c:v>1699415.36</c:v>
                </c:pt>
                <c:pt idx="133">
                  <c:v>1591725.21</c:v>
                </c:pt>
                <c:pt idx="134">
                  <c:v>1877975.1</c:v>
                </c:pt>
                <c:pt idx="135">
                  <c:v>1794682.82</c:v>
                </c:pt>
                <c:pt idx="136">
                  <c:v>3752844.74</c:v>
                </c:pt>
                <c:pt idx="137">
                  <c:v>2844087.6</c:v>
                </c:pt>
                <c:pt idx="138">
                  <c:v>1745309.62</c:v>
                </c:pt>
                <c:pt idx="139">
                  <c:v>3950178.9</c:v>
                </c:pt>
                <c:pt idx="140">
                  <c:v>5686954.4399999995</c:v>
                </c:pt>
                <c:pt idx="141">
                  <c:v>1990804.39</c:v>
                </c:pt>
                <c:pt idx="142">
                  <c:v>2138357.88</c:v>
                </c:pt>
                <c:pt idx="143">
                  <c:v>4873832.38</c:v>
                </c:pt>
                <c:pt idx="144">
                  <c:v>2233830.86</c:v>
                </c:pt>
                <c:pt idx="145">
                  <c:v>16340596.539999999</c:v>
                </c:pt>
                <c:pt idx="146">
                  <c:v>2314497.7200000002</c:v>
                </c:pt>
                <c:pt idx="147">
                  <c:v>2484563.73</c:v>
                </c:pt>
                <c:pt idx="148">
                  <c:v>15059294.18</c:v>
                </c:pt>
                <c:pt idx="149">
                  <c:v>2173833.2200000002</c:v>
                </c:pt>
                <c:pt idx="150">
                  <c:v>3045497.02</c:v>
                </c:pt>
                <c:pt idx="151">
                  <c:v>3116038.16</c:v>
                </c:pt>
                <c:pt idx="152">
                  <c:v>2197909.5699999998</c:v>
                </c:pt>
                <c:pt idx="153">
                  <c:v>2467519.2000000002</c:v>
                </c:pt>
                <c:pt idx="154">
                  <c:v>2465328.2599999998</c:v>
                </c:pt>
                <c:pt idx="155">
                  <c:v>2229875.9</c:v>
                </c:pt>
                <c:pt idx="156">
                  <c:v>2417592.7000000002</c:v>
                </c:pt>
                <c:pt idx="157">
                  <c:v>1338636.56</c:v>
                </c:pt>
                <c:pt idx="158">
                  <c:v>4342824.57</c:v>
                </c:pt>
                <c:pt idx="159">
                  <c:v>2434321.2400000002</c:v>
                </c:pt>
                <c:pt idx="160">
                  <c:v>12820276.98</c:v>
                </c:pt>
                <c:pt idx="161">
                  <c:v>4569450.21</c:v>
                </c:pt>
                <c:pt idx="162">
                  <c:v>12858381.830000002</c:v>
                </c:pt>
                <c:pt idx="163">
                  <c:v>1018813.38</c:v>
                </c:pt>
                <c:pt idx="164">
                  <c:v>1199650.55</c:v>
                </c:pt>
                <c:pt idx="165">
                  <c:v>2541959.39</c:v>
                </c:pt>
                <c:pt idx="166">
                  <c:v>14778426.140000001</c:v>
                </c:pt>
                <c:pt idx="167">
                  <c:v>2853345.59</c:v>
                </c:pt>
                <c:pt idx="168">
                  <c:v>2690945.85</c:v>
                </c:pt>
                <c:pt idx="169">
                  <c:v>2804627.46</c:v>
                </c:pt>
                <c:pt idx="170">
                  <c:v>2096076.31</c:v>
                </c:pt>
                <c:pt idx="171">
                  <c:v>2872890.75</c:v>
                </c:pt>
                <c:pt idx="172">
                  <c:v>2992045.91</c:v>
                </c:pt>
                <c:pt idx="173">
                  <c:v>1566080.04</c:v>
                </c:pt>
                <c:pt idx="174">
                  <c:v>2629006.85</c:v>
                </c:pt>
                <c:pt idx="175">
                  <c:v>2953239.54</c:v>
                </c:pt>
                <c:pt idx="176">
                  <c:v>3109197.31</c:v>
                </c:pt>
                <c:pt idx="177">
                  <c:v>11724542.760000002</c:v>
                </c:pt>
                <c:pt idx="178">
                  <c:v>3560928.59</c:v>
                </c:pt>
                <c:pt idx="179">
                  <c:v>2978311.79</c:v>
                </c:pt>
                <c:pt idx="180">
                  <c:v>2421233.66</c:v>
                </c:pt>
                <c:pt idx="181">
                  <c:v>6567978.1500000004</c:v>
                </c:pt>
                <c:pt idx="182">
                  <c:v>22973169.489999998</c:v>
                </c:pt>
                <c:pt idx="183">
                  <c:v>4253559.07</c:v>
                </c:pt>
                <c:pt idx="184">
                  <c:v>4452828.29</c:v>
                </c:pt>
                <c:pt idx="185">
                  <c:v>8544906.0999999996</c:v>
                </c:pt>
                <c:pt idx="186">
                  <c:v>4188880.31</c:v>
                </c:pt>
                <c:pt idx="187">
                  <c:v>3927816.89</c:v>
                </c:pt>
                <c:pt idx="188">
                  <c:v>4160150.32</c:v>
                </c:pt>
                <c:pt idx="189">
                  <c:v>8627054.7599999998</c:v>
                </c:pt>
                <c:pt idx="190">
                  <c:v>1875032.65</c:v>
                </c:pt>
                <c:pt idx="191">
                  <c:v>10172864.67</c:v>
                </c:pt>
                <c:pt idx="192">
                  <c:v>1732969.73</c:v>
                </c:pt>
                <c:pt idx="193">
                  <c:v>3904908.36</c:v>
                </c:pt>
                <c:pt idx="194">
                  <c:v>4451949.05</c:v>
                </c:pt>
                <c:pt idx="195">
                  <c:v>4268969.8</c:v>
                </c:pt>
                <c:pt idx="196">
                  <c:v>4420273.91</c:v>
                </c:pt>
                <c:pt idx="197">
                  <c:v>4217860.05</c:v>
                </c:pt>
                <c:pt idx="198">
                  <c:v>1957381.28</c:v>
                </c:pt>
                <c:pt idx="199">
                  <c:v>1894866.79</c:v>
                </c:pt>
                <c:pt idx="200">
                  <c:v>23014834.449999999</c:v>
                </c:pt>
                <c:pt idx="201">
                  <c:v>2170580.27</c:v>
                </c:pt>
                <c:pt idx="202">
                  <c:v>8191901.3999999994</c:v>
                </c:pt>
                <c:pt idx="203">
                  <c:v>2120977.7000000002</c:v>
                </c:pt>
                <c:pt idx="204">
                  <c:v>4858737.8899999997</c:v>
                </c:pt>
                <c:pt idx="205">
                  <c:v>4784857.26</c:v>
                </c:pt>
                <c:pt idx="206">
                  <c:v>5067317.45</c:v>
                </c:pt>
                <c:pt idx="207">
                  <c:v>2534876.96</c:v>
                </c:pt>
                <c:pt idx="208">
                  <c:v>5168379.2699999996</c:v>
                </c:pt>
                <c:pt idx="209">
                  <c:v>12745833.92</c:v>
                </c:pt>
                <c:pt idx="210">
                  <c:v>7266130.8899999997</c:v>
                </c:pt>
                <c:pt idx="211">
                  <c:v>3297043.08</c:v>
                </c:pt>
                <c:pt idx="212">
                  <c:v>3555802.53</c:v>
                </c:pt>
                <c:pt idx="213">
                  <c:v>3023544.45</c:v>
                </c:pt>
                <c:pt idx="214">
                  <c:v>7332203.4400000004</c:v>
                </c:pt>
                <c:pt idx="215">
                  <c:v>6681079.0099999998</c:v>
                </c:pt>
                <c:pt idx="216">
                  <c:v>2050089.5</c:v>
                </c:pt>
                <c:pt idx="217">
                  <c:v>1944791.06</c:v>
                </c:pt>
                <c:pt idx="218">
                  <c:v>1998418.48</c:v>
                </c:pt>
                <c:pt idx="219">
                  <c:v>13336729.59</c:v>
                </c:pt>
                <c:pt idx="220">
                  <c:v>4205321.96</c:v>
                </c:pt>
                <c:pt idx="221">
                  <c:v>3893966.46</c:v>
                </c:pt>
                <c:pt idx="222">
                  <c:v>3325437.55</c:v>
                </c:pt>
                <c:pt idx="223">
                  <c:v>3868233.23</c:v>
                </c:pt>
                <c:pt idx="224">
                  <c:v>7624648.5700000003</c:v>
                </c:pt>
                <c:pt idx="225">
                  <c:v>250078535.38</c:v>
                </c:pt>
                <c:pt idx="226">
                  <c:v>124503.8</c:v>
                </c:pt>
                <c:pt idx="227">
                  <c:v>54523.27</c:v>
                </c:pt>
                <c:pt idx="228">
                  <c:v>47932.959999999999</c:v>
                </c:pt>
                <c:pt idx="229">
                  <c:v>128182.26999999999</c:v>
                </c:pt>
                <c:pt idx="230">
                  <c:v>166807.43</c:v>
                </c:pt>
                <c:pt idx="231">
                  <c:v>206991.03999999998</c:v>
                </c:pt>
                <c:pt idx="232">
                  <c:v>152098.78999999998</c:v>
                </c:pt>
                <c:pt idx="233">
                  <c:v>61065.49</c:v>
                </c:pt>
                <c:pt idx="234">
                  <c:v>51899.23</c:v>
                </c:pt>
                <c:pt idx="235">
                  <c:v>130147.23</c:v>
                </c:pt>
                <c:pt idx="236">
                  <c:v>84813.98</c:v>
                </c:pt>
                <c:pt idx="237">
                  <c:v>215910.56</c:v>
                </c:pt>
                <c:pt idx="238">
                  <c:v>228186.44</c:v>
                </c:pt>
                <c:pt idx="239">
                  <c:v>297225.39</c:v>
                </c:pt>
                <c:pt idx="240">
                  <c:v>294388.58</c:v>
                </c:pt>
                <c:pt idx="241">
                  <c:v>470670.45</c:v>
                </c:pt>
                <c:pt idx="242">
                  <c:v>516255.3</c:v>
                </c:pt>
                <c:pt idx="243">
                  <c:v>409530.01</c:v>
                </c:pt>
                <c:pt idx="244">
                  <c:v>461662.63</c:v>
                </c:pt>
                <c:pt idx="245">
                  <c:v>1707749.8399999999</c:v>
                </c:pt>
                <c:pt idx="246">
                  <c:v>552931.55000000005</c:v>
                </c:pt>
                <c:pt idx="247">
                  <c:v>690764.9</c:v>
                </c:pt>
                <c:pt idx="248">
                  <c:v>1290273.83</c:v>
                </c:pt>
                <c:pt idx="249">
                  <c:v>629320.88</c:v>
                </c:pt>
                <c:pt idx="250">
                  <c:v>197485.29</c:v>
                </c:pt>
                <c:pt idx="251">
                  <c:v>710689.45</c:v>
                </c:pt>
                <c:pt idx="252">
                  <c:v>324509.88</c:v>
                </c:pt>
                <c:pt idx="253">
                  <c:v>832929.65</c:v>
                </c:pt>
                <c:pt idx="254">
                  <c:v>949617.86</c:v>
                </c:pt>
                <c:pt idx="255">
                  <c:v>1023741.68</c:v>
                </c:pt>
                <c:pt idx="256">
                  <c:v>422540.1</c:v>
                </c:pt>
                <c:pt idx="257">
                  <c:v>425251.83</c:v>
                </c:pt>
                <c:pt idx="258">
                  <c:v>1055583.49</c:v>
                </c:pt>
                <c:pt idx="259">
                  <c:v>1414653.42</c:v>
                </c:pt>
                <c:pt idx="260">
                  <c:v>1020631.57</c:v>
                </c:pt>
                <c:pt idx="261">
                  <c:v>477892.31</c:v>
                </c:pt>
                <c:pt idx="262">
                  <c:v>1073160.4099999999</c:v>
                </c:pt>
                <c:pt idx="263">
                  <c:v>1152811.5900000001</c:v>
                </c:pt>
                <c:pt idx="264">
                  <c:v>1220339.6499999999</c:v>
                </c:pt>
                <c:pt idx="265">
                  <c:v>1384997.6</c:v>
                </c:pt>
                <c:pt idx="266">
                  <c:v>1435246.44</c:v>
                </c:pt>
                <c:pt idx="267">
                  <c:v>558073.53</c:v>
                </c:pt>
                <c:pt idx="268">
                  <c:v>1288291.1399999999</c:v>
                </c:pt>
                <c:pt idx="269">
                  <c:v>1493365</c:v>
                </c:pt>
                <c:pt idx="270">
                  <c:v>2425267.34</c:v>
                </c:pt>
                <c:pt idx="271">
                  <c:v>1477063.95</c:v>
                </c:pt>
                <c:pt idx="272">
                  <c:v>2799923.26</c:v>
                </c:pt>
                <c:pt idx="273">
                  <c:v>606704.42000000004</c:v>
                </c:pt>
                <c:pt idx="274">
                  <c:v>788112.37</c:v>
                </c:pt>
                <c:pt idx="275">
                  <c:v>1403553.91</c:v>
                </c:pt>
                <c:pt idx="276">
                  <c:v>1452224.6</c:v>
                </c:pt>
                <c:pt idx="277">
                  <c:v>9773207.6999999993</c:v>
                </c:pt>
                <c:pt idx="278">
                  <c:v>3121670.59</c:v>
                </c:pt>
                <c:pt idx="279">
                  <c:v>1744210.03</c:v>
                </c:pt>
                <c:pt idx="280">
                  <c:v>886297.73</c:v>
                </c:pt>
                <c:pt idx="281">
                  <c:v>1691957.22</c:v>
                </c:pt>
                <c:pt idx="282">
                  <c:v>1800097.54</c:v>
                </c:pt>
                <c:pt idx="283">
                  <c:v>1807721.48</c:v>
                </c:pt>
                <c:pt idx="284">
                  <c:v>930139.8</c:v>
                </c:pt>
                <c:pt idx="285">
                  <c:v>1840643.68</c:v>
                </c:pt>
                <c:pt idx="286">
                  <c:v>1928434.21</c:v>
                </c:pt>
                <c:pt idx="287">
                  <c:v>1748168.03</c:v>
                </c:pt>
                <c:pt idx="288">
                  <c:v>1858701.84</c:v>
                </c:pt>
                <c:pt idx="289">
                  <c:v>2087082.69</c:v>
                </c:pt>
                <c:pt idx="290">
                  <c:v>4057887.83</c:v>
                </c:pt>
                <c:pt idx="291">
                  <c:v>1996514.69</c:v>
                </c:pt>
                <c:pt idx="292">
                  <c:v>1920764.6</c:v>
                </c:pt>
                <c:pt idx="293">
                  <c:v>1036818.77</c:v>
                </c:pt>
                <c:pt idx="294">
                  <c:v>6686085.8500000006</c:v>
                </c:pt>
                <c:pt idx="295">
                  <c:v>4647611.07</c:v>
                </c:pt>
                <c:pt idx="296">
                  <c:v>1997062.93</c:v>
                </c:pt>
                <c:pt idx="297">
                  <c:v>1983447.5</c:v>
                </c:pt>
                <c:pt idx="298">
                  <c:v>2298888.6800000002</c:v>
                </c:pt>
                <c:pt idx="299">
                  <c:v>2522696</c:v>
                </c:pt>
                <c:pt idx="300">
                  <c:v>1919371.61</c:v>
                </c:pt>
                <c:pt idx="301">
                  <c:v>2618074.54</c:v>
                </c:pt>
                <c:pt idx="302">
                  <c:v>7933332.3699999992</c:v>
                </c:pt>
                <c:pt idx="303">
                  <c:v>4086086.79</c:v>
                </c:pt>
                <c:pt idx="304">
                  <c:v>2218617.0099999998</c:v>
                </c:pt>
                <c:pt idx="305">
                  <c:v>3353770.37</c:v>
                </c:pt>
                <c:pt idx="306">
                  <c:v>3330757.57</c:v>
                </c:pt>
                <c:pt idx="307">
                  <c:v>13253720.350000001</c:v>
                </c:pt>
                <c:pt idx="308">
                  <c:v>2349464.6</c:v>
                </c:pt>
                <c:pt idx="309">
                  <c:v>1851722.54</c:v>
                </c:pt>
                <c:pt idx="310">
                  <c:v>2920410.85</c:v>
                </c:pt>
                <c:pt idx="311">
                  <c:v>2832159.2</c:v>
                </c:pt>
                <c:pt idx="312">
                  <c:v>2982820.04</c:v>
                </c:pt>
                <c:pt idx="313">
                  <c:v>6527086.1200000001</c:v>
                </c:pt>
                <c:pt idx="314">
                  <c:v>1846270.38</c:v>
                </c:pt>
                <c:pt idx="315">
                  <c:v>1484917.45</c:v>
                </c:pt>
                <c:pt idx="316">
                  <c:v>3329099.87</c:v>
                </c:pt>
                <c:pt idx="317">
                  <c:v>3418025.07</c:v>
                </c:pt>
                <c:pt idx="318">
                  <c:v>6928940.3200000003</c:v>
                </c:pt>
                <c:pt idx="319">
                  <c:v>1936208.4</c:v>
                </c:pt>
                <c:pt idx="320">
                  <c:v>3942628.31</c:v>
                </c:pt>
                <c:pt idx="321">
                  <c:v>3526066.73</c:v>
                </c:pt>
                <c:pt idx="322">
                  <c:v>3918424.96</c:v>
                </c:pt>
                <c:pt idx="323">
                  <c:v>3908550.71</c:v>
                </c:pt>
                <c:pt idx="324">
                  <c:v>1743146.09</c:v>
                </c:pt>
                <c:pt idx="325">
                  <c:v>5725144.2300000004</c:v>
                </c:pt>
                <c:pt idx="326">
                  <c:v>1818532.45</c:v>
                </c:pt>
                <c:pt idx="327">
                  <c:v>4157166.96</c:v>
                </c:pt>
                <c:pt idx="328">
                  <c:v>4279175.6500000004</c:v>
                </c:pt>
                <c:pt idx="329">
                  <c:v>4768235.83</c:v>
                </c:pt>
                <c:pt idx="330">
                  <c:v>11970945.99</c:v>
                </c:pt>
                <c:pt idx="331">
                  <c:v>3777711.49</c:v>
                </c:pt>
                <c:pt idx="332">
                  <c:v>19499649.950000003</c:v>
                </c:pt>
                <c:pt idx="333">
                  <c:v>9447124.8299999982</c:v>
                </c:pt>
                <c:pt idx="334">
                  <c:v>948314.24</c:v>
                </c:pt>
                <c:pt idx="335">
                  <c:v>8204319.0999999996</c:v>
                </c:pt>
                <c:pt idx="336">
                  <c:v>2615051.2599999998</c:v>
                </c:pt>
                <c:pt idx="337">
                  <c:v>8846497.1499999985</c:v>
                </c:pt>
                <c:pt idx="338">
                  <c:v>4420948.3899999997</c:v>
                </c:pt>
                <c:pt idx="339">
                  <c:v>6206118.9100000001</c:v>
                </c:pt>
                <c:pt idx="340">
                  <c:v>2440854.1</c:v>
                </c:pt>
                <c:pt idx="341">
                  <c:v>6501345.0999999996</c:v>
                </c:pt>
                <c:pt idx="342">
                  <c:v>4490876.7</c:v>
                </c:pt>
                <c:pt idx="343">
                  <c:v>2792979.2</c:v>
                </c:pt>
                <c:pt idx="344">
                  <c:v>10718479.91</c:v>
                </c:pt>
                <c:pt idx="345">
                  <c:v>2427398.39</c:v>
                </c:pt>
                <c:pt idx="346">
                  <c:v>10183915.17</c:v>
                </c:pt>
                <c:pt idx="347">
                  <c:v>13292167.15</c:v>
                </c:pt>
                <c:pt idx="348">
                  <c:v>6404316.79</c:v>
                </c:pt>
                <c:pt idx="349">
                  <c:v>3650885.3</c:v>
                </c:pt>
                <c:pt idx="350">
                  <c:v>3936053.13</c:v>
                </c:pt>
                <c:pt idx="351">
                  <c:v>513968909.25999981</c:v>
                </c:pt>
                <c:pt idx="352">
                  <c:v>168713.65</c:v>
                </c:pt>
                <c:pt idx="353">
                  <c:v>102445.84</c:v>
                </c:pt>
                <c:pt idx="354">
                  <c:v>52769.81</c:v>
                </c:pt>
                <c:pt idx="355">
                  <c:v>42813.61</c:v>
                </c:pt>
                <c:pt idx="356">
                  <c:v>70661.25</c:v>
                </c:pt>
                <c:pt idx="357">
                  <c:v>18889.759999999998</c:v>
                </c:pt>
                <c:pt idx="358">
                  <c:v>33709.21</c:v>
                </c:pt>
                <c:pt idx="359">
                  <c:v>20710.8</c:v>
                </c:pt>
                <c:pt idx="360">
                  <c:v>88049.83</c:v>
                </c:pt>
                <c:pt idx="361">
                  <c:v>38812.14</c:v>
                </c:pt>
                <c:pt idx="362">
                  <c:v>73927.649999999994</c:v>
                </c:pt>
                <c:pt idx="363">
                  <c:v>48325.19</c:v>
                </c:pt>
                <c:pt idx="364">
                  <c:v>22307.67</c:v>
                </c:pt>
                <c:pt idx="365">
                  <c:v>3160048.1500000004</c:v>
                </c:pt>
                <c:pt idx="366">
                  <c:v>40809.24</c:v>
                </c:pt>
                <c:pt idx="367">
                  <c:v>437603.98</c:v>
                </c:pt>
                <c:pt idx="368">
                  <c:v>382528.75</c:v>
                </c:pt>
                <c:pt idx="369">
                  <c:v>236110.3</c:v>
                </c:pt>
                <c:pt idx="370">
                  <c:v>186887.55</c:v>
                </c:pt>
                <c:pt idx="371">
                  <c:v>977972.76</c:v>
                </c:pt>
                <c:pt idx="372">
                  <c:v>566461.62</c:v>
                </c:pt>
                <c:pt idx="373">
                  <c:v>120009.18</c:v>
                </c:pt>
                <c:pt idx="374">
                  <c:v>10221934.73</c:v>
                </c:pt>
                <c:pt idx="375">
                  <c:v>670454.5</c:v>
                </c:pt>
                <c:pt idx="376">
                  <c:v>610884.87</c:v>
                </c:pt>
                <c:pt idx="377">
                  <c:v>1267179.18</c:v>
                </c:pt>
                <c:pt idx="378">
                  <c:v>1000315.7</c:v>
                </c:pt>
                <c:pt idx="379">
                  <c:v>496734.6</c:v>
                </c:pt>
                <c:pt idx="380">
                  <c:v>672768.39</c:v>
                </c:pt>
                <c:pt idx="381">
                  <c:v>538237.49</c:v>
                </c:pt>
                <c:pt idx="382">
                  <c:v>697061.9</c:v>
                </c:pt>
                <c:pt idx="383">
                  <c:v>571292.39</c:v>
                </c:pt>
                <c:pt idx="384">
                  <c:v>1304520.67</c:v>
                </c:pt>
                <c:pt idx="385">
                  <c:v>641675.68999999994</c:v>
                </c:pt>
                <c:pt idx="386">
                  <c:v>2629815.36</c:v>
                </c:pt>
                <c:pt idx="387">
                  <c:v>984570.26</c:v>
                </c:pt>
                <c:pt idx="388">
                  <c:v>731040.55</c:v>
                </c:pt>
                <c:pt idx="389">
                  <c:v>931485.51</c:v>
                </c:pt>
                <c:pt idx="390">
                  <c:v>4009593.64</c:v>
                </c:pt>
                <c:pt idx="391">
                  <c:v>4006274.33</c:v>
                </c:pt>
                <c:pt idx="392">
                  <c:v>2956855.75</c:v>
                </c:pt>
                <c:pt idx="393">
                  <c:v>1592468.48</c:v>
                </c:pt>
                <c:pt idx="394">
                  <c:v>3370590.43</c:v>
                </c:pt>
                <c:pt idx="395">
                  <c:v>1248314.56</c:v>
                </c:pt>
                <c:pt idx="396">
                  <c:v>980145.86</c:v>
                </c:pt>
                <c:pt idx="397">
                  <c:v>2259894.4</c:v>
                </c:pt>
                <c:pt idx="398">
                  <c:v>6357418.2999999998</c:v>
                </c:pt>
                <c:pt idx="399">
                  <c:v>2504946.0700000003</c:v>
                </c:pt>
                <c:pt idx="400">
                  <c:v>1267417.82</c:v>
                </c:pt>
                <c:pt idx="401">
                  <c:v>1201350.69</c:v>
                </c:pt>
                <c:pt idx="402">
                  <c:v>1564415.41</c:v>
                </c:pt>
                <c:pt idx="403">
                  <c:v>1233684.01</c:v>
                </c:pt>
                <c:pt idx="404">
                  <c:v>5197454.18</c:v>
                </c:pt>
                <c:pt idx="405">
                  <c:v>1661082.43</c:v>
                </c:pt>
                <c:pt idx="406">
                  <c:v>1515931.46</c:v>
                </c:pt>
                <c:pt idx="407">
                  <c:v>5115218.7</c:v>
                </c:pt>
                <c:pt idx="408">
                  <c:v>2254955.31</c:v>
                </c:pt>
                <c:pt idx="409">
                  <c:v>5176761.0199999996</c:v>
                </c:pt>
                <c:pt idx="410">
                  <c:v>900339.63</c:v>
                </c:pt>
                <c:pt idx="411">
                  <c:v>4165441.66</c:v>
                </c:pt>
                <c:pt idx="412">
                  <c:v>2886444.64</c:v>
                </c:pt>
                <c:pt idx="413">
                  <c:v>4506218.21</c:v>
                </c:pt>
                <c:pt idx="414">
                  <c:v>8379934.8600000003</c:v>
                </c:pt>
                <c:pt idx="415">
                  <c:v>2115651.27</c:v>
                </c:pt>
                <c:pt idx="416">
                  <c:v>2866675.81</c:v>
                </c:pt>
                <c:pt idx="417">
                  <c:v>6035992.6200000001</c:v>
                </c:pt>
                <c:pt idx="418">
                  <c:v>2956578.56</c:v>
                </c:pt>
                <c:pt idx="419">
                  <c:v>3323502.92</c:v>
                </c:pt>
                <c:pt idx="420">
                  <c:v>12637566.620000001</c:v>
                </c:pt>
                <c:pt idx="421">
                  <c:v>3777747.72</c:v>
                </c:pt>
                <c:pt idx="422">
                  <c:v>5092565.5199999996</c:v>
                </c:pt>
                <c:pt idx="423">
                  <c:v>279538063.45999998</c:v>
                </c:pt>
                <c:pt idx="424">
                  <c:v>25182.37</c:v>
                </c:pt>
                <c:pt idx="425">
                  <c:v>30757.16</c:v>
                </c:pt>
                <c:pt idx="426">
                  <c:v>30174.68</c:v>
                </c:pt>
                <c:pt idx="427">
                  <c:v>116500.34</c:v>
                </c:pt>
                <c:pt idx="428">
                  <c:v>25652.6</c:v>
                </c:pt>
                <c:pt idx="429">
                  <c:v>74894.97</c:v>
                </c:pt>
                <c:pt idx="430">
                  <c:v>96330.84</c:v>
                </c:pt>
                <c:pt idx="431">
                  <c:v>6879869.7799999993</c:v>
                </c:pt>
                <c:pt idx="432">
                  <c:v>121056.14</c:v>
                </c:pt>
                <c:pt idx="433">
                  <c:v>2037526.65</c:v>
                </c:pt>
                <c:pt idx="434">
                  <c:v>3212411.61</c:v>
                </c:pt>
                <c:pt idx="435">
                  <c:v>156890.13</c:v>
                </c:pt>
                <c:pt idx="436">
                  <c:v>120653.16</c:v>
                </c:pt>
                <c:pt idx="437">
                  <c:v>287847.81</c:v>
                </c:pt>
                <c:pt idx="438">
                  <c:v>451761.62</c:v>
                </c:pt>
                <c:pt idx="439">
                  <c:v>277957.98</c:v>
                </c:pt>
                <c:pt idx="440">
                  <c:v>683704.25</c:v>
                </c:pt>
                <c:pt idx="441">
                  <c:v>1550448.69</c:v>
                </c:pt>
                <c:pt idx="442">
                  <c:v>981950.95</c:v>
                </c:pt>
                <c:pt idx="443">
                  <c:v>2263644.2999999998</c:v>
                </c:pt>
                <c:pt idx="444">
                  <c:v>1790139.78</c:v>
                </c:pt>
                <c:pt idx="445">
                  <c:v>1629942.78</c:v>
                </c:pt>
                <c:pt idx="446">
                  <c:v>1171977.44</c:v>
                </c:pt>
                <c:pt idx="447">
                  <c:v>997985.71</c:v>
                </c:pt>
                <c:pt idx="448">
                  <c:v>3284660.98</c:v>
                </c:pt>
                <c:pt idx="449">
                  <c:v>1574752.35</c:v>
                </c:pt>
                <c:pt idx="450">
                  <c:v>1435981.15</c:v>
                </c:pt>
                <c:pt idx="451">
                  <c:v>1451260.4</c:v>
                </c:pt>
                <c:pt idx="452">
                  <c:v>4157550.81</c:v>
                </c:pt>
                <c:pt idx="453">
                  <c:v>4239743.53</c:v>
                </c:pt>
                <c:pt idx="454">
                  <c:v>888538.42</c:v>
                </c:pt>
                <c:pt idx="455">
                  <c:v>2266788.85</c:v>
                </c:pt>
                <c:pt idx="456">
                  <c:v>1274272.08</c:v>
                </c:pt>
                <c:pt idx="457">
                  <c:v>6796342.5099999998</c:v>
                </c:pt>
                <c:pt idx="458">
                  <c:v>3944342.88</c:v>
                </c:pt>
                <c:pt idx="459">
                  <c:v>2412612.58</c:v>
                </c:pt>
                <c:pt idx="460">
                  <c:v>1125810.21</c:v>
                </c:pt>
                <c:pt idx="461">
                  <c:v>1947966.57</c:v>
                </c:pt>
                <c:pt idx="462">
                  <c:v>1634288.27</c:v>
                </c:pt>
                <c:pt idx="463">
                  <c:v>9306950.4600000009</c:v>
                </c:pt>
                <c:pt idx="464">
                  <c:v>1506263.6</c:v>
                </c:pt>
                <c:pt idx="465">
                  <c:v>8138563.71</c:v>
                </c:pt>
                <c:pt idx="466">
                  <c:v>2941792.85</c:v>
                </c:pt>
                <c:pt idx="467">
                  <c:v>5432920.0499999998</c:v>
                </c:pt>
                <c:pt idx="468">
                  <c:v>5125534.2</c:v>
                </c:pt>
                <c:pt idx="469">
                  <c:v>1852945.7</c:v>
                </c:pt>
                <c:pt idx="470">
                  <c:v>4269754.78</c:v>
                </c:pt>
                <c:pt idx="471">
                  <c:v>3194737.88</c:v>
                </c:pt>
                <c:pt idx="472">
                  <c:v>5154398.3499999996</c:v>
                </c:pt>
                <c:pt idx="473">
                  <c:v>2701070.11</c:v>
                </c:pt>
                <c:pt idx="474">
                  <c:v>3346006.89</c:v>
                </c:pt>
                <c:pt idx="475">
                  <c:v>2556527.15</c:v>
                </c:pt>
                <c:pt idx="476">
                  <c:v>6778569.6699999999</c:v>
                </c:pt>
                <c:pt idx="477">
                  <c:v>3145469.65</c:v>
                </c:pt>
                <c:pt idx="478">
                  <c:v>25968813.469999999</c:v>
                </c:pt>
                <c:pt idx="479">
                  <c:v>4200511.0999999996</c:v>
                </c:pt>
                <c:pt idx="480">
                  <c:v>5380154.8799999999</c:v>
                </c:pt>
                <c:pt idx="481">
                  <c:v>2532685.3199999998</c:v>
                </c:pt>
                <c:pt idx="482">
                  <c:v>8623452.6400000006</c:v>
                </c:pt>
                <c:pt idx="483">
                  <c:v>1902087.15</c:v>
                </c:pt>
                <c:pt idx="484">
                  <c:v>1979559.06</c:v>
                </c:pt>
                <c:pt idx="485">
                  <c:v>212003019.51000002</c:v>
                </c:pt>
                <c:pt idx="486">
                  <c:v>1637210.23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C4-4E0A-AB71-73D84CA48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57664"/>
        <c:axId val="2039292816"/>
      </c:lineChart>
      <c:catAx>
        <c:axId val="537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92816"/>
        <c:crosses val="autoZero"/>
        <c:auto val="1"/>
        <c:lblAlgn val="ctr"/>
        <c:lblOffset val="100"/>
        <c:noMultiLvlLbl val="0"/>
      </c:catAx>
      <c:valAx>
        <c:axId val="203929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0</xdr:row>
      <xdr:rowOff>0</xdr:rowOff>
    </xdr:from>
    <xdr:to>
      <xdr:col>7</xdr:col>
      <xdr:colOff>350520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D2624-DA0B-430B-8B33-D7A4F40FB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11</xdr:row>
      <xdr:rowOff>60960</xdr:rowOff>
    </xdr:from>
    <xdr:to>
      <xdr:col>15</xdr:col>
      <xdr:colOff>281940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47F55-6FAF-436C-A99F-0DAA14AD1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358140</xdr:colOff>
      <xdr:row>0</xdr:row>
      <xdr:rowOff>68580</xdr:rowOff>
    </xdr:from>
    <xdr:to>
      <xdr:col>23</xdr:col>
      <xdr:colOff>53340</xdr:colOff>
      <xdr:row>15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0711B5-4A75-4B7E-9D65-66C44F2CF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CHINA VAGYA NAIK" refreshedDate="45979.516870601852" createdVersion="8" refreshedVersion="8" minRefreshableVersion="3" recordCount="2079" xr:uid="{C9A33631-6796-4CC8-BEE9-DB2772CCBF27}">
  <cacheSource type="worksheet">
    <worksheetSource ref="A1:AB2080" sheet="Cleaned Data"/>
  </cacheSource>
  <cacheFields count="28">
    <cacheField name="PORT CODE" numFmtId="0">
      <sharedItems/>
    </cacheField>
    <cacheField name="DATE" numFmtId="0">
      <sharedItems/>
    </cacheField>
    <cacheField name="IEC" numFmtId="0">
      <sharedItems/>
    </cacheField>
    <cacheField name="HS CODE" numFmtId="0">
      <sharedItems count="3">
        <s v="73239990"/>
        <s v="73231000"/>
        <s v="73239390"/>
      </sharedItems>
    </cacheField>
    <cacheField name="GOODS DESCRIPTION" numFmtId="0">
      <sharedItems/>
    </cacheField>
    <cacheField name="Master category" numFmtId="0">
      <sharedItems containsNonDate="0" containsString="0" containsBlank="1"/>
    </cacheField>
    <cacheField name="Model Name" numFmtId="0">
      <sharedItems/>
    </cacheField>
    <cacheField name="Model Number" numFmtId="0">
      <sharedItems/>
    </cacheField>
    <cacheField name="Capacity" numFmtId="0">
      <sharedItems containsNonDate="0" containsString="0" containsBlank="1"/>
    </cacheField>
    <cacheField name="Qty" numFmtId="0">
      <sharedItems containsNonDate="0" containsString="0" containsBlank="1"/>
    </cacheField>
    <cacheField name="Unit of measure" numFmtId="0">
      <sharedItems/>
    </cacheField>
    <cacheField name="Price" numFmtId="0">
      <sharedItems/>
    </cacheField>
    <cacheField name="Unit of measure2" numFmtId="0">
      <sharedItems containsNonDate="0" containsString="0" containsBlank="1"/>
    </cacheField>
    <cacheField name="QUANTITY" numFmtId="0">
      <sharedItems containsSemiMixedTypes="0" containsString="0" containsNumber="1" minValue="7.7" maxValue="319248"/>
    </cacheField>
    <cacheField name="UNIT" numFmtId="0">
      <sharedItems/>
    </cacheField>
    <cacheField name="UNIT PRICE_INR" numFmtId="0">
      <sharedItems containsSemiMixedTypes="0" containsString="0" containsNumber="1" minValue="4.7127486479999998" maxValue="3708.39"/>
    </cacheField>
    <cacheField name="TOTAL VALUE_INR" numFmtId="0">
      <sharedItems containsSemiMixedTypes="0" containsString="0" containsNumber="1" minValue="1882.25" maxValue="13292167.15"/>
    </cacheField>
    <cacheField name="UNIT PRICE_USD" numFmtId="0">
      <sharedItems containsSemiMixedTypes="0" containsString="0" containsNumber="1" minValue="6.7811676000000001E-2" maxValue="53.243216080402007"/>
    </cacheField>
    <cacheField name="TOTAL VALUE_USD" numFmtId="0">
      <sharedItems containsSemiMixedTypes="0" containsString="0" containsNumber="1" minValue="26.196938065414059" maxValue="159569.83369999999"/>
    </cacheField>
    <cacheField name="DUTY PAID_INR" numFmtId="0">
      <sharedItems containsSemiMixedTypes="0" containsString="0" containsNumber="1" minValue="0" maxValue="4870250"/>
    </cacheField>
    <cacheField name="Parsed_Model" numFmtId="0">
      <sharedItems count="613">
        <s v="TH5170 STEEL CUTLERY HOLDER "/>
        <s v="8001-2 STEEL SCRUBBER 2PCS SET "/>
        <s v="MILD STEEL MULTI FUNCTION CLOTH STAND "/>
        <s v="SB-12 STEEL TEA STRAINER BIG "/>
        <s v="STEEL HANGER WITH HOOK "/>
        <s v="STEEL HANGER 10PCS SET "/>
        <s v="AM-967 STEEL FRUIT BASKET "/>
        <s v="AM-966 STEEL FRUIT BASKET "/>
        <s v="AM-965 STEEL SPOON &amp; FORK HOLDER "/>
        <s v="8001-2 STEEL SCRUBBER 2 PCS SET "/>
        <s v="OKS-4156 STEEL SCRUBBER 6PCS SET "/>
        <s v="AM-321 STEEL DRAINER "/>
        <s v="HOUSEHOLD STEEL HOOK 3PCS SET "/>
        <s v="NP-55 STEEL TEA STRAINER "/>
        <s v="HOUSEHOLD STEEL HOOK 3 PCS SET "/>
        <s v="H2740 STEEL CUTLERY HOLDER "/>
        <s v="STEEL BASKET BIG "/>
        <s v="SY-845-4 STEEL BASKET BIG "/>
        <s v="STEEL SALT BOTTLE "/>
        <s v="STEEL SCRUBBER 6PCS SET "/>
        <s v="STEEL SCRUBBER "/>
        <s v="STEEL SCRUBBER 6 PCS SET "/>
        <s v="STEEL SPRINKLER "/>
        <s v="STEEL BASKET SQUARE "/>
        <s v="STEEL SCRUBBER 2 PCS SET "/>
        <s v="STEEL TEA STRAINER BIG "/>
        <s v="STEEL TEA STRAINER "/>
        <s v="STEEL CUTLERY HOLDER "/>
        <s v="STEEL HAND BLENDER "/>
        <s v="STEEL FILTER BALL WITH CHAIN "/>
        <s v="STEEL INFUSER "/>
        <s v="STEEL SCRUBBER 2PCS SET "/>
        <s v="STEEL DRAINER "/>
        <s v="SS SCRUBBER 3PCS SET "/>
        <s v="SY-845-7 STEEL BASKET ROUND "/>
        <s v="RYX-02-026-3S MILD STEEL MULTI FUNCTION CLOTH STAND "/>
        <s v="STEEL BASKET SMALL "/>
        <s v="STEEL FRUIT BASKET "/>
        <s v="RYX-02-020 MILD STEEL MULTI FUNCTION CLOTH STAND "/>
        <s v="STEEL ROUND CONTAINER "/>
        <s v="STEEL LUNCH BOX SMALL "/>
        <s v="STEEL LUNCH BOX "/>
        <s v="STEEL LUNCH BOX 3LAYER "/>
        <s v="STEEL RECTANGLE CONTAINER BIG "/>
        <s v="STEEL RECTANGLE CONTAINER LARGE "/>
        <s v="AM-321 STEEL DRAINER"/>
        <s v="STEEL LUNCH BOX 2 LAYER "/>
        <s v="STEEL RECTANGLE CONTAINER "/>
        <s v="STEEL ROUND CONTAINER MEDIUM "/>
        <s v="STEEL KITCHEN BASKET "/>
        <s v="GS-47 STEEL GIFT BOX HEART SHAPE "/>
        <s v="HOUSEHOLD STEEL HOOK 2PCS SET "/>
        <s v="RYX-02-021A MILD STEEL MULTI FUNCTION CLOTH STAND "/>
        <s v="STEEL WIRE CLEANING CLOTH 3PCS SET "/>
        <s v="AM-625 STEEL HANGER "/>
        <s v="AM-430 STEEL SPRINKLER "/>
        <s v="SY604A-4 STEEL HOOK 4PCS SET"/>
        <s v="STEEL GIFT BOX HEART SHAPE "/>
        <s v="STEEL GIFT BOX SQUARE SHAPE "/>
        <s v="STEEL HOOK 4PCS SET "/>
        <s v="STAINLESS STEEL GRATER WITH HANDLE "/>
        <s v="STEEK HANGER WITH HOOK "/>
        <s v="STEEL HANGER "/>
        <s v="STEEL FOLDABLE HANGER "/>
        <s v="SLEEL GRATER "/>
        <s v="NON STICK SAUCE PAN 16CM "/>
        <s v="STEEL SOAP DISPENSER "/>
        <s v="STEEL LEMON SQUEEZER "/>
        <s v="NON STICK FRY PAN 16CM "/>
        <s v="STEEL BASKET ROUND "/>
        <s v="DS-25 STAINLESS STEEL GRATER WITH HANDLE "/>
        <s v="STEEL SHOWER CADDY "/>
        <s v="STEEL SPOON HOLDER "/>
        <s v="STEEL HOOK "/>
        <s v="STEEL KITCHEN DISH HOLDER "/>
        <s v="STEEL CORNER RACK "/>
        <s v="STEEL SPOON HOLDER ROUND "/>
        <s v="STEEL BASKET "/>
        <s v="NP-19 STEEL SALT BOTTLE "/>
        <s v="SM1168 STEEL HANGER WITH HOOK "/>
        <s v="SY604A STEEL HOOK 4PCS SET"/>
        <s v="SY772-42 STEEL HANGER 10PCS SET"/>
        <s v="SD1078-B STEEL FRUIT BASKET"/>
        <s v="SY722-9602 STEEL HOOK 3PCS SET"/>
        <s v="SY592A-0085 STEEL CLIP 6PCS SET BIG"/>
        <s v="AM-603 STEEL TEA STRAINER "/>
        <s v="AM-322 STEEL KITCHEN BASKET "/>
        <s v="580F STEEL EGG SLICER "/>
        <s v="DS-25 STAINLESS STEEL GRATER WITH HANDLE-"/>
        <s v="320F SLEEL GRATER "/>
        <s v="RYX-0237F STEEL HUNGER WITH CLOTH CLIP "/>
        <s v="RYX-08010D MILD STEEL MULTI FUNCTION CLOTH STAND "/>
        <s v="STEEL VEGETABLE STRAINER WITH HANDLE "/>
        <s v="AN-01 NON STICK FRY PAN 16CM "/>
        <s v="AN-02 NON STICK SAUCE PAN 16CM "/>
        <s v="AN-01 NON STICK FRY PAN 16CM"/>
        <s v="AN-02 NON STICK SAUCE PAN 16CM"/>
        <s v="STAINLESS STEELSPORTS BOTTLE 1.45L "/>
        <s v="STAINLESS STEEL SPORTS BOTTLE 900ML "/>
        <s v="STAINLESS STEEL SPORTS BOTTLE 750ML S-308-C6 "/>
        <s v="STAINLESS STEELSPORTS BOTTLE 650ML S115 "/>
        <s v="STAINLESS STEEL SPORTS BOTTLE 750ML SG-702 "/>
        <s v="STAINLESS STEEL COLA BOTTLE 750ML SK750 "/>
        <s v="SS OIL POT 600ML "/>
        <s v="3888-HOUSEHOLD STEEL HOOK 3PCS SET "/>
        <s v="STAINLESS STEEL SPORTS BOTTLE 750ML #SG210 "/>
        <s v="STAINLESS STEEL SPORTS BOTTLE 750ML #SG707 "/>
        <s v="STAINLESS STEEL SPORTS BOTTLE "/>
        <s v="AM-515 STEEL LUNCH BOX MEDIUM "/>
        <s v="AM-514 STEEL LUNCH BOX SMALL "/>
        <s v="STAINLESS STEEL SPORTS BOTTLE 650ML S115 "/>
        <s v="SL-01 STAINLESS STEEL COLA BOTTLE 750ML SK750 "/>
        <s v="SB-01 STAINLESS STEEL SPORTS BOTTLE 750ML SG-702 "/>
        <s v="AM-395 -STAINLESS STEEL BOTTLE 500ML "/>
        <s v="AM-06 STAINLESS STEEL BOTTLE 750ML SG805 "/>
        <s v="AM-314 STAINLESS STEEL SPORTS BOTTLE 500ML S116-500 "/>
        <s v="AM-459 STAINLESS STEEL SPORTS BOTTLE 750ML SG-707 "/>
        <s v="NP-20 STAINLESS STEEL SPORTS BOTTLE 750ML S-308-C6"/>
        <s v="AM-457 STAINLESS STEEL SPORTS BOTTLE 750ML SG-210 "/>
        <s v="NP-20 STAINLESS STEEL SPORTS BOTTLE 750ML S-308-C6 "/>
        <s v="AM-06 STAINLESS STEEL SPORTS BOTTLE 750ML SG805 "/>
        <s v="NP-21 STAINLESS STEEL SPORTS BOTTLE 650ML S115 "/>
        <s v="SB-12 STEEL TEA STRAINER BIG - "/>
        <s v="AM-393 STAINLESS STEEL SPORTS BOTTLE 750ML "/>
        <s v="BLCR-3 STAINLESS STEEL SPORTS BOTTLE 750ML SG705-1 "/>
        <s v="SS OIL POT 900ML "/>
        <s v="STAINLESS STEELSPORTS BOTTLE 750ML "/>
        <s v="STAINLESS STEEL BOTTLE 500ML "/>
        <s v="STAINLESS STEEL SPORTS BOTTLE 750ML SG705-1 "/>
        <s v="STAINLESS STEEL BOTTLE 750ML SG805 "/>
        <s v="STAINLESS STEELSPORTS BOTTLE 500ML S116-500 "/>
        <s v="AM-296 STAINLESS STEEL BOTTLE 750ML SG2318 "/>
        <s v="AM-458 STAINLESS STEEL SPORTS BOTTLE 750ML "/>
        <s v="AM-461 STAINLESS STEEL SPORTS BOTTLE 750ML "/>
        <s v="WB-750 STAINLESS STEEL SPORTS BOTTLE 750ML SG902 "/>
        <s v="AM-394 STAINLESS STEEL SPORTS BOTTLE 800ML "/>
        <s v="AM-398 STAINLESS STEEL SPORTS BOTTLE 1.45L "/>
        <s v="STAINLESS STEEL SPORTS BOTTLE 750ML SG902 "/>
        <s v="STAINLESS STEELSPORTS BOTTLE 800ML "/>
        <s v="AM-460 STAINLESS STEEL SPORTS BOTTLE 750ML "/>
        <s v="NON STICK CAKE MOULD "/>
        <s v="STEEL FOOD CONTAINER "/>
        <s v="STAINLESS STEEL GRATER WITH HANDL "/>
        <s v="STAINLESS STEEL SPORT BOTTLE "/>
        <s v="BCLR-3 STAINLESS STEEL SPORTS BOTTLE 750ML SG705-1 "/>
        <s v="AM-398 STAINLESS STEELSPORTS BOTTLE 1.45L "/>
        <s v="AM-456 STAINLESS STEEL SPORTS BOTTLE 750ML SP750 "/>
        <s v="AM-457 STAINLESS STEEL SPORTS BOTTLE 750ML SG210 "/>
        <s v="AM-459 STAINLESS STEEL SPORTS BOTTLE 750ML SG707 "/>
        <s v="STAINLESS STEEL SPORTS BOTTLE 500ML S116-500 "/>
        <s v="AM-217 STEEL LEMON SQUEEZER "/>
        <s v="SY-01-STAINLESS STEEL BOTTLE 650ML "/>
        <s v="AM-396-STAINLESS STEEL KIDS BOTTLE 450ML "/>
        <s v="SY-04-STAINLESS STEEL SPORTS BOTTLE 1000 ML "/>
        <s v="SY-03-STAINLESS STEEL SPORTS BOTTLE 1000 ML "/>
        <s v="SY-02-STAINLESS STEEL BOTTLE 750 ML "/>
        <s v="NP-21-STAINLESS STEEL SPORTS BOTTLE 650ML S115 "/>
        <s v="AM-397-STAINLESS STEEL BOTTLE 500ML "/>
        <s v="STAINLESS STEEL SPORTS BOTTLE 650 ML S115 "/>
        <s v="NP-20 STAINLESS STEEL SPORTS BOTTLE 750 ML S-308-C6 "/>
        <s v="AM-253 STEEL KITCHEN TURNER "/>
        <s v="STAINLESS STEEL SPORTS BOTTLE 800ML "/>
        <s v="STAINLESS STEEL SPORTS BOTTLE 1.5L "/>
        <s v="STAINLESS STEEL SPORTS BOTTLE 750ML "/>
        <s v="STAINLESS STEEL SPORTS BOTTLE 700ML S119-136 "/>
        <s v="2628 HOUSEHOLD STEEL HOOK 3 PCS SET "/>
        <s v="STEEL SCRUBBER 2PCS SET ITEM NO: 8001-2) "/>
        <s v="STEEL MUFFIN PAN 6 PCS SET "/>
        <s v="STAINLESS STEEL BOTTLE 750ML SD0900 "/>
        <s v="STAINLESS STEEL BOTTLE 750ML SG2318 "/>
        <s v="SS410 SS SCRUBBER 3 PCS SET "/>
        <s v="STEEL KITCHEN TURNER "/>
        <s v="KL324H-9S STAINLESS STEEL GRATER WITH HANDLE "/>
        <s v="KWP-600B SS OIL POT 600 ML "/>
        <s v="AM-06 - STAINLESS STEEL BOTTLE 750ML SG805 "/>
        <s v="STEEL LUNCH BOX 3 LAYER "/>
        <s v="KL326D-9S STAINLESS STEEL GRATER WITH HANDLE "/>
        <s v="KWB-600F STAINLESS STEEL SPORTS BOTTLE "/>
        <s v="KWP-1000B SS OIL POT 900ML"/>
        <s v="6862 STEEL RECTANGLE CONTAINER LARGE "/>
        <s v="6581 STEEL ROUND CONTAINER MEDIUM "/>
        <s v="6901 STEEL RECTANGLE CONTAINER "/>
        <s v="6857 STEEL ROUND CONTAINER "/>
        <s v="6527 STEEL LUNCH BOX "/>
        <s v="8505 STEEL LUNCH BOX 3 LAYER "/>
        <s v="SS410-A SS SCRUBBER 3 PCS SET "/>
        <s v="SS410-B SS SCRUBBER 3 PCS SET "/>
        <s v="SB-01 - STAINLESS STEEL SPORTS BOTTLE 750ML SG-702 "/>
        <s v="NP-21 - STAINLESS STEEL SPORTS BOTTLE 650ML S115"/>
        <s v="6561 STEEL LUNCH BOX "/>
        <s v="OKS-4156 -STEEL SCRUBBER 6PCS SET "/>
        <s v="NP-20 - STAINLESS STEEL SPORTS BOTTLE 750ML S-308-C6 "/>
        <s v="NP-21 - STAINLESS STEEL SPORTS BOTTLE 650ML S115 "/>
        <s v="BCLR-3 - STAINLESS STEEL SPORTS BOTTLE 750ML SG705-1 "/>
        <s v="WB-750 - STAINLESS STEEL SPORTS BOTTLE 750ML SG902 "/>
        <s v="8001-2 STEEL SCRUBBER 2 PCS SET -"/>
        <s v="8504 STEEL LUNCH BOX 2 LAYER "/>
        <s v="KL32D-9S STAINLESS STEEL GRATER WITH HANDLE "/>
        <s v="SB-12 STEEL TEA STRAINER BIG"/>
        <s v="STAINLESS STEEL GRATER WITH HANDLE DS-25 "/>
        <s v="SL-01 - STAINLESS STEEL COLA BOTTLE 750ML SK750 "/>
        <s v="SL-01 -STAINLESS STEEL COLA BOTTLE 750ML SK750 "/>
        <s v="SB-01-STAINLESS STEEL SPORTS BOTTLE 750ML SG-702 "/>
        <s v="AM-06 STAINLESS STEEL BOTTLE 750ML SG805"/>
        <s v="NP-21 STAINLESS STEEL SPORTS BOTTLE 650ML S115"/>
        <s v="STAINLEES STEEL SPORTS BOTTLE 750ML SG-702"/>
        <s v="SL-01 STAINLESS STEEL COLA BOTTLE 750ML SK750"/>
        <s v="STILL SCRUBBER 2 PCS SET "/>
        <s v="KWP-1000B SS OIL POT 900 ML "/>
        <s v="NP-55 STEEL TEA STRAINER"/>
        <s v="STAINLESS STEEL COLA BOTTLE 750ML SK-750 "/>
        <s v="KWP-600B SS OIL POT 600ML"/>
        <s v="RYX-02-020 MILD STEEL MULTI FUNCTION CLOTH STAND"/>
        <s v="SS410 SS SCRUBBER 3PCS SET"/>
        <s v="DS-25 STAINLESS STEEL GRATER WITH HANDLE"/>
        <s v="6900 STEEL LUNCH BOX "/>
        <s v="KWP-1000B SSOIL POT 900 ML "/>
        <s v="6578 STEEL RECTANGLE CONTAINER BIG"/>
        <s v="6901 STEEL RECTANGLE CONTAINER"/>
        <s v="6862 STEEL RECTANGLE CONTAINER LARGE"/>
        <s v="8505 STEEL LUNCH BOX 3 LAYER"/>
        <s v="SL-89 STEEL HANGER WITH HOOK "/>
        <s v="AM-253 STEEL KITCHEN TURNER"/>
        <s v="MILD STEEL MULTI FUNCTION CLOTH STAND - RYX-02-020 "/>
        <s v="SS OIL POT 900ML-KWP-1000B"/>
        <s v="STAINLESS STEEL SPORTS BOTTLE 650ML S115 NP-21 "/>
        <s v="AM-06-STAINLESS STEEL BOTTLE 750ML SG805 "/>
        <s v="STAINLESS STEEL COLABOTTLE 750ML SK750 SL-01 "/>
        <s v="SB-01STAINLESS STEEL SPORTS BOTTLE 750ML SG-702 "/>
        <s v="OKS-4156 STEEL SCRUBBER 6 PCS SET "/>
        <s v="SB-12 STEEL TEA STRAINER BIG - SB-12 "/>
        <s v="NP-19 STEEL SALT BOTTLE"/>
        <s v="NP-003 - STEEL ZHARA "/>
        <s v="STEEL SCRUBBER 2 PCS SET-8001-2 "/>
        <s v="6587 STEEL LUNCH BOX SMALL "/>
        <s v="6856 STEEL ROUND CONTAINER "/>
        <s v="6857 STEEL ROUNDCONTAINER"/>
        <s v="KWB-600F STAINLESS STEEL SPORTS BOTTLE"/>
        <s v="SS410 SS SCRUBBER 3 PCS SET"/>
        <s v="2628 HOUSEHOLD STEEL HOOK 3 PCS SET"/>
        <s v="KWP-1000B SS OIL POT 900ML "/>
        <s v="6581 STEEL ROUND CONTAINER MEDIUM"/>
        <s v="6856 STEEL ROUND CONTAINER"/>
        <s v="6527 STEEL LUNCH BOX"/>
        <s v="STAINLESS STEEL SPORTS BOTTLE - KWB-600F "/>
        <s v="8001-2 STEEL SCRUBBER 2 PCS SET"/>
        <s v="STEEL SCRUBBER 6PCS SET - OKS-4156 "/>
        <s v="STAINLESS STEEL SPORTS BOTTLE 750ML SG-702 SB-01 "/>
        <s v="SL-01 - STAINLESS STEELCOLA BOTTLE 750MLSK750 "/>
        <s v="KL326D-9S STAINLESS STEEL GRATER WITH HANDLE"/>
        <s v="KL324H-9S STAINLESS STEEL GRATER WITH HANDLE"/>
        <s v="RS-02 STEEL HAND BLENDER "/>
        <s v="8505 STEEL LUNCH BOX 3LAYER "/>
        <s v="RYX-02-021A MILD STEEL MULTI FUNCTION CLOTH STAND - "/>
        <s v="RYX-02-020 MILD STEEL MULTI FUNCTION CLOTH STAND - "/>
        <s v="STAINLESS STEEL GRATER WITH HANDLE - KL324H-9S "/>
        <s v="STEEL HANGER WITH HOOK SL-89 "/>
        <s v="8504 STEEL LUNCH BOX 2 LAYER"/>
        <s v="6578 STEEL RECTANGLE CONTAINER BIG "/>
        <s v="NP-003 STEEL ZHARA "/>
        <s v="STEEL ZHARA - NP-003 "/>
        <s v="SL-01 STAINLESS STEEL COLABOTTLE 750ML SK750"/>
        <s v="STEEL HAND BLENDER RS-02 "/>
        <s v="STEEL ZARA - NP-003 "/>
        <s v="KWP-600B SS OIL POT 600ML "/>
        <s v="NP-21 STAINLESS STEELSPORTS BOTTLE 650ML S115 "/>
        <s v="2628 HOUSEHOLD STEEL HOOK 3PCS SET "/>
        <s v="KL326D-9S STAINLESS STEEL GRATER WITH HANDLE HEXA "/>
        <s v="8001-2STEEL SCRUBBER 2 PCS SET "/>
        <s v="OKS-4156 STEEL SCRUBBER 6PCS SET"/>
        <s v="2628 HOUSEHOLD STEEL HOOK 3PCS SET"/>
        <s v="DS-25 - STAINLESS STEEL GRATER WITH HANDLE "/>
        <s v="STEEL TEA STRAINER NP-55 "/>
        <s v="STEEL KITCHEN TURNER ITEM NO-AM-253 "/>
        <s v="STEEL ROUND CONTAINER MEDIUM - 6581 "/>
        <s v="STEEL LUNCH BOX 2 LAYER - 8504 "/>
        <s v="SS SCRUBBER 3 PCS SET - SS410 "/>
        <s v="STEEL TEA STRAINER BIG -SB-12 "/>
        <s v="STEEL TEA STRAINER BIG SB-12 "/>
        <s v="STEEL TEA STRAINER BIG-SB-12 "/>
        <s v="STEEL ZHARA-NP003 "/>
        <s v="STEEL SALT BOTTLE - NP-19 "/>
        <s v="STEEL HAND BLENDER - RS-02 "/>
        <s v="STEEL TEA STRAINER - NP-55 "/>
        <s v="STEEL TEA STRAINER BIG - SB-12 "/>
        <s v="STEEL LUNCH BOX 3 LAYER - 8505 "/>
        <s v="STEEL LUNCH BOX - 6561 "/>
        <s v="STEEL TOWEL HANGER - AM-280 "/>
        <s v="MILD STEEL MULTI FUNCTION CLOTH STAND - RYX-02-021A"/>
        <s v="STAINLESS STEEL COLA BOTTLE 750ML SK750 SL-01 "/>
        <s v="STAINLESS STEEL BOTTLE 750ML SG805 AM-06 "/>
        <s v="STEEL SALT BOTTLE ITEM NO-NP-19"/>
        <s v="HOUSEHOLD STEEL HOOK 3 PCS SET -2628 "/>
        <s v="MILD STEEL MULTI FUNCTION CLOTH STAND RYX-02-020 "/>
        <s v="MILD STEEL MULTI FUNCTION CLOTH STAND RYX-02-021A "/>
        <s v="STEEL SALT BOTTLE ITEM NO-NP-19 "/>
        <s v="STEEL HAND BLENDER ITEM NO-RS-02 "/>
        <s v="STEEL LUNCH BOX ITEM NO-6561 "/>
        <s v="STEEL ROUND CONTAINER MEDIUM ITEM NO-6581 "/>
        <s v="STEEL ROUND CONTAINER ITEM NO-6856 "/>
        <s v="STEEL RECTANGLE CONTAINER ITEM NO-6901 "/>
        <s v="STEEL LEMON SQUEEZER -AM-217 "/>
        <s v="STEEL SCRUBBER 2 PCS SET -8001-2 "/>
        <s v="STEEL ZHARA ITEM NO-NP-003 "/>
        <s v="STEEL SALT BOTTLE NP-19 "/>
        <s v="STEEL SCRUBBER 2 PCS SET - 8001-2 "/>
        <s v="FAMILY CLOTH RACK 3 LAYERS 03-027I "/>
        <s v="SS OIL POT 900ML - KWP-1000B "/>
        <s v="STEEL HANGER WITH HOOK -SM1168 "/>
        <s v="STEEL KITCHEN CADDLE ITEM NO-AM-254 "/>
        <s v="SS OIL POT 600ML - KWP-600B "/>
        <s v="RS-02 - STEEL HAND BLENDER "/>
        <s v="MP-202 - STAINLESS STEEL SPORTS BOTTLE KOOU 750ML "/>
        <s v="STEEL LUNCH BOX SMALL - 6587 "/>
        <s v="STEEL LUNCH BOX 3LAYER - 8505 "/>
        <s v="STEEL RECTANGLE CONTAINER BIG - 6578 "/>
        <s v="STEEL RECTANGLE CONTAINER LARGE - 6862 "/>
        <s v="STAINLESS STEEL SPORTS BOTTLE KOOU 750ML MP-202 "/>
        <s v="STEEL ZHARA NP-003 "/>
        <s v="STEEL SCRUBBER 6 PCS SET - OKS-4156 "/>
        <s v="STAINLESS STEEL GRATER WITH HANDLE HEXA - KL326D-9S "/>
        <s v="FAMILY CLOTH RACK 3LAYERS [MADE UP OF MILD STEEL] - 03-027I "/>
        <s v="MILD STEEL MULTI FUNCTION CLOTH STAND - RYX-02-021A "/>
        <s v="KW-830 STAINLESS STEEL SPORT BOTTLE 1000ML "/>
        <s v="STAINLESS STEEL SPORTS BOTTLE 650ML S115 - NP-21 "/>
        <s v="STAINLESS STEEL SPORTS BOTTLE 750ML S-308-C6 - NP-20 "/>
        <s v="HOUSEHOLD STEEL HOOK 3 PCS SET - 2628 "/>
        <s v="STEEL KITCHEN CADDLE - AM-254 "/>
        <s v="STEEL KITCHEN TURNER - AM-253 "/>
        <s v="SS SCRUBBER 3 PCS SET - "/>
        <s v="STAINLESS STEEL GRATER WITH HANDLE - KL3241-8S "/>
        <s v="STEEL TEA STRAINER BIG"/>
        <s v="STAINLESS STEEL SPORTS BOTTLE 750ML SG-702 - SB-01 "/>
        <s v="STEEL ZHARA"/>
        <s v="STEEL SCRUBBER 2PCS SET - 8001-2 "/>
        <s v="STEEL HANGER WITH HOOK ITEM NO. SM1168 "/>
        <s v="STEEL ZHARA-NP-"/>
        <s v="STEEL HAND BLENDER-"/>
        <s v="STAINLESS STEEL GRATER WITH HANDLE - DS-25 "/>
        <s v="STAINLESS STEEL COLA BOTTLE 750ML SK750 - SL-01 "/>
        <s v="STEEL KITCHEN CADDLE AM-254 "/>
        <s v="STEEL KITCHEN TURNER AM-253 "/>
        <s v="STAINLESS STEEL BOTTLE 750ML SG805-AM-06 "/>
        <s v="STEEL SPOON HOLDER ROUND MP-96 "/>
        <s v="STEEL ZHARA-NP-003 "/>
        <s v="KWP-1000B SS OIL POT 1000ML "/>
        <s v="STEEL SPOON HOLDER ROUND MP-96"/>
        <s v="STEEL ZHARA-NP-003"/>
        <s v="STAINLESS STEEL SPORTS BOTTLE KOOU 750ML-MP-202 "/>
        <s v="STEEL PIZZA CUTTER "/>
        <s v="STAINLESS STEEL SPORTS BOTTLE 750ML SG-702 -SB-01 "/>
        <s v="STEEL ZARA "/>
        <s v="MILD STEEL MUTLI FUNCTION CLOTH STAND "/>
        <s v="STEEL ZHARA -NP-003 "/>
        <s v="STEEL SPOON HOLDER ROUND -MP-96 "/>
        <s v="STEEL TEA STRAINER -NP-55 "/>
        <s v="STEEL LUNCH BOX-6900"/>
        <s v="STAINLESS STEEL SPORTS BOTTLE 750ML S-308-C6-NP-20 "/>
        <s v="HOUSEHOLD STEEL HOOK 3 PCS SET"/>
        <s v="STAINLESS STEEL SPORTS BOTTLE 750ML SG-702-SB-01"/>
        <s v="STAINLESS STEEL SPORTS BOTTLE KOOU 750ML-MP-202"/>
        <s v="03-027I FAMILY CLOTH RACK 3LAYERS "/>
        <s v="STEEL SALT BOTTLE -NP-19 "/>
        <s v="STAINLESS STEEL COLA BOTTLE 750ML SK750-SL-01"/>
        <s v="STEEL HAND BLENDER-RS-02 "/>
        <s v="STAINLESS STEEL SPORTS BOTTLE 650ML S115-NP-21 "/>
        <s v="KWP-600P SS OIL POT 600ML "/>
        <s v="STAINLESS STEEL SPORTS BOTTLE 800ML SB-10"/>
        <s v="STAINLESS STEEL SPORTS BOTTLE 750ML SG-127 -SB-09 "/>
        <s v="STAINLESS STEEL SPORTS BOTTLE 650ML S115 -NP-21"/>
        <s v="STEEL LUNCH BOX 2 LAYER 8504 "/>
        <s v="STEEL LUNCH BOX 6900 "/>
        <s v="STEEL LUNCH BOX 6527 "/>
        <s v="STAINLESS STEEL SPORTS BOTTLE KWB-600F"/>
        <s v="STEEL RECTANGLE CONTAINER- 6901"/>
        <s v="SS SCRUBBER 3PCS SET-SS410 "/>
        <s v="STAINLESS STEEL SPORTS BOTTLE 750ML S-308-C6-NP-20"/>
        <s v="STEEL LUNCH BOX-6527 "/>
        <s v="STEEL LUNCH BOX-6561 "/>
        <s v="STAINLESS STEEL SPORT BOTTLE 1000ML "/>
        <s v="STEEL HANGER WITH HOOK-SL-89 "/>
        <s v="STEEL ROUND CONTAINER -6856"/>
        <s v="STEEL ROUND CONTAINER -6857"/>
        <s v="STEEL ROUND CONTAINER MEDIUM-6581 "/>
        <s v="STEEL LUNCH BOX BIG-6588"/>
        <s v="STEEL LUNCH BOX SMALL-6587 "/>
        <s v="STEEL RECTANGLE CONTAINER MEDIUM-6577"/>
        <s v="STEEL RECTANGLE CONTAINER BIG-6578"/>
        <s v="HOUSEHOLD STEEL HOOK 3 PCS SET-2628"/>
        <s v="STEEL LUNCH BOX 2 LAYER-8504 "/>
        <s v="RYX-02-021A-13 MILD STEEL MULTI FUNCTION CLOTH STAND "/>
        <s v="STAINLESS STEEL SPORTS BOTTLE 750ML S-308-C6 -NP-20 "/>
        <s v="STAINLESS STEEL GRATER WITH HANDLE-DS-25 "/>
        <s v="STAINLESS STEEL GRATER WITH HANDLE-KL324H-9S "/>
        <s v="STEEL SPOON HOLDER ROUND-MP-96"/>
        <s v="STAINLESS STEEL GRATER WITH HANDLE SMALL -KL321RB-S"/>
        <s v="STAINLESS STEEL GRATER WITH HANDLE HEXA-KL326D-9S"/>
        <s v="STAINLESS STEEL GRATER WITH HANDLE-KL3241-8S"/>
        <s v="STAINLESS STEEL GRATER WITH HANDLE BIG -KL321R-S"/>
        <s v="STAINLESS STEEL SPORT BOTTLE 750ML "/>
        <s v="STEEL LEMON SQUEEZER-AM-217 "/>
        <s v="STEEL TEA STRAINER-NP-55"/>
        <s v="STAINLESS STEEL SPORT BOTTLE 1000 ML "/>
        <s v="STEEL GLASS CANISTER 3PCS SET -NP-20 "/>
        <s v="STEEL LUNCH BOX MEDIUM 6577 -AM-179 "/>
        <s v="STEEL LUNCH BOX RECTANGLE 6576 -AM-170 "/>
        <s v="STEEL LUNCH BOX 6016-3 -AM-192 "/>
        <s v="STEEL LUNCH BOX MINI 001 -AM-169 "/>
        <s v="STEEL LUNCH BOX 6576-AM-180 "/>
        <s v="STEEL LUNCH BOX 6581 -AM-181 "/>
        <s v="STEEL ROUND CONTAINER-6857 "/>
        <s v="STEEL ROUND CONTAINER-6856 "/>
        <s v="STEEL ZHARA WAN-MP-263 "/>
        <s v="STEEL MULTI GRATER AND SLICER-RS-04 "/>
        <s v="STEEL MULTI GRATER AND SLICER -RS-04 "/>
        <s v="STEEL TEA STRAINER-NP-55 "/>
        <s v="STEEL RECTANGLE CONTAINER LARGE-6862 "/>
        <s v="STEEL SCRUBBER 2 PCS-SET-SS430 "/>
        <s v="STEEL TEA STRAINER -NP-55"/>
        <s v="SS OIL POT 1000ML "/>
        <s v="STEEL LUNCH BOX 3LAYER -8505 "/>
        <s v="STEEL PIZZA CUTTER-RJ-388 "/>
        <s v="STAINLESS STEEL GRATER WITH HANDLE-KL324I-8S"/>
        <s v="STAINLESS STEEL GRATER WITH HANDLE HEXA -KL326D-9S"/>
        <s v="STAINLESS STEEL GRATER WITH HANDLE-KL324H-9S"/>
        <s v="STAINLESS STEEL GRATER WITH HANDLE-KL324I-9S"/>
        <s v="STAINLESS STEEL GRATER WITH HANDLE-KL324P-3S"/>
        <s v="STAINLESS STEEL GRATER WITH HANDLE SMALL-KL321R-S"/>
        <s v="STAINLESS STEEL GRATER WITH HANDLE BIG-KL321RB-S"/>
        <s v="STEEL ROUND CONTAINER BIG-6582 "/>
        <s v="STEEL LUNCH BOX-6900 "/>
        <s v="STEEL SPOON HOLDER ROUND- MP-96 "/>
        <s v="STEEL RECTANGLE CONTAINER MEDIUM-6577 "/>
        <s v="STAINLESS STEEL SPORTS BOTTLE 750ML SG-901-A-19 "/>
        <s v="STAINLESS STEEL BOTTLE 750ML SG805-AM-6 "/>
        <s v="STEEL ZHARA-AM-60 "/>
        <s v="STEEL LUNCH BOX 6862 -AM-22 "/>
        <s v="STEEL LUNCH BOX 2652 -AM-20 "/>
        <s v="STEEL LUNCH BOX 6861 -AM-21 "/>
        <s v="STEEL LUNCH BOX 2651-AM-19 "/>
        <s v="SS SCOURER 3 PCS SET "/>
        <s v="STEEL ZHARA-RS-07 "/>
        <s v="STEEL LUNCH BOX 3LAYER -8505"/>
        <s v="STEEL MULTI GRATER AND SLICER-RS-04"/>
        <s v="STEEL MULTI PEELER-RS-03"/>
        <s v="STEEL WATER JUG-6311"/>
        <s v="STEEL RECTANGLE CONTAINER MEDIUM-6861 "/>
        <s v="STEEL ROUND CONTAINER 730ML-6858 "/>
        <s v="STEEL SPOON HOLDER ROUND-MP-96 "/>
        <s v="STEEL PEELER-MP-196 "/>
        <s v="STEEL MULTI PEELER-RS-01 "/>
        <s v="STAINLESS STEEL BOTTLE 750ML SG805-AM-6"/>
        <s v="HOUSE HOLD STEEL HOOK 6 PCS SET -GN-09 "/>
        <s v="STEEL SALT BOTTLE-NP-19 "/>
        <s v="STEEL GLASS CANISTER 3PCS SET-NP-20 "/>
        <s v="STAINLESS STEEL COLA BOTTLE 750 ML SK750-SL-01 "/>
        <s v="STEEL PEELER -MP-196 "/>
        <s v="SM1168 - STEEL HANGER WITH HOOK "/>
        <s v="STAINLESS STEEL SPORTS BOTTLE 650ML "/>
        <s v="KWB-600F STAINLESS STEEL SPORTS BOTTLE. "/>
        <s v="STEEL SCRUBBER 3PCS SET-DR-2"/>
        <s v="STAINLESS STEEL WATER BOTTLE 750ML SB-08 "/>
        <s v="STEEL SCRUBBER 3 PCS SET-GN-15 "/>
        <s v="STEEL LUNCH BOX 2 LAYER-8504"/>
        <s v="STEEL LUNCH BOX 3LAYER-8505 "/>
        <s v="STEEL LUNCH BOX -6561"/>
        <s v="STAINLESS STEEL SPORTS BOTTLE 750ML SG-702-SB-01 "/>
        <s v="STEEL CONTAINER -GN-30 "/>
        <s v="KWP-1000B- SS OIL POT 1000ML "/>
        <s v="KWP-600B- SS OIL POT 600ML "/>
        <s v="STEEL LUNCH BOX -6900"/>
        <s v="KW-830 STAINLESS STEEL SPORTS BOTTLE 1000ML -"/>
        <s v="STEEL ZHARA -NP-003"/>
        <s v="STEEL LUNCH BOX -6527 "/>
        <s v="STEEL LUNCH BOX -6561 "/>
        <s v="STEEL SCRUBBER-SS430 "/>
        <s v="STEEL SCRUBBER 2 PCS SET-8001-2 -"/>
        <s v="STAINLESS STEEL SPORTS BOTTLE 750ML-AM-06"/>
        <s v="STEEL SCRUBBER-DR-1 "/>
        <s v="KWB-600F STAINLESS STEEL SPORTS BOTTLE -"/>
        <s v="KWP-600B-SS OIL POT 600ML -"/>
        <s v="KWP-1000B-SS OIL POT 1000ML -"/>
        <s v="SM1168 STEEL HOOK WITH HANGER -"/>
        <s v="STEEL WALL HANGER HOOK-SL-89 "/>
        <s v="KWS-750C - STAINLESS STEEL SPORTS BOTTLE 850ML -"/>
        <s v="KW830- STAINLESS STEEL SPORTS BOTTLE 1000ML -"/>
        <s v="KWS-750D- STAINLESS STEEL SPORTS BOTTLE 750ML -"/>
        <s v="KW-820 - STAINLESS STEEL SPORTS BOTTLE 750ML -"/>
        <s v="KW-868- STAINLESS STEEL SPORTS BOTTLE 650ML -"/>
        <s v="STEEL CONTAINER-GN-32 "/>
        <s v="STAINLESS STEEL SPORTS BOTTLE 600ML S115-NP-21 "/>
        <s v="STAINLESS STEEL COLA BOTTLE 750ML SK750-SL-01 "/>
        <s v="STEEL CONTAINER-GN-30 "/>
        <s v="STEEL HOOK 5 PCS SET-GN-08 "/>
        <s v="STAINLESS STEEL SPORTS BOTTLE 750ML -MP-201"/>
        <s v="STEEL SCRUBBER 2PCS SET-GN-15 "/>
        <s v="STEEL HOOK 6 PCS SET -GN-09 "/>
        <s v="STEEL SCRUBBER 6PCS SET-GN-16 "/>
        <s v="STAINLESS STEEL SPORTS BOTTLE 750ML -MP-202"/>
        <s v="STEEL HOOK 5 PCS SET-GN-07 "/>
        <s v="STEEL SCRUBBER -ANG-537 "/>
        <s v="KWS-750B- STAINLESS STEEL SPORTS BOTTLE"/>
        <s v="STEEL HOOK 3 PCS SET-2628"/>
        <s v="8001-1PCS - STEEL SCRUBBER "/>
        <s v="STEEL STRAW 3PCS SET -SB-9 "/>
        <s v="STAINLESS STEEL GAMES BOTTLE 750ML S117-750 SB-08 "/>
        <s v="STAINLESS STEEL COCA BOTTLE 750ML SK750 SL-01 "/>
        <s v="STEEL LUNCH BOX-SB-13 "/>
        <s v="STEEL LUNCH BOX 2 LAYER-SB-14 "/>
        <s v="STEEL PIZZA CUTTER -RJ-388 "/>
        <s v="STEEL LUNCH BOX 2 LAYERS-8504"/>
        <s v="STEEL ZHARA- NP-003 "/>
        <s v="STEEL ZHARA WAN -MP-263 "/>
        <s v="STEEL TEA STRAINER- NP-55 "/>
        <s v="STEEL LUNCH BOX 2LAYERS-8504 "/>
        <s v="STAINLESS STEEL GRATER WITH HANDLE -DS-25 "/>
        <s v="STEEL HOOK 4PCS SET-SL-172 "/>
        <s v="STEEL LUNCH BOX 2LAYER-8504 "/>
        <s v="STEEL SCRUBBER -ANG537 "/>
        <s v="STEEL LUNCH BOX 3 LAYER -8505 "/>
        <s v="STEEL CONTAINER ROUND-6857"/>
        <s v="STEEL LUNCH BOX -6111"/>
        <s v="STEEL LUNCH BOX -6950"/>
        <s v="KIDS STEEL BOWL-HLG00020-2 "/>
        <s v="KIDS STEEL BOWL -HLG0001-2 "/>
        <s v="STEEL HOOK 3PCS SET-2628 "/>
        <s v="STEEL GARLIC CRUSHER-SL-159 "/>
        <s v="STEEL WALL HANGER HOOK -SL-89 "/>
        <s v="KWP-600B-SS OIL POT 600ML"/>
        <s v="STAINLESS STEEL COLA BOTTLE 750ML SK750 -SL-01 "/>
        <s v="STEEL SCRUBBER-GS21 "/>
        <s v="KWP-1000B-SS OIL POT 1000ML"/>
        <s v="8001-1PCS - STEEL SCRUBBER"/>
        <s v="8001-2 PCS - STEEL SCRUBBER 2PCS SET"/>
        <s v="STEEL ZHARA-NP-003-NP-003 "/>
        <s v="STEEL PEELER-MP-196"/>
        <s v="STEEL CONTAINER ROUND-6856"/>
        <s v="STEEL ROUND CONTAINER 730ML-LF-8 "/>
        <s v="STEEL ROUND CONTAINER 420ML-LF-9"/>
        <s v="8001- STEEL SCRUBBER 2PCS SET -"/>
        <s v="STEEL HOOK -LF-35 "/>
        <s v="STEEL SCRUBBER-SL-55"/>
        <s v="STEEL CONTAINER ROUND-6856 "/>
        <s v="STEEL LUNCH BOX ROUND-9568"/>
        <s v="STEEL LUNCH BOX -6527"/>
        <s v="03-0271 FAMILY CLOTH RACK 3LAYERS "/>
        <s v="STEEL MESAURING SPOON 4 PC SET -SJ-05 "/>
        <s v="MILD STEEL MULTI FUNCTION CLOTH STAND-RYX-02-021A "/>
        <s v="STEEL LUNCH BOX RECTANGLE-9707 "/>
        <s v="STEEL LUNCH BOX 3 LAYER-6505 "/>
        <s v="STEEL LUNCH BOX ROUND- 9568 "/>
        <s v="STEEL LUNCH BOX 2 LAYER-6504"/>
        <s v="STEEL HOOK 3PCS-RJ-409 "/>
        <s v="STEEL HOOK 3PCS -RJ-409 "/>
        <s v="RYX-02-021A MULTI FUNCTION CLOTH STAND"/>
        <s v="RYX-02-020 MULTI FUNCTION CLOTH STAND"/>
        <s v="STEEL WALLNUT CRACKER -SL-145 "/>
        <s v="STEEL LUNCH BOX -SL-104 "/>
        <s v="STEEL HOOK 3 PCS SET-RM2628 "/>
        <s v="STEEL PIZZA CUTTER-RJ-388"/>
        <s v="STEEL JAR - SALT &amp; PEPPER-MP-009 "/>
        <s v="KWP-1000B SS OIL POT 1000ML - "/>
        <s v="KWP-600B SS OIL POT 600ML - "/>
        <s v="STAINESS STEEL COLA BOTTLE -SL-07 "/>
        <s v="STEEL ZHARA -NP-03 "/>
        <s v="STAINLESS STEELSPORTS BOTTLE 750ML S-308-C6 -NP-20 "/>
        <s v="STEEL GRATER -ST-4 "/>
        <s v="STEEL BBQ SKEWER 12 PCS-NP-007 "/>
        <s v="STEEL GRATER-ST-4 "/>
        <s v="STEEL SCRUBBER 3PCS SET-ANGW11 "/>
        <s v="STAINLESS STEEL SPORTS BOTTLE 750ML S-308-C6- NP-21 "/>
        <s v="KWP-600B -SS OIL POT 600ML"/>
        <s v="KWP-1000B -SS OIL POT 1000ML"/>
        <s v="STAINLESS STEEL SPORTS BOTTLE 750ML S-308-C6-NP-AB39 "/>
        <s v="STAINLESS STEEL SPORTS BOTTLE 600ML S115 -NP-21"/>
        <s v="STEEL JAR - SALT &amp; PEPPER -MP-009 "/>
        <s v="STEEL ZHARA-NP-03"/>
        <s v="STEEL SCRUBBER -SL-55 "/>
        <s v="TEA LIGHT CANDLE HOLDER ROUND-SL-51 "/>
        <s v="TEA LIGHT CANDLE HOLDER -MP-289 "/>
        <s v="MULTI FUNCTION CLOTH STAND-RYX-02-021A"/>
        <s v="STEEL ZHARA-NP-03 "/>
        <s v="STEEL CORNER STAND -MP-103 "/>
        <s v="STEEL WOOL SCRUBBER -PR-12 "/>
        <s v="FAMILY CLOTH RACK-HW 03-026 "/>
        <s v="FAMILY CLOTH RACK 3LAYERS -03-027I "/>
        <s v="STAINESS STEEL COLA BOTTLE 750ML SK750-SL-01 "/>
        <s v="STAINLESS STEEL GRATER WITH HANDLE -DS-25"/>
        <s v="STEEL PILLER-MP-196 "/>
        <s v="STEEL SCRUBBER -ANG-537"/>
        <s v="STEEL TEA STAINER-NP-54 "/>
        <s v="STEEL TEA STAINER 304 -MP-290"/>
        <s v="STEEL TEA STAINER -NP-55 "/>
        <s v="STEEL GRATER 4 SIDE-GR40275 "/>
        <s v="STEEL CAKE MOULD CH302322-MP-10 "/>
        <s v="STAINLESS STEEL CAKE MOULD -MK-145 "/>
        <s v="STAINLESS STEEL SPORTS BOTTLE 750ML S308-C6 -AB39 "/>
        <s v="AISI430 STEEL SCRUBBER 2 PCS SET"/>
        <s v="STEEL BBQ SKEWER 12PCS-NP- 007 "/>
        <s v="STEEL LUNCH BOX 3 LAYER-6505"/>
        <s v="STAINLESS STEEL SPORTS BOTTLE 750ML S-308-C6-AB-39"/>
        <s v="STAINLESS STEEL SPORTS BOTTLE 750ML S308-C6-AB-39"/>
        <s v="STEEL EGG BEATER -MP-217 "/>
        <s v="STEEL CORNER STAND-MP-103 "/>
        <s v="STEEL CORNER STAND- MP-103 "/>
        <s v="SS OIL POT 1000ML-KWP-1000B "/>
        <s v="SS OIL POT 600ML-KWP-600B "/>
        <s v="STEEL LUNCH BOX-6531"/>
        <s v="STEEL SCRUBBER 3 PCS SET-ANGW11 "/>
        <s v="STEEL SCRUBBER-AISI430 "/>
        <s v="STEEL PIZZA CUTTER- RJ-388 "/>
        <s v="STEEL TEA STAINER-NP-55 "/>
        <s v="STAINLESS STEEL SPORTS BOTTLE 600ML S-115 -NP-21"/>
      </sharedItems>
    </cacheField>
    <cacheField name="Parsed_Qty" numFmtId="0">
      <sharedItems containsBlank="1" containsMixedTypes="1" containsNumber="1" containsInteger="1" minValue="168" maxValue="276048" count="402">
        <n v="600"/>
        <e v="#VALUE!"/>
        <m/>
        <n v="70056"/>
        <n v="28752"/>
        <n v="50400"/>
        <n v="1026"/>
        <n v="1232"/>
        <n v="24960"/>
        <n v="800"/>
        <n v="1696"/>
        <n v="4842"/>
        <n v="21648"/>
        <n v="263520"/>
        <n v="30072"/>
        <n v="36000"/>
        <n v="4400"/>
        <n v="1332"/>
        <n v="100800"/>
        <n v="82800"/>
        <n v="2880"/>
        <n v="540"/>
        <n v="6624"/>
        <n v="360"/>
        <n v="44226"/>
        <n v="528"/>
        <n v="76968"/>
        <n v="44100"/>
        <n v="12600"/>
        <n v="50856"/>
        <n v="21924"/>
        <n v="49944"/>
        <n v="276048"/>
        <n v="19200"/>
        <n v="28152"/>
        <n v="2464"/>
        <n v="8260"/>
        <n v="20400"/>
        <n v="20000"/>
        <n v="11740"/>
        <n v="24000"/>
        <n v="10008"/>
        <n v="51768"/>
        <n v="43560"/>
        <n v="62820"/>
        <n v="41580"/>
        <n v="137280"/>
        <n v="33300"/>
        <n v="12852"/>
        <n v="25044"/>
        <n v="43644"/>
        <n v="23130"/>
        <n v="16560"/>
        <n v="21660"/>
        <n v="21780"/>
        <n v="54648"/>
        <n v="43416"/>
        <n v="612"/>
        <n v="50664"/>
        <n v="25200"/>
        <n v="20784"/>
        <n v="2916"/>
        <n v="15000"/>
        <n v="28800"/>
        <n v="44280"/>
        <n v="6120"/>
        <n v="10500"/>
        <n v="62400"/>
        <n v="1008"/>
        <n v="480"/>
        <n v="30120"/>
        <n v="10080"/>
        <n v="1440"/>
        <n v="750"/>
        <n v="18000"/>
        <n v="7600"/>
        <n v="18210"/>
        <n v="840"/>
        <n v="2040"/>
        <n v="20160"/>
        <n v="6000"/>
        <n v="14100"/>
        <n v="23976"/>
        <n v="71592"/>
        <n v="26400"/>
        <n v="41790"/>
        <n v="10000"/>
        <n v="2700"/>
        <n v="9132"/>
        <n v="46296"/>
        <n v="51000"/>
        <n v="43200"/>
        <n v="8040"/>
        <n v="24372"/>
        <n v="36720"/>
        <n v="13932"/>
        <n v="19524"/>
        <n v="204"/>
        <n v="2268"/>
        <n v="37200"/>
        <n v="31296"/>
        <n v="19812"/>
        <n v="408"/>
        <n v="6480"/>
        <n v="4752"/>
        <n v="53424"/>
        <n v="57840"/>
        <n v="57792"/>
        <n v="900"/>
        <n v="14022"/>
        <n v="15048"/>
        <n v="30888"/>
        <n v="168"/>
        <n v="13464"/>
        <n v="55272"/>
        <n v="10152"/>
        <n v="6012"/>
        <n v="21000"/>
        <n v="44388"/>
        <n v="200"/>
        <n v="224"/>
        <n v="280"/>
        <n v="336"/>
        <n v="32208"/>
        <n v="10140"/>
        <n v="18630"/>
        <n v="10110"/>
        <n v="21870"/>
        <n v="39060"/>
        <n v="150000"/>
        <n v="50148"/>
        <n v="16992"/>
        <n v="37440"/>
        <n v="25824"/>
        <n v="10824"/>
        <n v="21582"/>
        <n v="20640"/>
        <n v="21600"/>
        <n v="27720"/>
        <n v="7320"/>
        <n v="10776"/>
        <n v="816"/>
        <n v="47208"/>
        <n v="15096"/>
        <n v="25152"/>
        <n v="24144"/>
        <n v="12504"/>
        <n v="19920"/>
        <n v="19704"/>
        <n v="27000"/>
        <n v="42048"/>
        <n v="36954"/>
        <n v="5304"/>
        <n v="10098"/>
        <n v="16584"/>
        <n v="14568"/>
        <n v="456"/>
        <n v="3324"/>
        <n v="9264"/>
        <n v="38688"/>
        <n v="3648"/>
        <n v="4584"/>
        <n v="13440"/>
        <n v="19488"/>
        <n v="36480"/>
        <n v="49716"/>
        <n v="26424"/>
        <n v="720"/>
        <n v="29616"/>
        <n v="6720"/>
        <n v="15624"/>
        <n v="15480"/>
        <n v="15300"/>
        <n v="45720"/>
        <n v="21216"/>
        <n v="8880"/>
        <n v="12912"/>
        <n v="35100"/>
        <n v="22416"/>
        <n v="20760"/>
        <n v="39600"/>
        <n v="12288"/>
        <n v="5100"/>
        <n v="38400"/>
        <n v="32856"/>
        <n v="2520"/>
        <n v="22356"/>
        <n v="13368"/>
        <n v="45888"/>
        <n v="7848"/>
        <n v="30024"/>
        <n v="11340"/>
        <n v="3960"/>
        <n v="20340"/>
        <n v="15840"/>
        <n v="3276"/>
        <n v="3096"/>
        <n v="20664"/>
        <n v="60672"/>
        <n v="75000"/>
        <n v="960"/>
        <n v="102000"/>
        <n v="55200"/>
        <n v="21888"/>
        <n v="40800"/>
        <n v="92952"/>
        <n v="1032"/>
        <n v="51840"/>
        <n v="51360"/>
        <n v="28980"/>
        <n v="76800"/>
        <n v="7956"/>
        <n v="18180"/>
        <n v="14436"/>
        <n v="51300"/>
        <n v="13728"/>
        <n v="1680"/>
        <n v="55896"/>
        <n v="432"/>
        <n v="36816"/>
        <n v="8016"/>
        <n v="12924"/>
        <n v="42432"/>
        <n v="22080"/>
        <n v="16800"/>
        <n v="125760"/>
        <n v="26508"/>
        <n v="45576"/>
        <n v="70560"/>
        <n v="25680"/>
        <n v="151200"/>
        <n v="2256"/>
        <n v="48144"/>
        <n v="19944"/>
        <n v="34056"/>
        <n v="13680"/>
        <n v="24120"/>
        <n v="16488"/>
        <n v="288"/>
        <n v="5616"/>
        <n v="47340"/>
        <n v="32436"/>
        <n v="3600"/>
        <n v="25920"/>
        <n v="37560"/>
        <n v="44352"/>
        <n v="26172"/>
        <n v="18288"/>
        <n v="19584"/>
        <n v="25128"/>
        <n v="46584"/>
        <n v="46080"/>
        <n v="23040"/>
        <n v="21816"/>
        <n v="19836"/>
        <n v="46224"/>
        <n v="46692"/>
        <n v="5940"/>
        <n v="10224"/>
        <n v="5148"/>
        <n v="10200"/>
        <n v="33600"/>
        <n v="66384"/>
        <n v="35280"/>
        <n v="37920"/>
        <n v="4032"/>
        <n v="15192"/>
        <n v="23220"/>
        <n v="39000"/>
        <n v="5256"/>
        <n v="2376"/>
        <n v="40680"/>
        <n v="68928"/>
        <n v="33948"/>
        <n v="39672"/>
        <n v="21960"/>
        <n v="100200"/>
        <n v="30600"/>
        <n v="43164"/>
        <n v="29916"/>
        <n v="23928"/>
        <n v="56112"/>
        <n v="54504"/>
        <n v="44160"/>
        <n v="91200"/>
        <n v="59040"/>
        <n v="38592"/>
        <n v="1872"/>
        <n v="56184"/>
        <n v="25560"/>
        <n v="50448"/>
        <n v="8712"/>
        <n v="576"/>
        <n v="24444"/>
        <n v="18036"/>
        <n v="9792"/>
        <n v="21492"/>
        <n v="23904"/>
        <n v="20880"/>
        <n v="4464"/>
        <n v="17424"/>
        <n v="22248"/>
        <n v="6192"/>
        <n v="24576"/>
        <n v="17040"/>
        <n v="54696"/>
        <n v="29880"/>
        <n v="18864"/>
        <n v="15660"/>
        <n v="31200"/>
        <n v="9960"/>
        <n v="87720"/>
        <n v="22800"/>
        <n v="60960"/>
        <n v="122400"/>
        <n v="12624"/>
        <n v="100680"/>
        <n v="29016"/>
        <n v="14976"/>
        <n v="32904"/>
        <n v="8532"/>
        <n v="19368"/>
        <n v="25968"/>
        <n v="28224"/>
        <n v="38196"/>
        <n v="21240"/>
        <n v="54720"/>
        <n v="30240"/>
        <n v="11124"/>
        <n v="16128"/>
        <n v="43800"/>
        <n v="99720"/>
        <n v="52440"/>
        <n v="48720"/>
        <n v="936"/>
        <n v="101880"/>
        <n v="49800"/>
        <n v="198480"/>
        <n v="38800"/>
        <n v="20304"/>
        <n v="14904"/>
        <n v="4860"/>
        <n v="50000"/>
        <n v="77544"/>
        <n v="10848"/>
        <n v="39792"/>
        <n v="3120"/>
        <n v="30000"/>
        <n v="192480"/>
        <n v="75600"/>
        <n v="40644"/>
        <n v="24384"/>
        <n v="80720"/>
        <n v="25104"/>
        <n v="8400"/>
        <n v="252000"/>
        <n v="29712"/>
        <n v="19280"/>
        <n v="24408"/>
        <n v="17136"/>
        <n v="15600"/>
        <n v="63600"/>
        <n v="16680"/>
        <n v="9072"/>
        <n v="156000"/>
        <n v="69200"/>
        <n v="31680"/>
        <n v="60000"/>
        <n v="48528"/>
        <n v="11600"/>
        <n v="45936"/>
        <n v="85656"/>
        <n v="51648"/>
        <n v="5040"/>
        <n v="24588"/>
        <n v="40224"/>
        <n v="40320"/>
        <n v="57480"/>
        <n v="1824"/>
        <n v="16200"/>
        <n v="80760"/>
        <n v="17964"/>
        <n v="21096"/>
        <n v="21264"/>
        <n v="7524"/>
        <n v="24228"/>
        <n v="9360"/>
        <n v="40640"/>
        <n v="23088"/>
        <n v="20040"/>
        <n v="16944"/>
        <n v="4104"/>
        <n v="25180"/>
        <n v="5640"/>
        <n v="60120"/>
        <n v="25440"/>
        <n v="12732"/>
        <n v="25296"/>
        <n v="38760"/>
        <n v="28200"/>
        <n v="11100"/>
        <n v="6800"/>
      </sharedItems>
    </cacheField>
    <cacheField name="Parsed_Unit" numFmtId="0">
      <sharedItems count="4">
        <s v="PCS"/>
        <s v=""/>
        <s v="SET"/>
        <s v="KG"/>
      </sharedItems>
    </cacheField>
    <cacheField name="Parsed_Unit_Price_USD" numFmtId="0">
      <sharedItems containsMixedTypes="1" containsNumber="1" minValue="7.2999999999999995E-2" maxValue="101"/>
    </cacheField>
    <cacheField name="Grand_Total_INR" numFmtId="0">
      <sharedItems containsSemiMixedTypes="0" containsString="0" containsNumber="1" minValue="2339.9499999999998" maxValue="18162417.149999999"/>
    </cacheField>
    <cacheField name="Duty_%" numFmtId="0">
      <sharedItems containsSemiMixedTypes="0" containsString="0" containsNumber="1" minValue="0" maxValue="0.43960715357040464"/>
    </cacheField>
    <cacheField name="High_Duty_Flag" numFmtId="0">
      <sharedItems/>
    </cacheField>
    <cacheField name="Year" numFmtId="0">
      <sharedItems containsSemiMixedTypes="0" containsString="0" containsNumber="1" containsInteger="1" minValue="2017" maxValue="2025" count="9">
        <n v="2025"/>
        <n v="2024"/>
        <n v="2023"/>
        <n v="2022"/>
        <n v="2021"/>
        <n v="2020"/>
        <n v="2019"/>
        <n v="2018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s v="INNSA1"/>
    <s v="2025-10-28"/>
    <s v="0301049751"/>
    <x v="0"/>
    <s v="TH5170 STEEL CUTLERY HOLDER (QTY:600 PCS/USD 2.03 PER PCS) TH5170 STEEL CUTLERY HOLDER (QTY:600 PCS/USD 2.03 PER PCS)"/>
    <m/>
    <s v="TH5170 STEEL CUTLERY HOLDER "/>
    <s v="TH5170"/>
    <m/>
    <m/>
    <s v="PCS"/>
    <e v="#VALUE!"/>
    <m/>
    <n v="290"/>
    <s v="KGS"/>
    <n v="401.72531029999999"/>
    <n v="116500.34"/>
    <n v="4.5290339380000004"/>
    <n v="1313.419842"/>
    <n v="32736.6"/>
    <x v="0"/>
    <x v="0"/>
    <x v="0"/>
    <n v="2.0299999999999998"/>
    <n v="149236.94"/>
    <n v="0.28100003828315007"/>
    <s v="High"/>
    <x v="0"/>
  </r>
  <r>
    <s v="INNSA1"/>
    <s v="2025-10-28"/>
    <s v="0301049751"/>
    <x v="1"/>
    <s v="8001-2 STEEL SCRUBBER 2PCS SET (QTY: 336000 SETS/USD 0.139 PER SETS)8001-2 STEEL SCRUBBER 2PCS SET (QTY: 336000 SETS/USD 0.139 P"/>
    <m/>
    <s v="8001-2 STEEL SCRUBBER 2PCS SET "/>
    <s v="8001-2"/>
    <m/>
    <m/>
    <s v="PCS"/>
    <e v="#VALUE!"/>
    <m/>
    <n v="9800"/>
    <s v="KGS"/>
    <n v="440.60221840000003"/>
    <n v="4317901.74"/>
    <n v="4.9673305340000002"/>
    <n v="48679.839229999998"/>
    <n v="1898149.5"/>
    <x v="1"/>
    <x v="1"/>
    <x v="0"/>
    <n v="0.13900000000000001"/>
    <n v="6216051.2400000002"/>
    <n v="0.43959997570486631"/>
    <s v="High"/>
    <x v="0"/>
  </r>
  <r>
    <s v="INNSA1"/>
    <s v="2025-10-23"/>
    <s v="0301049751"/>
    <x v="0"/>
    <s v="MILD STEEL MULTI FUNCTION CLOTH STAND (RYX-02-020) (QTY: 1,232 PCS/CNY:101 PER PCS)MILD STEEL MULTI FUNCTION CLOTH STAND (RYX-02-020) (QTY: 1,2"/>
    <m/>
    <s v="MILD STEEL MULTI FUNCTION CLOTH STAND "/>
    <s v="MILD"/>
    <m/>
    <m/>
    <s v="PCS"/>
    <e v="#VALUE!"/>
    <m/>
    <n v="4004"/>
    <s v="KGS"/>
    <n v="408.89366383616402"/>
    <n v="1637210.23"/>
    <n v="4.609849648660246"/>
    <n v="18457.837993235629"/>
    <n v="460056"/>
    <x v="2"/>
    <x v="2"/>
    <x v="0"/>
    <e v="#VALUE!"/>
    <n v="2097266.23"/>
    <n v="0.28099995441636105"/>
    <s v="High"/>
    <x v="0"/>
  </r>
  <r>
    <s v="INNSA1"/>
    <s v="2025-10-13"/>
    <s v="0301049751"/>
    <x v="0"/>
    <s v="SB-12 STEEL TEA STRAINER BIG (QTY 6336 PCS/USD 0.973 PER PCS)SB-12 STEEL TEA STRAINER BIG (QTY 6336 PCS/USD 0.973 PER PCS"/>
    <m/>
    <s v="SB-12 STEEL TEA STRAINER BIG "/>
    <s v="SB-12"/>
    <m/>
    <m/>
    <s v="PCS"/>
    <e v="#VALUE!"/>
    <m/>
    <n v="1548.8"/>
    <s v="KGS"/>
    <n v="378.45784478305779"/>
    <n v="586155.51"/>
    <n v="4.219151000925951"/>
    <n v="6534.6210702341123"/>
    <n v="164709.70000000001"/>
    <x v="3"/>
    <x v="1"/>
    <x v="0"/>
    <n v="0.97299999999999998"/>
    <n v="750865.21"/>
    <n v="0.28100000288319393"/>
    <s v="High"/>
    <x v="0"/>
  </r>
  <r>
    <s v="INNSA1"/>
    <s v="2025-10-13"/>
    <s v="0301049751"/>
    <x v="0"/>
    <s v="SB-12 STEEL TEA STRAINER BIG (QTY 43038 PCS/USD 0.9718 PER PCS)SB-12 STEEL TEA STRAINER BIG (QTY 43038 PCS/USD 0.9718 PER P"/>
    <m/>
    <s v="SB-12 STEEL TEA STRAINER BIG "/>
    <s v="SB-12"/>
    <m/>
    <m/>
    <s v="PCS"/>
    <e v="#VALUE!"/>
    <m/>
    <n v="10042.200000000001"/>
    <s v="KGS"/>
    <n v="399.73967457330082"/>
    <n v="4014265.76"/>
    <n v="4.4564066284648893"/>
    <n v="44752.126644370117"/>
    <n v="1128008.7"/>
    <x v="3"/>
    <x v="1"/>
    <x v="0"/>
    <n v="0.9718"/>
    <n v="5142274.46"/>
    <n v="0.28100000534095182"/>
    <s v="High"/>
    <x v="0"/>
  </r>
  <r>
    <s v="INNSA1"/>
    <s v="2025-10-08"/>
    <s v="0301049751"/>
    <x v="0"/>
    <s v="STEEL HANGER WITH HOOK (SL-89) (QTY:70056 PCS/CNY:7.45 PER PCS)STEEL HANGER WITH HOOK (SL-89) (QTY:70056 PCS/:7.45"/>
    <m/>
    <s v="STEEL HANGER WITH HOOK "/>
    <s v="STEEL"/>
    <m/>
    <m/>
    <s v="PCS"/>
    <e v="#VALUE!"/>
    <m/>
    <n v="15568"/>
    <s v="KGS"/>
    <n v="432.15817638746148"/>
    <n v="6727838.4900000002"/>
    <n v="4.8178169050999049"/>
    <n v="75003.773578595312"/>
    <n v="1890522.7"/>
    <x v="4"/>
    <x v="3"/>
    <x v="0"/>
    <e v="#VALUE!"/>
    <n v="8618361.1899999995"/>
    <n v="0.28100001253151363"/>
    <s v="High"/>
    <x v="0"/>
  </r>
  <r>
    <s v="INNSA1"/>
    <s v="2025-10-06"/>
    <s v="0301049751"/>
    <x v="0"/>
    <s v="STEEL HANGER 10PCS SET (AM-969) (QTY: 480 SET/USD 0.819 PERSET)STEEL HANGER 10PCS SET (AM-969) (QTY: 480 SET/USD 0.819 PER"/>
    <m/>
    <s v="STEEL HANGER 10PCS SET "/>
    <s v="STEEL"/>
    <m/>
    <m/>
    <s v="PCS"/>
    <e v="#VALUE!"/>
    <m/>
    <n v="380"/>
    <s v="KGS"/>
    <n v="100.4420789473684"/>
    <n v="38167.99"/>
    <n v="1.119755618142346"/>
    <n v="425.50713489409128"/>
    <n v="10725.3"/>
    <x v="5"/>
    <x v="1"/>
    <x v="0"/>
    <n v="0.81899999999999995"/>
    <n v="48893.289999999994"/>
    <n v="0.28100248401867639"/>
    <s v="High"/>
    <x v="0"/>
  </r>
  <r>
    <s v="INNSA1"/>
    <s v="2025-10-01"/>
    <s v="0301049751"/>
    <x v="0"/>
    <s v="AM-967 STEEL FRUIT BASKET (QTY 400 PCS/USD 1.031 PER PCS) AM-967 STEEL FRUIT BASKET (QTY 400 PCS/USD 1.031 PER PCS)"/>
    <m/>
    <s v="AM-967 STEEL FRUIT BASKET "/>
    <s v="AM-967"/>
    <m/>
    <m/>
    <s v="PCS"/>
    <e v="#VALUE!"/>
    <m/>
    <n v="460"/>
    <s v="KGS"/>
    <n v="85.377826086956532"/>
    <n v="39273.800000000003"/>
    <n v="0.96092094639230763"/>
    <n v="442.02363534046151"/>
    <n v="11036"/>
    <x v="6"/>
    <x v="1"/>
    <x v="0"/>
    <n v="1.0309999999999999"/>
    <n v="50309.8"/>
    <n v="0.28100158375303635"/>
    <s v="High"/>
    <x v="0"/>
  </r>
  <r>
    <s v="INNSA1"/>
    <s v="2025-10-01"/>
    <s v="0301049751"/>
    <x v="0"/>
    <s v="AM-966 STEEL FRUIT BASKET (QTY 400 PCS/USD 1.017 PER PCS) AM-966 STEEL FRUIT BASKET (QTY 400 PCS/USD 1.017 PER PCS)"/>
    <m/>
    <s v="AM-966 STEEL FRUIT BASKET "/>
    <s v="AM-966"/>
    <m/>
    <m/>
    <s v="PCS"/>
    <e v="#VALUE!"/>
    <m/>
    <n v="310"/>
    <s v="KGS"/>
    <n v="124.9693225806452"/>
    <n v="38740.49"/>
    <n v="1.4065202316335981"/>
    <n v="436.02127180641531"/>
    <n v="10886.1"/>
    <x v="7"/>
    <x v="1"/>
    <x v="0"/>
    <n v="1.0169999999999999"/>
    <n v="49626.59"/>
    <n v="0.28100057588326843"/>
    <s v="High"/>
    <x v="0"/>
  </r>
  <r>
    <s v="INNSA1"/>
    <s v="2025-10-01"/>
    <s v="0301049751"/>
    <x v="0"/>
    <s v="AM-965 STEEL SPOON &amp; FORK HOLDER (QTY 480 PCS/USD 0.734 PERPCS)AM-965 STEEL SPOON &amp; FORK HOLDER (QTY 480 PCS/USD 0.734 PER"/>
    <m/>
    <s v="AM-965 STEEL SPOON &amp; FORK HOLDER "/>
    <s v="AM-965"/>
    <m/>
    <m/>
    <s v="PCS"/>
    <e v="#VALUE!"/>
    <m/>
    <n v="168"/>
    <s v="KGS"/>
    <n v="199.71571428571431"/>
    <n v="33552.239999999998"/>
    <n v="2.2477851917356699"/>
    <n v="377.62791221159262"/>
    <n v="9428.1"/>
    <x v="8"/>
    <x v="1"/>
    <x v="0"/>
    <n v="0.73399999999999999"/>
    <n v="42980.34"/>
    <n v="0.28099763234883873"/>
    <s v="High"/>
    <x v="0"/>
  </r>
  <r>
    <s v="INNSA1"/>
    <s v="2025-10-01"/>
    <s v="0301049751"/>
    <x v="1"/>
    <s v="8001-2 STEEL SCRUBBER 2 PCS SET (QTY 336000 SETS/USD 0.139 PER SETS)8001-2 STEEL SCRUBBER 2 PCS SET (QTY 336000 SETS/USD 0.139 P"/>
    <m/>
    <s v="8001-2 STEEL SCRUBBER 2 PCS SET "/>
    <s v="8001-2"/>
    <m/>
    <m/>
    <s v="PCS"/>
    <e v="#VALUE!"/>
    <m/>
    <n v="9800"/>
    <s v="KGS"/>
    <n v="456.12538979591841"/>
    <n v="4470028.82"/>
    <n v="5.1336566099709451"/>
    <n v="50309.834777715267"/>
    <n v="1965024.7"/>
    <x v="9"/>
    <x v="1"/>
    <x v="0"/>
    <n v="0.13900000000000001"/>
    <n v="6435053.5200000005"/>
    <n v="0.43960000687422857"/>
    <s v="High"/>
    <x v="0"/>
  </r>
  <r>
    <s v="INNSA1"/>
    <s v="2025-09-27"/>
    <s v="0301049751"/>
    <x v="1"/>
    <s v="OKS-4156 STEEL SCRUBBER 6PCS SET (QTY: 93360 PCS /USD 0.228PER PCS)OKS-4156 STEEL SCRUBBER 6PCS SET (QTY: 93360 PCS /USD 0.228"/>
    <m/>
    <s v="OKS-4156 STEEL SCRUBBER 6PCS SET "/>
    <s v="OKS-4156"/>
    <m/>
    <m/>
    <s v="PCS"/>
    <e v="#VALUE!"/>
    <m/>
    <n v="7496.03"/>
    <s v="KGS"/>
    <n v="263.57137844965928"/>
    <n v="1975738.96"/>
    <n v="2.9664758407389908"/>
    <n v="22236.791896454699"/>
    <n v="868534.9"/>
    <x v="10"/>
    <x v="1"/>
    <x v="0"/>
    <n v="0.22800000000000001"/>
    <n v="2844273.86"/>
    <n v="0.43960002691853584"/>
    <s v="High"/>
    <x v="0"/>
  </r>
  <r>
    <s v="INNSA1"/>
    <s v="2025-09-27"/>
    <s v="0301049751"/>
    <x v="1"/>
    <s v="8001-2 STEEL SCRUBBER 2PCS SET (QTY: 168000 SETS/USD 0.139 PER SETS)8001-2 STEEL SCRUBBER 2PCS SET (QTY: 168000 SETS/USD 0.139 P"/>
    <m/>
    <s v="8001-2 STEEL SCRUBBER 2PCS SET "/>
    <s v="8001-2"/>
    <m/>
    <m/>
    <s v="PCS"/>
    <e v="#VALUE!"/>
    <m/>
    <n v="4900"/>
    <s v="KGS"/>
    <n v="442.07293673469388"/>
    <n v="2166157.39"/>
    <n v="4.9754973183420814"/>
    <n v="24379.936859876201"/>
    <n v="952242.8"/>
    <x v="1"/>
    <x v="1"/>
    <x v="0"/>
    <n v="0.13900000000000001"/>
    <n v="3118400.1900000004"/>
    <n v="0.43960000524246301"/>
    <s v="High"/>
    <x v="0"/>
  </r>
  <r>
    <s v="INNSA1"/>
    <s v="2025-09-24"/>
    <s v="0301049751"/>
    <x v="0"/>
    <s v="AM-321 STEEL DRAINER (QTY:28752 PCS/USD 0.7050 PER PCS) AM-321 STEEL DRAINER (QTY:28752 PCS/USD 0.7050 PER PCS)"/>
    <m/>
    <s v="AM-321 STEEL DRAINER "/>
    <s v="AM-321"/>
    <m/>
    <m/>
    <s v="PCS"/>
    <e v="#VALUE!"/>
    <m/>
    <n v="3953.4"/>
    <s v="KGS"/>
    <n v="492.73196994991662"/>
    <n v="1947966.57"/>
    <n v="5.5456608885753127"/>
    <n v="21924.215756893642"/>
    <n v="547378.6"/>
    <x v="11"/>
    <x v="4"/>
    <x v="0"/>
    <n v="0.70499999999999996"/>
    <n v="2495345.17"/>
    <n v="0.28099999683259447"/>
    <s v="High"/>
    <x v="0"/>
  </r>
  <r>
    <s v="INNSA1"/>
    <s v="2025-09-24"/>
    <s v="0301049751"/>
    <x v="0"/>
    <s v="HOUSEHOLD STEEL HOOK 3PCS SET (2628) (QTY: 166608 SET/USD 0.36 PER SET)HOUSEHOLD STEEL HOOK 3PCS SET (2628) (QTY: 166608 SET/USD 0."/>
    <m/>
    <s v="HOUSEHOLD STEEL HOOK 3PCS SET "/>
    <s v="HOUSEHOLD"/>
    <m/>
    <m/>
    <s v="PCS"/>
    <e v="#VALUE!"/>
    <m/>
    <n v="5646.16"/>
    <s v="KGS"/>
    <n v="971.50580040239731"/>
    <n v="5485277.1900000004"/>
    <n v="10.93422397751714"/>
    <n v="61736.378052898152"/>
    <n v="1541362.8"/>
    <x v="12"/>
    <x v="1"/>
    <x v="0"/>
    <n v="0.36"/>
    <n v="7026639.9900000002"/>
    <n v="0.28099998352134326"/>
    <s v="High"/>
    <x v="0"/>
  </r>
  <r>
    <s v="INNSA1"/>
    <s v="2025-09-24"/>
    <s v="0301049751"/>
    <x v="0"/>
    <s v="NP-55 STEEL TEA STRAINER (QTY:50400 PCS/USD 0.2710 PER PCS) NP-55 STEEL TEA STRAINER (QTY:50400 PCS/USD 0.2710 PER PCS)"/>
    <m/>
    <s v="NP-55 STEEL TEA STRAINER "/>
    <s v="NP-55"/>
    <m/>
    <m/>
    <s v="PCS"/>
    <e v="#VALUE!"/>
    <m/>
    <n v="2310"/>
    <s v="KGS"/>
    <n v="568.21425541125529"/>
    <n v="1312574.93"/>
    <n v="6.3952082769978116"/>
    <n v="14772.931119864939"/>
    <n v="368833.6"/>
    <x v="13"/>
    <x v="5"/>
    <x v="0"/>
    <n v="0.27100000000000002"/>
    <n v="1681408.5299999998"/>
    <n v="0.2810000340323428"/>
    <s v="High"/>
    <x v="0"/>
  </r>
  <r>
    <s v="INNSA1"/>
    <s v="2025-09-24"/>
    <s v="0301049751"/>
    <x v="0"/>
    <s v="HOUSEHOLD STEEL HOOK 3PCS SET (3888) (QTY:55,296 SET/USD:0.24 PER SET)HOUSEHOLD STEEL HOOK 3PCS SET (3888) (QTY:55,296 SET/USD:0.2"/>
    <m/>
    <s v="HOUSEHOLD STEEL HOOK 3PCS SET "/>
    <s v="HOUSEHOLD"/>
    <m/>
    <m/>
    <s v="PCS"/>
    <e v="#VALUE!"/>
    <m/>
    <n v="1843.2"/>
    <s v="KGS"/>
    <n v="689.90430230034724"/>
    <n v="1271631.6100000001"/>
    <n v="7.764820509851968"/>
    <n v="14312.117163759151"/>
    <n v="357328.4"/>
    <x v="12"/>
    <x v="1"/>
    <x v="0"/>
    <e v="#VALUE!"/>
    <n v="1628960.0100000002"/>
    <n v="0.2809999351934952"/>
    <s v="High"/>
    <x v="0"/>
  </r>
  <r>
    <s v="INNSA1"/>
    <s v="2025-09-24"/>
    <s v="0301049751"/>
    <x v="0"/>
    <s v="SB-12 STEEL TEA STRAINER BIG (QTY:1026 PCS/USD 0.9770 PER PCS)SB-12 STEEL TEA STRAINER BIG (QTY:1026 PCS/USD 0.9770 PER PC"/>
    <m/>
    <s v="SB-12 STEEL TEA STRAINER BIG "/>
    <s v="SB-12"/>
    <m/>
    <m/>
    <s v="PCS"/>
    <e v="#VALUE!"/>
    <m/>
    <n v="250.8"/>
    <s v="KGS"/>
    <n v="384.09425837320572"/>
    <n v="96330.84"/>
    <n v="4.3229516980664684"/>
    <n v="1084.1962858750701"/>
    <n v="27069"/>
    <x v="3"/>
    <x v="6"/>
    <x v="0"/>
    <n v="0.97699999999999998"/>
    <n v="123399.84"/>
    <n v="0.28100035253507599"/>
    <s v="High"/>
    <x v="0"/>
  </r>
  <r>
    <s v="INNSA1"/>
    <s v="2025-09-24"/>
    <s v="0301049751"/>
    <x v="0"/>
    <s v="HOUSEHOLD STEEL HOOK 3 PCS SET (2628) (QTY:432 SET/USD:0.360PER SET)HOUSEHOLD STEEL HOOK 3 PCS SET (2628) (QTY:432 SET/USD:0.360"/>
    <m/>
    <s v="HOUSEHOLD STEEL HOOK 3 PCS SET "/>
    <s v="HOUSEHOLD"/>
    <m/>
    <m/>
    <s v="PCS"/>
    <e v="#VALUE!"/>
    <m/>
    <n v="14.64"/>
    <s v="KGS"/>
    <n v="987.67759562841525"/>
    <n v="14459.6"/>
    <n v="11.11623630420276"/>
    <n v="162.74169949352839"/>
    <n v="4063.1"/>
    <x v="14"/>
    <x v="1"/>
    <x v="0"/>
    <e v="#VALUE!"/>
    <n v="18522.7"/>
    <n v="0.28099670806937949"/>
    <s v="High"/>
    <x v="0"/>
  </r>
  <r>
    <s v="INNSA1"/>
    <s v="2025-09-23"/>
    <s v="0301049751"/>
    <x v="0"/>
    <s v="MILD STEEL MULTI FUNCTION CLOTH STAND (RYX-02-020) (QTY: 1232 PCS/CNY 101 PER PCS)MILD STEEL MULTI FUNCTION CLOTH STAND (RYX-02-020) (QTY: 123"/>
    <m/>
    <s v="MILD STEEL MULTI FUNCTION CLOTH STAND "/>
    <s v="MILD"/>
    <m/>
    <m/>
    <s v="PCS"/>
    <e v="#VALUE!"/>
    <m/>
    <n v="4004"/>
    <s v="KGS"/>
    <n v="434.33413336663341"/>
    <n v="1739073.87"/>
    <n v="4.8883976743571571"/>
    <n v="19573.144288126059"/>
    <n v="488679.8"/>
    <x v="2"/>
    <x v="7"/>
    <x v="0"/>
    <e v="#VALUE!"/>
    <n v="2227753.67"/>
    <n v="0.28100002445554539"/>
    <s v="High"/>
    <x v="0"/>
  </r>
  <r>
    <s v="INNSA1"/>
    <s v="2025-09-23"/>
    <s v="0301049751"/>
    <x v="0"/>
    <s v="H2740 STEEL CUTLERY HOLDER (QTY:24960 PCS/ USD 1.46 PER PCS) H2740 STEEL CUTLERY HOLDER (QTY:24960 PCS/ USD 1.46 PER PCS)"/>
    <m/>
    <s v="H2740 STEEL CUTLERY HOLDER "/>
    <s v="H2740"/>
    <m/>
    <m/>
    <s v="PCS"/>
    <e v="#VALUE!"/>
    <m/>
    <n v="9776"/>
    <s v="KGS"/>
    <n v="347.60346665302779"/>
    <n v="3398171.49"/>
    <n v="3.9122506094882148"/>
    <n v="38246.161958356788"/>
    <n v="954886.2"/>
    <x v="15"/>
    <x v="8"/>
    <x v="0"/>
    <n v="1.46"/>
    <n v="4353057.6900000004"/>
    <n v="0.28100000332826047"/>
    <s v="High"/>
    <x v="0"/>
  </r>
  <r>
    <s v="INNSA1"/>
    <s v="2025-09-23"/>
    <s v="0301049751"/>
    <x v="0"/>
    <s v="H2740 STEEL CUTLERY HOLDER (QTY:24960 PCS/ USD 1.46 PER PCS)H2740 STEEL CUTLERY HOLDER (QTY:24960 PCS/ USD 1.46 PER PCS"/>
    <m/>
    <s v="H2740 STEEL CUTLERY HOLDER "/>
    <s v="H2740"/>
    <m/>
    <m/>
    <s v="PCS"/>
    <e v="#VALUE!"/>
    <m/>
    <n v="9776"/>
    <s v="KGS"/>
    <n v="347.60341857610467"/>
    <n v="3398171.02"/>
    <n v="3.912250068386097"/>
    <n v="38246.156668542477"/>
    <n v="954886"/>
    <x v="15"/>
    <x v="8"/>
    <x v="0"/>
    <n v="1.46"/>
    <n v="4353057.0199999996"/>
    <n v="0.28099998333809578"/>
    <s v="High"/>
    <x v="0"/>
  </r>
  <r>
    <s v="INNSA1"/>
    <s v="2025-09-20"/>
    <s v="0301049751"/>
    <x v="0"/>
    <s v="HOUSEHOLD STEEL HOOK 3PCS SET (3888) (QTY:153600 SET/USD:0.24 PER SET)HOUSEHOLD STEEL HOOK 3PCS SET (3888) (QTY:153600 SET/USD:0.2"/>
    <m/>
    <s v="HOUSEHOLD STEEL HOOK 3PCS SET "/>
    <s v="HOUSEHOLD"/>
    <m/>
    <m/>
    <s v="PCS"/>
    <e v="#VALUE!"/>
    <m/>
    <n v="5120"/>
    <s v="KGS"/>
    <n v="660.84275390624998"/>
    <n v="3383514.9"/>
    <n v="7.4377349905036576"/>
    <n v="38081.20315137873"/>
    <n v="1239719.8999999999"/>
    <x v="12"/>
    <x v="1"/>
    <x v="0"/>
    <e v="#VALUE!"/>
    <n v="4623234.8"/>
    <n v="0.36640001201117806"/>
    <s v="High"/>
    <x v="0"/>
  </r>
  <r>
    <s v="INNSA1"/>
    <s v="2025-09-10"/>
    <s v="0301049751"/>
    <x v="0"/>
    <s v="MILD STEEL MULTI FUNCTION CLOTH STAND (RYX-02-020) (QTY:1,232 PCS/CNY:101.00 PER PCS)MILD STEEL MULTI FUNCTION CLOTH STAND (RYX-02-020) (QTY:1,23"/>
    <m/>
    <s v="MILD STEEL MULTI FUNCTION CLOTH STAND "/>
    <s v="MILD"/>
    <m/>
    <m/>
    <s v="PCS"/>
    <e v="#VALUE!"/>
    <m/>
    <n v="4004"/>
    <s v="KGS"/>
    <n v="427.8509965034965"/>
    <n v="1713115.39"/>
    <n v="4.8073145674550162"/>
    <n v="19248.487528089881"/>
    <n v="627685.5"/>
    <x v="2"/>
    <x v="7"/>
    <x v="0"/>
    <e v="#VALUE!"/>
    <n v="2340800.8899999997"/>
    <n v="0.36640001231907676"/>
    <s v="High"/>
    <x v="0"/>
  </r>
  <r>
    <s v="INNSA1"/>
    <s v="2025-09-09"/>
    <s v="0301049751"/>
    <x v="0"/>
    <s v="STEEL BASKET BIG (SY-845-4) (QTY:800 PCS/USD:0.9710 PER PCS) STEEL BASKET BIG (SY-845-4) (QTY:800 PCS/USD:0.9710 PER PCS)"/>
    <m/>
    <s v="STEEL BASKET BIG "/>
    <s v="STEEL"/>
    <m/>
    <m/>
    <s v="PCS"/>
    <e v="#VALUE!"/>
    <m/>
    <n v="150"/>
    <s v="KGS"/>
    <n v="499.2998"/>
    <n v="74894.97"/>
    <n v="5.6101101123595516"/>
    <n v="841.51651685393267"/>
    <n v="27441.5"/>
    <x v="16"/>
    <x v="9"/>
    <x v="0"/>
    <e v="#VALUE!"/>
    <n v="102336.47"/>
    <n v="0.36639977290864795"/>
    <s v="High"/>
    <x v="0"/>
  </r>
  <r>
    <s v="INNSA1"/>
    <s v="2025-09-05"/>
    <s v="0301049751"/>
    <x v="0"/>
    <s v="MILD STEEL MULTI FUNCTION CLOTH STAND (RYX-02-026-3S) (QTY:1696 PCS/CNY: 81.50 PER PCS)MILD STEEL MULTI FUNCTION CLOTH STAND (RYX-02-026-3S) (QTY"/>
    <m/>
    <s v="MILD STEEL MULTI FUNCTION CLOTH STAND "/>
    <s v="MILD"/>
    <m/>
    <m/>
    <s v="PCS"/>
    <e v="#VALUE!"/>
    <m/>
    <n v="6614.4"/>
    <s v="KGS"/>
    <n v="308.04406295355591"/>
    <n v="2037526.65"/>
    <n v="3.4611692466691681"/>
    <n v="22893.557865168539"/>
    <n v="746549.7"/>
    <x v="2"/>
    <x v="10"/>
    <x v="0"/>
    <e v="#VALUE!"/>
    <n v="2784076.3499999996"/>
    <n v="0.36639996831452487"/>
    <s v="High"/>
    <x v="0"/>
  </r>
  <r>
    <s v="INNSA1"/>
    <s v="2025-09-02"/>
    <s v="0301049751"/>
    <x v="0"/>
    <s v="SB-12 STEEL TEA STRAINER BIG (QTY:4842 PCS/USD 0.977 PER PCS)SB-12 STEEL TEA STRAINER BIG (QTY:4842 PCS/USD 0.977 PER PCS"/>
    <m/>
    <s v="SB-12 STEEL TEA STRAINER BIG "/>
    <s v="SB-12"/>
    <m/>
    <m/>
    <s v="PCS"/>
    <e v="#VALUE!"/>
    <m/>
    <n v="1183.5999999999999"/>
    <s v="KGS"/>
    <n v="381.68436971949978"/>
    <n v="451761.62"/>
    <n v="4.342256765864617"/>
    <n v="5139.4951080773599"/>
    <n v="165525.4"/>
    <x v="3"/>
    <x v="11"/>
    <x v="0"/>
    <n v="0.97699999999999998"/>
    <n v="617287.02"/>
    <n v="0.36639987256996287"/>
    <s v="High"/>
    <x v="0"/>
  </r>
  <r>
    <s v="INNSA1"/>
    <s v="2025-09-02"/>
    <s v="0301049751"/>
    <x v="0"/>
    <s v="SY-845-4 STEEL BASKET BIG (QTY 37200 PCS/USD 0.9691 PER PCS) SY-845-4 STEEL BASKET BIG (QTY 37200 PCS/USD 0.9691 PER PCS)"/>
    <m/>
    <s v="SY-845-4 STEEL BASKET BIG "/>
    <s v="SY-845-4"/>
    <m/>
    <m/>
    <s v="PCS"/>
    <e v="#VALUE!"/>
    <m/>
    <n v="6975"/>
    <s v="KGS"/>
    <n v="506.19001720430123"/>
    <n v="3530675.37"/>
    <n v="5.758703267398193"/>
    <n v="40166.955290102393"/>
    <n v="1293639.5"/>
    <x v="17"/>
    <x v="1"/>
    <x v="0"/>
    <n v="0.96909999999999996"/>
    <n v="4824314.87"/>
    <n v="0.36640001258456112"/>
    <s v="High"/>
    <x v="0"/>
  </r>
  <r>
    <s v="INNSA1"/>
    <s v="2025-09-02"/>
    <s v="0301049751"/>
    <x v="0"/>
    <s v="NP-55 STEEL TEA STRAINER (QTY:50400 PCS/USD 0.270 PER PCS) NP-55 STEEL TEA STRAINER (QTY:50400 PCS/USD 0.270 PER PCS)"/>
    <m/>
    <s v="NP-55 STEEL TEA STRAINER "/>
    <s v="NP-55"/>
    <m/>
    <m/>
    <s v="PCS"/>
    <e v="#VALUE!"/>
    <m/>
    <n v="2310"/>
    <s v="KGS"/>
    <n v="562.56491341991341"/>
    <n v="1299524.95"/>
    <n v="6.4000558978374684"/>
    <n v="14784.12912400455"/>
    <n v="476146"/>
    <x v="13"/>
    <x v="5"/>
    <x v="0"/>
    <n v="0.27"/>
    <n v="1775670.95"/>
    <n v="0.36640004487793792"/>
    <s v="High"/>
    <x v="0"/>
  </r>
  <r>
    <s v="INNSA1"/>
    <s v="2025-09-02"/>
    <s v="0301049751"/>
    <x v="0"/>
    <s v="AM-321 STEEL DRAINER (QTY:21648 PCS/USD 0.702 PER PCS) AM-321 STEEL DRAINER (QTY:21648 PCS/USD 0.702 PER PCS)"/>
    <m/>
    <s v="AM-321 STEEL DRAINER "/>
    <s v="AM-321"/>
    <m/>
    <m/>
    <s v="PCS"/>
    <e v="#VALUE!"/>
    <m/>
    <n v="2976.6"/>
    <s v="KGS"/>
    <n v="487.55640663844662"/>
    <n v="1451260.4"/>
    <n v="5.5467167990722013"/>
    <n v="16510.35722411831"/>
    <n v="531741.80000000005"/>
    <x v="11"/>
    <x v="12"/>
    <x v="0"/>
    <n v="0.70199999999999996"/>
    <n v="1983002.2"/>
    <n v="0.36639999272356644"/>
    <s v="High"/>
    <x v="0"/>
  </r>
  <r>
    <s v="INNSA1"/>
    <s v="2025-08-30"/>
    <s v="0301049751"/>
    <x v="0"/>
    <s v="STEEL SALT BOTTLE (NP-19) (QTY: 36180 PC/USD 0.446 PER PC) STEEL SALT BOTTLE (NP-19) (QTY: 36180 PC/USD 0.446 PER PC)"/>
    <m/>
    <s v="STEEL SALT BOTTLE "/>
    <s v="STEEL"/>
    <m/>
    <m/>
    <s v=""/>
    <e v="#VALUE!"/>
    <m/>
    <n v="5628"/>
    <s v="KGS"/>
    <n v="271.19431058990762"/>
    <n v="1526281.58"/>
    <n v="3.0852595061422941"/>
    <n v="17363.840500568829"/>
    <n v="559229.5"/>
    <x v="18"/>
    <x v="1"/>
    <x v="1"/>
    <n v="0.44600000000000001"/>
    <n v="2085511.08"/>
    <n v="0.36639995353937244"/>
    <s v="High"/>
    <x v="0"/>
  </r>
  <r>
    <s v="INNSA1"/>
    <s v="2025-08-29"/>
    <s v="0301049751"/>
    <x v="1"/>
    <s v="STEEL SCRUBBER 6PCS SET (OKS-4156) (QTY:98,400 SET/USD:0.228PER SET)STEEL SCRUBBER 6PCS SET (OKS-4156) (QTY:98,400 SET/USD:0.228"/>
    <m/>
    <s v="STEEL SCRUBBER 6PCS SET "/>
    <s v="STEEL"/>
    <m/>
    <m/>
    <s v="PCS"/>
    <e v="#VALUE!"/>
    <m/>
    <n v="8856"/>
    <s v="KGS"/>
    <n v="242.0626456639566"/>
    <n v="2143706.79"/>
    <n v="2.753841247599051"/>
    <n v="24388.018088737201"/>
    <n v="942373.5"/>
    <x v="19"/>
    <x v="1"/>
    <x v="0"/>
    <e v="#VALUE!"/>
    <n v="3086080.29"/>
    <n v="0.43959999772170333"/>
    <s v="High"/>
    <x v="0"/>
  </r>
  <r>
    <s v="INNSA1"/>
    <s v="2025-08-23"/>
    <s v="0301049751"/>
    <x v="1"/>
    <s v="STEEL SCRUBBER (8001-12) (QTY:263520 PCS/USD:0.078 PER PCS) STEEL SCRUBBER (8001-12) (QTY:263520 PCS/USD:0.078 PER PCS)"/>
    <m/>
    <s v="STEEL SCRUBBER "/>
    <s v="STEEL"/>
    <m/>
    <m/>
    <s v="PCS"/>
    <e v="#VALUE!"/>
    <m/>
    <n v="4758"/>
    <s v="KGS"/>
    <n v="399.76610970996222"/>
    <n v="1902087.15"/>
    <n v="4.5479648431167483"/>
    <n v="21639.216723549489"/>
    <n v="836157.4"/>
    <x v="20"/>
    <x v="13"/>
    <x v="0"/>
    <e v="#VALUE!"/>
    <n v="2738244.55"/>
    <n v="0.43959994156944915"/>
    <s v="High"/>
    <x v="0"/>
  </r>
  <r>
    <s v="INNSA1"/>
    <s v="2025-08-23"/>
    <s v="0301049751"/>
    <x v="1"/>
    <s v="STEEL SCRUBBER 6 PCS SET (GT001) (QTY:1260 PCS/USD:0.238 PERPCS)STEEL SCRUBBER 6 PCS SET (GT001) (QTY:1260 PCS/USD:0.238 PER"/>
    <m/>
    <s v="STEEL SCRUBBER 6 PCS SET "/>
    <s v="STEEL"/>
    <m/>
    <m/>
    <s v="PCS"/>
    <e v="#VALUE!"/>
    <m/>
    <n v="180"/>
    <s v="KGS"/>
    <n v="154.16905555555559"/>
    <n v="27750.43"/>
    <n v="1.7539141701428389"/>
    <n v="315.70455062571102"/>
    <n v="12199.1"/>
    <x v="21"/>
    <x v="1"/>
    <x v="0"/>
    <e v="#VALUE!"/>
    <n v="39949.53"/>
    <n v="0.43960039538126078"/>
    <s v="High"/>
    <x v="0"/>
  </r>
  <r>
    <s v="INNSA1"/>
    <s v="2025-08-20"/>
    <s v="0301049751"/>
    <x v="0"/>
    <s v="STEEL SPRINKLER (AM-430) (QTY: 30072 PCS/USD 0.578 PER PCS) STEEL SPRINKLER (AM-430) (QTY: 30072 PCS/USD 0.578 PER PCS)"/>
    <m/>
    <s v="STEEL SPRINKLER "/>
    <s v="STEEL"/>
    <m/>
    <m/>
    <s v="PCS"/>
    <e v="#VALUE!"/>
    <m/>
    <n v="5012"/>
    <s v="KGS"/>
    <n v="326.07507382282517"/>
    <n v="1634288.27"/>
    <n v="3.680305573621053"/>
    <n v="18445.69153498872"/>
    <n v="598803.30000000005"/>
    <x v="22"/>
    <x v="14"/>
    <x v="0"/>
    <n v="0.57799999999999996"/>
    <n v="2233091.5700000003"/>
    <n v="0.36640004764887657"/>
    <s v="High"/>
    <x v="0"/>
  </r>
  <r>
    <s v="INNSA1"/>
    <s v="2025-08-20"/>
    <s v="0301049751"/>
    <x v="0"/>
    <s v="STEEL SALT BOTTLE (NP-19) (QTY: 36000 PCS/USD 0.445 PER PCS) STEEL SALT BOTTLE (NP-19) (QTY: 36000 PCS/USD 0.445 PER PCS)"/>
    <m/>
    <s v="STEEL SALT BOTTLE "/>
    <s v="STEEL"/>
    <m/>
    <m/>
    <s v="PCS"/>
    <e v="#VALUE!"/>
    <m/>
    <n v="5600"/>
    <s v="KGS"/>
    <n v="268.97564285714287"/>
    <n v="1506263.6"/>
    <n v="3.035842470170913"/>
    <n v="17000.717832957111"/>
    <n v="551895"/>
    <x v="18"/>
    <x v="15"/>
    <x v="0"/>
    <n v="0.44500000000000001"/>
    <n v="2058158.6"/>
    <n v="0.36640001125964933"/>
    <s v="High"/>
    <x v="0"/>
  </r>
  <r>
    <s v="INNSA1"/>
    <s v="2025-08-16"/>
    <s v="0301049751"/>
    <x v="1"/>
    <s v="STEEL SCRUBBER 6PCS SET (OKS-4156) (QTY:98,400 SET/USD:0.228PER SET)STEEL SCRUBBER 6PCS SET (OKS-4156) (QTY:98,400 SET/USD:0.228"/>
    <m/>
    <s v="STEEL SCRUBBER 6PCS SET "/>
    <s v="STEEL"/>
    <m/>
    <m/>
    <s v="PCS"/>
    <e v="#VALUE!"/>
    <m/>
    <n v="8856"/>
    <s v="KGS"/>
    <n v="235.98643631436309"/>
    <n v="2089895.88"/>
    <n v="2.663503795873174"/>
    <n v="23587.98961625282"/>
    <n v="918718.2"/>
    <x v="19"/>
    <x v="1"/>
    <x v="0"/>
    <e v="#VALUE!"/>
    <n v="3008614.08"/>
    <n v="0.43959998619644153"/>
    <s v="High"/>
    <x v="0"/>
  </r>
  <r>
    <s v="INNSA1"/>
    <s v="2025-08-07"/>
    <s v="0301049751"/>
    <x v="0"/>
    <s v="STEEL BASKET SQUARE (SY-845-6) (QTY: 4400 PCS/USD 0.702 PERPCS)STEEL BASKET SQUARE (SY-845-6) (QTY: 4400 PCS/USD 0.702 PER"/>
    <m/>
    <s v="STEEL BASKET SQUARE "/>
    <s v="STEEL"/>
    <m/>
    <m/>
    <s v="PCS"/>
    <e v="#VALUE!"/>
    <m/>
    <n v="660"/>
    <s v="KGS"/>
    <n v="436.13304549999998"/>
    <n v="287847.81"/>
    <n v="5.0245742560000002"/>
    <n v="3316.2190089999999"/>
    <n v="105467.5"/>
    <x v="23"/>
    <x v="16"/>
    <x v="0"/>
    <n v="0.70199999999999996"/>
    <n v="393315.31"/>
    <n v="0.3664002168368069"/>
    <s v="High"/>
    <x v="0"/>
  </r>
  <r>
    <s v="INNSA1"/>
    <s v="2025-08-01"/>
    <s v="0301049751"/>
    <x v="1"/>
    <s v="STEEL SCRUBBER 2 PCS SET (8001-2) (QTY:336000 SET/USD:0.139PER SET)STEEL SCRUBBER 2 PCS SET (8001-2) (QTY:336000 SET/USD:0.139"/>
    <m/>
    <s v="STEEL SCRUBBER 2 PCS SET "/>
    <s v="STEEL"/>
    <m/>
    <m/>
    <s v="PCS"/>
    <e v="#VALUE!"/>
    <m/>
    <n v="9800"/>
    <s v="KGS"/>
    <n v="438.0730643"/>
    <n v="4293116.03"/>
    <n v="5.0469247040000003"/>
    <n v="49459.862099999998"/>
    <n v="1887253.8"/>
    <x v="24"/>
    <x v="1"/>
    <x v="0"/>
    <e v="#VALUE!"/>
    <n v="6180369.8300000001"/>
    <n v="0.43959999841886405"/>
    <s v="High"/>
    <x v="0"/>
  </r>
  <r>
    <s v="INNSA1"/>
    <s v="2025-07-29"/>
    <s v="0301049751"/>
    <x v="0"/>
    <s v="STEEL TEA STRAINER BIG (SB-12) (QTY:1,332 PCS/USD:0.973 PERPCS)STEEL TEA STRAINER BIG (SB-12) (QTY:1,332 PCS/USD:0.973 PER"/>
    <m/>
    <s v="STEEL TEA STRAINER BIG "/>
    <s v="STEEL"/>
    <m/>
    <m/>
    <s v="PCS"/>
    <e v="#VALUE!"/>
    <m/>
    <n v="325.60000000000002"/>
    <s v="KGS"/>
    <n v="371.794041769042"/>
    <n v="121056.14"/>
    <n v="4.2833414950350397"/>
    <n v="1394.6559907834101"/>
    <n v="44354.9"/>
    <x v="25"/>
    <x v="17"/>
    <x v="0"/>
    <e v="#VALUE!"/>
    <n v="165411.04"/>
    <n v="0.36639942426712102"/>
    <s v="High"/>
    <x v="0"/>
  </r>
  <r>
    <s v="INNSA1"/>
    <s v="2025-07-29"/>
    <s v="0301049751"/>
    <x v="0"/>
    <s v="STEEL TEA STRAINER (NP-55) (QTY:1,00,800 PCS/USD:0.269 PER PCS)STEEL TEA STRAINER (NP-55) (QTY:1,00,800 PCS/USD:0.269 PER P"/>
    <m/>
    <s v="STEEL TEA STRAINER "/>
    <s v="STEEL"/>
    <m/>
    <m/>
    <s v="PCS"/>
    <e v="#VALUE!"/>
    <m/>
    <n v="4620"/>
    <s v="KGS"/>
    <n v="548.200285714286"/>
    <n v="2532685.3199999998"/>
    <n v="6.3156714944042101"/>
    <n v="29178.402304147501"/>
    <n v="927975.9"/>
    <x v="26"/>
    <x v="18"/>
    <x v="0"/>
    <e v="#VALUE!"/>
    <n v="3460661.2199999997"/>
    <n v="0.36639999950724239"/>
    <s v="High"/>
    <x v="0"/>
  </r>
  <r>
    <s v="INNSA1"/>
    <s v="2025-07-28"/>
    <s v="0301049751"/>
    <x v="0"/>
    <s v="STEEL BASKET SQUARE (SY-845-6) (QTY: 82,800 PCS/USD:0.7012 PCS)STEEL BASKET SQUARE (SY-845-6) (QTY: 82,800 PCS/USD:0.7012 P"/>
    <m/>
    <s v="STEEL BASKET SQUARE "/>
    <s v="STEEL"/>
    <m/>
    <m/>
    <s v="PCS"/>
    <e v="#VALUE!"/>
    <m/>
    <n v="12006"/>
    <s v="KGS"/>
    <n v="448.12217891054502"/>
    <n v="5380154.8799999999"/>
    <n v="5.1626979137159497"/>
    <n v="61983.351152073701"/>
    <n v="1971288.8"/>
    <x v="23"/>
    <x v="19"/>
    <x v="0"/>
    <e v="#VALUE!"/>
    <n v="7351443.6799999997"/>
    <n v="0.3664000096592015"/>
    <s v="High"/>
    <x v="0"/>
  </r>
  <r>
    <s v="INNSA1"/>
    <s v="2025-07-23"/>
    <s v="0301049751"/>
    <x v="0"/>
    <s v="STEEL CUTLERY HOLDER (H2740) (QTY: 24960 NOS/USD 1.55 PER NOS)STEEL CUTLERY HOLDER (H2740) (QTY: 24960 NOS/USD 1.55 PER NO"/>
    <m/>
    <s v="STEEL CUTLERY HOLDER "/>
    <s v="STEEL"/>
    <m/>
    <m/>
    <s v=""/>
    <e v="#VALUE!"/>
    <m/>
    <n v="9776"/>
    <s v="KGS"/>
    <n v="361.08518003273298"/>
    <n v="3529968.72"/>
    <n v="4.1599675118978503"/>
    <n v="40667.842396313397"/>
    <n v="1293380.5"/>
    <x v="27"/>
    <x v="1"/>
    <x v="1"/>
    <n v="1.55"/>
    <n v="4823349.2200000007"/>
    <n v="0.36639998894947712"/>
    <s v="High"/>
    <x v="0"/>
  </r>
  <r>
    <s v="INNSA1"/>
    <s v="2025-07-22"/>
    <s v="0301049751"/>
    <x v="1"/>
    <s v="STEEL SCRUBBER 2 PCS SET (8001-2) (QTY:168000 SETS/USD:0.139PER PCS)STEEL SCRUBBER 2 PCS SET (8001-2) (QTY:168000 SETS/USD:0.139"/>
    <m/>
    <s v="STEEL SCRUBBER 2 PCS SET "/>
    <s v="STEEL"/>
    <m/>
    <m/>
    <s v="PCS"/>
    <e v="#VALUE!"/>
    <m/>
    <n v="4900"/>
    <s v="KGS"/>
    <n v="448.69948775510198"/>
    <n v="2198627.4900000002"/>
    <n v="5.1693489372707599"/>
    <n v="25329.8097926267"/>
    <n v="966516.6"/>
    <x v="24"/>
    <x v="1"/>
    <x v="0"/>
    <e v="#VALUE!"/>
    <n v="3165144.0900000003"/>
    <n v="0.43959997971279796"/>
    <s v="High"/>
    <x v="0"/>
  </r>
  <r>
    <s v="INNSA1"/>
    <s v="2025-07-17"/>
    <s v="0301049751"/>
    <x v="0"/>
    <s v="STEEL SPRINKLER (AM-430) (QTY: 2880 PCS/USD 0.579 PER PCS) STEEL SPRINKLER (AM-430) (QTY: 2880 PCS/USD 0.579 PER PCS)"/>
    <m/>
    <s v="STEEL SPRINKLER "/>
    <s v="STEEL"/>
    <m/>
    <m/>
    <s v="PCS"/>
    <e v="#VALUE!"/>
    <m/>
    <n v="528"/>
    <s v="KGS"/>
    <n v="297.14039772727301"/>
    <n v="156890.13"/>
    <n v="3.4471043819869198"/>
    <n v="1820.0711136891"/>
    <n v="57484.5"/>
    <x v="22"/>
    <x v="20"/>
    <x v="0"/>
    <n v="0.57899999999999996"/>
    <n v="214374.63"/>
    <n v="0.36639972189455128"/>
    <s v="High"/>
    <x v="0"/>
  </r>
  <r>
    <s v="INNSA1"/>
    <s v="2025-07-17"/>
    <s v="0301049751"/>
    <x v="0"/>
    <s v="STEEL HAND BLENDER (SR-13) (QTY: 540 PCS/USD 0.337 PER PCS) STEEL HAND BLENDER (SR-13) (QTY: 540 PCS/USD 0.337 PER PCS)"/>
    <m/>
    <s v="STEEL HAND BLENDER "/>
    <s v="STEEL"/>
    <m/>
    <m/>
    <s v="PCS"/>
    <e v="#VALUE!"/>
    <m/>
    <n v="33"/>
    <s v="KGS"/>
    <n v="518.84090909090901"/>
    <n v="17121.75"/>
    <n v="6.0190360683400099"/>
    <n v="198.62819025522001"/>
    <n v="6273.4"/>
    <x v="28"/>
    <x v="21"/>
    <x v="0"/>
    <n v="0.33700000000000002"/>
    <n v="23395.15"/>
    <n v="0.36639946267174789"/>
    <s v="High"/>
    <x v="0"/>
  </r>
  <r>
    <s v="INNSA1"/>
    <s v="2025-07-17"/>
    <s v="0301049751"/>
    <x v="0"/>
    <s v="STEEL SALT BOTTLE (NP-19) (QTY: 6624 PCS/USD 0.446 PER PCS) STEEL SALT BOTTLE (NP-19) (QTY: 6624 PCS/USD 0.446 PER PCS)"/>
    <m/>
    <s v="STEEL SALT BOTTLE "/>
    <s v="STEEL"/>
    <m/>
    <m/>
    <s v="PCS"/>
    <e v="#VALUE!"/>
    <m/>
    <n v="1030.4000000000001"/>
    <s v="KGS"/>
    <n v="269.75735636645999"/>
    <n v="277957.98"/>
    <n v="3.1294356887060299"/>
    <n v="3224.57053364269"/>
    <n v="101843.9"/>
    <x v="18"/>
    <x v="22"/>
    <x v="0"/>
    <n v="0.44600000000000001"/>
    <n v="379801.88"/>
    <n v="0.36640034583644621"/>
    <s v="High"/>
    <x v="0"/>
  </r>
  <r>
    <s v="INNSA1"/>
    <s v="2025-07-17"/>
    <s v="0301049751"/>
    <x v="2"/>
    <s v="STEEL FILTER BALL WITH CHAIN (SR-10) (QTY: 540 PCS/USD 0.258PER PCS)STEEL FILTER BALL WITH CHAIN (SR-10) (QTY: 540 PCS/USD 0.25"/>
    <m/>
    <s v="STEEL FILTER BALL WITH CHAIN "/>
    <s v="STEEL"/>
    <m/>
    <m/>
    <s v="PCS"/>
    <e v="#VALUE!"/>
    <m/>
    <n v="12"/>
    <s v="KGS"/>
    <n v="1087.74416666667"/>
    <n v="13052.93"/>
    <n v="12.6188418406806"/>
    <n v="151.426102088167"/>
    <n v="4782.7"/>
    <x v="29"/>
    <x v="21"/>
    <x v="0"/>
    <n v="0.25800000000000001"/>
    <n v="17835.63"/>
    <n v="0.3664081551038732"/>
    <s v="High"/>
    <x v="0"/>
  </r>
  <r>
    <s v="INNSA1"/>
    <s v="2025-07-16"/>
    <s v="0301049751"/>
    <x v="0"/>
    <s v="STEEL HANGER WITH HOOK (SL-89) (QTY: 70056 PCS/CNY 7.45 PERPCS)STEEL HANGER WITH HOOK (SL-89) (QTY: 70056 PCS/CNY 7.45 PER"/>
    <m/>
    <s v="STEEL HANGER WITH HOOK "/>
    <s v="STEEL"/>
    <m/>
    <m/>
    <s v="PCS"/>
    <e v="#VALUE!"/>
    <m/>
    <n v="15568"/>
    <s v="KGS"/>
    <n v="416.91548561151097"/>
    <n v="6490540.2800000003"/>
    <n v="4.8366065616184599"/>
    <n v="75296.290951276096"/>
    <n v="2378134"/>
    <x v="4"/>
    <x v="3"/>
    <x v="0"/>
    <e v="#VALUE!"/>
    <n v="8868674.2800000012"/>
    <n v="0.36640000637974623"/>
    <s v="High"/>
    <x v="0"/>
  </r>
  <r>
    <s v="INNSA1"/>
    <s v="2025-07-15"/>
    <s v="0301049751"/>
    <x v="2"/>
    <s v="STEEL INFUSER (SR-20) (QTY: 360 PCS/USD 0.743 PER PCS) STEEL INFUSER (SR-20) (QTY: 360 PCS/USD 0.743 PER PCS)"/>
    <m/>
    <s v="STEEL INFUSER "/>
    <s v="STEEL"/>
    <m/>
    <m/>
    <s v="PCS"/>
    <e v="#VALUE!"/>
    <m/>
    <n v="15"/>
    <s v="KGS"/>
    <n v="1678.8246666666701"/>
    <n v="25182.37"/>
    <n v="19.475924207269902"/>
    <n v="292.138863109049"/>
    <n v="9226.7999999999993"/>
    <x v="30"/>
    <x v="23"/>
    <x v="0"/>
    <n v="0.74299999999999999"/>
    <n v="34409.17"/>
    <n v="0.36639919118017883"/>
    <s v="High"/>
    <x v="0"/>
  </r>
  <r>
    <s v="INNSA1"/>
    <s v="2025-07-15"/>
    <s v="0301049751"/>
    <x v="0"/>
    <s v="MILD STEEL MULTI FUNCTION CLOTH STAND (RYX-02-020) (QTY:1,232 PCS/ CNY:101 PER PCS)MILD STEEL MULTI FUNCTION CLOTH STAND (RYX-02-020) (QTY:1,23"/>
    <m/>
    <s v="MILD STEEL MULTI FUNCTION CLOTH STAND "/>
    <s v="MILD"/>
    <m/>
    <m/>
    <s v="PCS"/>
    <e v="#VALUE!"/>
    <m/>
    <n v="4004"/>
    <s v="KGS"/>
    <n v="424.51678071928097"/>
    <n v="1699765.19"/>
    <n v="4.9247886394348104"/>
    <n v="19718.853712297001"/>
    <n v="622793.9"/>
    <x v="2"/>
    <x v="7"/>
    <x v="0"/>
    <e v="#VALUE!"/>
    <n v="2322559.09"/>
    <n v="0.36639996139702097"/>
    <s v="High"/>
    <x v="0"/>
  </r>
  <r>
    <s v="INNSA1"/>
    <s v="2025-07-10"/>
    <s v="0301049751"/>
    <x v="0"/>
    <s v="SB-12 STEEL TEA STRAINER BIG (QTY:44226 PCS/USD 0.975 PER PCS)SB-12 STEEL TEA STRAINER BIG (QTY:44226 PCS/USD 0.975 PER PC"/>
    <m/>
    <s v="SB-12 STEEL TEA STRAINER BIG "/>
    <s v="SB-12"/>
    <m/>
    <m/>
    <s v="PCS"/>
    <e v="#VALUE!"/>
    <m/>
    <n v="10810.8"/>
    <s v="KGS"/>
    <n v="394.95271210271198"/>
    <n v="4269754.78"/>
    <n v="4.5818180058319298"/>
    <n v="49533.118097447797"/>
    <n v="1564438.2"/>
    <x v="3"/>
    <x v="24"/>
    <x v="0"/>
    <n v="0.97499999999999998"/>
    <n v="5834192.9800000004"/>
    <n v="0.36640001138426032"/>
    <s v="High"/>
    <x v="0"/>
  </r>
  <r>
    <s v="INNSA1"/>
    <s v="2025-07-02"/>
    <s v="0301049751"/>
    <x v="1"/>
    <s v="STEEL SCRUBBER 6PCS SET (OKS-4156) (QTY:98,400 PCS/USD:0.228PER PCS)STEEL SCRUBBER 6PCS SET (OKS-4156) (QTY:98,400 PCS/USD:0.228"/>
    <m/>
    <s v="STEEL SCRUBBER 6PCS SET "/>
    <s v="STEEL"/>
    <m/>
    <m/>
    <s v="PCS"/>
    <e v="#VALUE!"/>
    <m/>
    <n v="9151"/>
    <s v="KGS"/>
    <n v="237.42367828652601"/>
    <n v="2172664.08"/>
    <n v="2.7087698606563202"/>
    <n v="24787.9529948659"/>
    <n v="955103.1"/>
    <x v="19"/>
    <x v="1"/>
    <x v="0"/>
    <e v="#VALUE!"/>
    <n v="3127767.18"/>
    <n v="0.43959998639090125"/>
    <s v="High"/>
    <x v="0"/>
  </r>
  <r>
    <s v="INNSA1"/>
    <s v="2025-06-28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68.81910199999999"/>
    <n v="2297213.6"/>
    <n v="5.3487632859999996"/>
    <n v="26208.9401"/>
    <n v="1009855.1"/>
    <x v="31"/>
    <x v="1"/>
    <x v="0"/>
    <n v="0.14199999999999999"/>
    <n v="3307068.7"/>
    <n v="0.43960000062684634"/>
    <s v="High"/>
    <x v="0"/>
  </r>
  <r>
    <s v="INNSA1"/>
    <s v="2025-06-27"/>
    <s v="0301049751"/>
    <x v="0"/>
    <s v="MILD STEEL MULTI FUNCTION CLOTH STAND (RYX-02-020) (QTY: 1232 PCS/CNY 101 PER PCS)MILD STEEL MULTI FUNCTION CLOTH STAND (RYX-02-020) (QTY: 123"/>
    <m/>
    <s v="MILD STEEL MULTI FUNCTION CLOTH STAND "/>
    <s v="MILD"/>
    <m/>
    <m/>
    <s v="PCS"/>
    <e v="#VALUE!"/>
    <m/>
    <n v="4004"/>
    <s v="KGS"/>
    <n v="431.54728519999998"/>
    <n v="1727915.33"/>
    <n v="4.9235286389999997"/>
    <n v="19713.808669999999"/>
    <n v="633108.19999999995"/>
    <x v="2"/>
    <x v="7"/>
    <x v="0"/>
    <e v="#VALUE!"/>
    <n v="2361023.5300000003"/>
    <n v="0.36640001336176575"/>
    <s v="High"/>
    <x v="0"/>
  </r>
  <r>
    <s v="INNSA1"/>
    <s v="2025-06-25"/>
    <s v="0301049751"/>
    <x v="0"/>
    <s v="STEEL SPRINKLER (AM-430) (QTY:528 PCS/USD:0.5776 PER PCS) STEEL SPRINKLER (AM-430) (QTY:528 PCS/USD:0.5776 PER PCS)"/>
    <m/>
    <s v="STEEL SPRINKLER "/>
    <s v="STEEL"/>
    <m/>
    <m/>
    <s v="PCS"/>
    <e v="#VALUE!"/>
    <m/>
    <n v="96.8"/>
    <s v="KGS"/>
    <n v="317.7392562"/>
    <n v="30757.16"/>
    <n v="3.6250913429999998"/>
    <n v="350.90884199999999"/>
    <n v="11269.4"/>
    <x v="22"/>
    <x v="25"/>
    <x v="0"/>
    <e v="#VALUE!"/>
    <n v="42026.559999999998"/>
    <n v="0.36639923842123262"/>
    <s v="High"/>
    <x v="0"/>
  </r>
  <r>
    <s v="INNSA1"/>
    <s v="2025-06-25"/>
    <s v="0301049751"/>
    <x v="0"/>
    <s v="STEEL CUTLERY HOLDER (H2740) (QTY:24960 NOS/USD:1.55 PER PCS)STEEL CUTLERY HOLDER (H2740) (QTY:24960 NOS/USD:1.55 PER PCS"/>
    <m/>
    <s v="STEEL CUTLERY HOLDER "/>
    <s v="STEEL"/>
    <m/>
    <m/>
    <s v="PCS"/>
    <e v="#VALUE!"/>
    <m/>
    <n v="9776"/>
    <s v="KGS"/>
    <n v="367.98287440000001"/>
    <n v="3597400.58"/>
    <n v="4.1983214420000001"/>
    <n v="41042.790419999998"/>
    <n v="1318087.6000000001"/>
    <x v="27"/>
    <x v="1"/>
    <x v="0"/>
    <e v="#VALUE!"/>
    <n v="4915488.18"/>
    <n v="0.36640000764107289"/>
    <s v="High"/>
    <x v="0"/>
  </r>
  <r>
    <s v="INNSA1"/>
    <s v="2025-06-23"/>
    <s v="0301049751"/>
    <x v="0"/>
    <s v="STEEL SPRINKLER (AM-430) (QTY: 76968 PCS/USD 0.578 PER PCS) STEEL SPRINKLER (AM-430) (QTY: 76968 PCS/USD 0.578 PER PCS)"/>
    <m/>
    <s v="STEEL SPRINKLER "/>
    <s v="STEEL"/>
    <m/>
    <m/>
    <s v="PCS"/>
    <e v="#VALUE!"/>
    <m/>
    <n v="14110.8"/>
    <s v="KGS"/>
    <n v="297.68057800000003"/>
    <n v="4200511.0999999996"/>
    <n v="3.3962416200000001"/>
    <n v="47923.686249999999"/>
    <n v="1539067.2"/>
    <x v="22"/>
    <x v="26"/>
    <x v="0"/>
    <n v="0.57799999999999996"/>
    <n v="5739578.2999999998"/>
    <n v="0.36639998404003743"/>
    <s v="High"/>
    <x v="0"/>
  </r>
  <r>
    <s v="INNSA1"/>
    <s v="2025-06-23"/>
    <s v="0301049751"/>
    <x v="0"/>
    <s v="STEEL SALT BOTTLE (NP-19) (QTY: 44100 PCS/USD 0.445 PER PCS) STEEL SALT BOTTLE (NP-19) (QTY: 44100 PCS/USD 0.445 PER PCS)"/>
    <m/>
    <s v="STEEL SALT BOTTLE "/>
    <s v="STEEL"/>
    <m/>
    <m/>
    <s v="PCS"/>
    <e v="#VALUE!"/>
    <m/>
    <n v="6860"/>
    <s v="KGS"/>
    <n v="270.10870260000002"/>
    <n v="1852945.7"/>
    <n v="3.0816737320000001"/>
    <n v="21140.281800000001"/>
    <n v="678919.3"/>
    <x v="18"/>
    <x v="27"/>
    <x v="0"/>
    <n v="0.44500000000000001"/>
    <n v="2531865"/>
    <n v="0.36639999758222813"/>
    <s v="High"/>
    <x v="0"/>
  </r>
  <r>
    <s v="INNSA1"/>
    <s v="2025-06-10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59.57666734693902"/>
    <n v="2251925.67"/>
    <n v="5.2977137446332998"/>
    <n v="25958.7973487032"/>
    <n v="989946.5"/>
    <x v="31"/>
    <x v="1"/>
    <x v="0"/>
    <n v="0.14199999999999999"/>
    <n v="3241872.17"/>
    <n v="0.4395999891062124"/>
    <s v="High"/>
    <x v="0"/>
  </r>
  <r>
    <s v="INNSA1"/>
    <s v="2025-06-05"/>
    <s v="0301049751"/>
    <x v="0"/>
    <s v="STEEL TEA STRAINER BIG (SB-12) (QTY:12600 PCS/USD:0.986 PERPCS)STEEL TEA STRAINER BIG (SB-12) (QTY:12600 PCS/USD:0.986 PER"/>
    <m/>
    <s v="STEEL TEA STRAINER BIG "/>
    <s v="STEEL"/>
    <m/>
    <m/>
    <s v="PCS"/>
    <e v="#VALUE!"/>
    <m/>
    <n v="3080"/>
    <s v="KGS"/>
    <n v="372.736003246753"/>
    <n v="1148026.8899999999"/>
    <n v="4.3140741116522401"/>
    <n v="13287.3482638889"/>
    <n v="420637"/>
    <x v="25"/>
    <x v="28"/>
    <x v="0"/>
    <e v="#VALUE!"/>
    <n v="1568663.89"/>
    <n v="0.36639995427284811"/>
    <s v="High"/>
    <x v="0"/>
  </r>
  <r>
    <s v="INNSA1"/>
    <s v="2025-06-05"/>
    <s v="0301049751"/>
    <x v="0"/>
    <s v="STEEL DRAINER (AM-321) (QTY:50,856 PCS/USD:0.712 PER PCS) STEEL DRAINER (AM-321) (QTY:50,856 PCS/USD:0.712 PER PCS)"/>
    <m/>
    <s v="STEEL DRAINER "/>
    <s v="STEEL"/>
    <m/>
    <m/>
    <s v="PCS"/>
    <e v="#VALUE!"/>
    <m/>
    <n v="6357"/>
    <s v="KGS"/>
    <n v="526.34999056158597"/>
    <n v="3346006.89"/>
    <n v="6.0920137796479796"/>
    <n v="38726.931597222203"/>
    <n v="1225976.8999999999"/>
    <x v="32"/>
    <x v="29"/>
    <x v="0"/>
    <e v="#VALUE!"/>
    <n v="4571983.79"/>
    <n v="0.36639999267903478"/>
    <s v="High"/>
    <x v="0"/>
  </r>
  <r>
    <s v="INNSA1"/>
    <s v="2025-06-05"/>
    <s v="0301049751"/>
    <x v="0"/>
    <s v="HOUSEHOLD STEEL HOOK 3PCS SET (2628) (QTY:1332 PKT/USD:0.370PER PKT)HOUSEHOLD STEEL HOOK 3PCS SET (2628) (QTY:1332 PKT/USD:0.370"/>
    <m/>
    <s v="HOUSEHOLD STEEL HOOK 3PCS SET "/>
    <s v="HOUSEHOLD"/>
    <m/>
    <m/>
    <s v="PCS"/>
    <e v="#VALUE!"/>
    <m/>
    <n v="45.14"/>
    <s v="KGS"/>
    <n v="985.65950376606099"/>
    <n v="44492.67"/>
    <n v="11.4080961084035"/>
    <n v="514.96145833333298"/>
    <n v="16302.1"/>
    <x v="12"/>
    <x v="1"/>
    <x v="0"/>
    <e v="#VALUE!"/>
    <n v="60794.77"/>
    <n v="0.36639967886845182"/>
    <s v="High"/>
    <x v="0"/>
  </r>
  <r>
    <s v="INNSA1"/>
    <s v="2025-06-05"/>
    <s v="0301049751"/>
    <x v="0"/>
    <s v="STEEL TEA STRAINER (NP-55) (QTY:50400 PCS/USD:0.277 PER PCS) STEEL TEA STRAINER (NP-55) (QTY:50400 PCS/USD:0.277 PER PCS)"/>
    <m/>
    <s v="STEEL TEA STRAINER "/>
    <s v="STEEL"/>
    <m/>
    <m/>
    <s v="PCS"/>
    <e v="#VALUE!"/>
    <m/>
    <n v="2310"/>
    <s v="KGS"/>
    <n v="558.47397402597403"/>
    <n v="1290074.8799999999"/>
    <n v="6.4638191438191397"/>
    <n v="14931.4222222222"/>
    <n v="472683.5"/>
    <x v="26"/>
    <x v="5"/>
    <x v="0"/>
    <e v="#VALUE!"/>
    <n v="1762758.38"/>
    <n v="0.36640004958471872"/>
    <s v="High"/>
    <x v="0"/>
  </r>
  <r>
    <s v="INNSA1"/>
    <s v="2025-06-03"/>
    <s v="0301049751"/>
    <x v="1"/>
    <s v="STEEL SCRUBBER 6PCS SET (OKS-4156) (QTY:98400 PCS/USD:0.238PER PCS)STEEL SCRUBBER 6PCS SET (OKS-4156) (QTY:98400 PCS/USD:0.238"/>
    <m/>
    <s v="STEEL SCRUBBER 6PCS SET "/>
    <s v="STEEL"/>
    <m/>
    <m/>
    <s v="PCS"/>
    <e v="#VALUE!"/>
    <m/>
    <n v="8856"/>
    <s v="KGS"/>
    <n v="238.02062782294499"/>
    <n v="2107910.6800000002"/>
    <n v="2.7548683775803799"/>
    <n v="24397.114351851898"/>
    <n v="926637.5"/>
    <x v="19"/>
    <x v="1"/>
    <x v="0"/>
    <e v="#VALUE!"/>
    <n v="3034548.18"/>
    <n v="0.43959998343003792"/>
    <s v="High"/>
    <x v="0"/>
  </r>
  <r>
    <s v="INNSA1"/>
    <s v="2025-05-27"/>
    <s v="0301049751"/>
    <x v="0"/>
    <s v="MILD STEEL MULTI FUNCTION CLOTH STAND (RYX-02-020) (QTY: 2464 NOS/USD 101 PER CNY)MILD STEEL MULTI FUNCTION CLOTH STAND (RYX-02-020) (QTY: 246"/>
    <m/>
    <s v="MILD STEEL MULTI FUNCTION CLOTH STAND "/>
    <s v="MILD"/>
    <m/>
    <m/>
    <s v=""/>
    <e v="#VALUE!"/>
    <m/>
    <n v="8008"/>
    <s v="KGS"/>
    <n v="401.97127499999999"/>
    <n v="3218985.97"/>
    <n v="4.6524453120000002"/>
    <n v="37256.782059999998"/>
    <n v="1179436.5"/>
    <x v="2"/>
    <x v="1"/>
    <x v="1"/>
    <n v="101"/>
    <n v="4398422.4700000007"/>
    <n v="0.36640001261018229"/>
    <s v="High"/>
    <x v="0"/>
  </r>
  <r>
    <s v="INNSA1"/>
    <s v="2025-05-26"/>
    <s v="0301049751"/>
    <x v="0"/>
    <s v="MILD STEEL MULTI FUNCTION CLOTH STAND (RYX-02-026-3S) (QTY:848 NOS/CNY 81.50 PER NOS)MILD STEEL MULTI FUNCTION CLOTH STAND (RYX-02-026-3S) (QTY:"/>
    <m/>
    <s v="MILD STEEL MULTI FUNCTION CLOTH STAND "/>
    <s v="MILD"/>
    <m/>
    <m/>
    <s v=""/>
    <e v="#VALUE!"/>
    <m/>
    <n v="3307.2"/>
    <s v="KGS"/>
    <n v="284.2399552"/>
    <n v="940038.38"/>
    <n v="3.2898142969999999"/>
    <n v="10880.073839999999"/>
    <n v="344430.1"/>
    <x v="2"/>
    <x v="1"/>
    <x v="1"/>
    <e v="#VALUE!"/>
    <n v="1284468.48"/>
    <n v="0.36640003996432569"/>
    <s v="High"/>
    <x v="0"/>
  </r>
  <r>
    <s v="INNSA1"/>
    <s v="2025-05-23"/>
    <s v="0301049751"/>
    <x v="0"/>
    <s v="STEEL SALT BOTTLE (NP-19) (QTY: 21924 PCS/USD 0.442 PER PCS) STEEL SALT BOTTLE (NP-19) (QTY: 21924 PCS/USD 0.442 PER PCS)"/>
    <m/>
    <s v="STEEL SALT BOTTLE "/>
    <s v="STEEL"/>
    <m/>
    <m/>
    <s v="PCS"/>
    <e v="#VALUE!"/>
    <m/>
    <n v="3349.5"/>
    <s v="KGS"/>
    <n v="265.27494250000001"/>
    <n v="888538.42"/>
    <n v="3.070311835"/>
    <n v="10284.00949"/>
    <n v="325560.5"/>
    <x v="18"/>
    <x v="30"/>
    <x v="0"/>
    <n v="0.442"/>
    <n v="1214098.92"/>
    <n v="0.36640002578616687"/>
    <s v="High"/>
    <x v="0"/>
  </r>
  <r>
    <s v="INNSA1"/>
    <s v="2025-05-23"/>
    <s v="0301049751"/>
    <x v="0"/>
    <s v="STEEL TEA STRAINER BIG (SB-12) (QTY:12,600 PCS/USD:0.980 PERPCS)STEEL TEA STRAINER BIG (SB-12) (QTY:12,600 PCS/USD:0.980 PER"/>
    <m/>
    <s v="STEEL TEA STRAINER BIG "/>
    <s v="STEEL"/>
    <m/>
    <m/>
    <s v="PCS"/>
    <e v="#VALUE!"/>
    <m/>
    <n v="3080"/>
    <s v="KGS"/>
    <n v="362.21344479999999"/>
    <n v="1115617.4099999999"/>
    <n v="4.1922852410000004"/>
    <n v="12912.23854"/>
    <n v="408762.2"/>
    <x v="25"/>
    <x v="28"/>
    <x v="0"/>
    <e v="#VALUE!"/>
    <n v="1524379.6099999999"/>
    <n v="0.3663999829475591"/>
    <s v="High"/>
    <x v="0"/>
  </r>
  <r>
    <s v="INNSA1"/>
    <s v="2025-05-23"/>
    <s v="0301049751"/>
    <x v="0"/>
    <s v="STEEL DRAINER (AM-321) (QTY:49,944 PCS/USD:0.708 PER PCS) STEEL DRAINER (AM-321) (QTY:49,944 PCS/USD:0.708 PER PCS)"/>
    <m/>
    <s v="STEEL DRAINER "/>
    <s v="STEEL"/>
    <m/>
    <m/>
    <s v="PCS"/>
    <e v="#VALUE!"/>
    <m/>
    <n v="6243"/>
    <s v="KGS"/>
    <n v="511.73119969999999"/>
    <n v="3194737.88"/>
    <n v="5.9228148120000004"/>
    <n v="36976.132870000001"/>
    <n v="1170552"/>
    <x v="32"/>
    <x v="31"/>
    <x v="0"/>
    <e v="#VALUE!"/>
    <n v="4365289.88"/>
    <n v="0.36640001276098433"/>
    <s v="High"/>
    <x v="0"/>
  </r>
  <r>
    <s v="INNSA1"/>
    <s v="2025-05-23"/>
    <s v="0301049751"/>
    <x v="0"/>
    <s v="STEEL TEA STRAINER (NP-55) (QTY:50,400 PCS/USD:0.275 PER PCS)STEEL TEA STRAINER (NP-55) (QTY:50,400 PCS/USD:0.275 PER PCS"/>
    <m/>
    <s v="STEEL TEA STRAINER "/>
    <s v="STEEL"/>
    <m/>
    <m/>
    <s v="PCS"/>
    <e v="#VALUE!"/>
    <m/>
    <n v="2310"/>
    <s v="KGS"/>
    <n v="542.08813420000001"/>
    <n v="1252223.5900000001"/>
    <n v="6.27416822"/>
    <n v="14493.328589999999"/>
    <n v="458814.7"/>
    <x v="26"/>
    <x v="5"/>
    <x v="0"/>
    <e v="#VALUE!"/>
    <n v="1711038.29"/>
    <n v="0.36639998133240725"/>
    <s v="High"/>
    <x v="0"/>
  </r>
  <r>
    <s v="INNSA1"/>
    <s v="2025-05-20"/>
    <s v="0301049751"/>
    <x v="1"/>
    <s v="STEEL SCRUBBER (8001-12) (QTY:276048 PCS/USD:0.08 PER PCS) STEEL SCRUBBER (8001-12) (QTY:276048 PCS/USD:0.08 PER PCS)"/>
    <m/>
    <s v="STEEL SCRUBBER "/>
    <s v="STEEL"/>
    <m/>
    <m/>
    <s v="PCS"/>
    <e v="#VALUE!"/>
    <m/>
    <n v="4795"/>
    <s v="KGS"/>
    <n v="412.83817729999998"/>
    <n v="1979559.06"/>
    <n v="4.778219644"/>
    <n v="22911.563190000001"/>
    <n v="870214.2"/>
    <x v="20"/>
    <x v="32"/>
    <x v="0"/>
    <e v="#VALUE!"/>
    <n v="2849773.26"/>
    <n v="0.43960001880418759"/>
    <s v="High"/>
    <x v="0"/>
  </r>
  <r>
    <s v="INNSA1"/>
    <s v="2025-05-20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35.24338569999998"/>
    <n v="2132692.59"/>
    <n v="5.0375391870000001"/>
    <n v="24683.942009999999"/>
    <n v="937531.7"/>
    <x v="31"/>
    <x v="1"/>
    <x v="0"/>
    <n v="0.14199999999999999"/>
    <n v="3070224.29"/>
    <n v="0.43960001755339717"/>
    <s v="High"/>
    <x v="0"/>
  </r>
  <r>
    <s v="INNSA1"/>
    <s v="2025-05-12"/>
    <s v="0301049751"/>
    <x v="0"/>
    <s v="STEEL SPRINKLER (AM-430) (QTY: 21600 PC/USD 0.571 PER PC ) STEEL SPRINKLER (AM-430) (QTY: 21600 PC/USD 0.571 PER PC )"/>
    <m/>
    <s v="STEEL SPRINKLER "/>
    <s v="STEEL"/>
    <m/>
    <m/>
    <s v=""/>
    <e v="#VALUE!"/>
    <m/>
    <n v="3960"/>
    <s v="KGS"/>
    <n v="285.98875509999999"/>
    <n v="1132515.47"/>
    <n v="3.3429427829999998"/>
    <n v="13238.05342"/>
    <n v="414953.7"/>
    <x v="22"/>
    <x v="1"/>
    <x v="1"/>
    <n v="0.57099999999999995"/>
    <n v="1547469.17"/>
    <n v="0.36640002807202271"/>
    <s v="High"/>
    <x v="0"/>
  </r>
  <r>
    <s v="INNSA1"/>
    <s v="2025-05-12"/>
    <s v="0301049751"/>
    <x v="1"/>
    <s v="STEEL SCRUBBER 6PCS SET (OKS-4156) (QTY: 94800 SET/USD 0.23PER SET)STEEL SCRUBBER 6PCS SET (OKS-4156) (QTY: 94800 SET/USD 0.23"/>
    <m/>
    <s v="STEEL SCRUBBER 6PCS SET "/>
    <s v="STEEL"/>
    <m/>
    <m/>
    <s v="PCS"/>
    <e v="#VALUE!"/>
    <m/>
    <n v="7708.8"/>
    <s v="KGS"/>
    <n v="251.86330430000001"/>
    <n v="1941563.84"/>
    <n v="2.9440479750000002"/>
    <n v="22695.07703"/>
    <n v="853511.5"/>
    <x v="19"/>
    <x v="1"/>
    <x v="0"/>
    <n v="0.23"/>
    <n v="2795075.34"/>
    <n v="0.43960001850879132"/>
    <s v="High"/>
    <x v="0"/>
  </r>
  <r>
    <s v="INNSA1"/>
    <s v="2025-05-09"/>
    <s v="0301049751"/>
    <x v="1"/>
    <s v="SS SCRUBBER 3PCS SET (SS410) (QTY:120720 SETS/USD:0.16 PER SET)SS SCRUBBER 3PCS SET (SS410) (QTY:120720 SETS/USD:0.16 PER S"/>
    <m/>
    <s v="SS SCRUBBER 3PCS SET "/>
    <s v="SS"/>
    <m/>
    <m/>
    <s v="PCS"/>
    <e v="#VALUE!"/>
    <m/>
    <n v="7545"/>
    <s v="KGS"/>
    <n v="235.76000132538101"/>
    <n v="1778809.21"/>
    <n v="2.7558153281751099"/>
    <n v="20792.626651081198"/>
    <n v="781964.5"/>
    <x v="33"/>
    <x v="1"/>
    <x v="0"/>
    <e v="#VALUE!"/>
    <n v="2560773.71"/>
    <n v="0.43959998385661608"/>
    <s v="High"/>
    <x v="0"/>
  </r>
  <r>
    <s v="INNSA1"/>
    <s v="2025-05-06"/>
    <s v="0301049751"/>
    <x v="0"/>
    <s v="STEEL SPRINKLER (AM-430) (QTY: 19200 PCS/USD 0.5680 PER PCS) STEEL SPRINKLER (AM-430) (QTY: 19200 PCS/USD 0.5680 PER PCS)"/>
    <m/>
    <s v="STEEL SPRINKLER "/>
    <s v="STEEL"/>
    <m/>
    <m/>
    <s v="PCS"/>
    <e v="#VALUE!"/>
    <m/>
    <n v="3200"/>
    <s v="KGS"/>
    <n v="311.87053437499998"/>
    <n v="997985.71"/>
    <n v="3.6454767314435998"/>
    <n v="11665.525540619499"/>
    <n v="365661.9"/>
    <x v="22"/>
    <x v="33"/>
    <x v="0"/>
    <n v="0.56799999999999995"/>
    <n v="1363647.6099999999"/>
    <n v="0.36639993572653462"/>
    <s v="High"/>
    <x v="0"/>
  </r>
  <r>
    <s v="INNSA1"/>
    <s v="2025-05-06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32.70831632653102"/>
    <n v="2120270.75"/>
    <n v="5.0579581101873803"/>
    <n v="24783.994739918198"/>
    <n v="932071.1"/>
    <x v="31"/>
    <x v="1"/>
    <x v="0"/>
    <n v="0.14199999999999999"/>
    <n v="3052341.85"/>
    <n v="0.43960003692924593"/>
    <s v="High"/>
    <x v="0"/>
  </r>
  <r>
    <s v="INNSA1"/>
    <s v="2025-05-06"/>
    <s v="0301049751"/>
    <x v="0"/>
    <s v="STEEL SALT BOTTLE (NP-19) (QTY:28152 PCS/USD 0.4370 PER PCS) STEEL SALT BOTTLE (NP-19) (QTY:28152 PCS/USD 0.4370 PER PCS)"/>
    <m/>
    <s v="STEEL SALT BOTTLE "/>
    <s v="STEEL"/>
    <m/>
    <m/>
    <s v="PCS"/>
    <e v="#VALUE!"/>
    <m/>
    <n v="4379.2"/>
    <s v="KGS"/>
    <n v="257.08125000000001"/>
    <n v="1125810.21"/>
    <n v="3.0050409117475199"/>
    <n v="13159.675160724701"/>
    <n v="412496.8"/>
    <x v="18"/>
    <x v="34"/>
    <x v="0"/>
    <n v="0.437"/>
    <n v="1538307.01"/>
    <n v="0.36639994586654173"/>
    <s v="High"/>
    <x v="0"/>
  </r>
  <r>
    <s v="INNSA1"/>
    <s v="2025-05-05"/>
    <s v="0301049751"/>
    <x v="0"/>
    <s v="HOUSEHOLD STEEL HOOK 3PCS SET (2628) (QTY: 167940 SET/USD 0.37 PER SET)HOUSEHOLD STEEL HOOK 3PCS SET (2628) (QTY: 167940 SET/USD 0."/>
    <m/>
    <s v="HOUSEHOLD STEEL HOOK 3PCS SET "/>
    <s v="HOUSEHOLD"/>
    <m/>
    <m/>
    <s v="PCS"/>
    <e v="#VALUE!"/>
    <m/>
    <n v="5691.3"/>
    <s v="KGS"/>
    <n v="947.90805791295497"/>
    <n v="5394829.1299999999"/>
    <n v="11.0801643239387"/>
    <n v="63060.539216832301"/>
    <n v="1976665.4"/>
    <x v="12"/>
    <x v="1"/>
    <x v="0"/>
    <n v="0.37"/>
    <n v="7371494.5299999993"/>
    <n v="0.36640000125453465"/>
    <s v="High"/>
    <x v="0"/>
  </r>
  <r>
    <s v="INNSA1"/>
    <s v="2025-05-04"/>
    <s v="0301049751"/>
    <x v="0"/>
    <s v="STEEL BASKET BIG (SY-845-4) (QTY: 5232 PC/USD 1.004 PER PC) STEEL BASKET BIG (SY-845-4) (QTY: 5232 PC/USD 1.004 PER PC)"/>
    <m/>
    <s v="STEEL BASKET BIG "/>
    <s v="STEEL"/>
    <m/>
    <m/>
    <s v=""/>
    <e v="#VALUE!"/>
    <m/>
    <n v="981"/>
    <s v="KGS"/>
    <n v="485.03127420998999"/>
    <n v="475815.67999999999"/>
    <n v="5.6695648651080104"/>
    <n v="5561.8431326709497"/>
    <n v="174338.8"/>
    <x v="16"/>
    <x v="1"/>
    <x v="1"/>
    <n v="1.004"/>
    <n v="650154.48"/>
    <n v="0.36639986307302858"/>
    <s v="High"/>
    <x v="0"/>
  </r>
  <r>
    <s v="INNSA1"/>
    <s v="2025-05-01"/>
    <s v="0301049751"/>
    <x v="0"/>
    <s v="SY-845-7 STEEL BASKET ROUND (QTY 50400 PCS/USD 0.5371 PER PCS)SY-845-7 STEEL BASKET ROUND (QTY 50400 PCS/USD 0.5371 PER PC"/>
    <m/>
    <s v="SY-845-7 STEEL BASKET ROUND "/>
    <s v="SY-845-7"/>
    <m/>
    <m/>
    <s v="PCS"/>
    <e v="#VALUE!"/>
    <m/>
    <n v="5880"/>
    <s v="KGS"/>
    <n v="426.13333163265298"/>
    <n v="2505663.9900000002"/>
    <n v="4.9320987457483003"/>
    <n v="29000.740624999999"/>
    <n v="918075.3"/>
    <x v="34"/>
    <x v="1"/>
    <x v="0"/>
    <n v="0.53710000000000002"/>
    <n v="3423739.29"/>
    <n v="0.36640000561288344"/>
    <s v="High"/>
    <x v="0"/>
  </r>
  <r>
    <s v="INNSA1"/>
    <s v="2025-05-01"/>
    <s v="0301049751"/>
    <x v="0"/>
    <s v="SY-845-4 STEEL BASKET BIG (QTY 14768 PCS/USD 1.0055 PER PCS) SY-845-4 STEEL BASKET BIG (QTY 14768 PCS/USD 1.0055 PER PCS)"/>
    <m/>
    <s v="SY-845-4 STEEL BASKET BIG "/>
    <s v="SY-845-4"/>
    <m/>
    <m/>
    <s v="PCS"/>
    <e v="#VALUE!"/>
    <m/>
    <n v="2769"/>
    <s v="KGS"/>
    <n v="496.38407367280598"/>
    <n v="1374487.5"/>
    <n v="5.7451860378796997"/>
    <n v="15908.4201388889"/>
    <n v="503612.2"/>
    <x v="17"/>
    <x v="1"/>
    <x v="0"/>
    <n v="1.0055000000000001"/>
    <n v="1878099.7"/>
    <n v="0.36639998544912195"/>
    <s v="High"/>
    <x v="0"/>
  </r>
  <r>
    <s v="INNSA1"/>
    <s v="2025-04-26"/>
    <s v="0301049751"/>
    <x v="0"/>
    <s v="RYX-02-026-3S MILD STEEL MULTI FUNCTION CLOTH STAND (QTY :848 NUM/CNY 81.50 PER NUM)RYX-02-026-3S MILD STEEL MULTI FUNCTION CLOTH STAND (QTY :84"/>
    <m/>
    <s v="RYX-02-026-3S MILD STEEL MULTI FUNCTION CLOTH STAND "/>
    <s v="RYX-02-026-3S"/>
    <m/>
    <m/>
    <s v=""/>
    <e v="#VALUE!"/>
    <m/>
    <n v="3307.2"/>
    <s v="KGS"/>
    <n v="272.327679003387"/>
    <n v="900642.1"/>
    <n v="3.1519407292058599"/>
    <n v="10424.0983796296"/>
    <n v="329995.2"/>
    <x v="35"/>
    <x v="1"/>
    <x v="1"/>
    <e v="#VALUE!"/>
    <n v="1230637.3"/>
    <n v="0.36639992734072724"/>
    <s v="High"/>
    <x v="0"/>
  </r>
  <r>
    <s v="INNSA1"/>
    <s v="2025-04-22"/>
    <s v="0301049751"/>
    <x v="0"/>
    <s v="MILD STEEL MULTI FUNCTION CLOTH STAND (RYX-02-020) (QTY: 2464 PCS/CNY 101 PER PCS)MILD STEEL MULTI FUNCTION CLOTH STAND (RYX-02-020) (QTY: 246"/>
    <m/>
    <s v="MILD STEEL MULTI FUNCTION CLOTH STAND "/>
    <s v="MILD"/>
    <m/>
    <m/>
    <s v="PCS"/>
    <e v="#VALUE!"/>
    <m/>
    <n v="8008"/>
    <s v="KGS"/>
    <n v="401.15030094905097"/>
    <n v="3212411.61"/>
    <n v="4.6429432980214198"/>
    <n v="37180.689930555498"/>
    <n v="1177027.6000000001"/>
    <x v="2"/>
    <x v="35"/>
    <x v="0"/>
    <e v="#VALUE!"/>
    <n v="4389439.21"/>
    <n v="0.36639999567178755"/>
    <s v="High"/>
    <x v="0"/>
  </r>
  <r>
    <s v="INNSA1"/>
    <s v="2025-04-22"/>
    <s v="0301049751"/>
    <x v="0"/>
    <s v="HOUSEHOLD STEEL HOOK 3PCS SET (3888) (QTY:6240 PCS/USD:0.255PER PCS)HOUSEHOLD STEEL HOOK 3PCS SET (3888) (QTY:6240 PCS/USD:0.255"/>
    <m/>
    <s v="HOUSEHOLD STEEL HOOK 3PCS SET "/>
    <s v="HOUSEHOLD"/>
    <m/>
    <m/>
    <s v="PCS"/>
    <e v="#VALUE!"/>
    <m/>
    <n v="214.5"/>
    <s v="KGS"/>
    <n v="694.29668997669"/>
    <n v="148926.64000000001"/>
    <n v="8.0358413191746507"/>
    <n v="1723.68796296296"/>
    <n v="54566.7"/>
    <x v="12"/>
    <x v="1"/>
    <x v="0"/>
    <e v="#VALUE!"/>
    <n v="203493.34000000003"/>
    <n v="0.36639985968930738"/>
    <s v="High"/>
    <x v="0"/>
  </r>
  <r>
    <s v="INNSA1"/>
    <s v="2025-04-21"/>
    <s v="0301049751"/>
    <x v="1"/>
    <s v="STEEL SCRUBBER 2PCS SET (8001-2) (QTY:168000 SETS/USD:0.142PER PCS)STEEL SCRUBBER 2PCS SET (8001-2) (QTY:168000 SETS/USD:0.142"/>
    <m/>
    <s v="STEEL SCRUBBER 2PCS SET "/>
    <s v="STEEL"/>
    <m/>
    <m/>
    <s v="PCS"/>
    <e v="#VALUE!"/>
    <m/>
    <n v="4900"/>
    <s v="KGS"/>
    <n v="437.00727755102002"/>
    <n v="2141335.66"/>
    <n v="5.0579546012849601"/>
    <n v="24783.977546296301"/>
    <n v="941331.1"/>
    <x v="31"/>
    <x v="1"/>
    <x v="0"/>
    <e v="#VALUE!"/>
    <n v="3082666.7600000002"/>
    <n v="0.43959997378458637"/>
    <s v="High"/>
    <x v="0"/>
  </r>
  <r>
    <s v="INNSA1"/>
    <s v="2025-04-18"/>
    <s v="0301049751"/>
    <x v="0"/>
    <s v="STEEL BASKET SMALL (SY-845-3) (QTY:8,260 PCS/USD:0.905 PER PCS)STEEL BASKET SMALL (SY-845-3) (QTY:8,260 PCS/USD:0.905 PER P"/>
    <m/>
    <s v="STEEL BASKET SMALL "/>
    <s v="STEEL"/>
    <m/>
    <m/>
    <s v="PCS"/>
    <e v="#VALUE!"/>
    <m/>
    <n v="1239"/>
    <s v="KGS"/>
    <n v="551.81941081517402"/>
    <n v="683704.25"/>
    <n v="6.38679873628673"/>
    <n v="7913.24363425926"/>
    <n v="250509.2"/>
    <x v="36"/>
    <x v="36"/>
    <x v="0"/>
    <e v="#VALUE!"/>
    <n v="934213.45"/>
    <n v="0.36639994559050937"/>
    <s v="High"/>
    <x v="0"/>
  </r>
  <r>
    <s v="INNSA1"/>
    <s v="2025-04-18"/>
    <s v="0301049751"/>
    <x v="0"/>
    <s v="STEEL FRUIT BASKET (SD1078-B) (QTY:20400 PCS/USD:0.844 PER PCS)STEEL FRUIT BASKET (SD1078-B) (QTY:20400 PCS/USD:0.844 PER P"/>
    <m/>
    <s v="STEEL FRUIT BASKET "/>
    <s v="STEEL"/>
    <m/>
    <m/>
    <s v="PCS"/>
    <e v="#VALUE!"/>
    <m/>
    <n v="3910"/>
    <s v="KGS"/>
    <n v="402.74996163682903"/>
    <n v="1574752.35"/>
    <n v="4.6614578893151499"/>
    <n v="18226.300347222201"/>
    <n v="576989.19999999995"/>
    <x v="37"/>
    <x v="37"/>
    <x v="0"/>
    <e v="#VALUE!"/>
    <n v="2151741.5499999998"/>
    <n v="0.36639996123834956"/>
    <s v="High"/>
    <x v="0"/>
  </r>
  <r>
    <s v="INNSA1"/>
    <s v="2025-04-15"/>
    <s v="0301049751"/>
    <x v="0"/>
    <s v="STEEL BASKET BIG (SY845-4) (QTY: 20000 PCS/USD 1.036 PER PCS)STEEL BASKET BIG (SY845-4) (QTY: 20000 PCS/USD 1.036 PER PCS"/>
    <m/>
    <s v="STEEL BASKET BIG "/>
    <s v="STEEL"/>
    <m/>
    <m/>
    <s v="PCS"/>
    <e v="#VALUE!"/>
    <m/>
    <n v="3750"/>
    <s v="KGS"/>
    <n v="510.65971733333299"/>
    <n v="1914973.94"/>
    <n v="5.8967634795996897"/>
    <n v="22112.863048498799"/>
    <n v="701646.5"/>
    <x v="16"/>
    <x v="38"/>
    <x v="0"/>
    <n v="1.036"/>
    <n v="2616620.44"/>
    <n v="0.36640002526614018"/>
    <s v="High"/>
    <x v="0"/>
  </r>
  <r>
    <s v="INNSA1"/>
    <s v="2025-04-15"/>
    <s v="0301049751"/>
    <x v="0"/>
    <s v="STEEL BASKET SMALL (SY-845-3) (QTY: 11740 PCS/USD 0.905 PERPCS)STEEL BASKET SMALL (SY-845-3) (QTY: 11740 PCS/USD 0.905 PER"/>
    <m/>
    <s v="STEEL BASKET SMALL "/>
    <s v="STEEL"/>
    <m/>
    <m/>
    <s v="PCS"/>
    <e v="#VALUE!"/>
    <m/>
    <n v="1761"/>
    <s v="KGS"/>
    <n v="557.60985235661599"/>
    <n v="981950.95"/>
    <n v="6.4389128447646096"/>
    <n v="11338.9255196305"/>
    <n v="359786.8"/>
    <x v="36"/>
    <x v="39"/>
    <x v="0"/>
    <n v="0.90500000000000003"/>
    <n v="1341737.75"/>
    <n v="0.36639997140386699"/>
    <s v="High"/>
    <x v="0"/>
  </r>
  <r>
    <s v="INNSA1"/>
    <s v="2025-04-15"/>
    <s v="0301049751"/>
    <x v="0"/>
    <s v="STEEL BASKET SQUARE (SY-845-6) (QTY: 20000 PCS/USD 0.741 PERPCS)STEEL BASKET SQUARE (SY-845-6) (QTY: 20000 PCS/USD 0.741 PER"/>
    <m/>
    <s v="STEEL BASKET SQUARE "/>
    <s v="STEEL"/>
    <m/>
    <m/>
    <s v="PCS"/>
    <e v="#VALUE!"/>
    <m/>
    <n v="3200"/>
    <s v="KGS"/>
    <n v="428.02719999999999"/>
    <n v="1369687.04"/>
    <n v="4.9425773672055398"/>
    <n v="15816.2475750577"/>
    <n v="501853.3"/>
    <x v="23"/>
    <x v="38"/>
    <x v="0"/>
    <n v="0.74099999999999999"/>
    <n v="1871540.34"/>
    <n v="0.36639997703416977"/>
    <s v="High"/>
    <x v="0"/>
  </r>
  <r>
    <s v="INNSA1"/>
    <s v="2025-04-05"/>
    <s v="0301049751"/>
    <x v="0"/>
    <s v="STEEL HANGER WITH HOOK (SL-89) (QTY:70056 PCS/CNY:7.45 PER PCS)STEEL HANGER WITH HOOK (SL-89) (QTY:70056 PCS/CNY:7.45 PER P"/>
    <m/>
    <s v="STEEL HANGER WITH HOOK "/>
    <s v="STEEL"/>
    <m/>
    <m/>
    <s v="PCS"/>
    <e v="#VALUE!"/>
    <m/>
    <n v="15568"/>
    <s v="KGS"/>
    <n v="407.21682040082197"/>
    <n v="6339551.46"/>
    <n v="4.70227275289633"/>
    <n v="73204.982217090102"/>
    <n v="2322811.6"/>
    <x v="4"/>
    <x v="3"/>
    <x v="0"/>
    <e v="#VALUE!"/>
    <n v="8662363.0600000005"/>
    <n v="0.36639999133314077"/>
    <s v="High"/>
    <x v="0"/>
  </r>
  <r>
    <s v="INNSA1"/>
    <s v="2025-04-04"/>
    <s v="0301049751"/>
    <x v="1"/>
    <s v="STEEL SCRUBBER 6PCS SET (OKS-4156) (QTY: 98400 SET/USD 0.238PER SET)STEEL SCRUBBER 6PCS SET (OKS-4156) (QTY: 98400 SET/USD 0.238"/>
    <m/>
    <s v="STEEL SCRUBBER 6PCS SET "/>
    <s v="STEEL"/>
    <m/>
    <m/>
    <s v="PCS"/>
    <e v="#VALUE!"/>
    <m/>
    <n v="9151"/>
    <s v="KGS"/>
    <n v="229.46128510545299"/>
    <n v="2099800.2200000002"/>
    <n v="2.6496684192315598"/>
    <n v="24247.115704388001"/>
    <n v="923072.1"/>
    <x v="19"/>
    <x v="1"/>
    <x v="0"/>
    <n v="0.23799999999999999"/>
    <n v="3022872.3200000003"/>
    <n v="0.43959996346700064"/>
    <s v="High"/>
    <x v="0"/>
  </r>
  <r>
    <s v="INNSA1"/>
    <s v="2025-03-29"/>
    <s v="0301049751"/>
    <x v="0"/>
    <s v="RYX-02-026-3S MILD STEEL MULTI FUNCTION CLOTH STAND (QTY :1696 NUM/CNY 81.50 PER NUM)RYX-02-026-3S MILD STEEL MULTI FUNCTION CLOTH STAND (QTY :16"/>
    <m/>
    <s v="RYX-02-026-3S MILD STEEL MULTI FUNCTION CLOTH STAND "/>
    <s v="RYX-02-026-3S"/>
    <m/>
    <m/>
    <s v=""/>
    <e v="#VALUE!"/>
    <m/>
    <n v="6614.4"/>
    <s v="KGS"/>
    <n v="265.47043873971938"/>
    <n v="1755927.67"/>
    <n v="3.0408984964458119"/>
    <n v="20113.71901489118"/>
    <n v="643371.9"/>
    <x v="35"/>
    <x v="1"/>
    <x v="1"/>
    <e v="#VALUE!"/>
    <n v="2399299.5699999998"/>
    <n v="0.36640000097498326"/>
    <s v="High"/>
    <x v="0"/>
  </r>
  <r>
    <s v="INNSA1"/>
    <s v="2025-03-28"/>
    <s v="0301049751"/>
    <x v="0"/>
    <s v="STEEL SPRINKLER (AM-430) (QTY: 24000 PCS/USD 0.574 PER PCS) STEEL SPRINKLER (AM-430) (QTY: 24000 PCS/USD 0.574 PER PCS)"/>
    <m/>
    <s v="STEEL SPRINKLER "/>
    <s v="STEEL"/>
    <m/>
    <m/>
    <s v="PCS"/>
    <e v="#VALUE!"/>
    <m/>
    <n v="4400"/>
    <s v="KGS"/>
    <n v="289.60729090909092"/>
    <n v="1274272.08"/>
    <n v="3.317380193689472"/>
    <n v="14596.472852233681"/>
    <n v="466893.2"/>
    <x v="22"/>
    <x v="40"/>
    <x v="0"/>
    <n v="0.57399999999999995"/>
    <n v="1741165.28"/>
    <n v="0.36639992928354831"/>
    <s v="High"/>
    <x v="0"/>
  </r>
  <r>
    <s v="INNSA1"/>
    <s v="2025-03-28"/>
    <s v="0301049751"/>
    <x v="0"/>
    <s v="STEEL SPRINKLER (AM-430) (QTY: 26400 PC/USD 0.573 PER PCS) STEEL SPRINKLER (AM-430) (QTY: 26400 PC/USD 0.573 PER PCS)"/>
    <m/>
    <s v="STEEL SPRINKLER "/>
    <s v="STEEL"/>
    <m/>
    <m/>
    <s v="PCS"/>
    <e v="#VALUE!"/>
    <m/>
    <n v="4180"/>
    <s v="KGS"/>
    <n v="337.4974593301435"/>
    <n v="1410739.38"/>
    <n v="3.8659502786958022"/>
    <n v="16159.67216494845"/>
    <n v="516894.9"/>
    <x v="22"/>
    <x v="1"/>
    <x v="0"/>
    <n v="0.57299999999999995"/>
    <n v="1927634.2799999998"/>
    <n v="0.3663999937394532"/>
    <s v="High"/>
    <x v="0"/>
  </r>
  <r>
    <s v="INNSA1"/>
    <s v="2025-03-27"/>
    <s v="0301049751"/>
    <x v="0"/>
    <s v="RYX-02-020 MILD STEEL MULTI FUNCTION CLOTH STAND (QTY :4928NUM/CNY 101.00 PER NUM)RYX-02-020 MILD STEEL MULTI FUNCTION CLOTH STAND (QTY :4928"/>
    <m/>
    <s v="RYX-02-020 MILD STEEL MULTI FUNCTION CLOTH STAND "/>
    <s v="RYX-02-020"/>
    <m/>
    <m/>
    <s v=""/>
    <e v="#VALUE!"/>
    <m/>
    <n v="16016"/>
    <s v="KGS"/>
    <n v="387.15956043956049"/>
    <n v="6200747.5199999996"/>
    <n v="4.4348174162607163"/>
    <n v="71028.035738831619"/>
    <n v="2271953.9"/>
    <x v="38"/>
    <x v="1"/>
    <x v="1"/>
    <e v="#VALUE!"/>
    <n v="8472701.4199999999"/>
    <n v="0.36640000139854106"/>
    <s v="High"/>
    <x v="0"/>
  </r>
  <r>
    <s v="INNSA1"/>
    <s v="2025-03-27"/>
    <s v="0301049751"/>
    <x v="1"/>
    <s v="STEEL SCRUBBER 2PCS SET (8001-2) (QTY:168000 SETS/USD:0.142PER SET)STEEL SCRUBBER 2PCS SET (8001-2) (QTY:168000 SETS/USD:0.142"/>
    <m/>
    <s v="STEEL SCRUBBER 2PCS SET "/>
    <s v="STEEL"/>
    <m/>
    <m/>
    <s v="PCS"/>
    <e v="#VALUE!"/>
    <m/>
    <n v="4900"/>
    <s v="KGS"/>
    <n v="440.22269591836732"/>
    <n v="2157091.21"/>
    <n v="5.0426425649297517"/>
    <n v="24708.948568155789"/>
    <n v="948257.2"/>
    <x v="31"/>
    <x v="1"/>
    <x v="0"/>
    <e v="#VALUE!"/>
    <n v="3105348.41"/>
    <n v="0.43959995553456449"/>
    <s v="High"/>
    <x v="0"/>
  </r>
  <r>
    <s v="INNSA1"/>
    <s v="2025-03-27"/>
    <s v="0301049751"/>
    <x v="0"/>
    <s v="STEEL CUTLERY HOLDER (H2740) (QTY: 10008 PCS/USD 1.72 PER PCS)STEEL CUTLERY HOLDER (H2740) (QTY: 10008 PCS/USD 1.72 PER P"/>
    <m/>
    <s v="STEEL CUTLERY HOLDER "/>
    <s v="STEEL"/>
    <m/>
    <m/>
    <s v="PCS"/>
    <e v="#VALUE!"/>
    <m/>
    <n v="3919.8"/>
    <s v="KGS"/>
    <n v="395.54280575539559"/>
    <n v="1550448.69"/>
    <n v="4.530845426751382"/>
    <n v="17760.007903780072"/>
    <n v="568084.4"/>
    <x v="27"/>
    <x v="41"/>
    <x v="0"/>
    <n v="1.72"/>
    <n v="2118533.09"/>
    <n v="0.36639999998968042"/>
    <s v="High"/>
    <x v="0"/>
  </r>
  <r>
    <s v="INNSA1"/>
    <s v="2025-03-12"/>
    <s v="0301049751"/>
    <x v="1"/>
    <s v="STEEL SCRUBBER 2 PCS SET (8001-2) (QTY:168000 SETS/USD:0.142PER SETS)STEEL SCRUBBER 2 PCS SET (8001-2) (QTY:168000 SETS/USD:0.142"/>
    <m/>
    <s v="STEEL SCRUBBER 2 PCS SET "/>
    <s v="STEEL"/>
    <m/>
    <m/>
    <s v="PCS"/>
    <e v="#VALUE!"/>
    <m/>
    <n v="4900"/>
    <s v="KGS"/>
    <n v="443.20407959183677"/>
    <n v="2171699.9900000002"/>
    <n v="5.0478824554878896"/>
    <n v="24734.62403189066"/>
    <n v="954679.3"/>
    <x v="24"/>
    <x v="1"/>
    <x v="0"/>
    <e v="#VALUE!"/>
    <n v="3126379.29"/>
    <n v="0.43959999281484546"/>
    <s v="High"/>
    <x v="0"/>
  </r>
  <r>
    <s v="INNSA1"/>
    <s v="2025-03-10"/>
    <s v="0301049751"/>
    <x v="0"/>
    <s v="STEEL ROUND CONTAINER (6856) (QTY: 51768 PCS/USD 0.55 PER SET)STEEL ROUND CONTAINER (6856) (QTY: 51768 PCS/USD 0.55 PER SE"/>
    <m/>
    <s v="STEEL ROUND CONTAINER "/>
    <s v="STEEL"/>
    <m/>
    <m/>
    <s v="PCS"/>
    <e v="#VALUE!"/>
    <m/>
    <n v="4314"/>
    <s v="KGS"/>
    <n v="592.61176402410752"/>
    <n v="2556527.15"/>
    <n v="6.7495645105251434"/>
    <n v="29117.621298405469"/>
    <n v="936711.5"/>
    <x v="39"/>
    <x v="42"/>
    <x v="0"/>
    <n v="0.55000000000000004"/>
    <n v="3493238.65"/>
    <n v="0.3663999813184069"/>
    <s v="High"/>
    <x v="0"/>
  </r>
  <r>
    <s v="INNSA1"/>
    <s v="2025-03-07"/>
    <s v="0301049751"/>
    <x v="1"/>
    <s v="SS SCRUBBER 3PCS SET (SS410) (QTY: 120240 SET/USD 0.16 PER SET)SS SCRUBBER 3PCS SET (SS410) (QTY: 120240 SET/USD 0.16 PER S"/>
    <m/>
    <s v="SS SCRUBBER 3PCS SET "/>
    <s v="SS"/>
    <m/>
    <m/>
    <s v="PCS"/>
    <e v="#VALUE!"/>
    <m/>
    <n v="7515"/>
    <s v="KGS"/>
    <n v="242.3211656686627"/>
    <n v="1821043.56"/>
    <n v="2.7599221602353379"/>
    <n v="20740.815034168569"/>
    <n v="800530.8"/>
    <x v="33"/>
    <x v="1"/>
    <x v="0"/>
    <n v="0.16"/>
    <n v="2621574.3600000003"/>
    <n v="0.43960002801909914"/>
    <s v="High"/>
    <x v="0"/>
  </r>
  <r>
    <s v="INNSA1"/>
    <s v="2025-02-12"/>
    <s v="0301049751"/>
    <x v="0"/>
    <s v="STEEL LUNCH BOX SMALL (6587) (QTY: 43560 PCS/USD 1.37 PER PCS)STEEL LUNCH BOX SMALL (6587) (QTY: 43560 PCS/USD 1.37 PER P"/>
    <m/>
    <s v="STEEL LUNCH BOX SMALL "/>
    <s v="STEEL"/>
    <m/>
    <m/>
    <s v="PCS"/>
    <e v="#VALUE!"/>
    <m/>
    <n v="8839.0499999999993"/>
    <s v="KGS"/>
    <n v="614.64977005447429"/>
    <n v="5432920.0499999998"/>
    <n v="6.953051697448803"/>
    <n v="61458.371606334833"/>
    <n v="1990621.9"/>
    <x v="40"/>
    <x v="43"/>
    <x v="0"/>
    <n v="1.37"/>
    <n v="7423541.9499999993"/>
    <n v="0.36639999883672131"/>
    <s v="High"/>
    <x v="0"/>
  </r>
  <r>
    <s v="INNSA1"/>
    <s v="2025-02-12"/>
    <s v="0301049751"/>
    <x v="0"/>
    <s v="STEEL ROUND CONTAINER (6856) (QTY: 62820 PCS/USD 0.55 PER PCS)STEEL ROUND CONTAINER (6856) (QTY: 62820 PCS/USD 0.55 PER P"/>
    <m/>
    <s v="STEEL ROUND CONTAINER "/>
    <s v="STEEL"/>
    <m/>
    <m/>
    <s v="PCS"/>
    <e v="#VALUE!"/>
    <m/>
    <n v="5235"/>
    <s v="KGS"/>
    <n v="600.85380133715375"/>
    <n v="3145469.65"/>
    <n v="6.7969887029089788"/>
    <n v="35582.235859728513"/>
    <n v="1152500.1000000001"/>
    <x v="39"/>
    <x v="44"/>
    <x v="0"/>
    <n v="0.55000000000000004"/>
    <n v="4297969.75"/>
    <n v="0.3664000064346512"/>
    <s v="High"/>
    <x v="0"/>
  </r>
  <r>
    <s v="INNSA1"/>
    <s v="2025-02-12"/>
    <s v="0301049751"/>
    <x v="0"/>
    <s v="STEEL LUNCH BOX (6561) (QTY: 41580 PCS/USD 2.15 PER PCS) STEEL LUNCH BOX (6561) (QTY: 41580 PCS/USD 2.15 PER PCS)"/>
    <m/>
    <s v="STEEL LUNCH BOX "/>
    <s v="STEEL"/>
    <m/>
    <m/>
    <s v="PCS"/>
    <e v="#VALUE!"/>
    <m/>
    <n v="16285.5"/>
    <s v="KGS"/>
    <n v="499.74294372294372"/>
    <n v="8138563.71"/>
    <n v="5.6532007208477806"/>
    <n v="92065.200339366507"/>
    <n v="2981969.7"/>
    <x v="41"/>
    <x v="45"/>
    <x v="0"/>
    <n v="2.15"/>
    <n v="11120533.41"/>
    <n v="0.36639999467424456"/>
    <s v="High"/>
    <x v="0"/>
  </r>
  <r>
    <s v="INNSA1"/>
    <s v="2025-02-12"/>
    <s v="0301049751"/>
    <x v="0"/>
    <s v="STEEL ROUND CONTAINER (6857) (QTY: 137280 PCS/USD 0.69 PERPCS)STEEL ROUND CONTAINER (6857) (QTY: 137280 PCS/USD 0.69 PER"/>
    <m/>
    <s v="STEEL ROUND CONTAINER "/>
    <s v="STEEL"/>
    <m/>
    <m/>
    <s v="PCS"/>
    <e v="#VALUE!"/>
    <m/>
    <n v="17503.2"/>
    <s v="KGS"/>
    <n v="492.67863247863249"/>
    <n v="8623452.6400000006"/>
    <n v="5.5732876977220869"/>
    <n v="97550.36923076924"/>
    <n v="3159633.1"/>
    <x v="39"/>
    <x v="46"/>
    <x v="0"/>
    <n v="0.69"/>
    <n v="11783085.74"/>
    <n v="0.36640000611170515"/>
    <s v="High"/>
    <x v="0"/>
  </r>
  <r>
    <s v="INNSA1"/>
    <s v="2025-02-12"/>
    <s v="0301049751"/>
    <x v="0"/>
    <s v="STEEL LUNCH BOX 3LAYER (8505) (QTY: 33300 PCS/USD 3.07 PERPCS)STEEL LUNCH BOX 3LAYER (8505) (QTY: 33300 PCS/USD 3.07 PER"/>
    <m/>
    <s v="STEEL LUNCH BOX 3LAYER "/>
    <s v="STEEL"/>
    <m/>
    <m/>
    <s v="PCS"/>
    <e v="#VALUE!"/>
    <m/>
    <n v="21645"/>
    <s v="KGS"/>
    <n v="429.98154123354129"/>
    <n v="9306950.4600000009"/>
    <n v="4.8640445840898332"/>
    <n v="105282.2450226244"/>
    <n v="3410066.7"/>
    <x v="42"/>
    <x v="47"/>
    <x v="0"/>
    <n v="3.07"/>
    <n v="12717017.16"/>
    <n v="0.36640000552877122"/>
    <s v="High"/>
    <x v="0"/>
  </r>
  <r>
    <s v="INNSA1"/>
    <s v="2025-02-12"/>
    <s v="0301049751"/>
    <x v="0"/>
    <s v="STEEL RECTANGLE CONTAINER BIG (6578) (QTY: 12852 PCS/USD 1.53 PER PCS)STEEL RECTANGLE CONTAINER BIG (6578) (QTY: 12852 PCS/USD 1."/>
    <m/>
    <s v="STEEL RECTANGLE CONTAINER BIG "/>
    <s v="STEEL"/>
    <m/>
    <m/>
    <s v="PCS"/>
    <e v="#VALUE!"/>
    <m/>
    <n v="3802.05"/>
    <s v="KGS"/>
    <n v="470.83541247484908"/>
    <n v="1790139.78"/>
    <n v="5.3261924488105086"/>
    <n v="20250.45"/>
    <n v="655907.30000000005"/>
    <x v="43"/>
    <x v="48"/>
    <x v="0"/>
    <n v="1.53"/>
    <n v="2446047.08"/>
    <n v="0.36640004726334835"/>
    <s v="High"/>
    <x v="0"/>
  </r>
  <r>
    <s v="INNSA1"/>
    <s v="2025-02-12"/>
    <s v="0301049751"/>
    <x v="0"/>
    <s v="HOUSEHOLD STEEL HOOK 3 PCS SET (3888) (QTY:206928 SET/USD:0.255 PER SET)HOUSEHOLD STEEL HOOK 3 PCS SET (3888) (QTY:206928 SET/USD:0."/>
    <m/>
    <s v="HOUSEHOLD STEEL HOOK 3 PCS SET "/>
    <s v="HOUSEHOLD"/>
    <m/>
    <m/>
    <s v="PCS"/>
    <e v="#VALUE!"/>
    <m/>
    <n v="7072"/>
    <s v="KGS"/>
    <n v="694.15848840497722"/>
    <n v="4909088.83"/>
    <n v="7.8524715882915972"/>
    <n v="55532.679072398183"/>
    <n v="1798690.2"/>
    <x v="14"/>
    <x v="1"/>
    <x v="0"/>
    <e v="#VALUE!"/>
    <n v="6707779.0300000003"/>
    <n v="0.36640001073274525"/>
    <s v="High"/>
    <x v="0"/>
  </r>
  <r>
    <s v="INNSA1"/>
    <s v="2025-02-12"/>
    <s v="0301049751"/>
    <x v="0"/>
    <s v="STEEL LUNCH BOX (6527) (QTY: 25044 PCS/USD 1.73 PER PCS) STEEL LUNCH BOX (6527) (QTY: 25044 PCS/USD 1.73 PER PCS)"/>
    <m/>
    <s v="STEEL LUNCH BOX "/>
    <s v="STEEL"/>
    <m/>
    <m/>
    <s v="PCS"/>
    <e v="#VALUE!"/>
    <m/>
    <n v="8723.66"/>
    <s v="KGS"/>
    <n v="452.14312341379639"/>
    <n v="3944342.88"/>
    <n v="5.1147412150881966"/>
    <n v="44619.263348416287"/>
    <n v="1445207.3"/>
    <x v="41"/>
    <x v="49"/>
    <x v="0"/>
    <n v="1.73"/>
    <n v="5389550.1799999997"/>
    <n v="0.36640001743458978"/>
    <s v="High"/>
    <x v="0"/>
  </r>
  <r>
    <s v="INNSA1"/>
    <s v="2025-02-12"/>
    <s v="0301049751"/>
    <x v="0"/>
    <s v="STEEL RECTANGLE CONTAINER LARGE (6862) (QTY: 43644 PCS/USD1.29 PER PCS)STEEL RECTANGLE CONTAINER LARGE (6862) (QTY: 43644 PCS/USD"/>
    <m/>
    <s v="STEEL RECTANGLE CONTAINER LARGE "/>
    <s v="STEEL"/>
    <m/>
    <m/>
    <s v="PCS"/>
    <e v="#VALUE!"/>
    <m/>
    <n v="10911"/>
    <s v="KGS"/>
    <n v="469.75842727522689"/>
    <n v="5125534.2"/>
    <n v="5.3140093583170449"/>
    <n v="57981.156108597293"/>
    <n v="1877995.7"/>
    <x v="44"/>
    <x v="50"/>
    <x v="0"/>
    <n v="1.29"/>
    <n v="7003529.9000000004"/>
    <n v="0.36639999397526213"/>
    <s v="High"/>
    <x v="0"/>
  </r>
  <r>
    <s v="INNSA1"/>
    <s v="2025-02-10"/>
    <s v="0301049751"/>
    <x v="1"/>
    <s v="STEEL SCRUBBER 6PCS SET (OKS-4156) (QTY: 98400 SET/USD 0.238PER SET)STEEL SCRUBBER 6PCS SET (OKS-4156) (QTY: 98400 SET/USD 0.238"/>
    <m/>
    <s v="STEEL SCRUBBER 6PCS SET "/>
    <s v="STEEL"/>
    <m/>
    <m/>
    <s v="PCS"/>
    <e v="#VALUE!"/>
    <m/>
    <n v="9151"/>
    <s v="KGS"/>
    <n v="240.26836739154189"/>
    <n v="2198695.83"/>
    <n v="2.7179679569178949"/>
    <n v="24872.124773755659"/>
    <n v="966546.7"/>
    <x v="19"/>
    <x v="1"/>
    <x v="0"/>
    <n v="0.23799999999999999"/>
    <n v="3165242.5300000003"/>
    <n v="0.43960000597263149"/>
    <s v="High"/>
    <x v="0"/>
  </r>
  <r>
    <s v="INNSA1"/>
    <s v="2025-02-06"/>
    <s v="0301049751"/>
    <x v="0"/>
    <s v="HOUSEHOLD STEEL HOOK 3PCS SET (2628) (QTY: 164808 SET/USD 0.370 PER SET)HOUSEHOLD STEEL HOOK 3PCS SET (2628) (QTY: 164808 SET/USD 0."/>
    <m/>
    <s v="HOUSEHOLD STEEL HOOK 3PCS SET "/>
    <s v="HOUSEHOLD"/>
    <m/>
    <m/>
    <s v="PCS"/>
    <e v="#VALUE!"/>
    <m/>
    <n v="5585.16"/>
    <s v="KGS"/>
    <n v="974.13156471793127"/>
    <n v="5440680.6500000004"/>
    <n v="11.18405929641712"/>
    <n v="62464.760619977053"/>
    <n v="1993465.4"/>
    <x v="12"/>
    <x v="1"/>
    <x v="0"/>
    <n v="0.37"/>
    <n v="7434146.0500000007"/>
    <n v="0.36640000180859722"/>
    <s v="High"/>
    <x v="0"/>
  </r>
  <r>
    <s v="INNSA1"/>
    <s v="2025-02-03"/>
    <s v="0301049751"/>
    <x v="0"/>
    <s v="SB-12 STEEL TEA STRAINER BIG (QTY: 23130 PCS/ USD 0.9890 PERPCS)SB-12 STEEL TEA STRAINER BIG (QTY: 23130 PCS/ USD 0.9890 PER"/>
    <m/>
    <s v="SB-12 STEEL TEA STRAINER BIG "/>
    <s v="SB-12"/>
    <m/>
    <m/>
    <s v="PCS"/>
    <e v="#VALUE!"/>
    <m/>
    <n v="5140"/>
    <s v="KGS"/>
    <n v="441.00950389105071"/>
    <n v="2266788.85"/>
    <n v="5.0632549241222824"/>
    <n v="26025.13030998853"/>
    <n v="830551.5"/>
    <x v="3"/>
    <x v="51"/>
    <x v="0"/>
    <n v="0.98899999999999999"/>
    <n v="3097340.35"/>
    <n v="0.36640002883373984"/>
    <s v="High"/>
    <x v="0"/>
  </r>
  <r>
    <s v="INNSA1"/>
    <s v="2025-02-03"/>
    <s v="0301049751"/>
    <x v="0"/>
    <s v="STEEL HANGER WITH HOOK (SM1168) (QTY: 57792 NOS/USD 1.23 PERNOS)STEEL HANGER WITH HOOK (SM1168) (QTY: 57792 NOS/USD 1.23 PER"/>
    <m/>
    <s v="STEEL HANGER WITH HOOK "/>
    <s v="STEEL"/>
    <m/>
    <m/>
    <s v=""/>
    <e v="#VALUE!"/>
    <m/>
    <n v="10836"/>
    <s v="KGS"/>
    <n v="587.26129291251391"/>
    <n v="6363563.3700000001"/>
    <n v="6.7423799415902863"/>
    <n v="73060.429047072335"/>
    <n v="2331609.7000000002"/>
    <x v="4"/>
    <x v="1"/>
    <x v="1"/>
    <n v="1.23"/>
    <n v="8695173.0700000003"/>
    <n v="0.36640001276517503"/>
    <s v="High"/>
    <x v="0"/>
  </r>
  <r>
    <s v="INNSA1"/>
    <s v="2025-02-03"/>
    <s v="0301049751"/>
    <x v="0"/>
    <s v="AM-321 STEEL DRAINER(QTY:16560 PCS/USD 0.7142 PER PCS) AM-321 STEEL DRAINER(QTY:16560 PCS/USD 0.7142 PER PCS)"/>
    <m/>
    <s v="AM-321 STEEL DRAINER"/>
    <s v="AM-321"/>
    <m/>
    <m/>
    <s v="PCS"/>
    <e v="#VALUE!"/>
    <m/>
    <n v="2277"/>
    <s v="KGS"/>
    <n v="514.70243302591132"/>
    <n v="1171977.44"/>
    <n v="5.9093275892756756"/>
    <n v="13455.538920780709"/>
    <n v="429412.5"/>
    <x v="45"/>
    <x v="52"/>
    <x v="0"/>
    <n v="0.71419999999999995"/>
    <n v="1601389.94"/>
    <n v="0.36639997097555055"/>
    <s v="High"/>
    <x v="0"/>
  </r>
  <r>
    <s v="INNSA1"/>
    <s v="2025-01-29"/>
    <s v="0301049751"/>
    <x v="0"/>
    <s v="RYX-02-026-3S MILD STEEL MULTI FUNCTION CLOTH STAND (QTY :848 NUM/CNY 81.50 PER NUM)RYX-02-026-3S MILD STEEL MULTI FUNCTION CLOTH STAND (QTY :84"/>
    <m/>
    <s v="RYX-02-026-3S MILD STEEL MULTI FUNCTION CLOTH STAND "/>
    <s v="RYX-02-026-3S"/>
    <m/>
    <m/>
    <s v=""/>
    <e v="#VALUE!"/>
    <m/>
    <n v="3307.2"/>
    <s v="KGS"/>
    <n v="300.7694515"/>
    <n v="994704.73"/>
    <n v="3.4531509929999999"/>
    <n v="11420.26096"/>
    <n v="364459.8"/>
    <x v="35"/>
    <x v="1"/>
    <x v="1"/>
    <e v="#VALUE!"/>
    <n v="1359164.53"/>
    <n v="0.36639998685841174"/>
    <s v="High"/>
    <x v="0"/>
  </r>
  <r>
    <s v="INNSA1"/>
    <s v="2025-01-28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63.21174079999997"/>
    <n v="2269737.5299999998"/>
    <n v="5.3181600549999999"/>
    <n v="26058.984270000001"/>
    <n v="997776.7"/>
    <x v="31"/>
    <x v="1"/>
    <x v="0"/>
    <n v="0.14199999999999999"/>
    <n v="3267514.2299999995"/>
    <n v="0.43960003604469633"/>
    <s v="High"/>
    <x v="0"/>
  </r>
  <r>
    <s v="INNSA1"/>
    <s v="2025-01-27"/>
    <s v="0301049751"/>
    <x v="0"/>
    <s v="STEEL LUNCH BOX 2 LAYER (8504) (QTY: 21660 PCS /USD 2.12 PERPCS)STEEL LUNCH BOX 2 LAYER (8504) (QTY: 21660 PCS /USD 2.12 PER"/>
    <m/>
    <s v="STEEL LUNCH BOX 2 LAYER "/>
    <s v="STEEL"/>
    <m/>
    <m/>
    <s v="PCS"/>
    <e v="#VALUE!"/>
    <m/>
    <n v="10360.700000000001"/>
    <s v="KGS"/>
    <n v="401.28087970000001"/>
    <n v="4157550.81"/>
    <n v="4.6071283540000003"/>
    <n v="47733.074739999996"/>
    <n v="1523326.6"/>
    <x v="46"/>
    <x v="53"/>
    <x v="0"/>
    <n v="2.12"/>
    <n v="5680877.4100000001"/>
    <n v="0.36639999596300787"/>
    <s v="High"/>
    <x v="0"/>
  </r>
  <r>
    <s v="INNSA1"/>
    <s v="2025-01-27"/>
    <s v="0301049751"/>
    <x v="0"/>
    <s v="STEEL LUNCH BOX (6561) (QTY: 21780 PCS /USD 2.15 PER PCS) STEEL LUNCH BOX (6561) (QTY: 21780 PCS /USD 2.15 PER PCS)"/>
    <m/>
    <s v="STEEL LUNCH BOX "/>
    <s v="STEEL"/>
    <m/>
    <m/>
    <s v="PCS"/>
    <e v="#VALUE!"/>
    <m/>
    <n v="8530.5"/>
    <s v="KGS"/>
    <n v="497.00996780000003"/>
    <n v="4239743.53"/>
    <n v="5.7061994"/>
    <n v="48676.733979999997"/>
    <n v="1553442.1"/>
    <x v="41"/>
    <x v="54"/>
    <x v="0"/>
    <n v="2.15"/>
    <n v="5793185.6300000008"/>
    <n v="0.36640001665383753"/>
    <s v="High"/>
    <x v="0"/>
  </r>
  <r>
    <s v="INNSA1"/>
    <s v="2025-01-27"/>
    <s v="0301049751"/>
    <x v="0"/>
    <s v="STEEL LUNCH BOX SMALL (6587) (QTY: 54648 PCS /USD 1.37 PER PCS)STEEL LUNCH BOX SMALL (6587) (QTY: 54648 PCS /USD 1.37 PER P"/>
    <m/>
    <s v="STEEL LUNCH BOX SMALL "/>
    <s v="STEEL"/>
    <m/>
    <m/>
    <s v="PCS"/>
    <e v="#VALUE!"/>
    <m/>
    <n v="11088.99"/>
    <s v="KGS"/>
    <n v="611.28828410000006"/>
    <n v="6778569.6699999999"/>
    <n v="7.0182351799999996"/>
    <n v="77825.139720000006"/>
    <n v="2483667.9"/>
    <x v="40"/>
    <x v="55"/>
    <x v="0"/>
    <n v="1.37"/>
    <n v="9262237.5700000003"/>
    <n v="0.36639999600387674"/>
    <s v="High"/>
    <x v="0"/>
  </r>
  <r>
    <s v="INNSA1"/>
    <s v="2025-01-25"/>
    <s v="0301049751"/>
    <x v="1"/>
    <s v="STEEL SCRUBBER (8001-12) (QTY: 269568 NOS/USD: 0.078 PER NOS)STEEL SCRUBBER (8001-12) (QTY: 269568 NOS/USD: 0.078 PER NOS"/>
    <m/>
    <s v="STEEL SCRUBBER "/>
    <s v="STEEL"/>
    <m/>
    <m/>
    <s v=""/>
    <e v="#VALUE!"/>
    <m/>
    <n v="4838"/>
    <s v="KGS"/>
    <n v="418.1975486"/>
    <n v="2023239.74"/>
    <n v="4.8013495820000003"/>
    <n v="23228.92928"/>
    <n v="889416.2"/>
    <x v="20"/>
    <x v="1"/>
    <x v="1"/>
    <e v="#VALUE!"/>
    <n v="2912655.94"/>
    <n v="0.43960000508886798"/>
    <s v="High"/>
    <x v="0"/>
  </r>
  <r>
    <s v="INNSA1"/>
    <s v="2025-01-18"/>
    <s v="0301049751"/>
    <x v="0"/>
    <s v="STEEL LUNCH BOX 2 LAYER (8504) (QTY : 22500 PCS / USD : 2.12PER PCS)STEEL LUNCH BOX 2 LAYER (8504) (QTY : 22500 PCS / USD : 2.12"/>
    <m/>
    <s v="STEEL LUNCH BOX 2 LAYER "/>
    <s v="STEEL"/>
    <m/>
    <m/>
    <s v="PCS"/>
    <e v="#VALUE!"/>
    <m/>
    <n v="10762.5"/>
    <s v="KGS"/>
    <n v="403.33209849999997"/>
    <n v="4340861.71"/>
    <n v="4.6306785130000003"/>
    <n v="49837.677499999998"/>
    <n v="1590491.7"/>
    <x v="46"/>
    <x v="1"/>
    <x v="0"/>
    <e v="#VALUE!"/>
    <n v="5931353.4100000001"/>
    <n v="0.36639999296360903"/>
    <s v="High"/>
    <x v="0"/>
  </r>
  <r>
    <s v="INNSA1"/>
    <s v="2025-01-18"/>
    <s v="0301049751"/>
    <x v="0"/>
    <s v="STEEL RECTANGLE CONTAINER LARGE (6862) (QTY : 42552 PCS / USD : 1.29 PER PCS)STEEL RECTANGLE CONTAINER LARGE (6862) (QTY : 42552 PCS / U"/>
    <m/>
    <s v="STEEL RECTANGLE CONTAINER LARGE "/>
    <s v="STEEL"/>
    <m/>
    <m/>
    <s v="PCS"/>
    <e v="#VALUE!"/>
    <m/>
    <n v="10638"/>
    <s v="KGS"/>
    <n v="469.57757290000001"/>
    <n v="4995366.22"/>
    <n v="5.3912465310000002"/>
    <n v="57352.080600000001"/>
    <n v="1830302.1"/>
    <x v="44"/>
    <x v="1"/>
    <x v="0"/>
    <e v="#VALUE!"/>
    <n v="6825668.3200000003"/>
    <n v="0.36639998338300012"/>
    <s v="High"/>
    <x v="0"/>
  </r>
  <r>
    <s v="INNSA1"/>
    <s v="2025-01-18"/>
    <s v="0301049751"/>
    <x v="0"/>
    <s v="STEEL LUNCH BOX (6527) (QTY : 26316 PCS / USD : 1.73 PER PCS)STEEL LUNCH BOX (6527) (QTY : 26316 PCS / USD : 1.73 PER PC"/>
    <m/>
    <s v="STEEL LUNCH BOX "/>
    <s v="STEEL"/>
    <m/>
    <m/>
    <s v="PCS"/>
    <e v="#VALUE!"/>
    <m/>
    <n v="9166.74"/>
    <s v="KGS"/>
    <n v="451.96905120000002"/>
    <n v="4143082.78"/>
    <n v="5.1890821029999996"/>
    <n v="47566.966480000003"/>
    <n v="1518025.6"/>
    <x v="41"/>
    <x v="1"/>
    <x v="0"/>
    <e v="#VALUE!"/>
    <n v="5661108.3799999999"/>
    <n v="0.36640001675274281"/>
    <s v="High"/>
    <x v="0"/>
  </r>
  <r>
    <s v="INNSA1"/>
    <s v="2025-01-18"/>
    <s v="0301049751"/>
    <x v="0"/>
    <s v="STEEL LUNCH BOX (6561) (QTY : 21216 PCS / USD : 2.15 PER PCS)STEEL LUNCH BOX (6561) (QTY : 21216 PCS / USD : 2.15 PER PC"/>
    <m/>
    <s v="STEEL LUNCH BOX "/>
    <s v="STEEL"/>
    <m/>
    <m/>
    <s v="PCS"/>
    <e v="#VALUE!"/>
    <m/>
    <n v="8309.6"/>
    <s v="KGS"/>
    <n v="499.55054519999999"/>
    <n v="4151065.21"/>
    <n v="5.7353679120000001"/>
    <n v="47658.6132"/>
    <n v="1520950.3"/>
    <x v="41"/>
    <x v="1"/>
    <x v="0"/>
    <e v="#VALUE!"/>
    <n v="5672015.5099999998"/>
    <n v="0.36640000169980469"/>
    <s v="High"/>
    <x v="0"/>
  </r>
  <r>
    <s v="INNSA1"/>
    <s v="2025-01-18"/>
    <s v="0301049751"/>
    <x v="0"/>
    <s v="STEEL RECTANGLE CONTAINER (6901) (QTY : 55200 PCS / USD : 0.86 PER PCS)STEEL RECTANGLE CONTAINER (6901) (QTY : 55200 PCS / USD : 0."/>
    <m/>
    <s v="STEEL RECTANGLE CONTAINER "/>
    <s v="STEEL"/>
    <m/>
    <m/>
    <s v="PCS"/>
    <e v="#VALUE!"/>
    <m/>
    <n v="8970"/>
    <s v="KGS"/>
    <n v="481.61796099999998"/>
    <n v="4320113.1100000003"/>
    <n v="5.529482904"/>
    <n v="49599.461649999997"/>
    <n v="1582889.5"/>
    <x v="47"/>
    <x v="1"/>
    <x v="0"/>
    <e v="#VALUE!"/>
    <n v="5903002.6100000003"/>
    <n v="0.36640001307743536"/>
    <s v="High"/>
    <x v="0"/>
  </r>
  <r>
    <s v="INNSA1"/>
    <s v="2025-01-18"/>
    <s v="0301049751"/>
    <x v="0"/>
    <s v="STEEL RECTANGLE CONTAINER BIG (6578) (QTY : 35400 PCS / USD: 1.53 PER PCS)STEEL RECTANGLE CONTAINER BIG (6578) (QTY : 35400 PCS / USD"/>
    <m/>
    <s v="STEEL RECTANGLE CONTAINER BIG "/>
    <s v="STEEL"/>
    <m/>
    <m/>
    <s v="PCS"/>
    <e v="#VALUE!"/>
    <m/>
    <n v="10472.5"/>
    <s v="KGS"/>
    <n v="470.65414370000002"/>
    <n v="4928925.5199999996"/>
    <n v="5.4036067020000003"/>
    <n v="56589.271180000003"/>
    <n v="1805958.3"/>
    <x v="43"/>
    <x v="1"/>
    <x v="0"/>
    <e v="#VALUE!"/>
    <n v="6734883.8199999994"/>
    <n v="0.36639999786403754"/>
    <s v="High"/>
    <x v="0"/>
  </r>
  <r>
    <s v="INNSA1"/>
    <s v="2025-01-17"/>
    <s v="0301049751"/>
    <x v="0"/>
    <s v="STEEL DRAINER (AM-321) (QTY: 43416 PCS /USD 0.7133 PER PCS) STEEL DRAINER (AM-321) (QTY: 43416 PCS /USD 0.7133 PER PCS)"/>
    <m/>
    <s v="STEEL DRAINER "/>
    <s v="STEEL"/>
    <m/>
    <m/>
    <s v="PCS"/>
    <e v="#VALUE!"/>
    <m/>
    <n v="5969.7"/>
    <s v="KGS"/>
    <n v="492.7873846"/>
    <n v="2941792.85"/>
    <n v="5.6577196860000001"/>
    <n v="33774.889210000001"/>
    <n v="1077873"/>
    <x v="32"/>
    <x v="56"/>
    <x v="0"/>
    <n v="0.71330000000000005"/>
    <n v="4019665.85"/>
    <n v="0.36640003391129322"/>
    <s v="High"/>
    <x v="0"/>
  </r>
  <r>
    <s v="INNSA1"/>
    <s v="2025-01-17"/>
    <s v="0301049751"/>
    <x v="0"/>
    <s v="STEEL TEA STRAINER BIG (SB-12) (QTY : 50400 PCS /USD 0.9876PER PCS)STEEL TEA STRAINER BIG (SB-12) (QTY : 50400 PCS /USD 0.9876"/>
    <m/>
    <s v="STEEL TEA STRAINER BIG "/>
    <s v="STEEL"/>
    <m/>
    <m/>
    <s v="PCS"/>
    <e v="#VALUE!"/>
    <m/>
    <n v="12320"/>
    <s v="KGS"/>
    <n v="383.787668"/>
    <n v="4728264.07"/>
    <n v="4.406287807"/>
    <n v="54285.465790000002"/>
    <n v="1732436"/>
    <x v="25"/>
    <x v="1"/>
    <x v="0"/>
    <n v="0.98760000000000003"/>
    <n v="6460700.0700000003"/>
    <n v="0.36640000946478435"/>
    <s v="High"/>
    <x v="0"/>
  </r>
  <r>
    <s v="INNSA1"/>
    <s v="2025-01-15"/>
    <s v="0301049751"/>
    <x v="0"/>
    <s v="RYX-02-026-3S MILD STEEL MULTI FUNCTION CLOTH STAND (QTY :848 NUM/CNY 81.50 PER NUM)RYX-02-026-3S MILD STEEL MULTI FUNCTION CLOTH STAND (QTY :84"/>
    <m/>
    <s v="RYX-02-026-3S MILD STEEL MULTI FUNCTION CLOTH STAND "/>
    <s v="RYX-02-026-3S"/>
    <m/>
    <m/>
    <s v=""/>
    <e v="#VALUE!"/>
    <m/>
    <n v="3307.2"/>
    <s v="KGS"/>
    <n v="301.47114479999999"/>
    <n v="997025.37"/>
    <n v="3.4811910479999999"/>
    <n v="11512.99503"/>
    <n v="365310.1"/>
    <x v="35"/>
    <x v="1"/>
    <x v="1"/>
    <e v="#VALUE!"/>
    <n v="1362335.47"/>
    <n v="0.36640000444522286"/>
    <s v="High"/>
    <x v="0"/>
  </r>
  <r>
    <s v="INNSA1"/>
    <s v="2025-01-14"/>
    <s v="0301049751"/>
    <x v="0"/>
    <s v="STEEL SALT BOTTLE (NP-19) (QTY:612 PCS/USD:0.445 PER PCS) STEEL SALT BOTTLE (NP-19) (QTY:612 PCS/USD:0.445 PER PCS)"/>
    <m/>
    <s v="STEEL SALT BOTTLE "/>
    <s v="STEEL"/>
    <m/>
    <m/>
    <s v="PCS"/>
    <e v="#VALUE!"/>
    <m/>
    <n v="95.2"/>
    <s v="KGS"/>
    <n v="269.46008399999999"/>
    <n v="25652.6"/>
    <n v="3.1115483140000002"/>
    <n v="296.21939950000001"/>
    <n v="9399.1"/>
    <x v="18"/>
    <x v="57"/>
    <x v="0"/>
    <e v="#VALUE!"/>
    <n v="35051.699999999997"/>
    <n v="0.36639950726242176"/>
    <s v="High"/>
    <x v="0"/>
  </r>
  <r>
    <s v="INNSA1"/>
    <s v="2025-01-14"/>
    <s v="0301049751"/>
    <x v="0"/>
    <s v="STEEL SPRINKLER (AM-430) (QTY:50664 PCS/USD:0.566 PER PCS) STEEL SPRINKLER (AM-430) (QTY:50664 PCS/USD:0.566 PER PCS)"/>
    <m/>
    <s v="STEEL SPRINKLER "/>
    <s v="STEEL"/>
    <m/>
    <m/>
    <s v="PCS"/>
    <e v="#VALUE!"/>
    <m/>
    <n v="8021.8"/>
    <s v="KGS"/>
    <n v="336.71621210000001"/>
    <n v="2701070.11"/>
    <n v="3.888177969"/>
    <n v="31190.186030000001"/>
    <n v="989672.1"/>
    <x v="22"/>
    <x v="58"/>
    <x v="0"/>
    <e v="#VALUE!"/>
    <n v="3690742.21"/>
    <n v="0.36640000433013564"/>
    <s v="High"/>
    <x v="0"/>
  </r>
  <r>
    <s v="INNSA1"/>
    <s v="2025-01-14"/>
    <s v="0301049751"/>
    <x v="0"/>
    <s v="STEEL TEA STRAINER BIG (SB-12) (QTY: 25200 PCS/USD 0.988 PERPCS)STEEL TEA STRAINER BIG (SB-12) (QTY: 25200 PCS/USD 0.988 PER"/>
    <m/>
    <s v="STEEL TEA STRAINER BIG "/>
    <s v="STEEL"/>
    <m/>
    <m/>
    <s v="PCS"/>
    <e v="#VALUE!"/>
    <m/>
    <n v="6160"/>
    <s v="KGS"/>
    <n v="391.6578864"/>
    <n v="2412612.58"/>
    <n v="4.5226083880000001"/>
    <n v="27859.267670000001"/>
    <n v="883981.3"/>
    <x v="25"/>
    <x v="59"/>
    <x v="0"/>
    <n v="0.98799999999999999"/>
    <n v="3296593.88"/>
    <n v="0.36640002100958952"/>
    <s v="High"/>
    <x v="0"/>
  </r>
  <r>
    <s v="INNSA1"/>
    <s v="2025-01-14"/>
    <s v="0301049751"/>
    <x v="0"/>
    <s v="STEEL DRAINER (AM-321) (QTY: 20784 PCS/USD 0.713 PER PCS) STEEL DRAINER (AM-321) (QTY: 20784 PCS/USD 0.713 PER PCS)"/>
    <m/>
    <s v="STEEL DRAINER "/>
    <s v="STEEL"/>
    <m/>
    <m/>
    <s v="PCS"/>
    <e v="#VALUE!"/>
    <m/>
    <n v="2857.8"/>
    <s v="KGS"/>
    <n v="502.4778326"/>
    <n v="1435981.15"/>
    <n v="5.8022844410000003"/>
    <n v="16581.768479999999"/>
    <n v="526143.4"/>
    <x v="32"/>
    <x v="60"/>
    <x v="0"/>
    <n v="0.71299999999999997"/>
    <n v="1962124.5499999998"/>
    <n v="0.36639993498521906"/>
    <s v="High"/>
    <x v="0"/>
  </r>
  <r>
    <s v="INNSA1"/>
    <s v="2025-01-13"/>
    <s v="0301049751"/>
    <x v="0"/>
    <s v="STEEL HANGER WITH HOOK (SL-89) (QTY:70056 PCS/ CNY:7.45 PERPCS)STEEL HANGER WITH HOOK (SL-89) (QTY:70056 PCS/ CNY:7.45 PER"/>
    <m/>
    <s v="STEEL HANGER WITH HOOK "/>
    <s v="STEEL"/>
    <m/>
    <m/>
    <s v="PCS"/>
    <e v="#VALUE!"/>
    <m/>
    <n v="15568"/>
    <s v="KGS"/>
    <n v="411.7987693"/>
    <n v="6410883.2400000002"/>
    <n v="4.7551820930000002"/>
    <n v="74028.674830000004"/>
    <n v="2348947.6"/>
    <x v="4"/>
    <x v="3"/>
    <x v="0"/>
    <e v="#VALUE!"/>
    <n v="8759830.8399999999"/>
    <n v="0.36639999701507586"/>
    <s v="High"/>
    <x v="0"/>
  </r>
  <r>
    <s v="INNSA1"/>
    <s v="2025-01-09"/>
    <s v="0301049751"/>
    <x v="0"/>
    <s v="STEEL SALT BOTTLE (NP-19) (QTY: 2916 PCS/USD 0.438 PER PCS) STEEL SALT BOTTLE (NP-19) (QTY: 2916 PCS/USD 0.438 PER PCS)"/>
    <m/>
    <s v="STEEL SALT BOTTLE "/>
    <s v="STEEL"/>
    <m/>
    <m/>
    <s v="PCS"/>
    <e v="#VALUE!"/>
    <m/>
    <n v="453.6"/>
    <s v="KGS"/>
    <n v="265.99021164021161"/>
    <n v="120653.16"/>
    <n v="3.0714805039285409"/>
    <n v="1393.223556581986"/>
    <n v="44207.3"/>
    <x v="18"/>
    <x v="61"/>
    <x v="0"/>
    <n v="0.438"/>
    <n v="164860.46000000002"/>
    <n v="0.36639985227075694"/>
    <s v="High"/>
    <x v="0"/>
  </r>
  <r>
    <s v="INNSA1"/>
    <s v="2025-01-08"/>
    <s v="0301049751"/>
    <x v="1"/>
    <s v="STEEL SCRUBBER 2PCS SET (8001-2) (QTY: 168000 SET/USD 0.142PER SET)STEEL SCRUBBER 2PCS SET (8001-2) (QTY: 168000 SET/USD 0.142"/>
    <m/>
    <s v="STEEL SCRUBBER 2PCS SET "/>
    <s v="STEEL"/>
    <m/>
    <m/>
    <s v="PCS"/>
    <e v="#VALUE!"/>
    <m/>
    <n v="4900"/>
    <s v="KGS"/>
    <n v="460.55252244897957"/>
    <n v="2256707.36"/>
    <n v="5.3181584578404113"/>
    <n v="26058.976443418011"/>
    <n v="992048.5"/>
    <x v="31"/>
    <x v="1"/>
    <x v="0"/>
    <n v="0.14199999999999999"/>
    <n v="3248755.86"/>
    <n v="0.43959997542614476"/>
    <s v="High"/>
    <x v="0"/>
  </r>
  <r>
    <s v="INNSA1"/>
    <s v="2025-01-04"/>
    <s v="0301049751"/>
    <x v="1"/>
    <s v="STEEL SCRUBBER 6 PCS SET (OKS-4156) (QTY: 98400 SET/USD: 0.238 PER SET)STEEL SCRUBBER 6 PCS SET (OKS-4156) (QTY: 98400 SET/USD: 0.2"/>
    <m/>
    <s v="STEEL SCRUBBER 6 PCS SET "/>
    <s v="STEEL"/>
    <m/>
    <m/>
    <s v="PCS"/>
    <e v="#VALUE!"/>
    <m/>
    <n v="9151"/>
    <s v="KGS"/>
    <n v="241.527206862638"/>
    <n v="2210215.4700000002"/>
    <n v="2.788997769776421"/>
    <n v="25522.118591224022"/>
    <n v="971610.7"/>
    <x v="21"/>
    <x v="1"/>
    <x v="0"/>
    <e v="#VALUE!"/>
    <n v="3181826.17"/>
    <n v="0.43959999067421235"/>
    <s v="High"/>
    <x v="0"/>
  </r>
  <r>
    <s v="INNSA1"/>
    <s v="2025-01-03"/>
    <s v="0301049751"/>
    <x v="0"/>
    <s v="STEEL ROUND CONTAINER (6856) (QTY : 122400 PCS / USD 0.55 PER PCS)STEEL ROUND CONTAINER (6856) (QTY : 122400 PCS / USD 0.55 P"/>
    <m/>
    <s v="STEEL ROUND CONTAINER "/>
    <s v="STEEL"/>
    <m/>
    <m/>
    <s v="PCS"/>
    <e v="#VALUE!"/>
    <m/>
    <n v="10200"/>
    <s v="KGS"/>
    <n v="591.45826372549027"/>
    <n v="6032874.29"/>
    <n v="6.8297720984467682"/>
    <n v="69663.675404157053"/>
    <n v="2210445.2000000002"/>
    <x v="39"/>
    <x v="1"/>
    <x v="0"/>
    <n v="0.55000000000000004"/>
    <n v="8243319.4900000002"/>
    <n v="0.36640000996937733"/>
    <s v="High"/>
    <x v="0"/>
  </r>
  <r>
    <s v="INNSA1"/>
    <s v="2025-01-03"/>
    <s v="0301049751"/>
    <x v="0"/>
    <s v="STEEL RECTANGLE CONTAINER LARGE (6862) (QTY : 42684 PCS / USD 1.29 PER PCS)STEEL RECTANGLE CONTAINER LARGE (6862) (QTY : 42684 PCS / U"/>
    <m/>
    <s v="STEEL RECTANGLE CONTAINER LARGE "/>
    <s v="STEEL"/>
    <m/>
    <m/>
    <s v="PCS"/>
    <e v="#VALUE!"/>
    <m/>
    <n v="10671"/>
    <s v="KGS"/>
    <n v="462.412824477556"/>
    <n v="4934407.25"/>
    <n v="5.3396400055145037"/>
    <n v="56979.298498845274"/>
    <n v="1807966.7"/>
    <x v="44"/>
    <x v="1"/>
    <x v="0"/>
    <n v="1.29"/>
    <n v="6742373.9500000002"/>
    <n v="0.36639997641054051"/>
    <s v="High"/>
    <x v="0"/>
  </r>
  <r>
    <s v="INNSA1"/>
    <s v="2025-01-03"/>
    <s v="0301049751"/>
    <x v="0"/>
    <s v="STEEL ROUND CONTAINER MEDIUM (6581) (QTY : 87792 PCS / USD0.83 PER PCS)STEEL ROUND CONTAINER MEDIUM (6581) (QTY : 87792 PCS / USD"/>
    <m/>
    <s v="STEEL ROUND CONTAINER MEDIUM "/>
    <s v="STEEL"/>
    <m/>
    <m/>
    <s v="PCS"/>
    <e v="#VALUE!"/>
    <m/>
    <n v="10608.2"/>
    <s v="KGS"/>
    <n v="615.56162119869521"/>
    <n v="6530000.79"/>
    <n v="7.1081018614168068"/>
    <n v="75404.166166281764"/>
    <n v="2392592.2999999998"/>
    <x v="48"/>
    <x v="1"/>
    <x v="0"/>
    <n v="0.83"/>
    <n v="8922593.0899999999"/>
    <n v="0.36640000161470115"/>
    <s v="High"/>
    <x v="0"/>
  </r>
  <r>
    <s v="INNSA1"/>
    <s v="2025-01-03"/>
    <s v="0301049751"/>
    <x v="0"/>
    <s v="STEEL RECTANGLE CONTAINER BIG (6578) (QTY : 26364 PCS / USD1.53 PER PCS)STEEL RECTANGLE CONTAINER BIG (6578) (QTY : 26364 PCS / USD"/>
    <m/>
    <s v="STEEL RECTANGLE CONTAINER BIG "/>
    <s v="STEEL"/>
    <m/>
    <m/>
    <s v="PCS"/>
    <e v="#VALUE!"/>
    <m/>
    <n v="7799.35"/>
    <s v="KGS"/>
    <n v="463.47305737016541"/>
    <n v="3614788.59"/>
    <n v="5.351882879563111"/>
    <n v="41741.207736720557"/>
    <n v="1324458.6000000001"/>
    <x v="43"/>
    <x v="1"/>
    <x v="0"/>
    <n v="1.53"/>
    <n v="4939247.1899999995"/>
    <n v="0.36640001677110534"/>
    <s v="High"/>
    <x v="0"/>
  </r>
  <r>
    <s v="INNSA1"/>
    <s v="2025-01-03"/>
    <s v="0301049751"/>
    <x v="0"/>
    <s v="STEEL ROUND CONTAINER (6857) (QTY : 66840 PCS / USD 0.69 PER PCS)STEEL ROUND CONTAINER (6857) (QTY : 66840 PCS / USD 0.69 PE"/>
    <m/>
    <s v="STEEL ROUND CONTAINER "/>
    <s v="STEEL"/>
    <m/>
    <m/>
    <s v="PCS"/>
    <e v="#VALUE!"/>
    <m/>
    <n v="8522.1"/>
    <s v="KGS"/>
    <n v="484.97471632578822"/>
    <n v="4133003.03"/>
    <n v="5.6001699344779254"/>
    <n v="47725.208198614317"/>
    <n v="1514332.3"/>
    <x v="39"/>
    <x v="1"/>
    <x v="0"/>
    <n v="0.69"/>
    <n v="5647335.3300000001"/>
    <n v="0.36639999753399649"/>
    <s v="High"/>
    <x v="0"/>
  </r>
  <r>
    <s v="INNSA1"/>
    <s v="2025-01-03"/>
    <s v="0301049751"/>
    <x v="0"/>
    <s v="STEEL LUNCH BOX 2 LAYER (8504) (QTY : 22080 PCS / USD 2.12PER PCS)STEEL LUNCH BOX 2 LAYER (8504) (QTY : 22080 PCS / USD 2.12"/>
    <m/>
    <s v="STEEL LUNCH BOX 2 LAYER "/>
    <s v="STEEL"/>
    <m/>
    <m/>
    <s v="PCS"/>
    <e v="#VALUE!"/>
    <m/>
    <n v="10561.6"/>
    <s v="KGS"/>
    <n v="397.17820405999089"/>
    <n v="4194837.32"/>
    <n v="4.5863533956119058"/>
    <n v="48439.230023094693"/>
    <n v="1536988.4"/>
    <x v="46"/>
    <x v="1"/>
    <x v="0"/>
    <n v="2.12"/>
    <n v="5731825.7200000007"/>
    <n v="0.3664000014188869"/>
    <s v="High"/>
    <x v="0"/>
  </r>
  <r>
    <s v="INNSA1"/>
    <s v="2025-01-03"/>
    <s v="0301049751"/>
    <x v="0"/>
    <s v="STEEL LUNCH BOX SMALL (6587) (QTY : 54792 PCS / USD 1.37 PER PCS)STEEL LUNCH BOX SMALL (6587) (QTY : 54792 PCS / USD 1.37 PE"/>
    <m/>
    <s v="STEEL LUNCH BOX SMALL "/>
    <s v="STEEL"/>
    <m/>
    <m/>
    <s v="PCS"/>
    <e v="#VALUE!"/>
    <m/>
    <n v="11118.21"/>
    <s v="KGS"/>
    <n v="605.03850350011373"/>
    <n v="6726945.1399999997"/>
    <n v="6.9865878002322628"/>
    <n v="77678.350346420324"/>
    <n v="2464752.7000000002"/>
    <x v="40"/>
    <x v="1"/>
    <x v="0"/>
    <n v="1.37"/>
    <n v="9191697.8399999999"/>
    <n v="0.36640000010465379"/>
    <s v="High"/>
    <x v="0"/>
  </r>
  <r>
    <s v="INNSA1"/>
    <s v="2025-01-02"/>
    <s v="0301049751"/>
    <x v="0"/>
    <s v="STEEL SALT BOTTLE (NP-19) (QTY : 112896 PCS/USD 0.438 PER PCS)STEEL SALT BOTTLE (NP-19) (QTY : 112896 PCS/USD 0.438 PER P"/>
    <m/>
    <s v="STEEL SALT BOTTLE "/>
    <s v="STEEL"/>
    <m/>
    <m/>
    <s v="PCS"/>
    <e v="#VALUE!"/>
    <m/>
    <n v="17561.599999999999"/>
    <s v="KGS"/>
    <n v="257.97936976129739"/>
    <n v="4530530.5"/>
    <n v="3.0015051746515118"/>
    <n v="52711.233275159982"/>
    <n v="1659986.4"/>
    <x v="18"/>
    <x v="1"/>
    <x v="0"/>
    <n v="0.438"/>
    <n v="6190516.9000000004"/>
    <n v="0.36640000547397261"/>
    <s v="High"/>
    <x v="0"/>
  </r>
  <r>
    <s v="INNSA1"/>
    <s v="2025-01-02"/>
    <s v="0301049751"/>
    <x v="0"/>
    <s v="STEEL TEA STRAINER BIG (SB-12) (QTY : 2070 PCS / USD 0.994 PER PCS)STEEL TEA STRAINER BIG (SB-12) (QTY : 2070 PCS / USD 0.994 P"/>
    <m/>
    <s v="STEEL TEA STRAINER BIG "/>
    <s v="STEEL"/>
    <m/>
    <m/>
    <s v="PCS"/>
    <e v="#VALUE!"/>
    <m/>
    <n v="506"/>
    <s v="KGS"/>
    <n v="372.56545454545449"/>
    <n v="188518.12"/>
    <n v="4.3346766090221589"/>
    <n v="2193.346364165212"/>
    <n v="69073.100000000006"/>
    <x v="25"/>
    <x v="1"/>
    <x v="0"/>
    <n v="0.99399999999999999"/>
    <n v="257591.22"/>
    <n v="0.36640032268516154"/>
    <s v="High"/>
    <x v="0"/>
  </r>
  <r>
    <s v="INNSA1"/>
    <s v="2025-01-02"/>
    <s v="0301049751"/>
    <x v="0"/>
    <s v="STEEL TEA STRAINER (NP-55) (QTY : 201600 PCS / USD 0.274 PERPCS)STEEL TEA STRAINER (NP-55) (QTY : 201600 PCS / USD 0.274 PER"/>
    <m/>
    <s v="STEEL TEA STRAINER "/>
    <s v="STEEL"/>
    <m/>
    <m/>
    <s v="PCS"/>
    <e v="#VALUE!"/>
    <m/>
    <n v="8400"/>
    <s v="KGS"/>
    <n v="602.5016511904762"/>
    <n v="5061013.87"/>
    <n v="7.0099086816809324"/>
    <n v="58883.232926119832"/>
    <n v="1854355.5"/>
    <x v="26"/>
    <x v="1"/>
    <x v="0"/>
    <n v="0.27400000000000002"/>
    <n v="6915369.3700000001"/>
    <n v="0.36640000356292246"/>
    <s v="High"/>
    <x v="0"/>
  </r>
  <r>
    <s v="INNSA1"/>
    <s v="2025-01-02"/>
    <s v="0301049751"/>
    <x v="0"/>
    <s v="STEEL KITCHEN BASKET (AM-322) (QTY:15000 PCS / USD 1.186 PER PCS)STEEL KITCHEN BASKET (AM-322) (QTY:15000 PCS / USD 1.186 PE"/>
    <m/>
    <s v="STEEL KITCHEN BASKET "/>
    <s v="STEEL"/>
    <m/>
    <m/>
    <s v="PCS"/>
    <e v="#VALUE!"/>
    <m/>
    <n v="4125"/>
    <s v="KGS"/>
    <n v="395.13764363636358"/>
    <n v="1629942.78"/>
    <n v="4.5972966100798569"/>
    <n v="18963.848516579401"/>
    <n v="597211.1"/>
    <x v="49"/>
    <x v="62"/>
    <x v="0"/>
    <n v="1.1859999999999999"/>
    <n v="2227153.88"/>
    <n v="0.36640004012901606"/>
    <s v="High"/>
    <x v="0"/>
  </r>
  <r>
    <s v="INNSA1"/>
    <s v="2025-01-02"/>
    <s v="0301049751"/>
    <x v="0"/>
    <s v="STEEL DRAINER (AM-321) (QTY : 20040 PCS / USD 0.716 PER PCS) STEEL DRAINER (AM-321) (QTY : 20040 PCS / USD 0.716 PER PCS)"/>
    <m/>
    <s v="STEEL DRAINER "/>
    <s v="STEEL"/>
    <m/>
    <m/>
    <s v="PCS"/>
    <e v="#VALUE!"/>
    <m/>
    <n v="2755.5"/>
    <s v="KGS"/>
    <n v="477.09710760297583"/>
    <n v="1314641.08"/>
    <n v="5.5508680349386372"/>
    <n v="15295.41687027342"/>
    <n v="481684.5"/>
    <x v="32"/>
    <x v="1"/>
    <x v="0"/>
    <n v="0.71599999999999997"/>
    <n v="1796325.58"/>
    <n v="0.3664000063043823"/>
    <s v="High"/>
    <x v="0"/>
  </r>
  <r>
    <s v="INNSA1"/>
    <s v="2024-12-20"/>
    <s v="0301049751"/>
    <x v="0"/>
    <s v="STEEL SALT BOTTLE (NP-19) (QTY: 28800 PCS/USD 0.441 PER PCS) STEEL SALT BOTTLE (NP-19) (QTY: 28800 PCS/USD 0.441 PER PCS)"/>
    <m/>
    <s v="STEEL SALT BOTTLE "/>
    <s v="STEEL"/>
    <m/>
    <m/>
    <s v="PCS"/>
    <e v="#VALUE!"/>
    <m/>
    <n v="4480"/>
    <s v="KGS"/>
    <n v="268.15863616071431"/>
    <n v="1201350.69"/>
    <n v="3.1199375934928941"/>
    <n v="13977.32041884817"/>
    <n v="440174.8"/>
    <x v="18"/>
    <x v="63"/>
    <x v="0"/>
    <n v="0.441"/>
    <n v="1641525.49"/>
    <n v="0.36639992274029493"/>
    <s v="High"/>
    <x v="1"/>
  </r>
  <r>
    <s v="INNSA1"/>
    <s v="2024-12-20"/>
    <s v="0301049751"/>
    <x v="0"/>
    <s v="STEEL SALT BOTTLE (NP-19) (QTY: 7200 PC/USD 0.441 PER PC) STEEL SALT BOTTLE (NP-19) (QTY: 7200 PC/USD 0.441 PER PC)"/>
    <m/>
    <s v="STEEL SALT BOTTLE "/>
    <s v="STEEL"/>
    <m/>
    <m/>
    <s v=""/>
    <e v="#VALUE!"/>
    <m/>
    <n v="1120"/>
    <s v="KGS"/>
    <n v="262.0184375"/>
    <n v="293460.65000000002"/>
    <n v="3.048498400232694"/>
    <n v="3414.3182082606172"/>
    <n v="107523.9"/>
    <x v="18"/>
    <x v="1"/>
    <x v="1"/>
    <n v="0.441"/>
    <n v="400984.55000000005"/>
    <n v="0.36639972003060711"/>
    <s v="High"/>
    <x v="1"/>
  </r>
  <r>
    <s v="INNSA1"/>
    <s v="2024-12-04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412.00533466533471"/>
    <n v="1649669.36"/>
    <n v="4.8272446943800196"/>
    <n v="19328.287756297599"/>
    <n v="604438.9"/>
    <x v="38"/>
    <x v="1"/>
    <x v="1"/>
    <e v="#VALUE!"/>
    <n v="2254108.2600000002"/>
    <n v="0.36640002818504186"/>
    <s v="High"/>
    <x v="1"/>
  </r>
  <r>
    <s v="INNSA1"/>
    <s v="2024-11-30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412.00533469999999"/>
    <n v="1649669.36"/>
    <n v="4.827244694"/>
    <n v="19328.287759999999"/>
    <n v="604438.9"/>
    <x v="38"/>
    <x v="1"/>
    <x v="1"/>
    <e v="#VALUE!"/>
    <n v="2254108.2600000002"/>
    <n v="0.36640002818504186"/>
    <s v="High"/>
    <x v="1"/>
  </r>
  <r>
    <s v="INNSA1"/>
    <s v="2024-11-27"/>
    <s v="0301049751"/>
    <x v="0"/>
    <s v="GS-47 STEEL GIFT BOX HEART SHAPE (QTY:44280 PCS/USD 0.212 PER PCS)"/>
    <m/>
    <s v="GS-47 STEEL GIFT BOX HEART SHAPE "/>
    <s v="GS-47"/>
    <m/>
    <m/>
    <s v="PCS"/>
    <e v="#VALUE!"/>
    <m/>
    <n v="3075"/>
    <s v="KGS"/>
    <n v="292.79337559999999"/>
    <n v="900339.63"/>
    <n v="3.4305023499999998"/>
    <n v="10548.79473"/>
    <n v="329884.40000000002"/>
    <x v="50"/>
    <x v="64"/>
    <x v="0"/>
    <n v="0.21199999999999999"/>
    <n v="1230224.03"/>
    <n v="0.36639995509250217"/>
    <s v="High"/>
    <x v="1"/>
  </r>
  <r>
    <s v="INNSA1"/>
    <s v="2024-11-27"/>
    <s v="0301049751"/>
    <x v="0"/>
    <s v="GS-47 STEEL GIFT BOX HEART SHAPE (QTY:6120 PCS/UDS 0.211 PERPCS)"/>
    <m/>
    <s v="GS-47 STEEL GIFT BOX HEART SHAPE "/>
    <s v="GS-47"/>
    <m/>
    <m/>
    <s v="PCS"/>
    <e v="#VALUE!"/>
    <m/>
    <n v="425"/>
    <s v="KGS"/>
    <n v="282.37454120000001"/>
    <n v="120009.18"/>
    <n v="3.3084304769999999"/>
    <n v="1406.0829530000001"/>
    <n v="43971.3"/>
    <x v="50"/>
    <x v="65"/>
    <x v="0"/>
    <e v="#VALUE!"/>
    <n v="163980.47999999998"/>
    <n v="0.36639947044051135"/>
    <s v="High"/>
    <x v="1"/>
  </r>
  <r>
    <s v="INNSA1"/>
    <s v="2024-11-19"/>
    <s v="0301049751"/>
    <x v="1"/>
    <s v="SS SCRUBBER 3PCS SET (SS410) (QTY: 119160 SET/USD 0.16 PER SET)"/>
    <m/>
    <s v="SS SCRUBBER 3PCS SET "/>
    <s v="SS"/>
    <m/>
    <m/>
    <s v="PCS"/>
    <e v="#VALUE!"/>
    <m/>
    <n v="7447.5"/>
    <s v="KGS"/>
    <n v="247.02898690835849"/>
    <n v="1839748.38"/>
    <n v="2.8960021911882592"/>
    <n v="21567.97631887456"/>
    <n v="808753.4"/>
    <x v="33"/>
    <x v="1"/>
    <x v="0"/>
    <n v="0.16"/>
    <n v="2648501.7799999998"/>
    <n v="0.43960000660525111"/>
    <s v="High"/>
    <x v="1"/>
  </r>
  <r>
    <s v="INNSA1"/>
    <s v="2024-11-12"/>
    <s v="0301049751"/>
    <x v="1"/>
    <s v="STEEL SCRUBBER (8001-12) (QTY: 278640 NOS/USD 0.084 PER NOS)"/>
    <m/>
    <s v="STEEL SCRUBBER "/>
    <s v="STEEL"/>
    <m/>
    <m/>
    <s v=""/>
    <e v="#VALUE!"/>
    <m/>
    <n v="4838"/>
    <s v="KGS"/>
    <n v="446.58114510128172"/>
    <n v="2160559.58"/>
    <n v="5.2415627359305343"/>
    <n v="25358.68051643193"/>
    <n v="949782"/>
    <x v="20"/>
    <x v="1"/>
    <x v="1"/>
    <n v="8.4000000000000005E-2"/>
    <n v="3110341.58"/>
    <n v="0.43960000399526122"/>
    <s v="High"/>
    <x v="1"/>
  </r>
  <r>
    <s v="INNSA1"/>
    <s v="2024-11-12"/>
    <s v="0301049751"/>
    <x v="1"/>
    <s v="STEEL SCRUBBER 2 PCS SET (8001-2) (QTY:168000 SETS/USD:0.148PER SET)"/>
    <m/>
    <s v="STEEL SCRUBBER 2 PCS SET "/>
    <s v="STEEL"/>
    <m/>
    <m/>
    <s v="PCS"/>
    <e v="#VALUE!"/>
    <m/>
    <n v="4900"/>
    <s v="KGS"/>
    <n v="466.28923469387757"/>
    <n v="2284817.25"/>
    <n v="5.4728783414774371"/>
    <n v="26817.103873239441"/>
    <n v="1004405.6"/>
    <x v="24"/>
    <x v="1"/>
    <x v="0"/>
    <e v="#VALUE!"/>
    <n v="3289222.85"/>
    <n v="0.4395999723829116"/>
    <s v="High"/>
    <x v="1"/>
  </r>
  <r>
    <s v="INNSA1"/>
    <s v="2024-11-05"/>
    <s v="0301049751"/>
    <x v="0"/>
    <s v="HOUSEHOLD STEEL HOOK 3PCS SET (3888) (QTY: 181872 PCS / USD0.260 PER PCS)"/>
    <m/>
    <s v="HOUSEHOLD STEEL HOOK 3PCS SET "/>
    <s v="HOUSEHOLD"/>
    <m/>
    <m/>
    <s v="PCS"/>
    <e v="#VALUE!"/>
    <m/>
    <n v="6062.4"/>
    <s v="KGS"/>
    <n v="680.64344154130379"/>
    <n v="4126332.8"/>
    <n v="8.0122830081377714"/>
    <n v="48573.664508534443"/>
    <n v="1511888.4"/>
    <x v="12"/>
    <x v="1"/>
    <x v="0"/>
    <n v="0.26"/>
    <n v="5638221.1999999993"/>
    <n v="0.36640001504483594"/>
    <s v="High"/>
    <x v="1"/>
  </r>
  <r>
    <s v="INNSA1"/>
    <s v="2024-11-05"/>
    <s v="0301049751"/>
    <x v="1"/>
    <s v="STEEL SCRUBBER 6PCS SET (OKS-4156) (QTY: 98400 NOS /USD 0.238 PER NOS)"/>
    <m/>
    <s v="STEEL SCRUBBER 6PCS SET "/>
    <s v="STEEL"/>
    <m/>
    <m/>
    <s v="PCS"/>
    <e v="#VALUE!"/>
    <m/>
    <n v="9151"/>
    <s v="KGS"/>
    <n v="229.73097257130371"/>
    <n v="2102268.13"/>
    <n v="2.7043080938352411"/>
    <n v="24747.123366686279"/>
    <n v="924157.1"/>
    <x v="19"/>
    <x v="1"/>
    <x v="0"/>
    <n v="0.23799999999999999"/>
    <n v="3026425.23"/>
    <n v="0.4396000142950367"/>
    <s v="High"/>
    <x v="1"/>
  </r>
  <r>
    <s v="INNSA1"/>
    <s v="2024-10-30"/>
    <s v="0301049751"/>
    <x v="0"/>
    <s v="MILD STEEL MULTI FUNCTION CLOTH STAND (RYX-02-020) (QTY: 1232 NOS/CNY 101 PER NOS)"/>
    <m/>
    <s v="MILD STEEL MULTI FUNCTION CLOTH STAND "/>
    <s v="MILD"/>
    <m/>
    <m/>
    <s v=""/>
    <e v="#VALUE!"/>
    <m/>
    <n v="4004"/>
    <s v="KGS"/>
    <n v="413.8107067932068"/>
    <n v="1656898.07"/>
    <n v="4.8712266838517566"/>
    <n v="19504.39164214244"/>
    <n v="607087.5"/>
    <x v="2"/>
    <x v="1"/>
    <x v="1"/>
    <e v="#VALUE!"/>
    <n v="2263985.5700000003"/>
    <n v="0.3664000284579968"/>
    <s v="High"/>
    <x v="1"/>
  </r>
  <r>
    <s v="INNSA1"/>
    <s v="2024-10-22"/>
    <s v="0301049751"/>
    <x v="0"/>
    <s v="MILD STEEL MULTI FUNCTION CLOTH STAND (RYX-02-021A) (QTY: 3888 NOS/CNY 61.50 PER NOS)"/>
    <m/>
    <s v="MILD STEEL MULTI FUNCTION CLOTH STAND "/>
    <s v="MILD"/>
    <m/>
    <m/>
    <s v=""/>
    <e v="#VALUE!"/>
    <m/>
    <n v="14256"/>
    <s v="KGS"/>
    <n v="214.70521604938281"/>
    <n v="3060837.56"/>
    <n v="2.527430442017454"/>
    <n v="36031.048381400833"/>
    <n v="1121490.8999999999"/>
    <x v="2"/>
    <x v="1"/>
    <x v="1"/>
    <e v="#VALUE!"/>
    <n v="4182328.46"/>
    <n v="0.3664000058859706"/>
    <s v="High"/>
    <x v="1"/>
  </r>
  <r>
    <s v="INNSA1"/>
    <s v="2024-10-18"/>
    <s v="0301049751"/>
    <x v="0"/>
    <s v="HOUSEHOLD STEEL HOOK 3PCS SET (3888) (QTY: 30288 SET/USD 0.26PER SET)"/>
    <m/>
    <s v="HOUSEHOLD STEEL HOOK 3PCS SET "/>
    <s v="HOUSEHOLD"/>
    <m/>
    <m/>
    <s v="PCS"/>
    <e v="#VALUE!"/>
    <m/>
    <n v="1009.6"/>
    <s v="KGS"/>
    <n v="672.82163232963546"/>
    <n v="679280.72"/>
    <n v="7.9202075612670448"/>
    <n v="7996.2415538552086"/>
    <n v="248888.4"/>
    <x v="12"/>
    <x v="1"/>
    <x v="0"/>
    <n v="0.26"/>
    <n v="928169.12"/>
    <n v="0.36639991784250847"/>
    <s v="High"/>
    <x v="1"/>
  </r>
  <r>
    <s v="INNSA1"/>
    <s v="2024-10-16"/>
    <s v="0301049751"/>
    <x v="1"/>
    <s v="STEEL SCRUBBER 2PCS SET (8001-2) (QTY: 168000 NOS /USD 0.148PER NOS)"/>
    <m/>
    <s v="STEEL SCRUBBER 2PCS SET "/>
    <s v="STEEL"/>
    <m/>
    <m/>
    <s v="PCS"/>
    <e v="#VALUE!"/>
    <m/>
    <n v="4914"/>
    <s v="KGS"/>
    <n v="439.30859584859581"/>
    <n v="2158762.44"/>
    <n v="5.1744239793709754"/>
    <n v="25427.11943462897"/>
    <n v="948991.9"/>
    <x v="31"/>
    <x v="1"/>
    <x v="0"/>
    <n v="0.14799999999999999"/>
    <n v="3107754.34"/>
    <n v="0.43959996821141656"/>
    <s v="High"/>
    <x v="1"/>
  </r>
  <r>
    <s v="INNSA1"/>
    <s v="2024-10-14"/>
    <s v="0301049751"/>
    <x v="1"/>
    <s v="STEEL SCRUBBER 6PCS SET (OKS-4156) (QTY: 98400 SET/USD 0.238PER SET)"/>
    <m/>
    <s v="STEEL SCRUBBER 6PCS SET "/>
    <s v="STEEL"/>
    <m/>
    <m/>
    <s v="PCS"/>
    <e v="#VALUE!"/>
    <m/>
    <n v="9151"/>
    <s v="KGS"/>
    <n v="222.50637853786469"/>
    <n v="2036155.87"/>
    <n v="2.620805400917134"/>
    <n v="23982.990223792691"/>
    <n v="895094.1"/>
    <x v="19"/>
    <x v="1"/>
    <x v="0"/>
    <n v="0.23799999999999999"/>
    <n v="2931249.97"/>
    <n v="0.4395999899555823"/>
    <s v="High"/>
    <x v="1"/>
  </r>
  <r>
    <s v="INNSA1"/>
    <s v="2024-10-13"/>
    <s v="0301049751"/>
    <x v="0"/>
    <s v="MILD STEEL MULTI FUNCTION CLOTH STAND (RYX-02-020) (QTY:1232NOS / CNY 101.00 PER NOS)"/>
    <m/>
    <s v="MILD STEEL MULTI FUNCTION CLOTH STAND "/>
    <s v="MILD"/>
    <m/>
    <m/>
    <s v=""/>
    <e v="#VALUE!"/>
    <m/>
    <n v="4004"/>
    <s v="KGS"/>
    <n v="399.88232267732269"/>
    <n v="1601128.82"/>
    <n v="4.7100391363642249"/>
    <n v="18858.996702002351"/>
    <n v="586653.69999999995"/>
    <x v="2"/>
    <x v="1"/>
    <x v="1"/>
    <e v="#VALUE!"/>
    <n v="2187782.52"/>
    <n v="0.3664000626757814"/>
    <s v="High"/>
    <x v="1"/>
  </r>
  <r>
    <s v="INNSA1"/>
    <s v="2024-10-08"/>
    <s v="0301049751"/>
    <x v="0"/>
    <s v="HOUSEHOLD STEEL HOOK 2PCS SET (2758) (QTY: 2400 SET/USD 0.265 PER SET)"/>
    <m/>
    <s v="HOUSEHOLD STEEL HOOK 2PCS SET "/>
    <s v="HOUSEHOLD"/>
    <m/>
    <m/>
    <s v="PCS"/>
    <e v="#VALUE!"/>
    <m/>
    <n v="64"/>
    <s v="KGS"/>
    <n v="854.61203124999997"/>
    <n v="54695.17"/>
    <n v="10.066101663722019"/>
    <n v="644.23050647820958"/>
    <n v="20040.3"/>
    <x v="51"/>
    <x v="1"/>
    <x v="0"/>
    <n v="0.26500000000000001"/>
    <n v="74735.47"/>
    <n v="0.36639981190295229"/>
    <s v="High"/>
    <x v="1"/>
  </r>
  <r>
    <s v="INNSA1"/>
    <s v="2024-10-05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393.96982767232771"/>
    <n v="1577455.19"/>
    <n v="4.6403984413701727"/>
    <n v="18580.155359246171"/>
    <n v="577979.5"/>
    <x v="38"/>
    <x v="1"/>
    <x v="1"/>
    <e v="#VALUE!"/>
    <n v="2155434.69"/>
    <n v="0.36639994826097089"/>
    <s v="High"/>
    <x v="1"/>
  </r>
  <r>
    <s v="INNSA1"/>
    <s v="2024-10-01"/>
    <s v="0301049751"/>
    <x v="1"/>
    <s v="STEEL SCRUBBER 6PCS SET (OKS-4156) (QTY: 89160 SET/USD 0.238PER SET)"/>
    <m/>
    <s v="STEEL SCRUBBER 6PCS SET "/>
    <s v="STEEL"/>
    <m/>
    <m/>
    <s v="PCS"/>
    <e v="#VALUE!"/>
    <m/>
    <n v="7250"/>
    <s v="KGS"/>
    <n v="257.40367448275862"/>
    <n v="1866176.64"/>
    <n v="3.04259662509171"/>
    <n v="22058.825531914899"/>
    <n v="820371.2"/>
    <x v="19"/>
    <x v="1"/>
    <x v="0"/>
    <n v="0.23799999999999999"/>
    <n v="2686547.84"/>
    <n v="0.43959997270140516"/>
    <s v="High"/>
    <x v="1"/>
  </r>
  <r>
    <s v="INNSA1"/>
    <s v="2024-09-28"/>
    <s v="0301049751"/>
    <x v="0"/>
    <s v="RYX-02-026-3S MILD STEEL MULTI FUNCTION CLOTH STAND (QTY :848 NUM/CNY 82.00 PER NUM)"/>
    <m/>
    <s v="RYX-02-026-3S MILD STEEL MULTI FUNCTION CLOTH STAND "/>
    <s v="RYX-02-026-3S"/>
    <m/>
    <m/>
    <s v=""/>
    <e v="#VALUE!"/>
    <m/>
    <n v="3307.2"/>
    <s v="KGS"/>
    <n v="283.34516811804548"/>
    <n v="937079.14"/>
    <n v="3.3492336656979371"/>
    <n v="11076.58557919622"/>
    <n v="343345.8"/>
    <x v="35"/>
    <x v="1"/>
    <x v="1"/>
    <e v="#VALUE!"/>
    <n v="1280424.94"/>
    <n v="0.36640000331242034"/>
    <s v="High"/>
    <x v="1"/>
  </r>
  <r>
    <s v="INNSA1"/>
    <s v="2024-09-28"/>
    <s v="0301049751"/>
    <x v="0"/>
    <s v="RYX-02-021A MILD STEEL MULTI FUNCTION CLOTH STAND (QTY :3888NUM/CNY 61.50 PER NUM)"/>
    <m/>
    <s v="RYX-02-021A MILD STEEL MULTI FUNCTION CLOTH STAND "/>
    <s v="RYX-02-021A"/>
    <m/>
    <m/>
    <s v=""/>
    <e v="#VALUE!"/>
    <m/>
    <n v="14256"/>
    <s v="KGS"/>
    <n v="222.98373035914699"/>
    <n v="3178856.06"/>
    <n v="2.6357414936069392"/>
    <n v="37575.130732860533"/>
    <n v="1164732.8"/>
    <x v="52"/>
    <x v="1"/>
    <x v="1"/>
    <e v="#VALUE!"/>
    <n v="4343588.8600000003"/>
    <n v="0.36639998100448751"/>
    <s v="High"/>
    <x v="1"/>
  </r>
  <r>
    <s v="INNSA1"/>
    <s v="2024-09-25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399.26519230769242"/>
    <n v="1598657.83"/>
    <n v="4.7194467175850168"/>
    <n v="18896.6646572104"/>
    <n v="585748.30000000005"/>
    <x v="38"/>
    <x v="1"/>
    <x v="1"/>
    <e v="#VALUE!"/>
    <n v="2184406.13"/>
    <n v="0.36640004446730168"/>
    <s v="High"/>
    <x v="1"/>
  </r>
  <r>
    <s v="INNSA1"/>
    <s v="2024-09-11"/>
    <s v="0301049751"/>
    <x v="1"/>
    <s v="STEEL WIRE CLEANING CLOTH 3PCS SET (AM-793) (QTY: 1250 SET /USD 0.184 PER SET)"/>
    <m/>
    <s v="STEEL WIRE CLEANING CLOTH 3PCS SET "/>
    <s v="STEEL"/>
    <m/>
    <m/>
    <s v="PCS"/>
    <e v="#VALUE!"/>
    <m/>
    <n v="50"/>
    <s v="KGS"/>
    <n v="420.5412"/>
    <n v="21027.06"/>
    <n v="4.953371025"/>
    <n v="247.6685512"/>
    <n v="9243.4"/>
    <x v="53"/>
    <x v="1"/>
    <x v="0"/>
    <n v="0.184"/>
    <n v="30270.46"/>
    <n v="0.43959545461895289"/>
    <s v="High"/>
    <x v="1"/>
  </r>
  <r>
    <s v="INNSA1"/>
    <s v="2024-09-06"/>
    <s v="0301049751"/>
    <x v="0"/>
    <s v="RYX-02-020 MILD STEEL MULTI FUNCTION CLOTH STAND (QTY :2464NUM/CNY 101.00 PER NUM)"/>
    <m/>
    <s v="RYX-02-020 MILD STEEL MULTI FUNCTION CLOTH STAND "/>
    <s v="RYX-02-020"/>
    <m/>
    <m/>
    <s v=""/>
    <e v="#VALUE!"/>
    <m/>
    <n v="8008"/>
    <s v="KGS"/>
    <n v="406.77410214785209"/>
    <n v="3257447.01"/>
    <n v="4.7912143951454924"/>
    <n v="38368.044876325082"/>
    <n v="1193528.5"/>
    <x v="38"/>
    <x v="1"/>
    <x v="1"/>
    <e v="#VALUE!"/>
    <n v="4450975.51"/>
    <n v="0.36639997407049152"/>
    <s v="High"/>
    <x v="1"/>
  </r>
  <r>
    <s v="INNSA1"/>
    <s v="2024-09-05"/>
    <s v="0301049751"/>
    <x v="1"/>
    <s v="SS SCRUBBER 3PCS SET (SS410) (QTY: 118680 SET/USD 0.16 PER SET)"/>
    <m/>
    <s v="SS SCRUBBER 3PCS SET "/>
    <s v="SS"/>
    <m/>
    <m/>
    <s v="PCS"/>
    <e v="#VALUE!"/>
    <m/>
    <n v="7417.5"/>
    <s v="KGS"/>
    <n v="234.11583282777221"/>
    <n v="1736554.19"/>
    <n v="2.759173044522949"/>
    <n v="20466.166057748971"/>
    <n v="763389.2"/>
    <x v="33"/>
    <x v="1"/>
    <x v="0"/>
    <n v="0.16"/>
    <n v="2499943.3899999997"/>
    <n v="0.43959998737499806"/>
    <s v="High"/>
    <x v="1"/>
  </r>
  <r>
    <s v="INNSA1"/>
    <s v="2024-09-03"/>
    <s v="0301049751"/>
    <x v="1"/>
    <s v="STEEL SCRUBBER 6PCS SET (OKS-4156) (QTY: 98400 SET/USD 0.238 PER SET)"/>
    <m/>
    <s v="STEEL SCRUBBER 6PCS SET "/>
    <s v="STEEL"/>
    <m/>
    <m/>
    <s v="PCS"/>
    <e v="#VALUE!"/>
    <m/>
    <n v="9151"/>
    <s v="KGS"/>
    <n v="230.38772593159209"/>
    <n v="2108278.08"/>
    <n v="2.715235426418293"/>
    <n v="24847.119387153802"/>
    <n v="926799.1"/>
    <x v="19"/>
    <x v="1"/>
    <x v="0"/>
    <n v="0.23799999999999999"/>
    <n v="3035077.18"/>
    <n v="0.43960002657713915"/>
    <s v="High"/>
    <x v="1"/>
  </r>
  <r>
    <s v="INNSA1"/>
    <s v="2024-08-29"/>
    <s v="0301049751"/>
    <x v="0"/>
    <s v="AM-625 STEEL HANGER (QTY:10500 PCS/USD 0.5610 PER PCS)"/>
    <m/>
    <s v="AM-625 STEEL HANGER "/>
    <s v="AM-625"/>
    <m/>
    <m/>
    <s v="PCS"/>
    <e v="#VALUE!"/>
    <m/>
    <n v="1750"/>
    <s v="KGS"/>
    <n v="307.56428"/>
    <n v="538237.49"/>
    <n v="3.6248"/>
    <n v="6343.4000000000005"/>
    <n v="197210.2"/>
    <x v="54"/>
    <x v="66"/>
    <x v="0"/>
    <n v="0.56100000000000005"/>
    <n v="735447.69"/>
    <n v="0.36639996964908561"/>
    <s v="High"/>
    <x v="1"/>
  </r>
  <r>
    <s v="INNSA1"/>
    <s v="2024-08-26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419.54066183816178"/>
    <n v="1679840.81"/>
    <n v="4.944498077055532"/>
    <n v="19797.770300530348"/>
    <n v="615493.69999999995"/>
    <x v="38"/>
    <x v="1"/>
    <x v="1"/>
    <e v="#VALUE!"/>
    <n v="2295334.5099999998"/>
    <n v="0.36640001620153517"/>
    <s v="High"/>
    <x v="1"/>
  </r>
  <r>
    <s v="INNSA1"/>
    <s v="2024-08-26"/>
    <s v="0301049751"/>
    <x v="0"/>
    <s v="RYX-02-021A MILD STEEL MULTI FUNCTION CLOTH STAND (QTY :3888NUM/CNY 61.50 PER NUM)"/>
    <m/>
    <s v="RYX-02-021A MILD STEEL MULTI FUNCTION CLOTH STAND "/>
    <s v="RYX-02-021A"/>
    <m/>
    <m/>
    <s v=""/>
    <e v="#VALUE!"/>
    <m/>
    <n v="14256"/>
    <s v="KGS"/>
    <n v="241.0090551346801"/>
    <n v="3435825.09"/>
    <n v="2.840413142424044"/>
    <n v="40492.929758397171"/>
    <n v="1258886.3"/>
    <x v="52"/>
    <x v="1"/>
    <x v="1"/>
    <e v="#VALUE!"/>
    <n v="4694711.3899999997"/>
    <n v="0.36639999622332348"/>
    <s v="High"/>
    <x v="1"/>
  </r>
  <r>
    <s v="INNSA1"/>
    <s v="2024-08-24"/>
    <s v="0301049751"/>
    <x v="0"/>
    <s v="HOUSEHOLD STEEL HOOK 3PCS SET (2628) (QTY: 167040 NOS/USD 0.375 PER NOS)"/>
    <m/>
    <s v="HOUSEHOLD STEEL HOOK 3PCS SET "/>
    <s v="HOUSEHOLD"/>
    <m/>
    <m/>
    <s v="PCS"/>
    <e v="#VALUE!"/>
    <m/>
    <n v="5660.8"/>
    <s v="KGS"/>
    <n v="969.75853766252123"/>
    <n v="5489609.1299999999"/>
    <n v="11.42909296007686"/>
    <n v="64697.809428403067"/>
    <n v="2011392.8"/>
    <x v="12"/>
    <x v="1"/>
    <x v="0"/>
    <n v="0.375"/>
    <n v="7501001.9299999997"/>
    <n v="0.36640000269017331"/>
    <s v="High"/>
    <x v="1"/>
  </r>
  <r>
    <s v="INNSA1"/>
    <s v="2024-08-20"/>
    <s v="0301049751"/>
    <x v="1"/>
    <s v="STEEL SCRUBBER 2PCS SET (8001-2) (QTY: 168000 SET/USD 0.148PER SET)"/>
    <m/>
    <s v="STEEL SCRUBBER 2PCS SET "/>
    <s v="STEEL"/>
    <m/>
    <m/>
    <s v="PCS"/>
    <e v="#VALUE!"/>
    <m/>
    <n v="4914"/>
    <s v="KGS"/>
    <n v="461.75560846560847"/>
    <n v="2269067.06"/>
    <n v="5.4420224922287384"/>
    <n v="26742.098526812031"/>
    <n v="997481.8"/>
    <x v="31"/>
    <x v="1"/>
    <x v="0"/>
    <n v="0.14799999999999999"/>
    <n v="3266548.8600000003"/>
    <n v="0.43959996493008013"/>
    <s v="High"/>
    <x v="1"/>
  </r>
  <r>
    <s v="INNSA1"/>
    <s v="2024-08-16"/>
    <s v="0301049751"/>
    <x v="0"/>
    <s v="STEEL SPRINKLER (AM-430) (QTY: 38496 PC/ USD 0.572 PER PC)"/>
    <m/>
    <s v="STEEL SPRINKLER "/>
    <s v="STEEL"/>
    <m/>
    <m/>
    <s v=""/>
    <e v="#VALUE!"/>
    <m/>
    <n v="7057.6"/>
    <s v="KGS"/>
    <n v="293.6619516549535"/>
    <n v="2072548.59"/>
    <n v="3.4609540560395229"/>
    <n v="24426.029345904539"/>
    <n v="759381.8"/>
    <x v="22"/>
    <x v="1"/>
    <x v="1"/>
    <n v="0.57199999999999995"/>
    <n v="2831930.39"/>
    <n v="0.36639999837108767"/>
    <s v="High"/>
    <x v="1"/>
  </r>
  <r>
    <s v="INNSA1"/>
    <s v="2024-08-16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419.5306893106893"/>
    <n v="1679800.88"/>
    <n v="4.9443805457948073"/>
    <n v="19797.299705362409"/>
    <n v="615479.1"/>
    <x v="38"/>
    <x v="1"/>
    <x v="1"/>
    <e v="#VALUE!"/>
    <n v="2295279.98"/>
    <n v="0.36640003427072859"/>
    <s v="High"/>
    <x v="1"/>
  </r>
  <r>
    <s v="INNSA1"/>
    <s v="2024-08-13"/>
    <s v="0301049751"/>
    <x v="0"/>
    <s v="RYX-02-021A MILD STEEL MULTI FUNCTION CLOTH STAND (QTY :3888NUM/CNY 61.50 PER NUM)"/>
    <m/>
    <s v="RYX-02-021A MILD STEEL MULTI FUNCTION CLOTH STAND "/>
    <s v="RYX-02-021A"/>
    <m/>
    <m/>
    <s v=""/>
    <e v="#VALUE!"/>
    <m/>
    <n v="14256"/>
    <s v="KGS"/>
    <n v="238.36828773849609"/>
    <n v="3398178.31"/>
    <n v="2.8175920536465262"/>
    <n v="40167.592316784881"/>
    <n v="1245092.6000000001"/>
    <x v="52"/>
    <x v="1"/>
    <x v="1"/>
    <e v="#VALUE!"/>
    <n v="4643270.91"/>
    <n v="0.36640001978000974"/>
    <s v="High"/>
    <x v="1"/>
  </r>
  <r>
    <s v="INNSA1"/>
    <s v="2024-08-12"/>
    <s v="0301049751"/>
    <x v="1"/>
    <s v="STEEL SCRUBBER 6PCS SET (OKS-4156) (QTY:98400 PCS/USD:0.238PER PCS)"/>
    <m/>
    <s v="STEEL SCRUBBER 6PCS SET "/>
    <s v="STEEL"/>
    <m/>
    <m/>
    <s v="PCS"/>
    <e v="#VALUE!"/>
    <m/>
    <n v="8856"/>
    <s v="KGS"/>
    <n v="247.62404019873529"/>
    <n v="2192958.5"/>
    <n v="2.9269981110961618"/>
    <n v="25921.49527186761"/>
    <n v="964024.6"/>
    <x v="19"/>
    <x v="1"/>
    <x v="0"/>
    <e v="#VALUE!"/>
    <n v="3156983.1"/>
    <n v="0.43960001979061619"/>
    <s v="High"/>
    <x v="1"/>
  </r>
  <r>
    <s v="INNSA1"/>
    <s v="2024-08-10"/>
    <s v="0301049751"/>
    <x v="0"/>
    <s v="HOUSEHOLD STEEL HOOK 3PCS SET (3888) (QTY:3168 SET/USD 0.265PER SET)"/>
    <m/>
    <s v="HOUSEHOLD STEEL HOOK 3PCS SET "/>
    <s v="HOUSEHOLD"/>
    <m/>
    <m/>
    <s v="PCS"/>
    <e v="#VALUE!"/>
    <m/>
    <n v="146.5"/>
    <s v="KGS"/>
    <n v="533.29720136518768"/>
    <n v="78128.039999999994"/>
    <n v="6.3037494251204231"/>
    <n v="923.49929078014179"/>
    <n v="28626.2"/>
    <x v="12"/>
    <x v="1"/>
    <x v="0"/>
    <n v="0.26500000000000001"/>
    <n v="106754.23999999999"/>
    <n v="0.36640110260029568"/>
    <s v="High"/>
    <x v="1"/>
  </r>
  <r>
    <s v="INNSA1"/>
    <s v="2024-08-05"/>
    <s v="0301049751"/>
    <x v="0"/>
    <s v="STEEL CUTLERY HOLDER (H2740) (QTY: 960 NOS/USD 1.95 PER NOS)"/>
    <m/>
    <s v="STEEL CUTLERY HOLDER "/>
    <s v="STEEL"/>
    <m/>
    <m/>
    <s v=""/>
    <e v="#VALUE!"/>
    <m/>
    <n v="460"/>
    <s v="KGS"/>
    <n v="390.55113043478258"/>
    <n v="179653.52"/>
    <n v="4.6164436221605509"/>
    <n v="2123.5640661938528"/>
    <n v="65825.100000000006"/>
    <x v="27"/>
    <x v="1"/>
    <x v="1"/>
    <n v="1.95"/>
    <n v="245478.62"/>
    <n v="0.36640027982752582"/>
    <s v="High"/>
    <x v="1"/>
  </r>
  <r>
    <s v="INNSA1"/>
    <s v="2024-08-02"/>
    <s v="0301049751"/>
    <x v="0"/>
    <s v="AM-430 STEEL SPRINKLER (QTY: 62400 PCS/USD 0.5712 PER PCS)"/>
    <m/>
    <s v="AM-430 STEEL SPRINKLER "/>
    <s v="AM-430"/>
    <m/>
    <m/>
    <s v="PCS"/>
    <e v="#VALUE!"/>
    <m/>
    <n v="11440"/>
    <s v="KGS"/>
    <n v="290.51598951048948"/>
    <n v="3323502.92"/>
    <n v="3.433995147878127"/>
    <n v="39284.904491725763"/>
    <n v="1217731.5"/>
    <x v="55"/>
    <x v="67"/>
    <x v="0"/>
    <n v="0.57120000000000004"/>
    <n v="4541234.42"/>
    <n v="0.36640000906032"/>
    <s v="High"/>
    <x v="1"/>
  </r>
  <r>
    <s v="INNSA1"/>
    <s v="2024-08-02"/>
    <s v="0301049751"/>
    <x v="1"/>
    <s v="STEEL SCRUBBER 2PCS SET (8001-2) (QTY: 168480 SET/USD 0.148PER SET)"/>
    <m/>
    <s v="STEEL SCRUBBER 2PCS SET "/>
    <s v="STEEL"/>
    <m/>
    <m/>
    <s v="PCS"/>
    <e v="#VALUE!"/>
    <m/>
    <n v="4914"/>
    <s v="KGS"/>
    <n v="472.38436507936512"/>
    <n v="2321296.77"/>
    <n v="5.5837395399452134"/>
    <n v="27438.496099290791"/>
    <n v="1020442.1"/>
    <x v="31"/>
    <x v="1"/>
    <x v="0"/>
    <n v="0.14799999999999999"/>
    <n v="3341738.87"/>
    <n v="0.43960001719211456"/>
    <s v="High"/>
    <x v="1"/>
  </r>
  <r>
    <s v="INNSA1"/>
    <s v="2024-08-02"/>
    <s v="0301049751"/>
    <x v="0"/>
    <s v="STEEL HANGER WITH HOOK (SM1168) (QTY: 57792 NOS/USD 1.23 PERNOS)"/>
    <m/>
    <s v="STEEL HANGER WITH HOOK "/>
    <s v="STEEL"/>
    <m/>
    <m/>
    <s v=""/>
    <e v="#VALUE!"/>
    <m/>
    <n v="10836"/>
    <s v="KGS"/>
    <n v="574.5712532299741"/>
    <n v="6226054.0999999996"/>
    <n v="6.7916223786048953"/>
    <n v="73594.020094562642"/>
    <n v="2281226.2000000002"/>
    <x v="4"/>
    <x v="1"/>
    <x v="1"/>
    <n v="1.23"/>
    <n v="8507280.3000000007"/>
    <n v="0.36639999642791415"/>
    <s v="High"/>
    <x v="1"/>
  </r>
  <r>
    <s v="INNSA1"/>
    <s v="2024-07-30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411.60567682317679"/>
    <n v="1648069.13"/>
    <n v="4.8826296183057751"/>
    <n v="19550.04899169632"/>
    <n v="603852.5"/>
    <x v="38"/>
    <x v="1"/>
    <x v="1"/>
    <e v="#VALUE!"/>
    <n v="2251921.63"/>
    <n v="0.36639998226287995"/>
    <s v="High"/>
    <x v="1"/>
  </r>
  <r>
    <s v="INNSA1"/>
    <s v="2024-07-30"/>
    <s v="0301049751"/>
    <x v="0"/>
    <s v="SY604A-4 STEEL HOOK 4PCS SET(QTY :25200 SET/USD 0.5207 PERSET)"/>
    <m/>
    <s v="SY604A-4 STEEL HOOK 4PCS SET"/>
    <s v="SY604A-4"/>
    <m/>
    <m/>
    <s v="PCS"/>
    <e v="#VALUE!"/>
    <m/>
    <n v="2940"/>
    <s v="KGS"/>
    <n v="414.11704081632661"/>
    <n v="1217504.1000000001"/>
    <n v="4.9124204130050586"/>
    <n v="14442.51601423488"/>
    <n v="446093.5"/>
    <x v="56"/>
    <x v="1"/>
    <x v="0"/>
    <n v="0.52070000000000005"/>
    <n v="1663597.6"/>
    <n v="0.36639999816017044"/>
    <s v="High"/>
    <x v="1"/>
  </r>
  <r>
    <s v="INNSA1"/>
    <s v="2024-07-26"/>
    <s v="0301049751"/>
    <x v="0"/>
    <s v="MILD STEEL MULTI FUNCTION CLOTH STAND (RYX-02-020) (QTY: 1232 NOS/CNY 101 PER NOS)"/>
    <m/>
    <s v="MILD STEEL MULTI FUNCTION CLOTH STAND "/>
    <s v="MILD"/>
    <m/>
    <m/>
    <s v=""/>
    <e v="#VALUE!"/>
    <m/>
    <n v="4004"/>
    <s v="KGS"/>
    <n v="444.94836163836158"/>
    <n v="1781573.24"/>
    <n v="5.2781537560896989"/>
    <n v="21133.72763938316"/>
    <n v="652768.4"/>
    <x v="2"/>
    <x v="1"/>
    <x v="1"/>
    <e v="#VALUE!"/>
    <n v="2434341.64"/>
    <n v="0.36639998027810522"/>
    <s v="High"/>
    <x v="1"/>
  </r>
  <r>
    <s v="INNSA1"/>
    <s v="2024-07-26"/>
    <s v="0301049751"/>
    <x v="0"/>
    <s v="HOUSEHOLD STEEL HOOK 3PCS SET (2628) (QTY: 167040 SET/USD 0.375 PER SET)"/>
    <m/>
    <s v="HOUSEHOLD STEEL HOOK 3PCS SET "/>
    <s v="HOUSEHOLD"/>
    <m/>
    <m/>
    <s v="PCS"/>
    <e v="#VALUE!"/>
    <m/>
    <n v="5660.8"/>
    <s v="KGS"/>
    <n v="982.02635493216519"/>
    <n v="5559054.79"/>
    <n v="11.64918570500789"/>
    <n v="65943.71043890866"/>
    <n v="2036837.7"/>
    <x v="12"/>
    <x v="1"/>
    <x v="0"/>
    <n v="0.375"/>
    <n v="7595892.4900000002"/>
    <n v="0.36640000448709376"/>
    <s v="High"/>
    <x v="1"/>
  </r>
  <r>
    <s v="INNSA1"/>
    <s v="2024-07-19"/>
    <s v="0301049751"/>
    <x v="1"/>
    <s v="STEEL SCRUBBER 6PCS SET (OKS-4156) (QTY: 98400 SET/USD 0.238PER SET)"/>
    <m/>
    <s v="STEEL SCRUBBER 6PCS SET "/>
    <s v="STEEL"/>
    <m/>
    <m/>
    <s v="PCS"/>
    <e v="#VALUE!"/>
    <m/>
    <n v="8856"/>
    <s v="KGS"/>
    <n v="255.776303071364"/>
    <n v="2265154.94"/>
    <n v="3.0341198466354"/>
    <n v="26870.165361803101"/>
    <n v="995762.1"/>
    <x v="19"/>
    <x v="1"/>
    <x v="0"/>
    <n v="0.23799999999999999"/>
    <n v="3260917.04"/>
    <n v="0.43959999486834223"/>
    <s v="High"/>
    <x v="1"/>
  </r>
  <r>
    <s v="INNSA1"/>
    <s v="2024-07-18"/>
    <s v="0301049751"/>
    <x v="1"/>
    <s v="STEEL SCRUBBER 2PCS SET (8001-2) (QTY: 166320 SET/USD 0.151PER SET)"/>
    <m/>
    <s v="STEEL SCRUBBER 2PCS SET "/>
    <s v="STEEL"/>
    <m/>
    <m/>
    <s v="PCS"/>
    <e v="#VALUE!"/>
    <m/>
    <n v="4851"/>
    <s v="KGS"/>
    <n v="509.08170892599497"/>
    <n v="2469555.37"/>
    <n v="6.0389289315064598"/>
    <n v="29294.844246737801"/>
    <n v="1085616.6000000001"/>
    <x v="31"/>
    <x v="1"/>
    <x v="0"/>
    <n v="0.151"/>
    <n v="3555171.97"/>
    <n v="0.43960002403185638"/>
    <s v="High"/>
    <x v="1"/>
  </r>
  <r>
    <s v="INNSA1"/>
    <s v="2024-07-18"/>
    <s v="0301049751"/>
    <x v="1"/>
    <s v="STEEL SCRUBBER 2PCS SET (8001-2) (QTY: 166920 SET/USD 0.151PER SET)"/>
    <m/>
    <s v="STEEL SCRUBBER 2PCS SET "/>
    <s v="STEEL"/>
    <m/>
    <m/>
    <s v="PCS"/>
    <e v="#VALUE!"/>
    <m/>
    <n v="4869"/>
    <s v="KGS"/>
    <n v="508.77128568494601"/>
    <n v="2477207.39"/>
    <n v="6.0352465680301997"/>
    <n v="29385.615539738999"/>
    <n v="1088980.3"/>
    <x v="31"/>
    <x v="1"/>
    <x v="0"/>
    <n v="0.151"/>
    <n v="3566187.6900000004"/>
    <n v="0.43959997228976455"/>
    <s v="High"/>
    <x v="1"/>
  </r>
  <r>
    <s v="INNSA1"/>
    <s v="2024-07-15"/>
    <s v="0301049751"/>
    <x v="0"/>
    <s v="STEEL HANGER WITH HOOK (SL-89) (QTY: 70056 PCS/CNY 7.45 PERPCS)"/>
    <m/>
    <s v="STEEL HANGER WITH HOOK "/>
    <s v="STEEL"/>
    <m/>
    <m/>
    <s v="PCS"/>
    <e v="#VALUE!"/>
    <m/>
    <n v="15568"/>
    <s v="KGS"/>
    <n v="409.11271839671099"/>
    <n v="6369066.7999999998"/>
    <n v="4.8530571577308601"/>
    <n v="75552.393831554"/>
    <n v="2333626.1"/>
    <x v="4"/>
    <x v="3"/>
    <x v="0"/>
    <e v="#VALUE!"/>
    <n v="8702692.9000000004"/>
    <n v="0.36640000384357724"/>
    <s v="High"/>
    <x v="1"/>
  </r>
  <r>
    <s v="INNSA1"/>
    <s v="2024-07-07"/>
    <s v="0301049751"/>
    <x v="0"/>
    <s v="MILD STEEL MULTI FUNCTION CLOTH STAND (RYX-02-021A) (QTY: 3888 NOS/CNY 61.50 PER NOS)"/>
    <m/>
    <s v="MILD STEEL MULTI FUNCTION CLOTH STAND "/>
    <s v="MILD"/>
    <m/>
    <m/>
    <s v=""/>
    <e v="#VALUE!"/>
    <m/>
    <n v="14256"/>
    <s v="KGS"/>
    <n v="280.68241160000002"/>
    <n v="4001408.46"/>
    <n v="3.3295659739999999"/>
    <n v="47466.292529999999"/>
    <n v="1466116.1"/>
    <x v="2"/>
    <x v="1"/>
    <x v="1"/>
    <e v="#VALUE!"/>
    <n v="5467524.5600000005"/>
    <n v="0.36640001006045758"/>
    <s v="High"/>
    <x v="1"/>
  </r>
  <r>
    <s v="INNSA1"/>
    <s v="2024-07-02"/>
    <s v="0301049751"/>
    <x v="0"/>
    <s v="STEEL HANGER 10PCS SET (SY772-42) (QTY: 10080 SET/USD 1.2326PER SET)"/>
    <m/>
    <s v="STEEL HANGER 10PCS SET "/>
    <s v="STEEL"/>
    <m/>
    <m/>
    <s v="PCS"/>
    <e v="#VALUE!"/>
    <m/>
    <n v="5264"/>
    <s v="KGS"/>
    <n v="224.32924009999999"/>
    <n v="1180869.1200000001"/>
    <n v="2.6610823259999998"/>
    <n v="14007.93737"/>
    <n v="432670.4"/>
    <x v="5"/>
    <x v="1"/>
    <x v="0"/>
    <n v="1.2325999999999999"/>
    <n v="1613539.52"/>
    <n v="0.36639996141147291"/>
    <s v="High"/>
    <x v="1"/>
  </r>
  <r>
    <s v="INNSA1"/>
    <s v="2024-06-29"/>
    <s v="0301049751"/>
    <x v="0"/>
    <s v="MILD STEEL MULTI FUNCTION CLOTH STAND (RYX-02-020) (QTY: 1232 NOS / CNY 101.00 PER NOS)"/>
    <m/>
    <s v="MILD STEEL MULTI FUNCTION CLOTH STAND "/>
    <s v="MILD"/>
    <m/>
    <m/>
    <s v=""/>
    <e v="#VALUE!"/>
    <m/>
    <n v="4004"/>
    <s v="KGS"/>
    <n v="463.65652847152847"/>
    <n v="1856480.74"/>
    <n v="5.5000774433158766"/>
    <n v="22022.310083036769"/>
    <n v="680214.5"/>
    <x v="2"/>
    <x v="1"/>
    <x v="1"/>
    <e v="#VALUE!"/>
    <n v="2536695.2400000002"/>
    <n v="0.36639997676463909"/>
    <s v="High"/>
    <x v="1"/>
  </r>
  <r>
    <s v="INNSA1"/>
    <s v="2024-06-27"/>
    <s v="0301049751"/>
    <x v="0"/>
    <s v="RYX-02-020 MILD STEEL MULTI FUNCTION CLOTH STAND (QTY :1232NUM/CNY 101.00 PER NUM)"/>
    <m/>
    <s v="RYX-02-020 MILD STEEL MULTI FUNCTION CLOTH STAND "/>
    <s v="RYX-02-020"/>
    <m/>
    <m/>
    <s v=""/>
    <e v="#VALUE!"/>
    <m/>
    <n v="4004"/>
    <s v="KGS"/>
    <n v="395.23124625374618"/>
    <n v="1582505.91"/>
    <n v="4.6883896352757564"/>
    <n v="18772.312099644128"/>
    <n v="579830.19999999995"/>
    <x v="38"/>
    <x v="1"/>
    <x v="1"/>
    <e v="#VALUE!"/>
    <n v="2162336.11"/>
    <n v="0.36640002184889153"/>
    <s v="High"/>
    <x v="1"/>
  </r>
  <r>
    <s v="INNSA1"/>
    <s v="2024-06-27"/>
    <s v="0301049751"/>
    <x v="1"/>
    <s v="STEEL SCRUBBER 2PCS SET (8001-2) (QTY: 167880 SET/USD 0.151PER SET)"/>
    <m/>
    <s v="STEEL SCRUBBER 2PCS SET "/>
    <s v="STEEL"/>
    <m/>
    <m/>
    <s v="PCS"/>
    <e v="#VALUE!"/>
    <m/>
    <n v="4896"/>
    <s v="KGS"/>
    <n v="507.56353758169939"/>
    <n v="2485031.08"/>
    <n v="6.0209197815148201"/>
    <n v="29478.423250296561"/>
    <n v="1092419.6000000001"/>
    <x v="31"/>
    <x v="1"/>
    <x v="0"/>
    <n v="0.151"/>
    <n v="3577450.68"/>
    <n v="0.43959997474156343"/>
    <s v="High"/>
    <x v="1"/>
  </r>
  <r>
    <s v="INNSA1"/>
    <s v="2024-06-24"/>
    <s v="0301049751"/>
    <x v="0"/>
    <s v="STEEL HANGER 10PCS SET (SY772-42) (QTY: 5040 SET/USD 1.2517PER SET)"/>
    <m/>
    <s v="STEEL HANGER 10PCS SET "/>
    <s v="STEEL"/>
    <m/>
    <m/>
    <s v="PCS"/>
    <e v="#VALUE!"/>
    <m/>
    <n v="2632"/>
    <s v="KGS"/>
    <n v="230.53587386018239"/>
    <n v="606770.42000000004"/>
    <n v="2.734707874972508"/>
    <n v="7197.7511269276401"/>
    <n v="222320.7"/>
    <x v="5"/>
    <x v="1"/>
    <x v="0"/>
    <n v="1.2517"/>
    <n v="829091.12000000011"/>
    <n v="0.36640002984984005"/>
    <s v="High"/>
    <x v="1"/>
  </r>
  <r>
    <s v="INNSA1"/>
    <s v="2024-06-22"/>
    <s v="0301049751"/>
    <x v="0"/>
    <s v="STEEL GIFT BOX HEART SHAPE (GS-47) (QTY: 1008 PCS/USD 0.222PER PCS)"/>
    <m/>
    <s v="STEEL GIFT BOX HEART SHAPE "/>
    <s v="STEEL"/>
    <m/>
    <m/>
    <s v="PCS"/>
    <e v="#VALUE!"/>
    <m/>
    <n v="60.9"/>
    <s v="KGS"/>
    <n v="366.3"/>
    <n v="22307.67"/>
    <n v="4.345195729537366"/>
    <n v="264.62241992882559"/>
    <n v="8173.5"/>
    <x v="57"/>
    <x v="68"/>
    <x v="0"/>
    <n v="0.222"/>
    <n v="30481.17"/>
    <n v="0.36639864226071128"/>
    <s v="High"/>
    <x v="1"/>
  </r>
  <r>
    <s v="INNSA1"/>
    <s v="2024-06-22"/>
    <s v="0301049751"/>
    <x v="0"/>
    <s v="STEEL GIFT BOX SQUARE SHAPE (GS-48) (QTY: 480 PCS/USD 0.776PER PCS)"/>
    <m/>
    <s v="STEEL GIFT BOX SQUARE SHAPE "/>
    <s v="STEEL"/>
    <m/>
    <m/>
    <s v="PCS"/>
    <e v="#VALUE!"/>
    <m/>
    <n v="108"/>
    <s v="KGS"/>
    <n v="343.80490740740743"/>
    <n v="37130.93"/>
    <n v="4.0783500285576224"/>
    <n v="440.46180308422311"/>
    <n v="13604.8"/>
    <x v="58"/>
    <x v="69"/>
    <x v="0"/>
    <n v="0.77600000000000002"/>
    <n v="50735.729999999996"/>
    <n v="0.36640073383564592"/>
    <s v="High"/>
    <x v="1"/>
  </r>
  <r>
    <s v="INNSA1"/>
    <s v="2024-06-21"/>
    <s v="0301049751"/>
    <x v="0"/>
    <s v="STEEL LUNCH BOX (6717) (QTY: 336 NOS/USD 2.960 PER NOS)"/>
    <m/>
    <s v="STEEL LUNCH BOX "/>
    <s v="STEEL"/>
    <m/>
    <m/>
    <s v=""/>
    <e v="#VALUE!"/>
    <m/>
    <n v="128.80000000000001"/>
    <s v="KGS"/>
    <n v="724.98121118012421"/>
    <n v="93377.58"/>
    <n v="8.6000143674985079"/>
    <n v="1107.6818505338081"/>
    <n v="34213.599999999999"/>
    <x v="41"/>
    <x v="1"/>
    <x v="1"/>
    <n v="2.96"/>
    <n v="127591.18"/>
    <n v="0.36640058566521"/>
    <s v="High"/>
    <x v="1"/>
  </r>
  <r>
    <s v="INNSA1"/>
    <s v="2024-06-21"/>
    <s v="0301049751"/>
    <x v="0"/>
    <s v="STEEL ROUND CONTAINER (6856) (QTY: 16056 NOS/USD 0.568 PER NOS)"/>
    <m/>
    <s v="STEEL ROUND CONTAINER "/>
    <s v="STEEL"/>
    <m/>
    <m/>
    <s v=""/>
    <e v="#VALUE!"/>
    <m/>
    <n v="1338"/>
    <s v="KGS"/>
    <n v="639.94296711509708"/>
    <n v="856243.69"/>
    <n v="7.5912570239038804"/>
    <n v="10157.10189798339"/>
    <n v="313727.7"/>
    <x v="39"/>
    <x v="1"/>
    <x v="1"/>
    <n v="0.56799999999999995"/>
    <n v="1169971.3899999999"/>
    <n v="0.36640001399601557"/>
    <s v="High"/>
    <x v="1"/>
  </r>
  <r>
    <s v="INNSA1"/>
    <s v="2024-06-21"/>
    <s v="0301049751"/>
    <x v="0"/>
    <s v="STEEL ROUND CONTAINER (6857) (QTY: 27984 NOS/USD 0.718 PER NOS)"/>
    <m/>
    <s v="STEEL ROUND CONTAINER "/>
    <s v="STEEL"/>
    <m/>
    <m/>
    <s v=""/>
    <e v="#VALUE!"/>
    <m/>
    <n v="3567.96"/>
    <s v="KGS"/>
    <n v="528.72012298344146"/>
    <n v="1886452.25"/>
    <n v="6.2718875798747504"/>
    <n v="22377.84400948992"/>
    <n v="691196.1"/>
    <x v="39"/>
    <x v="1"/>
    <x v="1"/>
    <n v="0.71799999999999997"/>
    <n v="2577648.35"/>
    <n v="0.36639999766757941"/>
    <s v="High"/>
    <x v="1"/>
  </r>
  <r>
    <s v="INNSA1"/>
    <s v="2024-06-20"/>
    <s v="0301049751"/>
    <x v="1"/>
    <s v="SS SCRUBBER 3PCS SET (SS410) (QTY: 120360 SET/USD 0.16 PER SET)"/>
    <m/>
    <s v="SS SCRUBBER 3PCS SET "/>
    <s v="SS"/>
    <m/>
    <m/>
    <s v="PCS"/>
    <e v="#VALUE!"/>
    <m/>
    <n v="7522.5"/>
    <s v="KGS"/>
    <n v="258.41884346959131"/>
    <n v="1943955.75"/>
    <n v="3.0654667078243332"/>
    <n v="23059.97330960854"/>
    <n v="854563"/>
    <x v="33"/>
    <x v="1"/>
    <x v="0"/>
    <n v="0.16"/>
    <n v="2798518.75"/>
    <n v="0.43960002690390459"/>
    <s v="High"/>
    <x v="1"/>
  </r>
  <r>
    <s v="INNSA1"/>
    <s v="2024-06-20"/>
    <s v="0301049751"/>
    <x v="0"/>
    <s v="MILD STEEL MULTI FUNCTION CLOTH STAND (RYX-02-020) (QTY: 1232 NOS/CNY 101 PER NOS)"/>
    <m/>
    <s v="MILD STEEL MULTI FUNCTION CLOTH STAND "/>
    <s v="MILD"/>
    <m/>
    <m/>
    <s v=""/>
    <e v="#VALUE!"/>
    <m/>
    <n v="4004"/>
    <s v="KGS"/>
    <n v="443.65532217782197"/>
    <n v="1776395.91"/>
    <n v="5.2628152097013317"/>
    <n v="21072.312099644128"/>
    <n v="650871.5"/>
    <x v="2"/>
    <x v="1"/>
    <x v="1"/>
    <e v="#VALUE!"/>
    <n v="2427267.41"/>
    <n v="0.36640002171587976"/>
    <s v="High"/>
    <x v="1"/>
  </r>
  <r>
    <s v="INNSA1"/>
    <s v="2024-06-17"/>
    <s v="0301049751"/>
    <x v="1"/>
    <s v="STEEL SCRUBBER 6PCS SET (OKS-4156) (QTY: 98400 SET/USD 0.239PER SET)"/>
    <m/>
    <s v="STEEL SCRUBBER 6PCS SET "/>
    <s v="STEEL"/>
    <m/>
    <m/>
    <s v="PCS"/>
    <e v="#VALUE!"/>
    <m/>
    <n v="8782"/>
    <s v="KGS"/>
    <n v="246.89927806877711"/>
    <n v="2168269.46"/>
    <n v="2.9288170589416018"/>
    <n v="25720.87141162515"/>
    <n v="953171.3"/>
    <x v="19"/>
    <x v="1"/>
    <x v="0"/>
    <n v="0.23899999999999999"/>
    <n v="3121440.76"/>
    <n v="0.43960002093097789"/>
    <s v="High"/>
    <x v="1"/>
  </r>
  <r>
    <s v="INNSA1"/>
    <s v="2024-06-15"/>
    <s v="0301049751"/>
    <x v="1"/>
    <s v="STEEL SCRUBBER (8001-2) (QTY: 168000 SET/0.151 PER SET)"/>
    <m/>
    <s v="STEEL SCRUBBER "/>
    <s v="STEEL"/>
    <m/>
    <m/>
    <s v="SETS"/>
    <e v="#VALUE!"/>
    <m/>
    <n v="4900"/>
    <s v="KGS"/>
    <n v="474.34239387755099"/>
    <n v="2324277.73"/>
    <n v="5.6268374125450888"/>
    <n v="27571.50332147094"/>
    <n v="1021752.5"/>
    <x v="20"/>
    <x v="1"/>
    <x v="2"/>
    <e v="#VALUE!"/>
    <n v="3346030.23"/>
    <n v="0.43960000425594581"/>
    <s v="High"/>
    <x v="1"/>
  </r>
  <r>
    <s v="INNSA1"/>
    <s v="2024-06-11"/>
    <s v="0301049751"/>
    <x v="0"/>
    <s v="STEEL HOOK 4PCS SET (SY604A-4) (QTY: 10200 SET/USD 0.5285 PER SET)"/>
    <m/>
    <s v="STEEL HOOK 4PCS SET "/>
    <s v="STEEL"/>
    <m/>
    <m/>
    <s v="PCS"/>
    <e v="#VALUE!"/>
    <m/>
    <n v="1164.5"/>
    <s v="KGS"/>
    <n v="419.7833319021039"/>
    <n v="488837.69"/>
    <n v="4.9796362028719336"/>
    <n v="5798.7863582443651"/>
    <n v="179110.1"/>
    <x v="59"/>
    <x v="1"/>
    <x v="0"/>
    <n v="0.52849999999999997"/>
    <n v="667947.79"/>
    <n v="0.3663999394154735"/>
    <s v="High"/>
    <x v="1"/>
  </r>
  <r>
    <s v="INNSA1"/>
    <s v="2024-06-06"/>
    <s v="0301049751"/>
    <x v="0"/>
    <s v="STEEL SPRINKLER (AM-430) (QTY: 30120 PCS/ USD 0.5744 PER PCS)"/>
    <m/>
    <s v="STEEL SPRINKLER "/>
    <s v="STEEL"/>
    <m/>
    <m/>
    <s v="PCS"/>
    <e v="#VALUE!"/>
    <m/>
    <n v="5522"/>
    <s v="KGS"/>
    <n v="283.30594168779419"/>
    <n v="1564415.41"/>
    <n v="3.3586952185867731"/>
    <n v="18546.714997036161"/>
    <n v="573201.80000000005"/>
    <x v="22"/>
    <x v="70"/>
    <x v="0"/>
    <n v="0.57440000000000002"/>
    <n v="2137617.21"/>
    <n v="0.36639999602151713"/>
    <s v="High"/>
    <x v="1"/>
  </r>
  <r>
    <s v="INNSA1"/>
    <s v="2024-06-04"/>
    <s v="0301049751"/>
    <x v="0"/>
    <s v="STEEL ROUND CONTAINER (6857) (QTY: 30936 NOS/USD 0.718 PER NOS)"/>
    <m/>
    <s v="STEEL ROUND CONTAINER "/>
    <s v="STEEL"/>
    <m/>
    <m/>
    <s v=""/>
    <e v="#VALUE!"/>
    <m/>
    <n v="3944.34"/>
    <s v="KGS"/>
    <n v="504.62477372640291"/>
    <n v="1990411.68"/>
    <n v="5.9825106547291389"/>
    <n v="23597.05607587433"/>
    <n v="729286.8"/>
    <x v="39"/>
    <x v="1"/>
    <x v="1"/>
    <n v="0.71799999999999997"/>
    <n v="2719698.48"/>
    <n v="0.36639998012873398"/>
    <s v="High"/>
    <x v="1"/>
  </r>
  <r>
    <s v="INNSA1"/>
    <s v="2024-06-04"/>
    <s v="0301049751"/>
    <x v="0"/>
    <s v="STEEL ROUND CONTAINER MEDIUM (6581) (QTY: 79752 NOS/USD 0.875 PER NOS)"/>
    <m/>
    <s v="STEEL ROUND CONTAINER MEDIUM "/>
    <s v="STEEL"/>
    <m/>
    <m/>
    <s v=""/>
    <e v="#VALUE!"/>
    <m/>
    <n v="9636.7000000000007"/>
    <s v="KGS"/>
    <n v="648.89667936119201"/>
    <n v="6253222.6299999999"/>
    <n v="7.6929066907076704"/>
    <n v="74134.233906342633"/>
    <n v="2291180.7999999998"/>
    <x v="48"/>
    <x v="1"/>
    <x v="1"/>
    <n v="0.875"/>
    <n v="8544403.4299999997"/>
    <n v="0.36640000453654087"/>
    <s v="High"/>
    <x v="1"/>
  </r>
  <r>
    <s v="INNSA1"/>
    <s v="2024-06-01"/>
    <s v="0301049751"/>
    <x v="0"/>
    <s v="STAINLESS STEEL GRATER WITH HANDLE (KL324H-9S) (QTY: 59040 NOS/USD 0.62 PER NOS)"/>
    <m/>
    <s v="STAINLESS STEEL GRATER WITH HANDLE "/>
    <s v="STAINLESS"/>
    <m/>
    <m/>
    <s v=""/>
    <e v="#VALUE!"/>
    <m/>
    <n v="9676"/>
    <s v="KGS"/>
    <n v="333.09225919801571"/>
    <n v="3223000.7"/>
    <n v="3.9489301623949702"/>
    <n v="38209.848251333737"/>
    <n v="1180907.3999999999"/>
    <x v="60"/>
    <x v="1"/>
    <x v="1"/>
    <n v="0.62"/>
    <n v="4403908.0999999996"/>
    <n v="0.36639998247595784"/>
    <s v="High"/>
    <x v="1"/>
  </r>
  <r>
    <s v="INNSA1"/>
    <s v="2024-05-31"/>
    <s v="0301049751"/>
    <x v="1"/>
    <s v="SS SCRUBBER 3PCS SET (SS410) (QTY: 118560 SET/USD 0.16 PER SET)"/>
    <m/>
    <s v="SS SCRUBBER 3PCS SET "/>
    <s v="SS"/>
    <m/>
    <m/>
    <s v="PCS"/>
    <e v="#VALUE!"/>
    <m/>
    <n v="7410"/>
    <s v="KGS"/>
    <n v="237.02498515519571"/>
    <n v="1756355.14"/>
    <n v="2.8100176070562619"/>
    <n v="20822.2304682869"/>
    <n v="772093.7"/>
    <x v="33"/>
    <x v="1"/>
    <x v="0"/>
    <n v="0.16"/>
    <n v="2528448.84"/>
    <n v="0.43959998887240992"/>
    <s v="High"/>
    <x v="1"/>
  </r>
  <r>
    <s v="INNSA1"/>
    <s v="2024-05-28"/>
    <s v="0301049751"/>
    <x v="0"/>
    <s v="MILD STEEL MULTI FUNCTION CLOTH STAND (RYX-02-021A) (QTY: 6480 NOS/CNY 61.50 PER NOS)"/>
    <m/>
    <s v="MILD STEEL MULTI FUNCTION CLOTH STAND "/>
    <s v="MILD"/>
    <m/>
    <m/>
    <s v=""/>
    <e v="#VALUE!"/>
    <m/>
    <n v="23760"/>
    <s v="KGS"/>
    <n v="228.04570664983169"/>
    <n v="5418365.9900000002"/>
    <n v="2.7035649869571028"/>
    <n v="64236.704090100771"/>
    <n v="1985289.3"/>
    <x v="2"/>
    <x v="1"/>
    <x v="1"/>
    <e v="#VALUE!"/>
    <n v="7403655.29"/>
    <n v="0.36640000023328068"/>
    <s v="High"/>
    <x v="1"/>
  </r>
  <r>
    <s v="INNSA1"/>
    <s v="2024-05-28"/>
    <s v="0301049751"/>
    <x v="0"/>
    <s v="MILD STEEL MULTI FUNCTION CLOTH STAND (RYX-02-020) (QTY: 1232 NOS/CNY 100 PER CNY)"/>
    <m/>
    <s v="MILD STEEL MULTI FUNCTION CLOTH STAND "/>
    <s v="MILD"/>
    <m/>
    <m/>
    <s v=""/>
    <e v="#VALUE!"/>
    <m/>
    <n v="4004"/>
    <s v="KGS"/>
    <n v="418.34526973026971"/>
    <n v="1675054.46"/>
    <n v="4.9596356814495506"/>
    <n v="19858.381268524008"/>
    <n v="613740"/>
    <x v="2"/>
    <x v="1"/>
    <x v="1"/>
    <e v="#VALUE!"/>
    <n v="2288794.46"/>
    <n v="0.36640002737582633"/>
    <s v="High"/>
    <x v="1"/>
  </r>
  <r>
    <s v="INNSA1"/>
    <s v="2024-05-24"/>
    <s v="0301049751"/>
    <x v="0"/>
    <s v="HOUSEHOLD STEEL HOOK 3PCS SET (3888) (QTY: 208992 SET/USD 0.265 PER SET)"/>
    <m/>
    <s v="HOUSEHOLD STEEL HOOK 3PCS SET "/>
    <s v="HOUSEHOLD"/>
    <m/>
    <m/>
    <s v="PCS"/>
    <e v="#VALUE!"/>
    <m/>
    <n v="6966.4"/>
    <s v="KGS"/>
    <n v="692.17814796738628"/>
    <n v="4821989.8499999996"/>
    <n v="8.2060242793999567"/>
    <n v="57166.447540011854"/>
    <n v="1766777.1"/>
    <x v="12"/>
    <x v="1"/>
    <x v="0"/>
    <n v="0.26500000000000001"/>
    <n v="6588766.9499999993"/>
    <n v="0.36640000393198674"/>
    <s v="High"/>
    <x v="1"/>
  </r>
  <r>
    <s v="INNSA1"/>
    <s v="2024-05-23"/>
    <s v="0301049751"/>
    <x v="0"/>
    <s v="STEEL TEA STRAINER (AM-603) (QTY: 10080 PCS/USD 0.5547 PER PCS)"/>
    <m/>
    <s v="STEEL TEA STRAINER "/>
    <s v="STEEL"/>
    <m/>
    <m/>
    <s v="PCS"/>
    <e v="#VALUE!"/>
    <m/>
    <n v="560"/>
    <s v="KGS"/>
    <n v="887.0260714285713"/>
    <n v="496734.6"/>
    <n v="10.516017444322131"/>
    <n v="5888.9697688203914"/>
    <n v="182003.6"/>
    <x v="26"/>
    <x v="71"/>
    <x v="0"/>
    <n v="0.55469999999999997"/>
    <n v="678738.2"/>
    <n v="0.36640008567955606"/>
    <s v="High"/>
    <x v="1"/>
  </r>
  <r>
    <s v="INNSA1"/>
    <s v="2024-05-23"/>
    <s v="0301049751"/>
    <x v="0"/>
    <s v="STEEL HAND BLENDER (AM-474) (QTY: 15000 PCS/USD 0.6518 PER PCS)"/>
    <m/>
    <s v="STEEL HAND BLENDER "/>
    <s v="STEEL"/>
    <m/>
    <m/>
    <s v="PCS"/>
    <e v="#VALUE!"/>
    <m/>
    <n v="1500"/>
    <s v="KGS"/>
    <n v="579.05492666666669"/>
    <n v="868582.39"/>
    <n v="6.8649072515313181"/>
    <n v="10297.36087729698"/>
    <n v="318248.59999999998"/>
    <x v="28"/>
    <x v="62"/>
    <x v="0"/>
    <n v="0.65180000000000005"/>
    <n v="1186830.99"/>
    <n v="0.36640001416561069"/>
    <s v="High"/>
    <x v="1"/>
  </r>
  <r>
    <s v="INNSA1"/>
    <s v="2024-05-23"/>
    <s v="0301049751"/>
    <x v="0"/>
    <s v="STEEK HANGER WITH HOOK (AM-624) (QTY: 1440 PCS/USD 0.3190 PER PCS)"/>
    <m/>
    <s v="STEEK HANGER WITH HOOK "/>
    <s v="STEEK"/>
    <m/>
    <m/>
    <s v="PCS"/>
    <e v="#VALUE!"/>
    <m/>
    <n v="195"/>
    <s v="KGS"/>
    <n v="209.2781538461538"/>
    <n v="40809.24"/>
    <n v="2.48106880671196"/>
    <n v="483.80841730883219"/>
    <n v="14952.5"/>
    <x v="61"/>
    <x v="72"/>
    <x v="0"/>
    <n v="0.31900000000000001"/>
    <n v="55761.74"/>
    <n v="0.36639986434444749"/>
    <s v="High"/>
    <x v="1"/>
  </r>
  <r>
    <s v="INNSA1"/>
    <s v="2024-05-23"/>
    <s v="0301049751"/>
    <x v="1"/>
    <s v="STEEL SCRUBBER 2PCS SET (8001-2) (QTY: 168000 SET/USD 0.151PER SET)"/>
    <m/>
    <s v="STEEL SCRUBBER 2PCS SET "/>
    <s v="STEEL"/>
    <m/>
    <m/>
    <s v="PCS"/>
    <e v="#VALUE!"/>
    <m/>
    <n v="4900"/>
    <s v="KGS"/>
    <n v="463.86491020408158"/>
    <n v="2272938.06"/>
    <n v="5.4992876135635056"/>
    <n v="26946.509306461179"/>
    <n v="999183.6"/>
    <x v="31"/>
    <x v="1"/>
    <x v="0"/>
    <n v="0.151"/>
    <n v="3272121.66"/>
    <n v="0.43960001268138382"/>
    <s v="High"/>
    <x v="1"/>
  </r>
  <r>
    <s v="INNSA1"/>
    <s v="2024-05-23"/>
    <s v="0301049751"/>
    <x v="0"/>
    <s v="STEEL TEA STRAINER (NP-55) (QTY: 50400 PCS/USD 0.2787 PER PCS)"/>
    <m/>
    <s v="STEEL TEA STRAINER "/>
    <s v="STEEL"/>
    <m/>
    <m/>
    <s v="PCS"/>
    <e v="#VALUE!"/>
    <m/>
    <n v="2310"/>
    <s v="KGS"/>
    <n v="540.20787445887447"/>
    <n v="1247880.19"/>
    <n v="6.4043612858194958"/>
    <n v="14794.074570243039"/>
    <n v="457223.3"/>
    <x v="26"/>
    <x v="5"/>
    <x v="0"/>
    <n v="0.2787"/>
    <n v="1705103.49"/>
    <n v="0.36639999870500389"/>
    <s v="High"/>
    <x v="1"/>
  </r>
  <r>
    <s v="INNSA1"/>
    <s v="2024-05-23"/>
    <s v="0301049751"/>
    <x v="0"/>
    <s v="STEEL HANGER (AM-625) (QTY: 750 PCS/USD 0.5825 PER PCS)"/>
    <m/>
    <s v="STEEL HANGER "/>
    <s v="STEEL"/>
    <m/>
    <m/>
    <s v="PCS"/>
    <e v="#VALUE!"/>
    <m/>
    <n v="125"/>
    <s v="KGS"/>
    <n v="310.49712"/>
    <n v="38812.14"/>
    <n v="3.6810565500889161"/>
    <n v="460.13206876111451"/>
    <n v="14220.7"/>
    <x v="62"/>
    <x v="73"/>
    <x v="0"/>
    <n v="0.58250000000000002"/>
    <n v="53032.84"/>
    <n v="0.36639824549741395"/>
    <s v="High"/>
    <x v="1"/>
  </r>
  <r>
    <s v="INNSA1"/>
    <s v="2024-05-23"/>
    <s v="0301049751"/>
    <x v="0"/>
    <s v="STEEL FOLDABLE HANGER (AM-623) (QTY: 360 PCS/USD 1.0540 PERPCS)"/>
    <m/>
    <s v="STEEL FOLDABLE HANGER "/>
    <s v="STEEL"/>
    <m/>
    <m/>
    <s v="PCS"/>
    <e v="#VALUE!"/>
    <m/>
    <n v="120"/>
    <s v="KGS"/>
    <n v="280.91008333333332"/>
    <n v="33709.21"/>
    <n v="3.3302914443785809"/>
    <n v="399.63497332542983"/>
    <n v="12351"/>
    <x v="63"/>
    <x v="23"/>
    <x v="0"/>
    <n v="1.054"/>
    <n v="46060.21"/>
    <n v="0.36639838192588908"/>
    <s v="High"/>
    <x v="1"/>
  </r>
  <r>
    <s v="INNSA1"/>
    <s v="2024-05-22"/>
    <s v="0301049751"/>
    <x v="0"/>
    <s v="STEEL SALT BOTTLE (NP-19) (QTY: 18000 PCS / USD : 0.4450 PER PCS)"/>
    <m/>
    <s v="STEEL SALT BOTTLE "/>
    <s v="STEEL"/>
    <m/>
    <m/>
    <s v="PCS"/>
    <e v="#VALUE!"/>
    <m/>
    <n v="3730"/>
    <s v="KGS"/>
    <n v="195.9894235924933"/>
    <n v="731040.55"/>
    <n v="2.323526065115511"/>
    <n v="8666.7522228808539"/>
    <n v="267853.2"/>
    <x v="18"/>
    <x v="74"/>
    <x v="0"/>
    <e v="#VALUE!"/>
    <n v="998893.75"/>
    <n v="0.36639992131763416"/>
    <s v="High"/>
    <x v="1"/>
  </r>
  <r>
    <s v="INNSA1"/>
    <s v="2024-05-22"/>
    <s v="0301049751"/>
    <x v="0"/>
    <s v="STEEL BASKET SMALL (SY-845-3) (QTY: 7600 PCS / USD : 0.9666PER PCS)"/>
    <m/>
    <s v="STEEL BASKET SMALL "/>
    <s v="STEEL"/>
    <m/>
    <m/>
    <s v="PCS"/>
    <e v="#VALUE!"/>
    <m/>
    <n v="1330"/>
    <s v="KGS"/>
    <n v="504.10112781954888"/>
    <n v="670454.5"/>
    <n v="5.9763026416069831"/>
    <n v="7948.482513337286"/>
    <n v="245654.5"/>
    <x v="36"/>
    <x v="75"/>
    <x v="0"/>
    <e v="#VALUE!"/>
    <n v="916109"/>
    <n v="0.36639995704406486"/>
    <s v="High"/>
    <x v="1"/>
  </r>
  <r>
    <s v="INNSA1"/>
    <s v="2024-05-22"/>
    <s v="0301049751"/>
    <x v="0"/>
    <s v="SLEEL GRATER (SY320F) (QTY: 25200 PCS/USD 0.3755 PER PCS)"/>
    <m/>
    <s v="SLEEL GRATER "/>
    <s v="SLEEL"/>
    <m/>
    <m/>
    <s v="PCS"/>
    <e v="#VALUE!"/>
    <m/>
    <n v="2520"/>
    <s v="KGS"/>
    <n v="341.89514682539681"/>
    <n v="861575.77"/>
    <n v="4.0532916043319123"/>
    <n v="10214.294842916421"/>
    <n v="315681.40000000002"/>
    <x v="64"/>
    <x v="59"/>
    <x v="0"/>
    <n v="0.3755"/>
    <n v="1177257.17"/>
    <n v="0.36640004395666792"/>
    <s v="High"/>
    <x v="1"/>
  </r>
  <r>
    <s v="INNSA1"/>
    <s v="2024-05-22"/>
    <s v="0301049751"/>
    <x v="2"/>
    <s v="NON STICK SAUCE PAN 16CM (AN-02) (QTY: 18210 PCS/USD 0.5674PER PCS)"/>
    <m/>
    <s v="NON STICK SAUCE PAN 16CM "/>
    <s v="NON"/>
    <m/>
    <m/>
    <s v="PCS"/>
    <e v="#VALUE!"/>
    <m/>
    <n v="4673.8999999999996"/>
    <s v="KGS"/>
    <n v="199.2951304050151"/>
    <n v="931485.51"/>
    <n v="2.3627164244815071"/>
    <n v="11043.10029638412"/>
    <n v="341296.3"/>
    <x v="65"/>
    <x v="76"/>
    <x v="0"/>
    <n v="0.56740000000000002"/>
    <n v="1272781.81"/>
    <n v="0.36640000980798937"/>
    <s v="High"/>
    <x v="1"/>
  </r>
  <r>
    <s v="INNSA1"/>
    <s v="2024-05-22"/>
    <s v="0301049751"/>
    <x v="0"/>
    <s v="STEEL BASKET SMALL (SY-845-3) (QTY: 840 PCS/USD 0.9666 PER PCS)"/>
    <m/>
    <s v="STEEL BASKET SMALL "/>
    <s v="STEEL"/>
    <m/>
    <m/>
    <s v="PCS"/>
    <e v="#VALUE!"/>
    <m/>
    <n v="147"/>
    <s v="KGS"/>
    <n v="502.90918367346922"/>
    <n v="73927.649999999994"/>
    <n v="5.9621717092290369"/>
    <n v="876.43924125666865"/>
    <n v="27087.1"/>
    <x v="36"/>
    <x v="77"/>
    <x v="0"/>
    <n v="0.96660000000000001"/>
    <n v="101014.75"/>
    <n v="0.36640012228171731"/>
    <s v="High"/>
    <x v="1"/>
  </r>
  <r>
    <s v="INNSA1"/>
    <s v="2024-05-22"/>
    <s v="0301049751"/>
    <x v="0"/>
    <s v="STEEL HAND BLENDER (AM-474) (QTY: 15000 PCS/USD 0.6536 PER PCS)"/>
    <m/>
    <s v="STEEL HAND BLENDER "/>
    <s v="STEEL"/>
    <m/>
    <m/>
    <s v="PCS"/>
    <e v="#VALUE!"/>
    <m/>
    <n v="1500"/>
    <s v="KGS"/>
    <n v="589.23581333333323"/>
    <n v="883853.72"/>
    <n v="6.9856053744319322"/>
    <n v="10478.4080616479"/>
    <n v="323844"/>
    <x v="28"/>
    <x v="62"/>
    <x v="0"/>
    <n v="0.65359999999999996"/>
    <n v="1207697.72"/>
    <n v="0.3663999965967219"/>
    <s v="High"/>
    <x v="1"/>
  </r>
  <r>
    <s v="INNSA1"/>
    <s v="2024-05-22"/>
    <s v="0301049751"/>
    <x v="0"/>
    <s v="STEEL SOAP DISPENSER (SY-XL8168) (QTY: 2040 PCS / USD : 2.3504 PER PCS)"/>
    <m/>
    <s v="STEEL SOAP DISPENSER "/>
    <s v="STEEL"/>
    <m/>
    <m/>
    <s v="PCS"/>
    <e v="#VALUE!"/>
    <m/>
    <n v="357"/>
    <s v="KGS"/>
    <n v="1225.7814565826329"/>
    <n v="437603.98"/>
    <n v="14.53208602943252"/>
    <n v="5187.9547125074096"/>
    <n v="160338.1"/>
    <x v="66"/>
    <x v="78"/>
    <x v="0"/>
    <e v="#VALUE!"/>
    <n v="597942.07999999996"/>
    <n v="0.36640000394877581"/>
    <s v="High"/>
    <x v="1"/>
  </r>
  <r>
    <s v="INNSA1"/>
    <s v="2024-05-22"/>
    <s v="0301049751"/>
    <x v="0"/>
    <s v="STEEL FRUIT BASKET (SD1078-B) (QTY: 20160 PCS/USD 0.8762 PERPCS)"/>
    <m/>
    <s v="STEEL FRUIT BASKET "/>
    <s v="STEEL"/>
    <m/>
    <m/>
    <s v="PCS"/>
    <e v="#VALUE!"/>
    <m/>
    <n v="3864"/>
    <s v="KGS"/>
    <n v="412.12952380952379"/>
    <n v="1592468.48"/>
    <n v="4.8859457475936434"/>
    <n v="18879.294368701841"/>
    <n v="583480.5"/>
    <x v="37"/>
    <x v="79"/>
    <x v="0"/>
    <n v="0.87619999999999998"/>
    <n v="2175948.98"/>
    <n v="0.36640003072462696"/>
    <s v="High"/>
    <x v="1"/>
  </r>
  <r>
    <s v="INNSA1"/>
    <s v="2024-05-22"/>
    <s v="0301049751"/>
    <x v="0"/>
    <s v="STEEL LEMON SQUEEZER (AM-217) (QTY: 6000 PCS/USD 1.8080 PERPCS)"/>
    <m/>
    <s v="STEEL LEMON SQUEEZER "/>
    <s v="STEEL"/>
    <m/>
    <m/>
    <s v="PCS"/>
    <e v="#VALUE!"/>
    <m/>
    <n v="1750"/>
    <s v="KGS"/>
    <n v="558.8415771428572"/>
    <n v="977972.76"/>
    <n v="6.6252706241002643"/>
    <n v="11594.22359217546"/>
    <n v="358329.3"/>
    <x v="67"/>
    <x v="80"/>
    <x v="0"/>
    <n v="1.8080000000000001"/>
    <n v="1336302.06"/>
    <n v="0.36640008255444662"/>
    <s v="High"/>
    <x v="1"/>
  </r>
  <r>
    <s v="INNSA1"/>
    <s v="2024-05-22"/>
    <s v="0301049751"/>
    <x v="2"/>
    <s v="NON STICK FRY PAN 16CM (AN-01) (QTY: 14100 PCS/USD 0.5048 PER PCS)"/>
    <m/>
    <s v="NON STICK FRY PAN 16CM "/>
    <s v="NON"/>
    <m/>
    <m/>
    <s v="PCS"/>
    <e v="#VALUE!"/>
    <m/>
    <n v="3196"/>
    <s v="KGS"/>
    <n v="200.7746214017522"/>
    <n v="641675.68999999994"/>
    <n v="2.380256329599908"/>
    <n v="7607.2992294013038"/>
    <n v="235109.9"/>
    <x v="68"/>
    <x v="81"/>
    <x v="0"/>
    <n v="0.50480000000000003"/>
    <n v="876785.59"/>
    <n v="0.36639988652211525"/>
    <s v="High"/>
    <x v="1"/>
  </r>
  <r>
    <s v="INNSA1"/>
    <s v="2024-05-19"/>
    <s v="0301049751"/>
    <x v="0"/>
    <s v="STEEL SALT BOTTLE (NP-19) (QTY: 23976 PCS/USD 0.4450 PER PCS"/>
    <m/>
    <s v="STEEL SALT BOTTLE "/>
    <s v="STEEL"/>
    <m/>
    <m/>
    <s v="PCS"/>
    <e v="#VALUE!"/>
    <m/>
    <n v="3729.6"/>
    <s v="KGS"/>
    <n v="262.8018715143715"/>
    <n v="980145.86"/>
    <n v="3.1156119918716239"/>
    <n v="11619.98648488441"/>
    <n v="359125.5"/>
    <x v="18"/>
    <x v="82"/>
    <x v="0"/>
    <n v="0.44500000000000001"/>
    <n v="1339271.3599999999"/>
    <n v="0.36640005804850312"/>
    <s v="High"/>
    <x v="1"/>
  </r>
  <r>
    <s v="INNSA1"/>
    <s v="2024-05-19"/>
    <s v="0301049751"/>
    <x v="0"/>
    <s v="STEEL SPRINKLER (AM-430) (QTY: 71592PCS/USD 0.5744 PER PCS)"/>
    <m/>
    <s v="STEEL SPRINKLER "/>
    <s v="STEEL"/>
    <m/>
    <m/>
    <s v="PCS"/>
    <e v="#VALUE!"/>
    <m/>
    <n v="13125.2"/>
    <s v="KGS"/>
    <n v="287.8240118245817"/>
    <n v="3777747.72"/>
    <n v="3.4122585871319711"/>
    <n v="44786.576407824548"/>
    <n v="1384166.8"/>
    <x v="22"/>
    <x v="83"/>
    <x v="0"/>
    <n v="0.57440000000000002"/>
    <n v="5161914.5200000005"/>
    <n v="0.36640000936854511"/>
    <s v="High"/>
    <x v="1"/>
  </r>
  <r>
    <s v="INNSA1"/>
    <s v="2024-05-17"/>
    <s v="0301049751"/>
    <x v="0"/>
    <s v="STEEL BASKET SQUARE (SY-845-6) (QTY: 20000 PCS/USD 0.7975 PER PCS)"/>
    <m/>
    <s v="STEEL BASKET SQUARE "/>
    <s v="STEEL"/>
    <m/>
    <m/>
    <s v="PCS"/>
    <e v="#VALUE!"/>
    <m/>
    <n v="3500"/>
    <s v="KGS"/>
    <n v="413.43933428571432"/>
    <n v="1447037.67"/>
    <n v="4.9014740282835128"/>
    <n v="17155.159098992299"/>
    <n v="530194.6"/>
    <x v="23"/>
    <x v="38"/>
    <x v="0"/>
    <n v="0.79749999999999999"/>
    <n v="1977232.27"/>
    <n v="0.36639999841883869"/>
    <s v="High"/>
    <x v="1"/>
  </r>
  <r>
    <s v="INNSA1"/>
    <s v="2024-05-17"/>
    <s v="0301049751"/>
    <x v="0"/>
    <s v="STEEL BASKET ROUND (SY-845-7) (QTY: 20400 PCS/USD 0.5686 PERPCS)"/>
    <m/>
    <s v="STEEL BASKET ROUND "/>
    <s v="STEEL"/>
    <m/>
    <m/>
    <s v="PCS"/>
    <e v="#VALUE!"/>
    <m/>
    <n v="2635"/>
    <s v="KGS"/>
    <n v="399.37013662239087"/>
    <n v="1052340.31"/>
    <n v="4.7346785610241966"/>
    <n v="12475.878008298751"/>
    <n v="385577.5"/>
    <x v="69"/>
    <x v="37"/>
    <x v="0"/>
    <n v="0.56859999999999999"/>
    <n v="1437917.81"/>
    <n v="0.36640000989793881"/>
    <s v="High"/>
    <x v="1"/>
  </r>
  <r>
    <s v="INNSA1"/>
    <s v="2024-05-17"/>
    <s v="0301049751"/>
    <x v="0"/>
    <s v="STEEL CUTLERY HOLDER (SY-845-2) (QTY: 20000 PCS/USD 0.8321 PER PCS)"/>
    <m/>
    <s v="STEEL CUTLERY HOLDER "/>
    <s v="STEEL"/>
    <m/>
    <m/>
    <s v="PCS"/>
    <e v="#VALUE!"/>
    <m/>
    <n v="2800"/>
    <s v="KGS"/>
    <n v="539.22074285714291"/>
    <n v="1509818.08"/>
    <n v="6.3926584808197164"/>
    <n v="17899.443746295201"/>
    <n v="553197.4"/>
    <x v="27"/>
    <x v="38"/>
    <x v="0"/>
    <n v="0.83209999999999995"/>
    <n v="2063015.48"/>
    <n v="0.36640003675144756"/>
    <s v="High"/>
    <x v="1"/>
  </r>
  <r>
    <s v="INNSA1"/>
    <s v="2024-05-17"/>
    <s v="0301049751"/>
    <x v="2"/>
    <s v="NON STICK FRY PAN 16CM (AN-01) (QTY: 26400 PCS/USD 0.5034 PER PCS)"/>
    <m/>
    <s v="NON STICK FRY PAN 16CM "/>
    <s v="NON"/>
    <m/>
    <m/>
    <s v="PCS"/>
    <e v="#VALUE!"/>
    <m/>
    <n v="5984"/>
    <s v="KGS"/>
    <n v="211.80110628342251"/>
    <n v="1267417.82"/>
    <n v="2.5109793276042982"/>
    <n v="15025.700296384121"/>
    <n v="464382"/>
    <x v="68"/>
    <x v="84"/>
    <x v="0"/>
    <n v="0.50339999999999996"/>
    <n v="1731799.82"/>
    <n v="0.3664000873839694"/>
    <s v="High"/>
    <x v="1"/>
  </r>
  <r>
    <s v="INNSA1"/>
    <s v="2024-05-17"/>
    <s v="0301049751"/>
    <x v="2"/>
    <s v="NON STICK SAUCE PAN 16CM (AN-02) (QTY: 41790 PCS/USD 0.5658PER PCS)"/>
    <m/>
    <s v="NON STICK SAUCE PAN 16CM "/>
    <s v="NON"/>
    <m/>
    <m/>
    <s v="PCS"/>
    <e v="#VALUE!"/>
    <m/>
    <n v="10726.1"/>
    <s v="KGS"/>
    <n v="210.23068123549101"/>
    <n v="2254955.31"/>
    <n v="2.492361366158756"/>
    <n v="26733.317249555421"/>
    <n v="826215.7"/>
    <x v="65"/>
    <x v="85"/>
    <x v="0"/>
    <n v="0.56579999999999997"/>
    <n v="3081171.01"/>
    <n v="0.36640003300109747"/>
    <s v="High"/>
    <x v="1"/>
  </r>
  <r>
    <s v="INNSA1"/>
    <s v="2024-05-17"/>
    <s v="0301049751"/>
    <x v="0"/>
    <s v="STEEL BASKET BIG (SY-845-4) (QTY: 10000 PCS/USD 1.1026 PER PCS)"/>
    <m/>
    <s v="STEEL BASKET BIG "/>
    <s v="STEEL"/>
    <m/>
    <m/>
    <s v="PCS"/>
    <e v="#VALUE!"/>
    <m/>
    <n v="2250"/>
    <s v="KGS"/>
    <n v="444.58475555555572"/>
    <n v="1000315.7"/>
    <n v="5.2707143515774222"/>
    <n v="11859.1072910492"/>
    <n v="366515.6"/>
    <x v="16"/>
    <x v="86"/>
    <x v="0"/>
    <n v="1.1026"/>
    <n v="1366831.2999999998"/>
    <n v="0.3663999275428747"/>
    <s v="High"/>
    <x v="1"/>
  </r>
  <r>
    <s v="INNSA1"/>
    <s v="2024-05-17"/>
    <s v="0301049751"/>
    <x v="0"/>
    <s v="STEEL BASKET SMALL (SY-845-3) (QTY: 2700 PCS/USD 0.9639 PERPCS)"/>
    <m/>
    <s v="STEEL BASKET SMALL "/>
    <s v="STEEL"/>
    <m/>
    <m/>
    <s v="PCS"/>
    <e v="#VALUE!"/>
    <m/>
    <n v="612.5"/>
    <s v="KGS"/>
    <n v="385.48620408163282"/>
    <n v="236110.3"/>
    <n v="4.5700794793317447"/>
    <n v="2799.1736810906932"/>
    <n v="86510.9"/>
    <x v="36"/>
    <x v="87"/>
    <x v="0"/>
    <n v="0.96389999999999998"/>
    <n v="322621.19999999995"/>
    <n v="0.36640036457537006"/>
    <s v="High"/>
    <x v="1"/>
  </r>
  <r>
    <s v="INNSA1"/>
    <s v="2024-05-15"/>
    <s v="0301049751"/>
    <x v="1"/>
    <s v="STEEL SCRUBBER 2PCS SET (8001-2) (QTY: 168960 SET/USD 0.151PER SET)"/>
    <m/>
    <s v="STEEL SCRUBBER 2PCS SET "/>
    <s v="STEEL"/>
    <m/>
    <m/>
    <s v="PCS"/>
    <e v="#VALUE!"/>
    <m/>
    <n v="4928"/>
    <s v="KGS"/>
    <n v="463.72189326298712"/>
    <n v="2285221.4900000002"/>
    <n v="5.4975920955896518"/>
    <n v="27092.133847065801"/>
    <n v="1004583.3"/>
    <x v="31"/>
    <x v="1"/>
    <x v="0"/>
    <n v="0.151"/>
    <n v="3289804.79"/>
    <n v="0.43959997067942852"/>
    <s v="High"/>
    <x v="1"/>
  </r>
  <r>
    <s v="INNSA1"/>
    <s v="2024-05-07"/>
    <s v="0301049751"/>
    <x v="0"/>
    <s v="STEEL RECTANGLE CONTAINER BIG (6578) (QTY:9132 PCS/USD 1.598 PER PCS)"/>
    <m/>
    <s v="STEEL RECTANGLE CONTAINER BIG "/>
    <s v="STEEL"/>
    <m/>
    <m/>
    <s v="PCS"/>
    <e v="#VALUE!"/>
    <m/>
    <n v="2701.55"/>
    <s v="KGS"/>
    <n v="469.05634909999998"/>
    <n v="1267179.18"/>
    <n v="5.5608340150000002"/>
    <n v="15022.87113"/>
    <n v="464294.40000000002"/>
    <x v="43"/>
    <x v="88"/>
    <x v="0"/>
    <n v="1.5980000000000001"/>
    <n v="1731473.58"/>
    <n v="0.36639995931751346"/>
    <s v="High"/>
    <x v="1"/>
  </r>
  <r>
    <s v="INNSA1"/>
    <s v="2024-05-07"/>
    <s v="0301049751"/>
    <x v="0"/>
    <s v="STEEL ROUND CONTAINER (6857) (QTY:46296 PCS/USD 0.718 PER PCS)"/>
    <m/>
    <s v="STEEL ROUND CONTAINER "/>
    <s v="STEEL"/>
    <m/>
    <m/>
    <s v="PCS"/>
    <e v="#VALUE!"/>
    <m/>
    <n v="5902.74"/>
    <s v="KGS"/>
    <n v="489.00080980000001"/>
    <n v="2886444.64"/>
    <n v="5.7972828669999998"/>
    <n v="34219.853470000002"/>
    <n v="1057593.3"/>
    <x v="39"/>
    <x v="89"/>
    <x v="0"/>
    <n v="0.71799999999999997"/>
    <n v="3944037.9400000004"/>
    <n v="0.36639999442358956"/>
    <s v="High"/>
    <x v="1"/>
  </r>
  <r>
    <s v="INNSA1"/>
    <s v="2024-05-07"/>
    <s v="0301049751"/>
    <x v="0"/>
    <s v="STEEL LUNCH BOX SMALL (6587) (QTY:51000 PCS/USD 1.470 PER PCS)"/>
    <m/>
    <s v="STEEL LUNCH BOX SMALL "/>
    <s v="STEEL"/>
    <m/>
    <m/>
    <s v="PCS"/>
    <e v="#VALUE!"/>
    <m/>
    <n v="10348.75"/>
    <s v="KGS"/>
    <n v="629.06408020000003"/>
    <n v="6510026.9000000004"/>
    <n v="7.457783998"/>
    <n v="77178.742150000005"/>
    <n v="2385273.7999999998"/>
    <x v="40"/>
    <x v="90"/>
    <x v="0"/>
    <n v="1.47"/>
    <n v="8895300.6999999993"/>
    <n v="0.36639999137330748"/>
    <s v="High"/>
    <x v="1"/>
  </r>
  <r>
    <s v="INNSA1"/>
    <s v="2024-05-07"/>
    <s v="0301049751"/>
    <x v="0"/>
    <s v="STEEL RECTANGLE CONTAINER LARGE (6862) (QTY:43200 PCS/USD 1.380 PER PCS)"/>
    <m/>
    <s v="STEEL RECTANGLE CONTAINER LARGE "/>
    <s v="STEEL"/>
    <m/>
    <m/>
    <s v="PCS"/>
    <e v="#VALUE!"/>
    <m/>
    <n v="10800"/>
    <s v="KGS"/>
    <n v="479.32972410000002"/>
    <n v="5176761.0199999996"/>
    <n v="5.68262862"/>
    <n v="61372.389089999997"/>
    <n v="1896765.2"/>
    <x v="44"/>
    <x v="91"/>
    <x v="0"/>
    <n v="1.38"/>
    <n v="7073526.2199999997"/>
    <n v="0.36639999271204526"/>
    <s v="High"/>
    <x v="1"/>
  </r>
  <r>
    <s v="INNSA1"/>
    <s v="2024-05-07"/>
    <s v="0301049751"/>
    <x v="0"/>
    <s v="STEEL ROUND CONTAINER MEDIUM (6581) (QTY:8040 PCS/USD 0.875PER PCS)"/>
    <m/>
    <s v="STEEL ROUND CONTAINER MEDIUM "/>
    <s v="STEEL"/>
    <m/>
    <m/>
    <s v="PCS"/>
    <e v="#VALUE!"/>
    <m/>
    <n v="971.5"/>
    <s v="KGS"/>
    <n v="628.80583630000001"/>
    <n v="610884.87"/>
    <n v="7.4547224219999997"/>
    <n v="7242.2628329999998"/>
    <n v="223828.2"/>
    <x v="48"/>
    <x v="92"/>
    <x v="0"/>
    <n v="0.875"/>
    <n v="834713.07000000007"/>
    <n v="0.36639997320608059"/>
    <s v="High"/>
    <x v="1"/>
  </r>
  <r>
    <s v="INNSA1"/>
    <s v="2024-05-06"/>
    <s v="0301049751"/>
    <x v="0"/>
    <s v="HOUSEHOLD STEEL HOOK 3PCS SET (3888) (QTY:215808 PCS/USD 0.265 PER PCS)"/>
    <m/>
    <s v="HOUSEHOLD STEEL HOOK 3PCS SET "/>
    <s v="HOUSEHOLD"/>
    <m/>
    <m/>
    <s v="PCS"/>
    <e v="#VALUE!"/>
    <m/>
    <n v="7193.6"/>
    <s v="KGS"/>
    <n v="687.96345640000004"/>
    <n v="4948933.92"/>
    <n v="8.1560575740000001"/>
    <n v="58671.41577"/>
    <n v="1813289.4"/>
    <x v="12"/>
    <x v="1"/>
    <x v="0"/>
    <n v="0.26500000000000001"/>
    <n v="6762223.3200000003"/>
    <n v="0.36640000236657028"/>
    <s v="High"/>
    <x v="1"/>
  </r>
  <r>
    <s v="INNSA1"/>
    <s v="2024-05-04"/>
    <s v="0301049751"/>
    <x v="0"/>
    <s v="STEEL TEA STRAINER BIG (SB-12) (QTY: 24372 PCS/USD 1.0347 PER PCS)"/>
    <m/>
    <s v="STEEL TEA STRAINER BIG "/>
    <s v="STEEL"/>
    <m/>
    <m/>
    <s v="PCS"/>
    <e v="#VALUE!"/>
    <m/>
    <n v="5957.6"/>
    <s v="KGS"/>
    <n v="379.32966299999998"/>
    <n v="2259894.4"/>
    <n v="4.4970914400000002"/>
    <n v="26791.87196"/>
    <n v="828025.3"/>
    <x v="25"/>
    <x v="93"/>
    <x v="0"/>
    <n v="1.0347"/>
    <n v="3087919.7"/>
    <n v="0.36639999638921184"/>
    <s v="High"/>
    <x v="1"/>
  </r>
  <r>
    <s v="INNSA1"/>
    <s v="2024-05-04"/>
    <s v="0301049751"/>
    <x v="0"/>
    <s v="STEEL DRAINER (AM-321) (QTY: 25200 PCS/USD 0.7277 PER PCS)"/>
    <m/>
    <s v="STEEL DRAINER "/>
    <s v="STEEL"/>
    <m/>
    <m/>
    <s v="PCS"/>
    <e v="#VALUE!"/>
    <m/>
    <n v="3465"/>
    <s v="KGS"/>
    <n v="474.2771429"/>
    <n v="1643370.3"/>
    <n v="5.6227284270000002"/>
    <n v="19482.754000000001"/>
    <n v="602130.9"/>
    <x v="32"/>
    <x v="59"/>
    <x v="0"/>
    <n v="0.72770000000000001"/>
    <n v="2245501.2000000002"/>
    <n v="0.36640001343580325"/>
    <s v="High"/>
    <x v="1"/>
  </r>
  <r>
    <s v="INNSA1"/>
    <s v="2024-05-04"/>
    <s v="0301049751"/>
    <x v="0"/>
    <s v="STEEL HAND BLENDER (AM-474) (QTY: 15000 PCS/USD 0.6527 PER PCS)"/>
    <m/>
    <s v="STEEL HAND BLENDER "/>
    <s v="STEEL"/>
    <m/>
    <m/>
    <s v="PCS"/>
    <e v="#VALUE!"/>
    <m/>
    <n v="1500"/>
    <s v="KGS"/>
    <n v="584.91949999999997"/>
    <n v="877379.25"/>
    <n v="6.9344339059999998"/>
    <n v="10401.65086"/>
    <n v="321471.8"/>
    <x v="28"/>
    <x v="62"/>
    <x v="0"/>
    <n v="0.65269999999999995"/>
    <n v="1198851.05"/>
    <n v="0.36640004878164145"/>
    <s v="High"/>
    <x v="1"/>
  </r>
  <r>
    <s v="INNSA1"/>
    <s v="2024-04-30"/>
    <s v="0301049751"/>
    <x v="0"/>
    <s v="MILD STEEL MULTI FUNCTION CLOTH STAND (RYX-02-020) (QTY:1232NOS/ CNY 100.00 PER NOS)"/>
    <m/>
    <s v="MILD STEEL MULTI FUNCTION CLOTH STAND "/>
    <s v="MILD"/>
    <m/>
    <m/>
    <s v=""/>
    <e v="#VALUE!"/>
    <m/>
    <n v="4004"/>
    <s v="KGS"/>
    <n v="387.94605644355647"/>
    <n v="1553336.01"/>
    <n v="4.5965172564402419"/>
    <n v="18404.455094786728"/>
    <n v="569142.30000000005"/>
    <x v="2"/>
    <x v="1"/>
    <x v="1"/>
    <e v="#VALUE!"/>
    <n v="2122478.31"/>
    <n v="0.36639999094593839"/>
    <s v="High"/>
    <x v="1"/>
  </r>
  <r>
    <s v="INNSA1"/>
    <s v="2024-04-30"/>
    <s v="0301049751"/>
    <x v="0"/>
    <s v="STEEL SALT BOTTLE (NP-19) (QTY: 36720 PCS/USD 0.4444 PER PCS)"/>
    <m/>
    <s v="STEEL SALT BOTTLE "/>
    <s v="STEEL"/>
    <m/>
    <m/>
    <s v="PCS"/>
    <e v="#VALUE!"/>
    <m/>
    <n v="5712"/>
    <s v="KGS"/>
    <n v="265.39416316526609"/>
    <n v="1515931.46"/>
    <n v="3.144480606223532"/>
    <n v="17961.273222748809"/>
    <n v="555437.30000000005"/>
    <x v="18"/>
    <x v="94"/>
    <x v="0"/>
    <n v="0.44440000000000002"/>
    <n v="2071368.76"/>
    <n v="0.36640000861252664"/>
    <s v="High"/>
    <x v="1"/>
  </r>
  <r>
    <s v="INNSA1"/>
    <s v="2024-04-27"/>
    <s v="0301049751"/>
    <x v="0"/>
    <s v="MILD STEEL MULTI FUNCTION CLOTH STAND (RYX-02-021A) (QTY: 6480 NOS/ CNY 61.50 PER NOS)"/>
    <m/>
    <s v="MILD STEEL MULTI FUNCTION CLOTH STAND "/>
    <s v="MILD"/>
    <m/>
    <m/>
    <s v=""/>
    <e v="#VALUE!"/>
    <m/>
    <n v="23760"/>
    <s v="KGS"/>
    <n v="217.97827988215491"/>
    <n v="5179163.93"/>
    <n v="2.582681041257759"/>
    <n v="61364.501540284349"/>
    <n v="1897645.7"/>
    <x v="2"/>
    <x v="1"/>
    <x v="1"/>
    <e v="#VALUE!"/>
    <n v="7076809.6299999999"/>
    <n v="0.36640000696019676"/>
    <s v="High"/>
    <x v="1"/>
  </r>
  <r>
    <s v="INNSA1"/>
    <s v="2024-04-20"/>
    <s v="0301049751"/>
    <x v="1"/>
    <s v="STEEL SCRUBBER 2PCS SET (8001-2) (QTY: 168000 NOS / USD 0.151 PER NOS)"/>
    <m/>
    <s v="STEEL SCRUBBER 2PCS SET "/>
    <s v="STEEL"/>
    <m/>
    <m/>
    <s v="PCS"/>
    <e v="#VALUE!"/>
    <m/>
    <n v="4900"/>
    <s v="KGS"/>
    <n v="451.83556326530612"/>
    <n v="2213994.2599999998"/>
    <n v="5.3535019344230577"/>
    <n v="26232.15947867298"/>
    <n v="973271.9"/>
    <x v="31"/>
    <x v="1"/>
    <x v="0"/>
    <n v="0.151"/>
    <n v="3187266.1599999997"/>
    <n v="0.43960001052577258"/>
    <s v="High"/>
    <x v="1"/>
  </r>
  <r>
    <s v="INNSA1"/>
    <s v="2024-04-17"/>
    <s v="0301049751"/>
    <x v="1"/>
    <s v="STEEL SCRUBBER 6PCS SET (OKS-4156) (QTY: 98400 NOS /USD: 0.239 PER NOS)"/>
    <m/>
    <s v="STEEL SCRUBBER 6PCS SET "/>
    <s v="STEEL"/>
    <m/>
    <m/>
    <s v="PCS"/>
    <e v="#VALUE!"/>
    <m/>
    <n v="8782"/>
    <s v="KGS"/>
    <n v="234.18087679344109"/>
    <n v="2056576.46"/>
    <n v="2.7762996656009622"/>
    <n v="24381.463663307652"/>
    <n v="904071"/>
    <x v="19"/>
    <x v="1"/>
    <x v="0"/>
    <e v="#VALUE!"/>
    <n v="2960647.46"/>
    <n v="0.43959999425452922"/>
    <s v="High"/>
    <x v="1"/>
  </r>
  <r>
    <s v="INNSA1"/>
    <s v="2024-04-17"/>
    <s v="0301049751"/>
    <x v="0"/>
    <s v="STEEL TEA STRAINER BIG (SB-12) (QTY: 12006 NOS/ USD 1.0347 PER NOS)"/>
    <m/>
    <s v="STEEL TEA STRAINER BIG "/>
    <s v="STEEL"/>
    <m/>
    <m/>
    <s v=""/>
    <e v="#VALUE!"/>
    <m/>
    <n v="2934.8"/>
    <s v="KGS"/>
    <n v="376.05165939757393"/>
    <n v="1103636.4099999999"/>
    <n v="4.4582295127157554"/>
    <n v="13084.011973918199"/>
    <n v="404372.4"/>
    <x v="25"/>
    <x v="1"/>
    <x v="1"/>
    <n v="1.0347"/>
    <n v="1508008.81"/>
    <n v="0.36640001755650675"/>
    <s v="High"/>
    <x v="1"/>
  </r>
  <r>
    <s v="INNSA1"/>
    <s v="2024-04-17"/>
    <s v="0301049751"/>
    <x v="0"/>
    <s v="STEEL DRAINER (AM-321) (QTY: 50400 PCS/CNY 0.7277 PER PCS)"/>
    <m/>
    <s v="STEEL DRAINER "/>
    <s v="STEEL"/>
    <m/>
    <m/>
    <s v="PCS"/>
    <e v="#VALUE!"/>
    <m/>
    <n v="6930"/>
    <s v="KGS"/>
    <n v="470.17864646464648"/>
    <n v="3258338.02"/>
    <n v="5.5741392586205869"/>
    <n v="38628.78506224067"/>
    <n v="1193855.1000000001"/>
    <x v="32"/>
    <x v="5"/>
    <x v="0"/>
    <e v="#VALUE!"/>
    <n v="4452193.12"/>
    <n v="0.3664000151832007"/>
    <s v="High"/>
    <x v="1"/>
  </r>
  <r>
    <s v="INNSA1"/>
    <s v="2024-04-17"/>
    <s v="0301049751"/>
    <x v="0"/>
    <s v="STEEL TEA STRAINER (NP-55) (QTY: 50400 NOS/ USD 0.2791 PER NOS)"/>
    <m/>
    <s v="STEEL TEA STRAINER "/>
    <s v="STEEL"/>
    <m/>
    <m/>
    <s v=""/>
    <e v="#VALUE!"/>
    <m/>
    <n v="2310"/>
    <s v="KGS"/>
    <n v="540.99296969696968"/>
    <n v="1249693.76"/>
    <n v="6.4136688760755156"/>
    <n v="14815.57510373444"/>
    <n v="457887.9"/>
    <x v="26"/>
    <x v="1"/>
    <x v="1"/>
    <n v="0.27910000000000001"/>
    <n v="1707581.6600000001"/>
    <n v="0.36640008508964628"/>
    <s v="High"/>
    <x v="1"/>
  </r>
  <r>
    <s v="INNSA1"/>
    <s v="2024-04-13"/>
    <s v="0301049751"/>
    <x v="0"/>
    <s v="STEEL SALT BOTTLE (NP-19) (QTY:13932 PCS/USD 0.4450 PER PCS)"/>
    <m/>
    <s v="STEEL SALT BOTTLE "/>
    <s v="STEEL"/>
    <m/>
    <m/>
    <s v="PCS"/>
    <e v="#VALUE!"/>
    <m/>
    <n v="2167.1999999999998"/>
    <s v="KGS"/>
    <n v="263.6085225175342"/>
    <n v="571292.39"/>
    <n v="3.1251751335807261"/>
    <n v="6772.8795494961478"/>
    <n v="209321.5"/>
    <x v="18"/>
    <x v="95"/>
    <x v="0"/>
    <n v="0.44500000000000001"/>
    <n v="780613.89"/>
    <n v="0.36639994451877783"/>
    <s v="High"/>
    <x v="1"/>
  </r>
  <r>
    <s v="INNSA1"/>
    <s v="2024-04-12"/>
    <s v="0301049751"/>
    <x v="0"/>
    <s v="STEEL LUNCH BOX (6561) (QTY: 19524 PCS/CNY 2.350 PER PCS)"/>
    <m/>
    <s v="STEEL LUNCH BOX "/>
    <s v="STEEL"/>
    <m/>
    <m/>
    <s v="PCS"/>
    <e v="#VALUE!"/>
    <m/>
    <n v="7646.9"/>
    <s v="KGS"/>
    <n v="524.34236618760542"/>
    <n v="4009593.64"/>
    <n v="6.2162699014535328"/>
    <n v="47535.194309425016"/>
    <n v="1469115.1"/>
    <x v="41"/>
    <x v="96"/>
    <x v="0"/>
    <e v="#VALUE!"/>
    <n v="5478708.7400000002"/>
    <n v="0.36639999758179986"/>
    <s v="High"/>
    <x v="1"/>
  </r>
  <r>
    <s v="INNSA1"/>
    <s v="2024-04-12"/>
    <s v="0301049751"/>
    <x v="0"/>
    <s v="STEEL LUNCH BOX (6717) (QTY: 204 PCS/ USD 2.960 PER PCS)"/>
    <m/>
    <s v="STEEL LUNCH BOX "/>
    <s v="STEEL"/>
    <m/>
    <m/>
    <s v="PCS"/>
    <e v="#VALUE!"/>
    <m/>
    <n v="78.2"/>
    <s v="KGS"/>
    <n v="674.80575447570322"/>
    <n v="52769.81"/>
    <n v="8.00006822140727"/>
    <n v="625.60533491404863"/>
    <n v="19334.900000000001"/>
    <x v="41"/>
    <x v="97"/>
    <x v="0"/>
    <n v="2.96"/>
    <n v="72104.709999999992"/>
    <n v="0.36640078863274289"/>
    <s v="High"/>
    <x v="1"/>
  </r>
  <r>
    <s v="INNSA1"/>
    <s v="2024-04-12"/>
    <s v="0301049751"/>
    <x v="0"/>
    <s v="STEEL LUNCH BOX (6728) (QTY: 2268 PCS/ USD 1.930 PER PCS)"/>
    <m/>
    <s v="STEEL LUNCH BOX "/>
    <s v="STEEL"/>
    <m/>
    <m/>
    <s v="PCS"/>
    <e v="#VALUE!"/>
    <m/>
    <n v="786.24"/>
    <s v="KGS"/>
    <n v="486.52924043549041"/>
    <n v="382528.75"/>
    <n v="5.7679815107941961"/>
    <n v="4535.0177830468292"/>
    <n v="140158.6"/>
    <x v="41"/>
    <x v="98"/>
    <x v="0"/>
    <n v="1.93"/>
    <n v="522687.35"/>
    <n v="0.36640017253605123"/>
    <s v="High"/>
    <x v="1"/>
  </r>
  <r>
    <s v="INNSA1"/>
    <s v="2024-04-11"/>
    <s v="0301049751"/>
    <x v="0"/>
    <s v="STEEL RECTANGLE CONTAINER BIG (6578) (QTY: 37200 PCS / USD 1.598 PER PCS)"/>
    <m/>
    <s v="STEEL RECTANGLE CONTAINER BIG "/>
    <s v="STEEL"/>
    <m/>
    <m/>
    <s v="PCS"/>
    <e v="#VALUE!"/>
    <m/>
    <n v="11005"/>
    <s v="KGS"/>
    <n v="464.80860517946388"/>
    <n v="5115218.7"/>
    <n v="5.5104754615229874"/>
    <n v="60642.782454060471"/>
    <n v="1874216.1"/>
    <x v="43"/>
    <x v="99"/>
    <x v="0"/>
    <n v="1.5980000000000001"/>
    <n v="6989434.8000000007"/>
    <n v="0.3663999938067164"/>
    <s v="High"/>
    <x v="1"/>
  </r>
  <r>
    <s v="INNSA1"/>
    <s v="2024-04-11"/>
    <s v="0301049751"/>
    <x v="0"/>
    <s v="STEEL LUNCH BOX (6717) (QTY: 24960 PCS / USD 2.960 PER PCS)"/>
    <m/>
    <s v="STEEL LUNCH BOX "/>
    <s v="STEEL"/>
    <m/>
    <m/>
    <s v="PCS"/>
    <e v="#VALUE!"/>
    <m/>
    <n v="9568"/>
    <s v="KGS"/>
    <n v="664.44589255852839"/>
    <n v="6357418.2999999998"/>
    <n v="7.8772482816660157"/>
    <n v="75369.511558980448"/>
    <n v="2329358.1"/>
    <x v="41"/>
    <x v="8"/>
    <x v="0"/>
    <n v="2.96"/>
    <n v="8686776.4000000004"/>
    <n v="0.36640000548650387"/>
    <s v="High"/>
    <x v="1"/>
  </r>
  <r>
    <s v="INNSA1"/>
    <s v="2024-04-11"/>
    <s v="0301049751"/>
    <x v="0"/>
    <s v="STEEL LUNCH BOX (6728) (QTY: 31296 PCS / USD 1.930 PER PCS)"/>
    <m/>
    <s v="STEEL LUNCH BOX "/>
    <s v="STEEL"/>
    <m/>
    <m/>
    <s v="PCS"/>
    <e v="#VALUE!"/>
    <m/>
    <n v="10849.28"/>
    <s v="KGS"/>
    <n v="479.05982516812168"/>
    <n v="5197454.18"/>
    <n v="5.6794288698058297"/>
    <n v="61617.714048606998"/>
    <n v="1904347.2"/>
    <x v="41"/>
    <x v="100"/>
    <x v="0"/>
    <n v="1.93"/>
    <n v="7101801.3799999999"/>
    <n v="0.36639999777737342"/>
    <s v="High"/>
    <x v="1"/>
  </r>
  <r>
    <s v="INNSA1"/>
    <s v="2024-04-11"/>
    <s v="0301049751"/>
    <x v="0"/>
    <s v="STEEL LUNCH BOX (6561) (QTY: 19812 PCS / USD 2.350 PER PCS)"/>
    <m/>
    <s v="STEEL LUNCH BOX "/>
    <s v="STEEL"/>
    <m/>
    <m/>
    <s v="PCS"/>
    <e v="#VALUE!"/>
    <m/>
    <n v="7759.7"/>
    <s v="KGS"/>
    <n v="516.29242496488268"/>
    <n v="4006274.33"/>
    <n v="6.1208349136322786"/>
    <n v="47495.842679312387"/>
    <n v="1467899"/>
    <x v="41"/>
    <x v="101"/>
    <x v="0"/>
    <n v="2.35"/>
    <n v="5474173.3300000001"/>
    <n v="0.36640002133852873"/>
    <s v="High"/>
    <x v="1"/>
  </r>
  <r>
    <s v="INNSA1"/>
    <s v="2024-04-11"/>
    <s v="0301049751"/>
    <x v="0"/>
    <s v="DS-25 STAINLESS STEEL GRATER WITH HANDLE (QTY:51000 PCS USD0.2067 PER PCS)"/>
    <m/>
    <s v="DS-25 STAINLESS STEEL GRATER WITH HANDLE "/>
    <s v="DS-25"/>
    <m/>
    <m/>
    <s v="PCS"/>
    <e v="#VALUE!"/>
    <m/>
    <n v="1615"/>
    <s v="KGS"/>
    <n v="581.197399380805"/>
    <n v="938633.8"/>
    <n v="6.8903070466011256"/>
    <n v="11127.84588026082"/>
    <n v="343915.5"/>
    <x v="70"/>
    <x v="90"/>
    <x v="0"/>
    <n v="0.20669999999999999"/>
    <n v="1282549.3"/>
    <n v="0.36640008062782309"/>
    <s v="High"/>
    <x v="1"/>
  </r>
  <r>
    <s v="INNSA1"/>
    <s v="2024-04-06"/>
    <s v="0301049751"/>
    <x v="0"/>
    <s v="STEEL SHOWER CADDY (B57894 ) (QTY:400 NOS/ USD 2.71 PER NOS)"/>
    <m/>
    <s v="STEEL SHOWER CADDY "/>
    <s v="STEEL"/>
    <m/>
    <m/>
    <s v=""/>
    <e v="#VALUE!"/>
    <m/>
    <n v="338"/>
    <s v="KGS"/>
    <n v="296.9714793"/>
    <n v="100376.36"/>
    <n v="3.5353747530000001"/>
    <n v="1194.9566669999999"/>
    <n v="36777.9"/>
    <x v="71"/>
    <x v="1"/>
    <x v="1"/>
    <n v="2.71"/>
    <n v="137154.26"/>
    <n v="0.36640001689640866"/>
    <s v="High"/>
    <x v="1"/>
  </r>
  <r>
    <s v="INNSA1"/>
    <s v="2024-04-06"/>
    <s v="0301049751"/>
    <x v="0"/>
    <s v="STEEL SPOON HOLDER (B51539-DL) (QTY:960 NOS/ USD 1.18 PER NOS)"/>
    <m/>
    <s v="STEEL SPOON HOLDER "/>
    <s v="STEEL"/>
    <m/>
    <m/>
    <s v=""/>
    <e v="#VALUE!"/>
    <m/>
    <n v="279.2"/>
    <s v="KGS"/>
    <n v="375.69896130000001"/>
    <n v="104895.15"/>
    <n v="4.4726066820000003"/>
    <n v="1248.751786"/>
    <n v="38433.599999999999"/>
    <x v="72"/>
    <x v="1"/>
    <x v="1"/>
    <n v="1.18"/>
    <n v="143328.75"/>
    <n v="0.36640016244793017"/>
    <s v="High"/>
    <x v="1"/>
  </r>
  <r>
    <s v="INNSA1"/>
    <s v="2024-04-06"/>
    <s v="0301049751"/>
    <x v="0"/>
    <s v="STEEL HOOK (B52693) (QTY:720 NOS/ USD 1.78 PER NOS)"/>
    <m/>
    <s v="STEEL HOOK "/>
    <s v="STEEL"/>
    <m/>
    <m/>
    <s v=""/>
    <e v="#VALUE!"/>
    <m/>
    <n v="435.6"/>
    <s v="KGS"/>
    <n v="272.43741970000002"/>
    <n v="118673.74"/>
    <n v="3.2433026150000002"/>
    <n v="1412.7826190000001"/>
    <n v="43482"/>
    <x v="73"/>
    <x v="1"/>
    <x v="1"/>
    <n v="1.78"/>
    <n v="162155.74"/>
    <n v="0.36639950843379504"/>
    <s v="High"/>
    <x v="1"/>
  </r>
  <r>
    <s v="INNSA1"/>
    <s v="2024-04-06"/>
    <s v="0301049751"/>
    <x v="0"/>
    <s v="STEEL HOOK (B66988-5) (QTY:240 NOS/ USD 1.72 PER NOS)"/>
    <m/>
    <s v="STEEL HOOK "/>
    <s v="STEEL"/>
    <m/>
    <m/>
    <s v=""/>
    <e v="#VALUE!"/>
    <m/>
    <n v="99.6"/>
    <s v="KGS"/>
    <n v="383.78022090000002"/>
    <n v="38224.51"/>
    <n v="4.5688121529999997"/>
    <n v="455.05369050000002"/>
    <n v="14005.5"/>
    <x v="73"/>
    <x v="1"/>
    <x v="1"/>
    <n v="1.72"/>
    <n v="52230.01"/>
    <n v="0.36640103431018473"/>
    <s v="High"/>
    <x v="1"/>
  </r>
  <r>
    <s v="INNSA1"/>
    <s v="2024-04-06"/>
    <s v="0301049751"/>
    <x v="0"/>
    <s v="STEEL KITCHEN DISH HOLDER (B52193) (QTY:720 NOS/ USD 1.12 PER NOS)"/>
    <m/>
    <s v="STEEL KITCHEN DISH HOLDER "/>
    <s v="STEEL"/>
    <m/>
    <m/>
    <s v=""/>
    <e v="#VALUE!"/>
    <m/>
    <n v="255.6"/>
    <s v="KGS"/>
    <n v="292.14053209999997"/>
    <n v="74671.12"/>
    <n v="3.4778634770000001"/>
    <n v="888.94190479999997"/>
    <n v="27359.5"/>
    <x v="74"/>
    <x v="1"/>
    <x v="1"/>
    <n v="1.1200000000000001"/>
    <n v="102030.62"/>
    <n v="0.36640002185583931"/>
    <s v="High"/>
    <x v="1"/>
  </r>
  <r>
    <s v="INNSA1"/>
    <s v="2024-04-06"/>
    <s v="0301049751"/>
    <x v="0"/>
    <s v="STEEL CORNER RACK (B68261-2 ) (QTY:600 NOS/ USD 1.45 PER NOS)"/>
    <m/>
    <s v="STEEL CORNER RACK "/>
    <s v="STEEL"/>
    <m/>
    <m/>
    <s v=""/>
    <e v="#VALUE!"/>
    <m/>
    <n v="198"/>
    <s v="KGS"/>
    <n v="406.87055559999999"/>
    <n v="80560.37"/>
    <n v="4.84369709"/>
    <n v="959.05202380000003"/>
    <n v="29517.3"/>
    <x v="75"/>
    <x v="1"/>
    <x v="1"/>
    <n v="1.45"/>
    <n v="110077.67"/>
    <n v="0.36639975710141354"/>
    <s v="High"/>
    <x v="1"/>
  </r>
  <r>
    <s v="INNSA1"/>
    <s v="2024-04-06"/>
    <s v="0301049751"/>
    <x v="0"/>
    <s v="STEEL SPOON HOLDER ROUND (B60157) (QTY:708 NOS/ USD 1.00 PERNOS)"/>
    <m/>
    <s v="STEEL SPOON HOLDER ROUND "/>
    <s v="STEEL"/>
    <m/>
    <m/>
    <s v=""/>
    <e v="#VALUE!"/>
    <m/>
    <n v="179.95"/>
    <s v="KGS"/>
    <n v="364.32053350000001"/>
    <n v="65559.48"/>
    <n v="4.3371492079999996"/>
    <n v="780.47"/>
    <n v="24021"/>
    <x v="76"/>
    <x v="1"/>
    <x v="1"/>
    <n v="1"/>
    <n v="89580.479999999996"/>
    <n v="0.36640009957370012"/>
    <s v="High"/>
    <x v="1"/>
  </r>
  <r>
    <s v="INNSA1"/>
    <s v="2024-04-06"/>
    <s v="0301049751"/>
    <x v="0"/>
    <s v="STEEL BASKET (B62152 ) (QTY:720 NOS/ USD 1.80 PER NOS)"/>
    <m/>
    <s v="STEEL BASKET "/>
    <s v="STEEL"/>
    <m/>
    <m/>
    <s v=""/>
    <e v="#VALUE!"/>
    <m/>
    <n v="360"/>
    <s v="KGS"/>
    <n v="333.3532778"/>
    <n v="120007.18"/>
    <n v="3.9684914020000002"/>
    <n v="1428.6569050000001"/>
    <n v="43970.6"/>
    <x v="77"/>
    <x v="1"/>
    <x v="1"/>
    <n v="1.8"/>
    <n v="163977.78"/>
    <n v="0.36639974374866574"/>
    <s v="High"/>
    <x v="1"/>
  </r>
  <r>
    <s v="INNSA1"/>
    <s v="2024-04-06"/>
    <s v="0301049751"/>
    <x v="0"/>
    <s v="STEEL CUTLERY HOLDER (B53773) (QTY:696 NOS/ USD 1.22 PER NOS)"/>
    <m/>
    <s v="STEEL CUTLERY HOLDER "/>
    <s v="STEEL"/>
    <m/>
    <m/>
    <s v=""/>
    <e v="#VALUE!"/>
    <m/>
    <n v="198.36"/>
    <s v="KGS"/>
    <n v="396.38490619999999"/>
    <n v="78626.91"/>
    <n v="4.7188679310000001"/>
    <n v="936.03464289999999"/>
    <n v="28808.9"/>
    <x v="27"/>
    <x v="1"/>
    <x v="1"/>
    <n v="1.22"/>
    <n v="107435.81"/>
    <n v="0.3664000022384194"/>
    <s v="High"/>
    <x v="1"/>
  </r>
  <r>
    <s v="INNSA1"/>
    <s v="2024-04-06"/>
    <s v="0301049751"/>
    <x v="0"/>
    <s v="MILD STEEL MULTI FUNCTION CLOTH STAND (RYX-02-020) (QTY: 1232 NOS/ CNY 100 PER NOS)"/>
    <m/>
    <s v="MILD STEEL MULTI FUNCTION CLOTH STAND "/>
    <s v="MILD"/>
    <m/>
    <m/>
    <s v=""/>
    <e v="#VALUE!"/>
    <m/>
    <n v="4004"/>
    <s v="KGS"/>
    <n v="384.77048200000002"/>
    <n v="1540621.01"/>
    <n v="4.5806009760000004"/>
    <n v="18340.726309999998"/>
    <n v="564483.5"/>
    <x v="2"/>
    <x v="1"/>
    <x v="1"/>
    <e v="#VALUE!"/>
    <n v="2105104.5099999998"/>
    <n v="0.36639997529308005"/>
    <s v="High"/>
    <x v="1"/>
  </r>
  <r>
    <s v="INNSA1"/>
    <s v="2024-04-06"/>
    <s v="0301049751"/>
    <x v="0"/>
    <s v="STEEL BASKET SMALL (B54091) (QTY:720 NOS/ USD 1.33 PER NOS)"/>
    <m/>
    <s v="STEEL BASKET SMALL "/>
    <s v="STEEL"/>
    <m/>
    <m/>
    <s v=""/>
    <e v="#VALUE!"/>
    <m/>
    <n v="258"/>
    <s v="KGS"/>
    <n v="343.68972869999999"/>
    <n v="88671.95"/>
    <n v="4.0915443890000001"/>
    <n v="1055.6184519999999"/>
    <n v="32489.4"/>
    <x v="36"/>
    <x v="1"/>
    <x v="1"/>
    <n v="1.33"/>
    <n v="121161.35"/>
    <n v="0.36639997203174174"/>
    <s v="High"/>
    <x v="1"/>
  </r>
  <r>
    <s v="INNSA1"/>
    <s v="2024-04-06"/>
    <s v="0301049751"/>
    <x v="0"/>
    <s v="STEEL BASKET (B66053) (QTY:720 NOS/ USD 1.53 PER NOS)"/>
    <m/>
    <s v="STEEL BASKET "/>
    <s v="STEEL"/>
    <m/>
    <m/>
    <s v=""/>
    <e v="#VALUE!"/>
    <m/>
    <n v="273.60000000000002"/>
    <s v="KGS"/>
    <n v="372.82923979999998"/>
    <n v="102006.08"/>
    <n v="4.4384433310000002"/>
    <n v="1214.358095"/>
    <n v="37375"/>
    <x v="77"/>
    <x v="1"/>
    <x v="1"/>
    <n v="1.53"/>
    <n v="139381.08000000002"/>
    <n v="0.36639972832991913"/>
    <s v="High"/>
    <x v="1"/>
  </r>
  <r>
    <s v="INNSA1"/>
    <s v="2024-04-03"/>
    <s v="0301049751"/>
    <x v="0"/>
    <s v="MILD STEEL MULTI FUNCTION CLOTH STAND (RYX-02-021A) (QTY:6480 NOS/ CNY 61.50 PER NOS)"/>
    <m/>
    <s v="MILD STEEL MULTI FUNCTION CLOTH STAND "/>
    <s v="MILD"/>
    <m/>
    <m/>
    <s v=""/>
    <e v="#VALUE!"/>
    <m/>
    <n v="23760"/>
    <s v="KGS"/>
    <n v="216.56405430000001"/>
    <n v="5145561.93"/>
    <n v="2.5781435030000002"/>
    <n v="61256.689639999997"/>
    <n v="1885333.9"/>
    <x v="2"/>
    <x v="1"/>
    <x v="1"/>
    <e v="#VALUE!"/>
    <n v="7030895.8300000001"/>
    <n v="0.36640000171954007"/>
    <s v="High"/>
    <x v="1"/>
  </r>
  <r>
    <s v="INNSA1"/>
    <s v="2024-03-23"/>
    <s v="0301049751"/>
    <x v="0"/>
    <s v="MILD STEEL MULTI FUNCTION CLOTH STAND (RYX-02-026-3S) (QTY:848 NOS/ CNY 82.00 PER NOS)"/>
    <m/>
    <s v="MILD STEEL MULTI FUNCTION CLOTH STAND "/>
    <s v="MILD"/>
    <m/>
    <m/>
    <s v=""/>
    <e v="#VALUE!"/>
    <m/>
    <n v="3307.2"/>
    <s v="KGS"/>
    <n v="273.90608369617797"/>
    <n v="905862.2"/>
    <n v="3.2705204023424241"/>
    <n v="10816.265074626859"/>
    <n v="331907.8"/>
    <x v="2"/>
    <x v="1"/>
    <x v="1"/>
    <e v="#VALUE!"/>
    <n v="1237770"/>
    <n v="0.3663998784804135"/>
    <s v="High"/>
    <x v="1"/>
  </r>
  <r>
    <s v="INNSA1"/>
    <s v="2024-03-21"/>
    <s v="0301049751"/>
    <x v="0"/>
    <s v="STEEL SPRINKLER (AM-430) (QTY: 408 PCS / USD : 0.5776 PER PCS)"/>
    <m/>
    <s v="STEEL SPRINKLER "/>
    <s v="STEEL"/>
    <m/>
    <m/>
    <s v="PCS"/>
    <e v="#VALUE!"/>
    <m/>
    <n v="74.8"/>
    <s v="KGS"/>
    <n v="276.88235294117652"/>
    <n v="20710.8"/>
    <n v="3.3060579455662862"/>
    <n v="247.29313432835821"/>
    <n v="7588.5"/>
    <x v="22"/>
    <x v="102"/>
    <x v="0"/>
    <e v="#VALUE!"/>
    <n v="28299.3"/>
    <n v="0.36640303609710878"/>
    <s v="High"/>
    <x v="1"/>
  </r>
  <r>
    <s v="INNSA1"/>
    <s v="2024-03-21"/>
    <s v="0301049751"/>
    <x v="0"/>
    <s v="MILD STEEL MULTI FUNCTION CLOTH STAND (RYX-02-021A) (QTY:6480 PCS/CNY 61.50 PER PCS)"/>
    <m/>
    <s v="MILD STEEL MULTI FUNCTION CLOTH STAND "/>
    <s v="MILD"/>
    <m/>
    <m/>
    <s v="PCS"/>
    <e v="#VALUE!"/>
    <m/>
    <n v="23760"/>
    <s v="KGS"/>
    <n v="214.05114267676771"/>
    <n v="5085855.1500000004"/>
    <n v="2.555834539424092"/>
    <n v="60726.628656716428"/>
    <n v="1863457.3"/>
    <x v="2"/>
    <x v="103"/>
    <x v="0"/>
    <e v="#VALUE!"/>
    <n v="6949312.4500000002"/>
    <n v="0.36639999469902323"/>
    <s v="High"/>
    <x v="1"/>
  </r>
  <r>
    <s v="INNSA1"/>
    <s v="2024-03-21"/>
    <s v="0301049751"/>
    <x v="0"/>
    <s v="MILD STEEL MULTI FUNCTION CLOTH STAND (RYX-02-020) (QTY:1232PCS/CNY 100 PER PCS)"/>
    <m/>
    <s v="MILD STEEL MULTI FUNCTION CLOTH STAND "/>
    <s v="MILD"/>
    <m/>
    <m/>
    <s v="PCS"/>
    <e v="#VALUE!"/>
    <m/>
    <n v="4004"/>
    <s v="KGS"/>
    <n v="392.672524975025"/>
    <n v="1572260.79"/>
    <n v="4.6886271638808967"/>
    <n v="18773.263164179101"/>
    <n v="576076.4"/>
    <x v="2"/>
    <x v="7"/>
    <x v="0"/>
    <e v="#VALUE!"/>
    <n v="2148337.19"/>
    <n v="0.36640002960323143"/>
    <s v="High"/>
    <x v="1"/>
  </r>
  <r>
    <s v="INNSA1"/>
    <s v="2024-03-21"/>
    <s v="0301049751"/>
    <x v="0"/>
    <s v="STEEL SALT BOTTLE (NP-19) (QTY: 4752 PCS / USD : 0.4475 PERPCS)"/>
    <m/>
    <s v="STEEL SALT BOTTLE "/>
    <s v="STEEL"/>
    <m/>
    <m/>
    <s v="PCS"/>
    <e v="#VALUE!"/>
    <m/>
    <n v="739.2"/>
    <s v="KGS"/>
    <n v="252.8240665584415"/>
    <n v="186887.55"/>
    <n v="3.0187948245784062"/>
    <n v="2231.4931343283579"/>
    <n v="68475.600000000006"/>
    <x v="18"/>
    <x v="104"/>
    <x v="0"/>
    <e v="#VALUE!"/>
    <n v="255363.15"/>
    <n v="0.36640000898936292"/>
    <s v="High"/>
    <x v="1"/>
  </r>
  <r>
    <s v="INNSA1"/>
    <s v="2024-03-20"/>
    <s v="0301049751"/>
    <x v="0"/>
    <s v="STEEL ROUND CONTAINER (6856) (QTY: 116424 NOS/ USD 0.568 PERNOS)"/>
    <m/>
    <s v="STEEL ROUND CONTAINER "/>
    <s v="STEEL"/>
    <m/>
    <m/>
    <s v=""/>
    <e v="#VALUE!"/>
    <m/>
    <n v="9702"/>
    <s v="KGS"/>
    <n v="585.78821480107206"/>
    <n v="5683317.2599999998"/>
    <n v="6.9944861468784714"/>
    <n v="67860.504597014922"/>
    <n v="2082367.5"/>
    <x v="39"/>
    <x v="1"/>
    <x v="1"/>
    <n v="0.56799999999999995"/>
    <n v="7765684.7599999998"/>
    <n v="0.36640000984213927"/>
    <s v="High"/>
    <x v="1"/>
  </r>
  <r>
    <s v="INNSA1"/>
    <s v="2024-03-20"/>
    <s v="0301049751"/>
    <x v="0"/>
    <s v="STEEL LUNCH BOX (6728) (QTY: 31332 NOS/ USD 1.930 PER NOS)"/>
    <m/>
    <s v="STEEL LUNCH BOX "/>
    <s v="STEEL"/>
    <m/>
    <m/>
    <s v=""/>
    <e v="#VALUE!"/>
    <m/>
    <n v="10861.76"/>
    <s v="KGS"/>
    <n v="478.47174491058541"/>
    <n v="5197045.26"/>
    <n v="5.7130954616189298"/>
    <n v="62054.271761194017"/>
    <n v="1904197.4"/>
    <x v="41"/>
    <x v="1"/>
    <x v="1"/>
    <n v="1.93"/>
    <n v="7101242.6600000001"/>
    <n v="0.36640000322029137"/>
    <s v="High"/>
    <x v="1"/>
  </r>
  <r>
    <s v="INNSA1"/>
    <s v="2024-03-20"/>
    <s v="0301049751"/>
    <x v="0"/>
    <s v="STEEL RECTANGLE CONTAINER BIG (6578) (QTY: 28068 NOS/ USD 1.598 PER NOS)"/>
    <m/>
    <s v="STEEL RECTANGLE CONTAINER BIG "/>
    <s v="STEEL"/>
    <m/>
    <m/>
    <s v=""/>
    <e v="#VALUE!"/>
    <m/>
    <n v="8303.4500000000007"/>
    <s v="KGS"/>
    <n v="464.23802034094251"/>
    <n v="3854777.19"/>
    <n v="5.5431405413843882"/>
    <n v="46027.190328358207"/>
    <n v="1412390.3"/>
    <x v="43"/>
    <x v="1"/>
    <x v="1"/>
    <n v="1.5980000000000001"/>
    <n v="5267167.49"/>
    <n v="0.36639998380814326"/>
    <s v="High"/>
    <x v="1"/>
  </r>
  <r>
    <s v="INNSA1"/>
    <s v="2024-03-20"/>
    <s v="0301049751"/>
    <x v="0"/>
    <s v="RYX-02-026-3S MILD STEEL MULTI FUNCTION CLOTH STAND (QTY :848 NUM/CNY 82.00 PER NUM)"/>
    <m/>
    <s v="RYX-02-026-3S MILD STEEL MULTI FUNCTION CLOTH STAND "/>
    <s v="RYX-02-026-3S"/>
    <m/>
    <m/>
    <s v=""/>
    <e v="#VALUE!"/>
    <m/>
    <n v="3307.2"/>
    <s v="KGS"/>
    <n v="267.42325834542822"/>
    <n v="884422.2"/>
    <n v="3.193113532482724"/>
    <n v="10560.265074626859"/>
    <n v="324052.2"/>
    <x v="35"/>
    <x v="1"/>
    <x v="1"/>
    <e v="#VALUE!"/>
    <n v="1208474.3999999999"/>
    <n v="0.36639989362546532"/>
    <s v="High"/>
    <x v="1"/>
  </r>
  <r>
    <s v="INNSA1"/>
    <s v="2024-03-20"/>
    <s v="0301049751"/>
    <x v="0"/>
    <s v="STEEL LUNCH BOX (6561) (QTY: 4260 NOS/ USD 2.350 PER NOS)"/>
    <m/>
    <s v="STEEL LUNCH BOX "/>
    <s v="STEEL"/>
    <m/>
    <m/>
    <s v=""/>
    <e v="#VALUE!"/>
    <m/>
    <n v="1668.5"/>
    <s v="KGS"/>
    <n v="515.65863949655363"/>
    <n v="860376.44"/>
    <n v="6.15711808354094"/>
    <n v="10273.15152238806"/>
    <n v="315241.90000000002"/>
    <x v="41"/>
    <x v="1"/>
    <x v="1"/>
    <n v="2.35"/>
    <n v="1175618.3399999999"/>
    <n v="0.36639996790242191"/>
    <s v="High"/>
    <x v="1"/>
  </r>
  <r>
    <s v="INNSA1"/>
    <s v="2024-02-27"/>
    <s v="0301049751"/>
    <x v="0"/>
    <s v="NP-19 STEEL SALT BOTTLE (QTY:53424 PCS/ USD 0.4481 PER PCS)"/>
    <m/>
    <s v="NP-19 STEEL SALT BOTTLE "/>
    <s v="NP-19"/>
    <m/>
    <m/>
    <s v="PCS"/>
    <e v="#VALUE!"/>
    <m/>
    <n v="8310.4"/>
    <s v="KGS"/>
    <n v="254.57875312861"/>
    <n v="2115651.27"/>
    <n v="3.034311717861859"/>
    <n v="25216.34410011919"/>
    <n v="775174.7"/>
    <x v="78"/>
    <x v="105"/>
    <x v="0"/>
    <n v="0.4481"/>
    <n v="2890825.9699999997"/>
    <n v="0.36640003529504178"/>
    <s v="High"/>
    <x v="1"/>
  </r>
  <r>
    <s v="INNSA1"/>
    <s v="2024-02-27"/>
    <s v="0301049751"/>
    <x v="0"/>
    <s v="AM-430 STEEL SPRINKLER (QTY:57840 PCS/ USD 0.5784 PER PCS)"/>
    <m/>
    <s v="AM-430 STEEL SPRINKLER "/>
    <s v="AM-430"/>
    <m/>
    <m/>
    <s v="PCS"/>
    <e v="#VALUE!"/>
    <m/>
    <n v="10604"/>
    <s v="KGS"/>
    <n v="278.81729158808002"/>
    <n v="2956578.56"/>
    <n v="3.3232096732786651"/>
    <n v="35239.31537544696"/>
    <n v="1083290.3999999999"/>
    <x v="55"/>
    <x v="106"/>
    <x v="0"/>
    <n v="0.57840000000000003"/>
    <n v="4039868.96"/>
    <n v="0.36640000528178079"/>
    <s v="High"/>
    <x v="1"/>
  </r>
  <r>
    <s v="INNSA1"/>
    <s v="2024-02-27"/>
    <s v="0301049751"/>
    <x v="0"/>
    <s v="SM1168 STEEL HANGER WITH HOOK (QTY:57792 PCS/ USD 1.23 PER PCS)"/>
    <m/>
    <s v="SM1168 STEEL HANGER WITH HOOK "/>
    <s v="SM1168"/>
    <m/>
    <m/>
    <s v="PCS"/>
    <e v="#VALUE!"/>
    <m/>
    <n v="10836"/>
    <s v="KGS"/>
    <n v="557.03143410852726"/>
    <n v="6035992.6200000001"/>
    <n v="6.6392304422947213"/>
    <n v="71942.701072705589"/>
    <n v="2211587.7000000002"/>
    <x v="79"/>
    <x v="107"/>
    <x v="0"/>
    <n v="1.23"/>
    <n v="8247580.3200000003"/>
    <n v="0.36640000066799289"/>
    <s v="High"/>
    <x v="1"/>
  </r>
  <r>
    <s v="INNSA1"/>
    <s v="2024-02-26"/>
    <s v="0301049751"/>
    <x v="1"/>
    <s v="SS SCRUBBER 3PCS SET (SS410) (QTY:120000 SETS/USD 0.16 PER SET)"/>
    <m/>
    <s v="SS SCRUBBER 3PCS SET "/>
    <s v="SS"/>
    <m/>
    <m/>
    <s v="PCS"/>
    <e v="#VALUE!"/>
    <m/>
    <n v="7500"/>
    <s v="KGS"/>
    <n v="227.41300000000001"/>
    <n v="1705597.5"/>
    <n v="2.7105244338498209"/>
    <n v="20328.93325387366"/>
    <n v="749780.7"/>
    <x v="33"/>
    <x v="1"/>
    <x v="0"/>
    <n v="0.16"/>
    <n v="2455378.2000000002"/>
    <n v="0.43960002286588717"/>
    <s v="High"/>
    <x v="1"/>
  </r>
  <r>
    <s v="INNSA1"/>
    <s v="2024-02-26"/>
    <s v="0301049751"/>
    <x v="0"/>
    <s v="MILD STEEL MULTI FUNCTION CLOTH STAND (RYX-02-021A) (QTY:6480 PCS/CNY 61.50 PER PCS)"/>
    <m/>
    <s v="MILD STEEL MULTI FUNCTION CLOTH STAND "/>
    <s v="MILD"/>
    <m/>
    <m/>
    <s v="PCS"/>
    <e v="#VALUE!"/>
    <m/>
    <n v="23760"/>
    <s v="KGS"/>
    <n v="216.1649654882155"/>
    <n v="5136079.58"/>
    <n v="2.5764596601694341"/>
    <n v="61216.68152562574"/>
    <n v="1881859.6"/>
    <x v="2"/>
    <x v="103"/>
    <x v="0"/>
    <e v="#VALUE!"/>
    <n v="7017939.1799999997"/>
    <n v="0.36640000815563689"/>
    <s v="High"/>
    <x v="1"/>
  </r>
  <r>
    <s v="INNSA1"/>
    <s v="2024-02-26"/>
    <s v="0301049751"/>
    <x v="0"/>
    <s v="MILD STEEL MULTI FUNCTION CLOTH STAND (RYX-02-020) (QTY:1232PCS/CNY 100.00 PER PCS)"/>
    <m/>
    <s v="MILD STEEL MULTI FUNCTION CLOTH STAND "/>
    <s v="MILD"/>
    <m/>
    <m/>
    <s v="PCS"/>
    <e v="#VALUE!"/>
    <m/>
    <n v="4004"/>
    <s v="KGS"/>
    <n v="396.55028971028969"/>
    <n v="1587787.36"/>
    <n v="4.7264635245564923"/>
    <n v="18924.759952324199"/>
    <n v="581765.30000000005"/>
    <x v="2"/>
    <x v="7"/>
    <x v="0"/>
    <e v="#VALUE!"/>
    <n v="2169552.66"/>
    <n v="0.36640000711430276"/>
    <s v="High"/>
    <x v="1"/>
  </r>
  <r>
    <s v="INNSA1"/>
    <s v="2024-02-23"/>
    <s v="0301049751"/>
    <x v="0"/>
    <s v="RYX-02-020 MILD STEEL MULTI FUNCTION CLOTH STAND (QTY :1232NUM/CNY 100.00 PER NUM)"/>
    <m/>
    <s v="RYX-02-020 MILD STEEL MULTI FUNCTION CLOTH STAND "/>
    <s v="RYX-02-020"/>
    <m/>
    <m/>
    <s v=""/>
    <e v="#VALUE!"/>
    <m/>
    <n v="4004"/>
    <s v="KGS"/>
    <n v="380.83581668331658"/>
    <n v="1524866.61"/>
    <n v="4.5391634884781489"/>
    <n v="18174.810607866511"/>
    <n v="558711.1"/>
    <x v="38"/>
    <x v="1"/>
    <x v="1"/>
    <e v="#VALUE!"/>
    <n v="2083577.71"/>
    <n v="0.36639998301228455"/>
    <s v="High"/>
    <x v="1"/>
  </r>
  <r>
    <s v="INNSA1"/>
    <s v="2024-02-20"/>
    <s v="0301049751"/>
    <x v="1"/>
    <s v="STEEL SCRUBBER (8001-12) (QTY: 290016 NOS / USD 0.073 PER NOS)"/>
    <m/>
    <s v="STEEL SCRUBBER "/>
    <s v="STEEL"/>
    <m/>
    <m/>
    <s v=""/>
    <e v="#VALUE!"/>
    <m/>
    <n v="4229"/>
    <s v="KGS"/>
    <n v="439.94421376211892"/>
    <n v="1860524.08"/>
    <n v="5.2312034930097369"/>
    <n v="22122.759571938172"/>
    <n v="817886.4"/>
    <x v="20"/>
    <x v="1"/>
    <x v="1"/>
    <n v="7.2999999999999995E-2"/>
    <n v="2678410.48"/>
    <n v="0.43960000775695418"/>
    <s v="High"/>
    <x v="1"/>
  </r>
  <r>
    <s v="INNSA1"/>
    <s v="2024-02-17"/>
    <s v="0301049751"/>
    <x v="0"/>
    <s v="STEEL LUNCH BOX (6561) (QTY: 19836 NOS/ USD 2.350 PER NOS)"/>
    <m/>
    <s v="STEEL LUNCH BOX "/>
    <s v="STEEL"/>
    <m/>
    <m/>
    <s v=""/>
    <e v="#VALUE!"/>
    <m/>
    <n v="7769.1"/>
    <s v="KGS"/>
    <n v="516.90738438171729"/>
    <n v="4015905.16"/>
    <n v="6.1463422637540708"/>
    <n v="47751.547681331751"/>
    <n v="1471427.6"/>
    <x v="41"/>
    <x v="1"/>
    <x v="1"/>
    <n v="2.35"/>
    <n v="5487332.7599999998"/>
    <n v="0.3663999873941246"/>
    <s v="High"/>
    <x v="1"/>
  </r>
  <r>
    <s v="INNSA1"/>
    <s v="2024-02-17"/>
    <s v="0301049751"/>
    <x v="0"/>
    <s v="SY604A STEEL HOOK 4PCS SET(QTY :600 SET/USD 0.9090 PER SET)"/>
    <m/>
    <s v="SY604A STEEL HOOK 4PCS SET"/>
    <s v="SY604A"/>
    <m/>
    <m/>
    <s v="PCS"/>
    <e v="#VALUE!"/>
    <m/>
    <n v="70"/>
    <s v="KGS"/>
    <n v="702.41985714285715"/>
    <n v="49169.39"/>
    <n v="8.3521980635298121"/>
    <n v="584.65386444708668"/>
    <n v="18015.7"/>
    <x v="80"/>
    <x v="1"/>
    <x v="0"/>
    <n v="0.90900000000000003"/>
    <n v="67185.09"/>
    <n v="0.36640072207525864"/>
    <s v="High"/>
    <x v="1"/>
  </r>
  <r>
    <s v="INNSA1"/>
    <s v="2024-02-17"/>
    <s v="0301049751"/>
    <x v="0"/>
    <s v="STEEL ROUND CONTAINER (6857) (QTY: 59568 NOS/ USD 0.718 PERNOS)"/>
    <m/>
    <s v="STEEL ROUND CONTAINER "/>
    <s v="STEEL"/>
    <m/>
    <m/>
    <s v=""/>
    <e v="#VALUE!"/>
    <m/>
    <n v="7594.92"/>
    <s v="KGS"/>
    <n v="485.14962896251711"/>
    <n v="3684672.62"/>
    <n v="5.7687232932522843"/>
    <n v="43812.99191438764"/>
    <n v="1350064.1"/>
    <x v="39"/>
    <x v="1"/>
    <x v="1"/>
    <n v="0.71799999999999997"/>
    <n v="5034736.7200000007"/>
    <n v="0.36640001412120027"/>
    <s v="High"/>
    <x v="1"/>
  </r>
  <r>
    <s v="INNSA1"/>
    <s v="2024-02-17"/>
    <s v="0301049751"/>
    <x v="0"/>
    <s v="STEEL RECTANGLE CONTAINER (6901 ) (QTY: 2472 NOS/ USD 0.885PER NOS)"/>
    <m/>
    <s v="STEEL RECTANGLE CONTAINER "/>
    <s v="STEEL"/>
    <m/>
    <m/>
    <s v=""/>
    <e v="#VALUE!"/>
    <m/>
    <n v="401.7"/>
    <s v="KGS"/>
    <n v="469.19288025889972"/>
    <n v="188474.78"/>
    <n v="5.5789878746599246"/>
    <n v="2241.0794292508922"/>
    <n v="69057.2"/>
    <x v="47"/>
    <x v="1"/>
    <x v="1"/>
    <n v="0.88500000000000001"/>
    <n v="257531.97999999998"/>
    <n v="0.36640021545588219"/>
    <s v="High"/>
    <x v="1"/>
  </r>
  <r>
    <s v="INNSA1"/>
    <s v="2024-02-17"/>
    <s v="0301049751"/>
    <x v="0"/>
    <s v="STEEL ROUND CONTAINER MEDIUM (6581) (QTY: 87792 NOS/ USD 0.875 PER NOS)"/>
    <m/>
    <s v="STEEL ROUND CONTAINER MEDIUM "/>
    <s v="STEEL"/>
    <m/>
    <m/>
    <s v=""/>
    <e v="#VALUE!"/>
    <m/>
    <n v="10608.2"/>
    <s v="KGS"/>
    <n v="623.85371410795415"/>
    <n v="6617964.9699999997"/>
    <n v="7.4179989786914886"/>
    <n v="78691.616765755054"/>
    <n v="2424822.4"/>
    <x v="48"/>
    <x v="1"/>
    <x v="1"/>
    <n v="0.875"/>
    <n v="9042787.3699999992"/>
    <n v="0.366400005287426"/>
    <s v="High"/>
    <x v="1"/>
  </r>
  <r>
    <s v="INNSA1"/>
    <s v="2024-02-17"/>
    <s v="0301049751"/>
    <x v="0"/>
    <s v="STEEL ROUND CONTAINER (6856) (QTY: 112320 NOS/ USD 0.568 PERNOS)"/>
    <m/>
    <s v="STEEL ROUND CONTAINER "/>
    <s v="STEEL"/>
    <m/>
    <m/>
    <s v=""/>
    <e v="#VALUE!"/>
    <m/>
    <n v="12480"/>
    <s v="KGS"/>
    <n v="440.40509214743588"/>
    <n v="5496255.5499999998"/>
    <n v="5.2366836164974542"/>
    <n v="65353.81153388822"/>
    <n v="2013828"/>
    <x v="39"/>
    <x v="1"/>
    <x v="1"/>
    <n v="0.56799999999999995"/>
    <n v="7510083.5499999998"/>
    <n v="0.36639999390130251"/>
    <s v="High"/>
    <x v="1"/>
  </r>
  <r>
    <s v="INNSA1"/>
    <s v="2024-02-17"/>
    <s v="0301049751"/>
    <x v="0"/>
    <s v="STEEL RECTANGLE CONTAINER LARGE (6862) (QTY: 792 NOS/ USD 1.380 PER NOS)"/>
    <m/>
    <s v="STEEL RECTANGLE CONTAINER LARGE "/>
    <s v="STEEL"/>
    <m/>
    <m/>
    <s v=""/>
    <e v="#VALUE!"/>
    <m/>
    <n v="198"/>
    <s v="KGS"/>
    <n v="475.55479797979802"/>
    <n v="94159.85"/>
    <n v="5.654634934361451"/>
    <n v="1119.6177170035669"/>
    <n v="34500.199999999997"/>
    <x v="44"/>
    <x v="1"/>
    <x v="1"/>
    <n v="1.38"/>
    <n v="128660.05"/>
    <n v="0.36640032880256285"/>
    <s v="High"/>
    <x v="1"/>
  </r>
  <r>
    <s v="INNSA1"/>
    <s v="2024-02-17"/>
    <s v="0301049751"/>
    <x v="0"/>
    <s v="SY772-42 STEEL HANGER 10PCS SET(QTY :540 SET/USD 1.3986 PERSET)"/>
    <m/>
    <s v="SY772-42 STEEL HANGER 10PCS SET"/>
    <s v="SY772-42"/>
    <m/>
    <m/>
    <s v="PCS"/>
    <e v="#VALUE!"/>
    <m/>
    <n v="273"/>
    <s v="KGS"/>
    <n v="249.4031135531136"/>
    <n v="68087.05"/>
    <n v="2.9655542634139551"/>
    <n v="809.59631391200958"/>
    <n v="24947"/>
    <x v="81"/>
    <x v="1"/>
    <x v="0"/>
    <n v="1.3986000000000001"/>
    <n v="93034.05"/>
    <n v="0.36639860296488097"/>
    <s v="High"/>
    <x v="1"/>
  </r>
  <r>
    <s v="INNSA1"/>
    <s v="2024-02-17"/>
    <s v="0301049751"/>
    <x v="0"/>
    <s v="STEEL RECTANGLE CONTAINER BIG (6578) (QTY: 37200 NOS/ USD 1.598 PER NOS)"/>
    <m/>
    <s v="STEEL RECTANGLE CONTAINER BIG "/>
    <s v="STEEL"/>
    <m/>
    <m/>
    <s v=""/>
    <e v="#VALUE!"/>
    <m/>
    <n v="11005"/>
    <s v="KGS"/>
    <n v="465.36224170831429"/>
    <n v="5121311.47"/>
    <n v="5.5334392593140844"/>
    <n v="60895.499048751488"/>
    <n v="1876448.5"/>
    <x v="43"/>
    <x v="1"/>
    <x v="1"/>
    <n v="1.5980000000000001"/>
    <n v="6997759.9699999997"/>
    <n v="0.36639999558550579"/>
    <s v="High"/>
    <x v="1"/>
  </r>
  <r>
    <s v="INNSA1"/>
    <s v="2024-02-17"/>
    <s v="0301049751"/>
    <x v="0"/>
    <s v="SY604A-4 STEEL HOOK 4PCS SET(QTY :960 SET/USD 0.5734 PER SET)"/>
    <m/>
    <s v="SY604A-4 STEEL HOOK 4PCS SET"/>
    <s v="SY604A-4"/>
    <m/>
    <m/>
    <s v="PCS"/>
    <e v="#VALUE!"/>
    <m/>
    <n v="112"/>
    <s v="KGS"/>
    <n v="443.08535714285711"/>
    <n v="49625.56"/>
    <n v="5.2685535926617968"/>
    <n v="590.07800237812125"/>
    <n v="18182.8"/>
    <x v="56"/>
    <x v="1"/>
    <x v="0"/>
    <n v="0.57340000000000002"/>
    <n v="67808.36"/>
    <n v="0.36639989553770275"/>
    <s v="High"/>
    <x v="1"/>
  </r>
  <r>
    <s v="INNSA1"/>
    <s v="2024-02-17"/>
    <s v="0301049751"/>
    <x v="0"/>
    <s v="SD1078-B STEEL FRUIT BASKET(QTY :408 PCS/USD 0.9090 PER PCS)"/>
    <m/>
    <s v="SD1078-B STEEL FRUIT BASKET"/>
    <s v="SD1078-B"/>
    <m/>
    <m/>
    <s v="PCS"/>
    <e v="#VALUE!"/>
    <m/>
    <n v="83.3"/>
    <s v="KGS"/>
    <n v="401.38055222088838"/>
    <n v="33435"/>
    <n v="4.7726581714731076"/>
    <n v="397.56242568370988"/>
    <n v="12250.6"/>
    <x v="82"/>
    <x v="1"/>
    <x v="0"/>
    <n v="0.90900000000000003"/>
    <n v="45685.599999999999"/>
    <n v="0.36640047854045166"/>
    <s v="High"/>
    <x v="1"/>
  </r>
  <r>
    <s v="INNSA1"/>
    <s v="2024-02-17"/>
    <s v="0301049751"/>
    <x v="0"/>
    <s v="SY722-9602 STEEL HOOK 3PCS SET(QTY :2880 SET/USD 0.1538 PERSET)"/>
    <m/>
    <s v="SY722-9602 STEEL HOOK 3PCS SET"/>
    <s v="SY722-9602"/>
    <m/>
    <m/>
    <s v="PCS"/>
    <e v="#VALUE!"/>
    <m/>
    <n v="78"/>
    <s v="KGS"/>
    <n v="511.95282051282049"/>
    <n v="39932.32"/>
    <n v="6.0874294948016701"/>
    <n v="474.81950059453033"/>
    <n v="14631.2"/>
    <x v="83"/>
    <x v="1"/>
    <x v="0"/>
    <n v="0.15379999999999999"/>
    <n v="54563.520000000004"/>
    <n v="0.36639994871322279"/>
    <s v="High"/>
    <x v="1"/>
  </r>
  <r>
    <s v="INNSA1"/>
    <s v="2024-02-17"/>
    <s v="0301049751"/>
    <x v="0"/>
    <s v="SY592A-0085 STEEL CLIP 6PCS SET BIG(QTY :1200 SET/USD 0.3776PER SET)"/>
    <m/>
    <s v="SY592A-0085 STEEL CLIP 6PCS SET BIG"/>
    <s v="SY592A-0085"/>
    <m/>
    <m/>
    <s v="PCS"/>
    <e v="#VALUE!"/>
    <m/>
    <n v="95"/>
    <s v="KGS"/>
    <n v="430.00084210526319"/>
    <n v="40850.080000000002"/>
    <n v="5.1129707741410613"/>
    <n v="485.73222354340078"/>
    <n v="14967.5"/>
    <x v="84"/>
    <x v="1"/>
    <x v="0"/>
    <n v="0.37759999999999999"/>
    <n v="55817.58"/>
    <n v="0.3664007512347589"/>
    <s v="High"/>
    <x v="1"/>
  </r>
  <r>
    <s v="INNSA1"/>
    <s v="2024-02-15"/>
    <s v="0301049751"/>
    <x v="0"/>
    <s v="HOUSEHOLD STEEL HOOK 3PCS SET (2628) (QTY: 2628 NOS/ USD 0.380 PER NOS)"/>
    <m/>
    <s v="HOUSEHOLD STEEL HOOK 3PCS SET "/>
    <s v="HOUSEHOLD"/>
    <m/>
    <m/>
    <s v="PCS"/>
    <e v="#VALUE!"/>
    <m/>
    <n v="89.06"/>
    <s v="KGS"/>
    <n v="960.11812261396801"/>
    <n v="85508.12"/>
    <n v="11.416386713602471"/>
    <n v="1016.743400713436"/>
    <n v="31330.2"/>
    <x v="12"/>
    <x v="1"/>
    <x v="0"/>
    <n v="0.38"/>
    <n v="116838.31999999999"/>
    <n v="0.36640029040516858"/>
    <s v="High"/>
    <x v="1"/>
  </r>
  <r>
    <s v="INNSA1"/>
    <s v="2024-02-12"/>
    <s v="0301049751"/>
    <x v="1"/>
    <s v="STEEL SCRUBBER 6PCS SET (OKS-4156) (QTY: 98400 NOS / USD 0.239 PER NOS)"/>
    <m/>
    <s v="STEEL SCRUBBER 6PCS SET "/>
    <s v="STEEL"/>
    <m/>
    <m/>
    <s v="PCS"/>
    <e v="#VALUE!"/>
    <m/>
    <n v="8782"/>
    <s v="KGS"/>
    <n v="234.41783420633121"/>
    <n v="2058657.42"/>
    <n v="2.787370204593711"/>
    <n v="24478.685136741969"/>
    <n v="904985.8"/>
    <x v="19"/>
    <x v="1"/>
    <x v="0"/>
    <n v="0.23899999999999999"/>
    <n v="2963643.2199999997"/>
    <n v="0.43959999911009967"/>
    <s v="High"/>
    <x v="1"/>
  </r>
  <r>
    <s v="INNSA1"/>
    <s v="2024-02-10"/>
    <s v="0301049751"/>
    <x v="0"/>
    <s v="NP-55 STEEL TEA STRAINER (QTY: 100800 PCS/ USD 0.2815 PER PCS)"/>
    <m/>
    <s v="NP-55 STEEL TEA STRAINER "/>
    <s v="NP-55"/>
    <m/>
    <m/>
    <s v="PCS"/>
    <e v="#VALUE!"/>
    <m/>
    <n v="4620"/>
    <s v="KGS"/>
    <n v="547.63004761904767"/>
    <n v="2530050.8199999998"/>
    <n v="6.5232882384639366"/>
    <n v="30137.591661703391"/>
    <n v="927010.6"/>
    <x v="13"/>
    <x v="18"/>
    <x v="0"/>
    <n v="0.28149999999999997"/>
    <n v="3457061.42"/>
    <n v="0.36639999191794892"/>
    <s v="High"/>
    <x v="1"/>
  </r>
  <r>
    <s v="INNSA1"/>
    <s v="2024-02-10"/>
    <s v="0301049751"/>
    <x v="0"/>
    <s v="AM-603 STEEL TEA STRAINER (QTY: 900 PCS/ USD 0.6022 PER PCS)"/>
    <m/>
    <s v="AM-603 STEEL TEA STRAINER "/>
    <s v="AM-603"/>
    <m/>
    <m/>
    <s v="PCS"/>
    <e v="#VALUE!"/>
    <m/>
    <n v="50"/>
    <s v="KGS"/>
    <n v="966.50379999999996"/>
    <n v="48325.19"/>
    <n v="11.51285050625372"/>
    <n v="575.64252531268619"/>
    <n v="17706.3"/>
    <x v="85"/>
    <x v="108"/>
    <x v="0"/>
    <n v="0.60219999999999996"/>
    <n v="66031.490000000005"/>
    <n v="0.36639897328908583"/>
    <s v="High"/>
    <x v="1"/>
  </r>
  <r>
    <s v="INNSA1"/>
    <s v="2024-02-10"/>
    <s v="0301049751"/>
    <x v="0"/>
    <s v="SB-12 STEEL TEA STRAINER BIG (QTY: 14022 PCS/ USD 1.0434 PERPCS)"/>
    <m/>
    <s v="SB-12 STEEL TEA STRAINER BIG "/>
    <s v="SB-12"/>
    <m/>
    <m/>
    <s v="PCS"/>
    <e v="#VALUE!"/>
    <m/>
    <n v="3427.6"/>
    <s v="KGS"/>
    <n v="380.59303010853068"/>
    <n v="1304520.67"/>
    <n v="4.533567958410134"/>
    <n v="15539.25753424657"/>
    <n v="477976.3"/>
    <x v="3"/>
    <x v="109"/>
    <x v="0"/>
    <n v="1.0434000000000001"/>
    <n v="1782496.97"/>
    <n v="0.36639994366666495"/>
    <s v="High"/>
    <x v="1"/>
  </r>
  <r>
    <s v="INNSA1"/>
    <s v="2024-02-10"/>
    <s v="0301049751"/>
    <x v="0"/>
    <s v="AM-321 STEEL DRAINER (QTY: 15048 PCS/ USD 0.7338 PER PCS)"/>
    <m/>
    <s v="AM-321 STEEL DRAINER "/>
    <s v="AM-321"/>
    <m/>
    <m/>
    <s v="PCS"/>
    <e v="#VALUE!"/>
    <m/>
    <n v="2069.1"/>
    <s v="KGS"/>
    <n v="475.84469576144221"/>
    <n v="984570.26"/>
    <n v="5.6681917303328433"/>
    <n v="11728.055509231681"/>
    <n v="360746.6"/>
    <x v="11"/>
    <x v="110"/>
    <x v="0"/>
    <n v="0.73380000000000001"/>
    <n v="1345316.8599999999"/>
    <n v="0.36640005762514094"/>
    <s v="High"/>
    <x v="1"/>
  </r>
  <r>
    <s v="INNSA1"/>
    <s v="2024-02-10"/>
    <s v="0301049751"/>
    <x v="0"/>
    <s v="AM-322 STEEL KITCHEN BASKET (QTY: 20400 PCS/ USD 1.2745 PERPCS)"/>
    <m/>
    <s v="AM-322 STEEL KITCHEN BASKET "/>
    <s v="AM-322"/>
    <m/>
    <m/>
    <s v="PCS"/>
    <e v="#VALUE!"/>
    <m/>
    <n v="5610"/>
    <s v="KGS"/>
    <n v="413.23531550802142"/>
    <n v="2318250.12"/>
    <n v="4.922398040595847"/>
    <n v="27614.653007742709"/>
    <n v="849406.8"/>
    <x v="86"/>
    <x v="37"/>
    <x v="0"/>
    <n v="1.2745"/>
    <n v="3167656.92"/>
    <n v="0.36639998103397059"/>
    <s v="High"/>
    <x v="1"/>
  </r>
  <r>
    <s v="INNSA1"/>
    <s v="2024-02-08"/>
    <s v="0301049751"/>
    <x v="1"/>
    <s v="8001-2 STEEL SCRUBBER 2 PCS SET (QTY- 167640 SETS/USD 0.151PER SETS)"/>
    <m/>
    <s v="8001-2 STEEL SCRUBBER 2 PCS SET "/>
    <s v="8001-2"/>
    <m/>
    <m/>
    <s v="PCS"/>
    <e v="#VALUE!"/>
    <m/>
    <n v="4900"/>
    <s v="KGS"/>
    <n v="447.48471224489788"/>
    <n v="2192675.09"/>
    <n v="5.320864592686064"/>
    <n v="26072.236504161709"/>
    <n v="963900"/>
    <x v="9"/>
    <x v="1"/>
    <x v="0"/>
    <n v="0.151"/>
    <n v="3156575.09"/>
    <n v="0.43960001388076153"/>
    <s v="High"/>
    <x v="1"/>
  </r>
  <r>
    <s v="INNSA1"/>
    <s v="2024-02-08"/>
    <s v="0301049751"/>
    <x v="0"/>
    <s v="580F STEEL EGG SLICER (QTY:480 PCS/USD 0.7713 PER PCS)"/>
    <m/>
    <s v="580F STEEL EGG SLICER "/>
    <s v="580F"/>
    <m/>
    <m/>
    <s v="PCS"/>
    <e v="#VALUE!"/>
    <m/>
    <n v="40"/>
    <s v="KGS"/>
    <n v="823.68549999999982"/>
    <n v="32947.42"/>
    <n v="9.7941200951248515"/>
    <n v="391.76480380499407"/>
    <n v="12071.9"/>
    <x v="87"/>
    <x v="69"/>
    <x v="0"/>
    <n v="0.77129999999999999"/>
    <n v="45019.32"/>
    <n v="0.36639894717097726"/>
    <s v="High"/>
    <x v="1"/>
  </r>
  <r>
    <s v="INNSA1"/>
    <s v="2024-02-08"/>
    <s v="0301049751"/>
    <x v="1"/>
    <s v="8001-2 STEEL SCRUBBER 2 PCS SET (QTY- 168000 SETS/USD 0.151PER SETS)"/>
    <m/>
    <s v="8001-2 STEEL SCRUBBER 2 PCS SET "/>
    <s v="8001-2"/>
    <m/>
    <m/>
    <s v="PCS"/>
    <e v="#VALUE!"/>
    <m/>
    <n v="4900"/>
    <s v="KGS"/>
    <n v="448.4160530612246"/>
    <n v="2197238.66"/>
    <n v="5.3319387997767489"/>
    <n v="26126.500118906071"/>
    <n v="965906.1"/>
    <x v="9"/>
    <x v="1"/>
    <x v="0"/>
    <n v="0.151"/>
    <n v="3163144.7600000002"/>
    <n v="0.43959999320237697"/>
    <s v="High"/>
    <x v="1"/>
  </r>
  <r>
    <s v="INNSA1"/>
    <s v="2024-02-08"/>
    <s v="0301049751"/>
    <x v="0"/>
    <s v="DS-25 STAINLESS STEEL GRATER WITH HANDLE-(QTY:51000 PCS USD0.2067 PER PCS)"/>
    <m/>
    <s v="DS-25 STAINLESS STEEL GRATER WITH HANDLE-"/>
    <s v="DS-25"/>
    <m/>
    <m/>
    <s v="PCS"/>
    <e v="#VALUE!"/>
    <m/>
    <n v="1615"/>
    <s v="KGS"/>
    <n v="576.64034674922618"/>
    <n v="931274.16"/>
    <n v="6.8566034096221884"/>
    <n v="11073.414506539841"/>
    <n v="341218.8"/>
    <x v="88"/>
    <x v="90"/>
    <x v="0"/>
    <n v="0.20669999999999999"/>
    <n v="1272492.96"/>
    <n v="0.36639994392199177"/>
    <s v="High"/>
    <x v="1"/>
  </r>
  <r>
    <s v="INNSA1"/>
    <s v="2024-02-08"/>
    <s v="0301049751"/>
    <x v="0"/>
    <s v="320F SLEEL GRATER (QTY:480 PCS/USD 0.4207 PER PCS)"/>
    <m/>
    <s v="320F SLEEL GRATER "/>
    <s v="320F"/>
    <m/>
    <m/>
    <s v="PCS"/>
    <e v="#VALUE!"/>
    <m/>
    <n v="50"/>
    <s v="KGS"/>
    <n v="359.42959999999999"/>
    <n v="17971.48"/>
    <n v="4.2738359096313916"/>
    <n v="213.69179548156961"/>
    <n v="6584.7"/>
    <x v="89"/>
    <x v="69"/>
    <x v="0"/>
    <n v="0.42070000000000002"/>
    <n v="24556.18"/>
    <n v="0.36639720267891124"/>
    <s v="High"/>
    <x v="1"/>
  </r>
  <r>
    <s v="INNSA1"/>
    <s v="2024-02-08"/>
    <s v="0301049751"/>
    <x v="0"/>
    <s v="NP-19 STEEL SALT BOTTLE (QTY:30888 PCS/USD 0.4488 PER PCS)"/>
    <m/>
    <s v="NP-19 STEEL SALT BOTTLE "/>
    <s v="NP-19"/>
    <m/>
    <m/>
    <s v="PCS"/>
    <e v="#VALUE!"/>
    <m/>
    <n v="4804.8"/>
    <s v="KGS"/>
    <n v="256.76074134199132"/>
    <n v="1233684.01"/>
    <n v="3.0530409196431791"/>
    <n v="14669.25101070155"/>
    <n v="452021.8"/>
    <x v="78"/>
    <x v="111"/>
    <x v="0"/>
    <n v="0.44879999999999998"/>
    <n v="1685705.81"/>
    <n v="0.36639998276381969"/>
    <s v="High"/>
    <x v="1"/>
  </r>
  <r>
    <s v="INNSA1"/>
    <s v="2024-02-07"/>
    <s v="0301049751"/>
    <x v="0"/>
    <s v="HOUSEHOLD STEEL HOOK 3PCS SET (2628) (QTY: 160740 NOS/USD 0.38 PER NOS)"/>
    <m/>
    <s v="HOUSEHOLD STEEL HOOK 3PCS SET "/>
    <s v="HOUSEHOLD"/>
    <m/>
    <m/>
    <s v="PCS"/>
    <e v="#VALUE!"/>
    <m/>
    <n v="5447.3"/>
    <s v="KGS"/>
    <n v="956.26972628641727"/>
    <n v="5209088.08"/>
    <n v="11.370626947519821"/>
    <n v="61939.21617122474"/>
    <n v="1908609.9"/>
    <x v="12"/>
    <x v="1"/>
    <x v="0"/>
    <n v="0.38"/>
    <n v="7117697.9800000004"/>
    <n v="0.36640000527693128"/>
    <s v="High"/>
    <x v="1"/>
  </r>
  <r>
    <s v="INNSA1"/>
    <s v="2024-02-06"/>
    <s v="0301049751"/>
    <x v="0"/>
    <s v="MILD STEEL MULTI FUNCTION CLOTH STAND (RYX-02-021A) (QTY: 6480 NOS/ CNY 61.50 PER NOS)"/>
    <m/>
    <s v="MILD STEEL MULTI FUNCTION CLOTH STAND "/>
    <s v="MILD"/>
    <m/>
    <m/>
    <s v=""/>
    <e v="#VALUE!"/>
    <m/>
    <n v="23760"/>
    <s v="KGS"/>
    <n v="218.67140909090909"/>
    <n v="5195632.68"/>
    <n v="2.6001356610096211"/>
    <n v="61779.223305588581"/>
    <n v="1903679.8"/>
    <x v="2"/>
    <x v="1"/>
    <x v="1"/>
    <e v="#VALUE!"/>
    <n v="7099312.4799999995"/>
    <n v="0.36639999731466777"/>
    <s v="High"/>
    <x v="1"/>
  </r>
  <r>
    <s v="INNSA1"/>
    <s v="2024-02-04"/>
    <s v="0301049751"/>
    <x v="0"/>
    <s v="STEEL RECTANGLE CONTAINER LARGE (6862) (QTY: 42408 NOS/USD 1.380 PER NOS)"/>
    <m/>
    <s v="STEEL RECTANGLE CONTAINER LARGE "/>
    <s v="STEEL"/>
    <m/>
    <m/>
    <s v=""/>
    <e v="#VALUE!"/>
    <m/>
    <n v="10602"/>
    <s v="KGS"/>
    <n v="474.66326542161858"/>
    <n v="5032379.9400000004"/>
    <n v="5.6440340716006956"/>
    <n v="59838.049227110583"/>
    <n v="1843864"/>
    <x v="44"/>
    <x v="1"/>
    <x v="1"/>
    <n v="1.38"/>
    <n v="6876243.9400000004"/>
    <n v="0.3663999980096892"/>
    <s v="High"/>
    <x v="1"/>
  </r>
  <r>
    <s v="INNSA1"/>
    <s v="2024-02-04"/>
    <s v="0301049751"/>
    <x v="0"/>
    <s v="STEEL LUNCH BOX (6728) (QTY: 31584 NOS/USD 1.93 PER NOS)"/>
    <m/>
    <s v="STEEL LUNCH BOX "/>
    <s v="STEEL"/>
    <m/>
    <m/>
    <s v=""/>
    <e v="#VALUE!"/>
    <m/>
    <n v="10949.12"/>
    <s v="KGS"/>
    <n v="478.731267900982"/>
    <n v="5241686.0999999996"/>
    <n v="5.6924050880021646"/>
    <n v="62326.826397146251"/>
    <n v="1920553.7"/>
    <x v="41"/>
    <x v="1"/>
    <x v="1"/>
    <n v="1.93"/>
    <n v="7162239.7999999998"/>
    <n v="0.36639998339465618"/>
    <s v="High"/>
    <x v="1"/>
  </r>
  <r>
    <s v="INNSA1"/>
    <s v="2024-02-04"/>
    <s v="0301049751"/>
    <x v="0"/>
    <s v="STEEL LUNCH BOX (6561) (QTY: 21144 NOS/USD 2.35 PER NOS)"/>
    <m/>
    <s v="STEEL LUNCH BOX "/>
    <s v="STEEL"/>
    <m/>
    <m/>
    <s v=""/>
    <e v="#VALUE!"/>
    <m/>
    <n v="8281.4"/>
    <s v="KGS"/>
    <n v="515.93833168304877"/>
    <n v="4272691.7"/>
    <n v="6.1348196395130659"/>
    <n v="50804.895362663512"/>
    <n v="1565514.2"/>
    <x v="41"/>
    <x v="1"/>
    <x v="1"/>
    <n v="2.35"/>
    <n v="5838205.9000000004"/>
    <n v="0.36639999090034975"/>
    <s v="High"/>
    <x v="1"/>
  </r>
  <r>
    <s v="INNSA1"/>
    <s v="2024-02-04"/>
    <s v="0301049751"/>
    <x v="0"/>
    <s v="STEEL RECTANGLE CONTAINER (6901) (QTY: 52728 NOS/USD 0.885 PER NOS)"/>
    <m/>
    <s v="STEEL RECTANGLE CONTAINER "/>
    <s v="STEEL"/>
    <m/>
    <m/>
    <s v=""/>
    <e v="#VALUE!"/>
    <m/>
    <n v="8568.2999999999993"/>
    <s v="KGS"/>
    <n v="468.31326867640018"/>
    <n v="4012648.58"/>
    <n v="5.5685287595291353"/>
    <n v="47712.824970273483"/>
    <n v="1470234.5"/>
    <x v="47"/>
    <x v="1"/>
    <x v="1"/>
    <n v="0.88500000000000001"/>
    <n v="5482883.0800000001"/>
    <n v="0.36640001502449038"/>
    <s v="High"/>
    <x v="1"/>
  </r>
  <r>
    <s v="INNSA1"/>
    <s v="2024-02-03"/>
    <s v="0301049751"/>
    <x v="0"/>
    <s v="MILD STEEL MULTI FUNCTION CLOTH STAND (RYX-02-026-3S) (QTY:848 NOS/ CNY 82 PER NOS)"/>
    <m/>
    <s v="MILD STEEL MULTI FUNCTION CLOTH STAND "/>
    <s v="MILD"/>
    <m/>
    <m/>
    <s v=""/>
    <e v="#VALUE!"/>
    <m/>
    <n v="3307.2"/>
    <s v="KGS"/>
    <n v="277.76195875665218"/>
    <n v="918614.35"/>
    <n v="3.302758130281239"/>
    <n v="10922.88168846611"/>
    <n v="336580.3"/>
    <x v="2"/>
    <x v="1"/>
    <x v="1"/>
    <e v="#VALUE!"/>
    <n v="1255194.6499999999"/>
    <n v="0.36640000235136755"/>
    <s v="High"/>
    <x v="1"/>
  </r>
  <r>
    <s v="INNSA1"/>
    <s v="2024-02-02"/>
    <s v="0301049751"/>
    <x v="0"/>
    <s v="RYX-02-020 MILD STEEL MULTI FUNCTION CLOTH STAND (QTY :1232NUM/CNY 100.00 PER NUM)"/>
    <m/>
    <s v="RYX-02-020 MILD STEEL MULTI FUNCTION CLOTH STAND "/>
    <s v="RYX-02-020"/>
    <m/>
    <m/>
    <s v=""/>
    <e v="#VALUE!"/>
    <m/>
    <n v="4004"/>
    <s v="KGS"/>
    <n v="381.46253996003998"/>
    <n v="1527376.01"/>
    <n v="4.5358209269921526"/>
    <n v="18161.426991676581"/>
    <n v="559630.6"/>
    <x v="38"/>
    <x v="1"/>
    <x v="1"/>
    <e v="#VALUE!"/>
    <n v="2087006.6099999999"/>
    <n v="0.36640001959962692"/>
    <s v="High"/>
    <x v="1"/>
  </r>
  <r>
    <s v="INNSA1"/>
    <s v="2024-01-29"/>
    <s v="0301049751"/>
    <x v="0"/>
    <s v="STEEL SOAP DISPENSER (SY-XL8168) (QTY: 168 PCS / USD 2.5280PER PCS)"/>
    <m/>
    <s v="STEEL SOAP DISPENSER "/>
    <s v="STEEL"/>
    <m/>
    <m/>
    <s v="PCS"/>
    <e v="#VALUE!"/>
    <m/>
    <n v="29.4"/>
    <s v="KGS"/>
    <n v="1316.971428571429"/>
    <n v="38718.959999999999"/>
    <n v="15.65958892474945"/>
    <n v="460.39191438763379"/>
    <n v="14186.7"/>
    <x v="66"/>
    <x v="112"/>
    <x v="0"/>
    <n v="2.528"/>
    <n v="52905.66"/>
    <n v="0.36640188682753877"/>
    <s v="High"/>
    <x v="1"/>
  </r>
  <r>
    <s v="INNSA1"/>
    <s v="2024-01-29"/>
    <s v="0301049751"/>
    <x v="0"/>
    <s v="STEEL SOAP DISPENSER (SY-SH158) (QTY: 168 PCS / USD 2.4578 PER PCS)"/>
    <m/>
    <s v="STEEL SOAP DISPENSER "/>
    <s v="STEEL"/>
    <m/>
    <m/>
    <s v="PCS"/>
    <e v="#VALUE!"/>
    <m/>
    <n v="21"/>
    <s v="KGS"/>
    <n v="1792.575714285714"/>
    <n v="37644.089999999997"/>
    <n v="21.314812298284359"/>
    <n v="447.61105826397147"/>
    <n v="13792.8"/>
    <x v="66"/>
    <x v="112"/>
    <x v="0"/>
    <n v="2.4578000000000002"/>
    <n v="51436.89"/>
    <n v="0.36640014408636257"/>
    <s v="High"/>
    <x v="1"/>
  </r>
  <r>
    <s v="INNSA1"/>
    <s v="2024-01-29"/>
    <s v="0301049751"/>
    <x v="0"/>
    <s v="STEEL SPRINKLER (AM-430) (QTY: 13464 PCS / USD : 0.580 PERPCS)"/>
    <m/>
    <s v="STEEL SPRINKLER "/>
    <s v="STEEL"/>
    <m/>
    <m/>
    <s v="PCS"/>
    <e v="#VALUE!"/>
    <m/>
    <n v="2468.4"/>
    <s v="KGS"/>
    <n v="282.3942229784476"/>
    <n v="697061.9"/>
    <n v="3.357838560980352"/>
    <n v="8288.4887039239002"/>
    <n v="255403.5"/>
    <x v="22"/>
    <x v="113"/>
    <x v="0"/>
    <e v="#VALUE!"/>
    <n v="952465.4"/>
    <n v="0.36640002846232161"/>
    <s v="High"/>
    <x v="1"/>
  </r>
  <r>
    <s v="INNSA1"/>
    <s v="2024-01-27"/>
    <s v="0301049751"/>
    <x v="0"/>
    <s v="AM-430 STEEL SPRINKLER (QTY:55272 PCS /USD 0.5849 PER PCS)"/>
    <m/>
    <s v="AM-430 STEEL SPRINKLER "/>
    <s v="AM-430"/>
    <m/>
    <m/>
    <s v="PCS"/>
    <e v="#VALUE!"/>
    <m/>
    <n v="10133.200000000001"/>
    <s v="KGS"/>
    <n v="282.8993615047566"/>
    <n v="2866675.81"/>
    <n v="3.3638449643847399"/>
    <n v="34086.513793103462"/>
    <n v="1050350"/>
    <x v="55"/>
    <x v="114"/>
    <x v="0"/>
    <n v="0.58489999999999998"/>
    <n v="3917025.81"/>
    <n v="0.36639999414513497"/>
    <s v="High"/>
    <x v="1"/>
  </r>
  <r>
    <s v="INNSA1"/>
    <s v="2024-01-20"/>
    <s v="0301049751"/>
    <x v="0"/>
    <s v="STEEL TEA STRAINER (NP-55) (QTY: 100800 PCS/USD 0.2823 PERPCS)"/>
    <m/>
    <s v="STEEL TEA STRAINER "/>
    <s v="STEEL"/>
    <m/>
    <m/>
    <s v="PCS"/>
    <e v="#VALUE!"/>
    <m/>
    <n v="4620"/>
    <s v="KGS"/>
    <n v="554.65686147186148"/>
    <n v="2562514.7000000002"/>
    <n v="6.5952064384287929"/>
    <n v="30469.85374554103"/>
    <n v="938905.4"/>
    <x v="26"/>
    <x v="18"/>
    <x v="0"/>
    <n v="0.2823"/>
    <n v="3501420.1"/>
    <n v="0.36640000543216394"/>
    <s v="High"/>
    <x v="1"/>
  </r>
  <r>
    <s v="INNSA1"/>
    <s v="2024-01-20"/>
    <s v="0301049751"/>
    <x v="0"/>
    <s v="STEEL DRAINER (AM-321) (QTY: 10152 PCS/USD 0.7359 PER PCS)"/>
    <m/>
    <s v="STEEL DRAINER "/>
    <s v="STEEL"/>
    <m/>
    <m/>
    <s v="PCS"/>
    <e v="#VALUE!"/>
    <m/>
    <n v="1395.9"/>
    <s v="KGS"/>
    <n v="481.96030517945411"/>
    <n v="672768.39"/>
    <n v="5.7308002993989788"/>
    <n v="7999.624137931035"/>
    <n v="246502.39999999999"/>
    <x v="32"/>
    <x v="115"/>
    <x v="0"/>
    <n v="0.7359"/>
    <n v="919270.79"/>
    <n v="0.36640009201383555"/>
    <s v="High"/>
    <x v="1"/>
  </r>
  <r>
    <s v="INNSA1"/>
    <s v="2024-01-20"/>
    <s v="0301049751"/>
    <x v="0"/>
    <s v="STEEL TEA STRAINER BIG (SB-12) (QTY: 6012 PCS/USD 1.0463 PERPCS)"/>
    <m/>
    <s v="STEEL TEA STRAINER BIG "/>
    <s v="STEEL"/>
    <m/>
    <m/>
    <s v="PCS"/>
    <e v="#VALUE!"/>
    <m/>
    <n v="1469.6"/>
    <s v="KGS"/>
    <n v="385.45292596624932"/>
    <n v="566461.62"/>
    <n v="4.583269036459563"/>
    <n v="6735.5721759809767"/>
    <n v="207551.5"/>
    <x v="25"/>
    <x v="116"/>
    <x v="0"/>
    <n v="1.0463"/>
    <n v="774013.12"/>
    <n v="0.36639993367953155"/>
    <s v="High"/>
    <x v="1"/>
  </r>
  <r>
    <s v="INNSA1"/>
    <s v="2024-01-20"/>
    <s v="0301049751"/>
    <x v="0"/>
    <s v="STEEL HAND BLENDER (AM-474) (QTY: 21000 PCS/USD 0.6601 PERPCS)"/>
    <m/>
    <s v="STEEL HAND BLENDER "/>
    <s v="STEEL"/>
    <m/>
    <m/>
    <s v="PCS"/>
    <e v="#VALUE!"/>
    <m/>
    <n v="2100"/>
    <s v="KGS"/>
    <n v="594.43550476190478"/>
    <n v="1248314.56"/>
    <n v="7.0681986297491646"/>
    <n v="14843.21712247325"/>
    <n v="457382.5"/>
    <x v="28"/>
    <x v="117"/>
    <x v="0"/>
    <n v="0.66010000000000002"/>
    <n v="1705697.06"/>
    <n v="0.36640003622163952"/>
    <s v="High"/>
    <x v="1"/>
  </r>
  <r>
    <s v="INNSA1"/>
    <s v="2024-01-19"/>
    <s v="0301049751"/>
    <x v="0"/>
    <s v="STEEL TEA STRAINER BIG (SB-12) (QTY: 44388 PCS/ USD 1.0434 PER PCS)"/>
    <m/>
    <s v="STEEL TEA STRAINER BIG "/>
    <s v="STEEL"/>
    <m/>
    <m/>
    <s v="PCS"/>
    <e v="#VALUE!"/>
    <m/>
    <n v="10850.4"/>
    <s v="KGS"/>
    <n v="383.89752082872531"/>
    <n v="4165441.66"/>
    <n v="4.5647743261441764"/>
    <n v="49529.627348394773"/>
    <n v="1526217.8"/>
    <x v="25"/>
    <x v="118"/>
    <x v="0"/>
    <n v="1.0434000000000001"/>
    <n v="5691659.46"/>
    <n v="0.36639999418453023"/>
    <s v="High"/>
    <x v="1"/>
  </r>
  <r>
    <s v="INNSA1"/>
    <s v="2024-01-18"/>
    <s v="0301049751"/>
    <x v="0"/>
    <s v="RYX-0237F STEEL HUNGER WITH CLOTH CLIP (QTY :504 NUM/CNY 13.00 PER NUM)"/>
    <m/>
    <s v="RYX-0237F STEEL HUNGER WITH CLOTH CLIP "/>
    <s v="RYX-0237F"/>
    <m/>
    <m/>
    <s v=""/>
    <e v="#VALUE!"/>
    <m/>
    <n v="176.4"/>
    <s v="KGS"/>
    <n v="464.59750566893422"/>
    <n v="81955"/>
    <n v="5.5145104530437292"/>
    <n v="972.75964391691411"/>
    <n v="30028.3"/>
    <x v="90"/>
    <x v="1"/>
    <x v="1"/>
    <e v="#VALUE!"/>
    <n v="111983.3"/>
    <n v="0.36639985357818317"/>
    <s v="High"/>
    <x v="1"/>
  </r>
  <r>
    <s v="INNSA1"/>
    <s v="2024-01-18"/>
    <s v="0301049751"/>
    <x v="0"/>
    <s v="RYX-02-021A MILD STEEL MULTI FUNCTION CLOTH STAND (QTY :1050NUM/CNY 61.50 PER NUM)"/>
    <m/>
    <s v="RYX-02-021A MILD STEEL MULTI FUNCTION CLOTH STAND "/>
    <s v="RYX-02-021A"/>
    <m/>
    <m/>
    <s v=""/>
    <e v="#VALUE!"/>
    <m/>
    <n v="3850"/>
    <s v="KGS"/>
    <n v="209.7998753246753"/>
    <n v="807729.52"/>
    <n v="2.4902062353077188"/>
    <n v="9587.2940059347184"/>
    <n v="295952.09999999998"/>
    <x v="52"/>
    <x v="1"/>
    <x v="1"/>
    <e v="#VALUE!"/>
    <n v="1103681.6200000001"/>
    <n v="0.36640000479368384"/>
    <s v="High"/>
    <x v="1"/>
  </r>
  <r>
    <s v="INNSA1"/>
    <s v="2024-01-18"/>
    <s v="0301049751"/>
    <x v="0"/>
    <s v="RYX-08010D MILD STEEL MULTI FUNCTION CLOTH STAND (QTY :510 NUM/CNY 62.00 PER NUM)"/>
    <m/>
    <s v="RYX-08010D MILD STEEL MULTI FUNCTION CLOTH STAND "/>
    <s v="RYX-08010D"/>
    <m/>
    <m/>
    <s v=""/>
    <e v="#VALUE!"/>
    <m/>
    <n v="1479"/>
    <s v="KGS"/>
    <n v="267.42083164300197"/>
    <n v="395515.41"/>
    <n v="3.174134500213674"/>
    <n v="4694.5449258160234"/>
    <n v="144916.9"/>
    <x v="91"/>
    <x v="1"/>
    <x v="1"/>
    <e v="#VALUE!"/>
    <n v="540432.30999999994"/>
    <n v="0.36640013596436105"/>
    <s v="High"/>
    <x v="1"/>
  </r>
  <r>
    <s v="INNSA1"/>
    <s v="2024-01-17"/>
    <s v="0301049751"/>
    <x v="0"/>
    <s v="HOUSEHOLD STEEL HOOK 3PCS SET (2628) (QTY: 972 PKT/USD 0.380PER PKT)"/>
    <m/>
    <s v="HOUSEHOLD STEEL HOOK 3PCS SET "/>
    <s v="HOUSEHOLD"/>
    <m/>
    <m/>
    <s v="PCS"/>
    <e v="#VALUE!"/>
    <m/>
    <n v="32.94"/>
    <s v="KGS"/>
    <n v="963.21797207043119"/>
    <n v="31728.400000000001"/>
    <n v="11.432854267898289"/>
    <n v="376.59821958456968"/>
    <n v="11625.3"/>
    <x v="12"/>
    <x v="1"/>
    <x v="0"/>
    <n v="0.38"/>
    <n v="43353.7"/>
    <n v="0.36640044880926864"/>
    <s v="High"/>
    <x v="1"/>
  </r>
  <r>
    <s v="INNSA1"/>
    <s v="2024-01-17"/>
    <s v="0301049751"/>
    <x v="0"/>
    <s v="STEEL LUNCH BOX (M417-680ML) (QTY: 200 PCS / USD: 2.7426 PER PCS)"/>
    <m/>
    <s v="STEEL LUNCH BOX "/>
    <s v="STEEL"/>
    <m/>
    <m/>
    <s v="PCS"/>
    <e v="#VALUE!"/>
    <m/>
    <n v="60"/>
    <s v="KGS"/>
    <n v="812.06966666666654"/>
    <n v="48724.18"/>
    <n v="9.6388090999010885"/>
    <n v="578.32854599406528"/>
    <n v="17852.5"/>
    <x v="41"/>
    <x v="119"/>
    <x v="0"/>
    <e v="#VALUE!"/>
    <n v="66576.679999999993"/>
    <n v="0.36639918824698536"/>
    <s v="High"/>
    <x v="1"/>
  </r>
  <r>
    <s v="INNSA1"/>
    <s v="2024-01-17"/>
    <s v="0301049751"/>
    <x v="0"/>
    <s v="STEEL VEGETABLE STRAINER WITH HANDLE (SY-845-5) (QTY: 224 PCS / USD: 0.9563 PER PCS)"/>
    <m/>
    <s v="STEEL VEGETABLE STRAINER WITH HANDLE "/>
    <s v="STEEL"/>
    <m/>
    <m/>
    <s v="PCS"/>
    <e v="#VALUE!"/>
    <m/>
    <n v="46.2"/>
    <s v="KGS"/>
    <n v="411.86255411255411"/>
    <n v="19028.05"/>
    <n v="4.8885763099412944"/>
    <n v="225.8522255192878"/>
    <n v="6971.9"/>
    <x v="92"/>
    <x v="120"/>
    <x v="0"/>
    <e v="#VALUE!"/>
    <n v="25999.949999999997"/>
    <n v="0.36640118141375494"/>
    <s v="High"/>
    <x v="1"/>
  </r>
  <r>
    <s v="INNSA1"/>
    <s v="2024-01-17"/>
    <s v="0301049751"/>
    <x v="0"/>
    <s v="RYX-02-021A MILD STEEL MULTI FUNCTION CLOTH STAND (QTY :6480NUM/CNY 61.50 PER NUM)"/>
    <m/>
    <s v="RYX-02-021A MILD STEEL MULTI FUNCTION CLOTH STAND "/>
    <s v="RYX-02-021A"/>
    <m/>
    <m/>
    <s v=""/>
    <e v="#VALUE!"/>
    <m/>
    <n v="23760"/>
    <s v="KGS"/>
    <n v="212.9805521885522"/>
    <n v="5060417.92"/>
    <n v="2.5279590764219839"/>
    <n v="60064.307655786353"/>
    <n v="1854137.2"/>
    <x v="52"/>
    <x v="1"/>
    <x v="1"/>
    <e v="#VALUE!"/>
    <n v="6914555.1200000001"/>
    <n v="0.3664000146454307"/>
    <s v="High"/>
    <x v="1"/>
  </r>
  <r>
    <s v="INNSA1"/>
    <s v="2024-01-17"/>
    <s v="0301049751"/>
    <x v="0"/>
    <s v="STEEL CUTLERY HOLDER (SY-845-2) (QTY: 280 PCS / USD : 0.9142 PER PCS)"/>
    <m/>
    <s v="STEEL CUTLERY HOLDER "/>
    <s v="STEEL"/>
    <m/>
    <m/>
    <s v="PCS"/>
    <e v="#VALUE!"/>
    <m/>
    <n v="35"/>
    <s v="KGS"/>
    <n v="649.65571428571423"/>
    <n v="22737.95"/>
    <n v="7.7110470538363716"/>
    <n v="269.88664688427298"/>
    <n v="8331.2000000000007"/>
    <x v="27"/>
    <x v="121"/>
    <x v="0"/>
    <e v="#VALUE!"/>
    <n v="31069.15"/>
    <n v="0.36640066496759827"/>
    <s v="High"/>
    <x v="1"/>
  </r>
  <r>
    <s v="INNSA1"/>
    <s v="2024-01-17"/>
    <s v="0301049751"/>
    <x v="0"/>
    <s v="STEEL BASKET SQUARE (SY-845-6) (QTY: 280 PCS / USD: 0.8720PER PCS)"/>
    <m/>
    <s v="STEEL BASKET SQUARE "/>
    <s v="STEEL"/>
    <m/>
    <m/>
    <s v="PCS"/>
    <e v="#VALUE!"/>
    <m/>
    <n v="42"/>
    <s v="KGS"/>
    <n v="516.38928571428562"/>
    <n v="21688.35"/>
    <n v="6.1292496820686733"/>
    <n v="257.42848664688432"/>
    <n v="7946.7"/>
    <x v="23"/>
    <x v="121"/>
    <x v="0"/>
    <e v="#VALUE!"/>
    <n v="29635.05"/>
    <n v="0.36640408329817625"/>
    <s v="High"/>
    <x v="1"/>
  </r>
  <r>
    <s v="INNSA1"/>
    <s v="2024-01-17"/>
    <s v="0301049751"/>
    <x v="0"/>
    <s v="STEEL LUNCH BOX (M417-1200ML) (QTY: 200 PCS / USD: 3.0239PER PCS)"/>
    <m/>
    <s v="STEEL LUNCH BOX "/>
    <s v="STEEL"/>
    <m/>
    <m/>
    <s v="PCS"/>
    <e v="#VALUE!"/>
    <m/>
    <n v="66"/>
    <s v="KGS"/>
    <n v="813.96454545454549"/>
    <n v="53721.66"/>
    <n v="9.6613002427839252"/>
    <n v="637.64581602373892"/>
    <n v="19683.599999999999"/>
    <x v="41"/>
    <x v="119"/>
    <x v="0"/>
    <e v="#VALUE!"/>
    <n v="73405.260000000009"/>
    <n v="0.36639969799890765"/>
    <s v="High"/>
    <x v="1"/>
  </r>
  <r>
    <s v="INNSA1"/>
    <s v="2024-01-17"/>
    <s v="0301049751"/>
    <x v="0"/>
    <s v="STEEL LUNCH BOX (RY304-1) (QTY: 168 PCS / USD: 2.8129 PERPCS)"/>
    <m/>
    <s v="STEEL LUNCH BOX "/>
    <s v="STEEL"/>
    <m/>
    <m/>
    <s v="PCS"/>
    <e v="#VALUE!"/>
    <m/>
    <n v="39.200000000000003"/>
    <s v="KGS"/>
    <n v="1070.852295918367"/>
    <n v="41977.41"/>
    <n v="12.710413007933139"/>
    <n v="498.24818991097919"/>
    <n v="15380.5"/>
    <x v="41"/>
    <x v="112"/>
    <x v="0"/>
    <e v="#VALUE!"/>
    <n v="57357.91"/>
    <n v="0.36639945151451697"/>
    <s v="High"/>
    <x v="1"/>
  </r>
  <r>
    <s v="INNSA1"/>
    <s v="2024-01-17"/>
    <s v="0301049751"/>
    <x v="0"/>
    <s v="RYX-02-020 MILD STEEL MULTI FUNCTION CLOTH STAND (QTY :1232NUM/CNY 100.00 PER NUM)"/>
    <m/>
    <s v="RYX-02-020 MILD STEEL MULTI FUNCTION CLOTH STAND "/>
    <s v="RYX-02-020"/>
    <m/>
    <m/>
    <s v=""/>
    <e v="#VALUE!"/>
    <m/>
    <n v="4004"/>
    <s v="KGS"/>
    <n v="381.52248001997998"/>
    <n v="1527616.01"/>
    <n v="4.5284567361421963"/>
    <n v="18131.94077151336"/>
    <n v="559718.5"/>
    <x v="38"/>
    <x v="1"/>
    <x v="1"/>
    <e v="#VALUE!"/>
    <n v="2087334.51"/>
    <n v="0.36639999603041606"/>
    <s v="High"/>
    <x v="1"/>
  </r>
  <r>
    <s v="INNSA1"/>
    <s v="2024-01-17"/>
    <s v="0301049751"/>
    <x v="0"/>
    <s v="STEEL LUNCH BOX (RY304-2) (QTY: 168 PCS / USD: 3.3755 PERPCS)"/>
    <m/>
    <s v="STEEL LUNCH BOX "/>
    <s v="STEEL"/>
    <m/>
    <m/>
    <s v="PCS"/>
    <e v="#VALUE!"/>
    <m/>
    <n v="50.4"/>
    <s v="KGS"/>
    <n v="999.46805555555557"/>
    <n v="50373.19"/>
    <n v="11.86312232113419"/>
    <n v="597.90136498516324"/>
    <n v="18456.7"/>
    <x v="41"/>
    <x v="112"/>
    <x v="0"/>
    <e v="#VALUE!"/>
    <n v="68829.89"/>
    <n v="0.36639926913502996"/>
    <s v="High"/>
    <x v="1"/>
  </r>
  <r>
    <s v="INNSA1"/>
    <s v="2024-01-17"/>
    <s v="0301049751"/>
    <x v="0"/>
    <s v="STEEL BASKET SMALL (SY-845-3) (QTY: 280 PCS / USD: 1.0548PER PCS)"/>
    <m/>
    <s v="STEEL BASKET SMALL "/>
    <s v="STEEL"/>
    <m/>
    <m/>
    <s v="PCS"/>
    <e v="#VALUE!"/>
    <m/>
    <n v="42"/>
    <s v="KGS"/>
    <n v="624.64166666666677"/>
    <n v="26234.95"/>
    <n v="7.4141444114737869"/>
    <n v="311.3940652818992"/>
    <n v="9612.5"/>
    <x v="36"/>
    <x v="121"/>
    <x v="0"/>
    <e v="#VALUE!"/>
    <n v="35847.449999999997"/>
    <n v="0.36640054583675591"/>
    <s v="High"/>
    <x v="1"/>
  </r>
  <r>
    <s v="INNSA1"/>
    <s v="2024-01-17"/>
    <s v="0301049751"/>
    <x v="0"/>
    <s v="STEEL BASKET ROUND (SY-845-7) (QTY: 336 PCS / USD: 0.6329PER PCS)"/>
    <m/>
    <s v="STEEL BASKET ROUND "/>
    <s v="STEEL"/>
    <m/>
    <m/>
    <s v="PCS"/>
    <e v="#VALUE!"/>
    <m/>
    <n v="36.4"/>
    <s v="KGS"/>
    <n v="518.94945054945049"/>
    <n v="18889.759999999998"/>
    <n v="6.159637395245702"/>
    <n v="224.2108011869436"/>
    <n v="6921.3"/>
    <x v="69"/>
    <x v="122"/>
    <x v="0"/>
    <e v="#VALUE!"/>
    <n v="25811.059999999998"/>
    <n v="0.36640486697554658"/>
    <s v="High"/>
    <x v="1"/>
  </r>
  <r>
    <s v="INNSA1"/>
    <s v="2024-01-17"/>
    <s v="0301049751"/>
    <x v="1"/>
    <s v="STEEL SCRUBBER 6PCS SET (OKS-4156) (QTY: 98880 NOS/ USD 0.239 PER NOS)"/>
    <m/>
    <s v="STEEL SCRUBBER 6PCS SET "/>
    <s v="STEEL"/>
    <m/>
    <m/>
    <s v="PCS"/>
    <e v="#VALUE!"/>
    <m/>
    <n v="8825"/>
    <s v="KGS"/>
    <n v="235.6816135977337"/>
    <n v="2079890.24"/>
    <n v="2.797407876530964"/>
    <n v="24687.124510385758"/>
    <n v="914319.7"/>
    <x v="19"/>
    <x v="1"/>
    <x v="0"/>
    <n v="0.23899999999999999"/>
    <n v="2994209.94"/>
    <n v="0.43959997619874402"/>
    <s v="High"/>
    <x v="1"/>
  </r>
  <r>
    <s v="INNSA1"/>
    <s v="2024-01-17"/>
    <s v="0301049751"/>
    <x v="0"/>
    <s v="STEEL BASKET BIG (SY-845-4) (QTY: 224 PCS / USD: 1.1954 PER PCS)"/>
    <m/>
    <s v="STEEL BASKET BIG "/>
    <s v="STEEL"/>
    <m/>
    <m/>
    <s v="PCS"/>
    <e v="#VALUE!"/>
    <m/>
    <n v="40.6"/>
    <s v="KGS"/>
    <n v="585.85123152709377"/>
    <n v="23785.56"/>
    <n v="6.9537238163453257"/>
    <n v="282.32118694362021"/>
    <n v="8715"/>
    <x v="16"/>
    <x v="120"/>
    <x v="0"/>
    <e v="#VALUE!"/>
    <n v="32500.560000000001"/>
    <n v="0.36639877303708634"/>
    <s v="High"/>
    <x v="1"/>
  </r>
  <r>
    <s v="INNSA1"/>
    <s v="2024-01-12"/>
    <s v="0301049751"/>
    <x v="0"/>
    <s v="STEEL HANGER WITH HOOK (SL-89) (QTY: 70056 PCS/ USD 7.45 PERPCS)"/>
    <m/>
    <s v="STEEL HANGER WITH HOOK "/>
    <s v="STEEL"/>
    <m/>
    <m/>
    <s v="PCS"/>
    <e v="#VALUE!"/>
    <m/>
    <n v="15568"/>
    <s v="KGS"/>
    <n v="402.65286613566292"/>
    <n v="6268499.8200000003"/>
    <n v="4.779262506061281"/>
    <n v="74403.558694362015"/>
    <n v="2296778.4"/>
    <x v="4"/>
    <x v="3"/>
    <x v="0"/>
    <n v="7.45"/>
    <n v="8565278.2200000007"/>
    <n v="0.3664000105211776"/>
    <s v="High"/>
    <x v="1"/>
  </r>
  <r>
    <s v="INNSA1"/>
    <s v="2024-01-09"/>
    <s v="0301049751"/>
    <x v="0"/>
    <s v="HOUSEHOLD STEEL HOOK 3PCS SET (2628) (QTY: 167076 PKT/USD 0.38 PER PKT)"/>
    <m/>
    <s v="HOUSEHOLD STEEL HOOK 3PCS SET "/>
    <s v="HOUSEHOLD"/>
    <m/>
    <m/>
    <s v="PCS"/>
    <e v="#VALUE!"/>
    <m/>
    <n v="5662.02"/>
    <s v="KGS"/>
    <n v="953.805754836613"/>
    <n v="5400467.2599999998"/>
    <n v="11.321136555924189"/>
    <n v="64100.501602373894"/>
    <n v="1978731.2"/>
    <x v="12"/>
    <x v="1"/>
    <x v="0"/>
    <n v="0.38"/>
    <n v="7379198.46"/>
    <n v="0.36639999924747252"/>
    <s v="High"/>
    <x v="1"/>
  </r>
  <r>
    <s v="INNSA1"/>
    <s v="2024-01-08"/>
    <s v="0301049751"/>
    <x v="1"/>
    <s v="8001-2 STEEL SCRUBBER 2 PCS SET (QTY- 168000 SETS/USD 0.151PER SETS)"/>
    <m/>
    <s v="8001-2 STEEL SCRUBBER 2 PCS SET "/>
    <s v="8001-2"/>
    <m/>
    <m/>
    <s v="PCS"/>
    <e v="#VALUE!"/>
    <m/>
    <n v="4900"/>
    <s v="KGS"/>
    <n v="450.0187877551021"/>
    <n v="2205092.06"/>
    <n v="5.3414692908617436"/>
    <n v="26173.19952522255"/>
    <n v="969358.4"/>
    <x v="9"/>
    <x v="1"/>
    <x v="0"/>
    <n v="0.151"/>
    <n v="3174450.46"/>
    <n v="0.43959996844757582"/>
    <s v="High"/>
    <x v="1"/>
  </r>
  <r>
    <s v="INNSA1"/>
    <s v="2024-01-04"/>
    <s v="0301049751"/>
    <x v="0"/>
    <s v="AM-430 STEEL SPRINKLER (QTY: 32208 PCS/USD 0.5816 PER PCS)"/>
    <m/>
    <s v="AM-430 STEEL SPRINKLER "/>
    <s v="AM-430"/>
    <m/>
    <m/>
    <s v="PCS"/>
    <e v="#VALUE!"/>
    <m/>
    <n v="5904.8"/>
    <s v="KGS"/>
    <n v="281.31053210947022"/>
    <n v="1661082.43"/>
    <n v="3.356927590805133"/>
    <n v="19821.986038186162"/>
    <n v="608620.6"/>
    <x v="55"/>
    <x v="123"/>
    <x v="0"/>
    <n v="0.58160000000000001"/>
    <n v="2269703.0299999998"/>
    <n v="0.36639999858405581"/>
    <s v="High"/>
    <x v="1"/>
  </r>
  <r>
    <s v="INNSA1"/>
    <s v="2024-01-02"/>
    <s v="0301049751"/>
    <x v="0"/>
    <s v="RYX-02-021A MILD STEEL MULTI FUNCTION CLOTH STAND (QTY :6480NUM/CNY 61.50 PER NUM)"/>
    <m/>
    <s v="RYX-02-021A MILD STEEL MULTI FUNCTION CLOTH STAND "/>
    <s v="RYX-02-021A"/>
    <m/>
    <m/>
    <s v=""/>
    <e v="#VALUE!"/>
    <m/>
    <n v="23760"/>
    <s v="KGS"/>
    <n v="212.06653703703711"/>
    <n v="5038700.92"/>
    <n v="2.5306269336161931"/>
    <n v="60127.695942720762"/>
    <n v="1846180"/>
    <x v="52"/>
    <x v="1"/>
    <x v="1"/>
    <e v="#VALUE!"/>
    <n v="6884880.9199999999"/>
    <n v="0.36639999660864969"/>
    <s v="High"/>
    <x v="1"/>
  </r>
  <r>
    <s v="INNSA1"/>
    <s v="2023-12-30"/>
    <s v="0301049751"/>
    <x v="0"/>
    <s v="MILD STEEL MULTI FUNCTION CLOTH STAND (RYX-02-026-3S) (QTY:848 NOS/ CNY: 82.00 PER NOS)"/>
    <m/>
    <s v="MILD STEEL MULTI FUNCTION CLOTH STAND "/>
    <s v="MILD"/>
    <m/>
    <m/>
    <s v=""/>
    <e v="#VALUE!"/>
    <m/>
    <n v="3307.2"/>
    <s v="KGS"/>
    <n v="272.85885341073998"/>
    <n v="902398.8"/>
    <n v="3.2560722364050099"/>
    <n v="10768.4821002387"/>
    <n v="330639"/>
    <x v="2"/>
    <x v="1"/>
    <x v="1"/>
    <e v="#VALUE!"/>
    <n v="1233037.8"/>
    <n v="0.36640008829798976"/>
    <s v="High"/>
    <x v="2"/>
  </r>
  <r>
    <s v="INNSA1"/>
    <s v="2023-12-27"/>
    <s v="0301049751"/>
    <x v="2"/>
    <s v="AN-01 NON STICK FRY PAN 16CM (QTY:10140 PCS/ USD 0.4718 PERPCS)"/>
    <m/>
    <s v="AN-01 NON STICK FRY PAN 16CM "/>
    <s v="AN-01"/>
    <m/>
    <m/>
    <s v="PCS"/>
    <e v="#VALUE!"/>
    <m/>
    <n v="2298.4"/>
    <s v="KGS"/>
    <n v="185.020810128785"/>
    <n v="425251.83"/>
    <n v="2.2078855623960001"/>
    <n v="5074.6041766109802"/>
    <n v="155812.29999999999"/>
    <x v="93"/>
    <x v="124"/>
    <x v="0"/>
    <n v="0.4718"/>
    <n v="581064.13"/>
    <n v="0.36640006934244113"/>
    <s v="High"/>
    <x v="2"/>
  </r>
  <r>
    <s v="INNSA1"/>
    <s v="2023-12-27"/>
    <s v="0301049751"/>
    <x v="0"/>
    <s v="STAINLESS STEEL GRATER WITH HANDLE (KL324H-9S) (QTY: 59040 NOS /USD 0.624 PER NOS)"/>
    <m/>
    <s v="STAINLESS STEEL GRATER WITH HANDLE "/>
    <s v="STAINLESS"/>
    <m/>
    <m/>
    <s v=""/>
    <e v="#VALUE!"/>
    <m/>
    <n v="9512"/>
    <s v="KGS"/>
    <n v="330.35913477712398"/>
    <n v="3142376.09"/>
    <n v="3.9422331118988501"/>
    <n v="37498.521360381899"/>
    <n v="1151366.6000000001"/>
    <x v="60"/>
    <x v="1"/>
    <x v="1"/>
    <n v="0.624"/>
    <n v="4293742.6899999995"/>
    <n v="0.36640000019857588"/>
    <s v="High"/>
    <x v="2"/>
  </r>
  <r>
    <s v="INNSA1"/>
    <s v="2023-12-27"/>
    <s v="0301049751"/>
    <x v="2"/>
    <s v="AN-02 NON STICK SAUCE PAN 16CM (QTY:18630 PCS/ USD 0.5352 PER PCS)"/>
    <m/>
    <s v="AN-02 NON STICK SAUCE PAN 16CM "/>
    <s v="AN-02"/>
    <m/>
    <m/>
    <s v="PCS"/>
    <e v="#VALUE!"/>
    <m/>
    <n v="4781.7"/>
    <s v="KGS"/>
    <n v="185.352014973754"/>
    <n v="886297.73"/>
    <n v="2.21183788751497"/>
    <n v="10576.3452267303"/>
    <n v="324739.5"/>
    <x v="94"/>
    <x v="125"/>
    <x v="0"/>
    <n v="0.53520000000000001"/>
    <n v="1211037.23"/>
    <n v="0.36640001323257365"/>
    <s v="High"/>
    <x v="2"/>
  </r>
  <r>
    <s v="INNSA1"/>
    <s v="2023-12-23"/>
    <s v="0301049751"/>
    <x v="0"/>
    <s v="STEEL RECTANGLE CONTAINER (6901) (QTY:27960 NOS/USD 0.90 PERNOS)"/>
    <m/>
    <s v="STEEL RECTANGLE CONTAINER "/>
    <s v="STEEL"/>
    <m/>
    <m/>
    <s v=""/>
    <e v="#VALUE!"/>
    <m/>
    <n v="4543.5"/>
    <s v="KGS"/>
    <n v="472.73367227908"/>
    <n v="2147865.44"/>
    <n v="5.6412132730200497"/>
    <n v="25630.852505966599"/>
    <n v="786977.9"/>
    <x v="47"/>
    <x v="1"/>
    <x v="1"/>
    <n v="0.9"/>
    <n v="2934843.34"/>
    <n v="0.36640000129617062"/>
    <s v="High"/>
    <x v="2"/>
  </r>
  <r>
    <s v="INNSA1"/>
    <s v="2023-12-23"/>
    <s v="0301049751"/>
    <x v="0"/>
    <s v="STEEL LUNCH BOX 3LAYER (8505) (QTY:11100 NOS/USD 3.30 PER NOS)"/>
    <m/>
    <s v="STEEL LUNCH BOX 3LAYER "/>
    <s v="STEEL"/>
    <m/>
    <m/>
    <s v=""/>
    <e v="#VALUE!"/>
    <m/>
    <n v="7215"/>
    <s v="KGS"/>
    <n v="433.33915731115701"/>
    <n v="3126542.02"/>
    <n v="5.1711116624243099"/>
    <n v="37309.570644391402"/>
    <n v="1145565"/>
    <x v="42"/>
    <x v="1"/>
    <x v="1"/>
    <n v="3.3"/>
    <n v="4272107.0199999996"/>
    <n v="0.36640000123842892"/>
    <s v="High"/>
    <x v="2"/>
  </r>
  <r>
    <s v="INNSA1"/>
    <s v="2023-12-23"/>
    <s v="0301049751"/>
    <x v="0"/>
    <s v="STEEL LUNCH BOX SMALL (6587) (QTY:51000 NOS/USD 1.47 PER NOS)"/>
    <m/>
    <s v="STEEL LUNCH BOX SMALL "/>
    <s v="STEEL"/>
    <m/>
    <m/>
    <s v=""/>
    <e v="#VALUE!"/>
    <m/>
    <n v="10348.75"/>
    <s v="KGS"/>
    <n v="618.33946032129495"/>
    <n v="6399040.4900000002"/>
    <n v="7.3787525098006599"/>
    <n v="76360.865035799507"/>
    <n v="2344608.4"/>
    <x v="40"/>
    <x v="1"/>
    <x v="1"/>
    <n v="1.47"/>
    <n v="8743648.8900000006"/>
    <n v="0.36639999444666738"/>
    <s v="High"/>
    <x v="2"/>
  </r>
  <r>
    <s v="INNSA1"/>
    <s v="2023-12-21"/>
    <s v="0301049751"/>
    <x v="2"/>
    <s v="AN-01 NON STICK FRY PAN 16CM(QTY: 10110 PCS /USD 0.4705 PERPCS)"/>
    <m/>
    <s v="AN-01 NON STICK FRY PAN 16CM"/>
    <s v="AN-01"/>
    <m/>
    <m/>
    <s v="PCS"/>
    <e v="#VALUE!"/>
    <m/>
    <n v="2291.6"/>
    <s v="KGS"/>
    <n v="184.38649851631999"/>
    <n v="422540.1"/>
    <n v="2.1872657000749798"/>
    <n v="5012.3380782918102"/>
    <n v="154818.70000000001"/>
    <x v="95"/>
    <x v="126"/>
    <x v="0"/>
    <n v="0.47049999999999997"/>
    <n v="577358.80000000005"/>
    <n v="0.36640001741846517"/>
    <s v="High"/>
    <x v="2"/>
  </r>
  <r>
    <s v="INNSA1"/>
    <s v="2023-12-21"/>
    <s v="0301049751"/>
    <x v="0"/>
    <s v="AM-321 STEEL DRAINER(QTY:25200 PCS/USD 0.7359 PER PCS)"/>
    <m/>
    <s v="AM-321 STEEL DRAINER"/>
    <s v="AM-321"/>
    <m/>
    <m/>
    <s v="PCS"/>
    <e v="#VALUE!"/>
    <m/>
    <n v="3465"/>
    <s v="KGS"/>
    <n v="475.41501875901901"/>
    <n v="1647313.04"/>
    <n v="5.6395613138673601"/>
    <n v="19541.079952550401"/>
    <n v="603575.5"/>
    <x v="45"/>
    <x v="59"/>
    <x v="0"/>
    <n v="0.7359"/>
    <n v="2250888.54"/>
    <n v="0.3664000013015134"/>
    <s v="High"/>
    <x v="2"/>
  </r>
  <r>
    <s v="INNSA1"/>
    <s v="2023-12-21"/>
    <s v="0301049751"/>
    <x v="2"/>
    <s v="AN-02 NON STICK SAUCE PAN 16CM(QTY: 21870 PCS /USD 0.5337 PER PCS)"/>
    <m/>
    <s v="AN-02 NON STICK SAUCE PAN 16CM"/>
    <s v="AN-02"/>
    <m/>
    <m/>
    <s v="PCS"/>
    <e v="#VALUE!"/>
    <m/>
    <n v="5613.3"/>
    <s v="KGS"/>
    <n v="184.70752854826901"/>
    <n v="1036818.77"/>
    <n v="2.1910738855073499"/>
    <n v="12299.155041518399"/>
    <n v="379890.5"/>
    <x v="96"/>
    <x v="127"/>
    <x v="0"/>
    <n v="0.53369999999999995"/>
    <n v="1416709.27"/>
    <n v="0.36640009902598503"/>
    <s v="High"/>
    <x v="2"/>
  </r>
  <r>
    <s v="INNSA1"/>
    <s v="2023-12-12"/>
    <s v="0301049751"/>
    <x v="0"/>
    <s v="STAINLESS STEELSPORTS BOTTLE 1.45L (AM-398) (QTY: 1956 NOS/USD 1.610 PER NOS)"/>
    <m/>
    <s v="STAINLESS STEELSPORTS BOTTLE 1.45L "/>
    <s v="STAINLESS"/>
    <m/>
    <m/>
    <s v=""/>
    <e v="#VALUE!"/>
    <m/>
    <n v="570.5"/>
    <s v="KGS"/>
    <n v="483.2544785"/>
    <n v="275696.68"/>
    <n v="5.7325560920000003"/>
    <n v="3270.4232499999998"/>
    <n v="101015.2"/>
    <x v="97"/>
    <x v="1"/>
    <x v="1"/>
    <n v="1.61"/>
    <n v="376711.88"/>
    <n v="0.36639976948579867"/>
    <s v="High"/>
    <x v="2"/>
  </r>
  <r>
    <s v="INNSA1"/>
    <s v="2023-12-12"/>
    <s v="0301049751"/>
    <x v="0"/>
    <s v="STAINLESS STEEL SPORTS BOTTLE 900ML (AM-324) (QTY: 11448 NOS/ USD 1.368 PER NOS)"/>
    <m/>
    <s v="STAINLESS STEEL SPORTS BOTTLE 900ML "/>
    <s v="STAINLESS"/>
    <m/>
    <m/>
    <s v=""/>
    <e v="#VALUE!"/>
    <m/>
    <n v="2321.4"/>
    <s v="KGS"/>
    <n v="590.61226850000003"/>
    <n v="1371047.32"/>
    <n v="7.0060767310000003"/>
    <n v="16263.90652"/>
    <n v="502351.7"/>
    <x v="98"/>
    <x v="1"/>
    <x v="1"/>
    <n v="1.3680000000000001"/>
    <n v="1873399.02"/>
    <n v="0.36639997224895199"/>
    <s v="High"/>
    <x v="2"/>
  </r>
  <r>
    <s v="INNSA1"/>
    <s v="2023-12-12"/>
    <s v="0301049751"/>
    <x v="0"/>
    <s v="STAINLESS STEEL SPORTS BOTTLE 750ML S-308-C6 (NP-20) (QTY: 35424 NOS/ USD 0.976 PER NOS)"/>
    <m/>
    <s v="STAINLESS STEEL SPORTS BOTTLE 750ML S-308-C6 "/>
    <s v="STAINLESS"/>
    <m/>
    <m/>
    <s v=""/>
    <e v="#VALUE!"/>
    <m/>
    <n v="6199.2"/>
    <s v="KGS"/>
    <n v="488.25704450000001"/>
    <n v="3026803.07"/>
    <n v="5.7918985110000003"/>
    <n v="35905.13725"/>
    <n v="1109020.7"/>
    <x v="99"/>
    <x v="1"/>
    <x v="1"/>
    <n v="0.97599999999999998"/>
    <n v="4135823.7699999996"/>
    <n v="0.36640001822120527"/>
    <s v="High"/>
    <x v="2"/>
  </r>
  <r>
    <s v="INNSA1"/>
    <s v="2023-12-12"/>
    <s v="0301049751"/>
    <x v="0"/>
    <s v="STAINLESS STEELSPORTS BOTTLE 650ML S115 (NP-21) (QTY: 46320NOS/ USD 0.990 PER NOS)"/>
    <m/>
    <s v="STAINLESS STEELSPORTS BOTTLE 650ML S115 "/>
    <s v="STAINLESS"/>
    <m/>
    <m/>
    <s v=""/>
    <e v="#VALUE!"/>
    <m/>
    <n v="7720"/>
    <s v="KGS"/>
    <n v="520.02384719999998"/>
    <n v="4014584.1"/>
    <n v="6.1687289099999996"/>
    <n v="47622.587189999998"/>
    <n v="1470943.6"/>
    <x v="100"/>
    <x v="1"/>
    <x v="1"/>
    <n v="0.99"/>
    <n v="5485527.7000000002"/>
    <n v="0.3663999964529327"/>
    <s v="High"/>
    <x v="2"/>
  </r>
  <r>
    <s v="INNSA1"/>
    <s v="2023-12-12"/>
    <s v="0301049751"/>
    <x v="0"/>
    <s v="STAINLESS STEEL SPORTS BOTTLE 750ML SG-702 (SB-01) (QTY: 27408 NOS/USD 1.045 PER NOS)"/>
    <m/>
    <s v="STAINLESS STEEL SPORTS BOTTLE 750ML SG-702 "/>
    <s v="STAINLESS"/>
    <m/>
    <m/>
    <s v=""/>
    <e v="#VALUE!"/>
    <m/>
    <n v="4796.3999999999996"/>
    <s v="KGS"/>
    <n v="522.77533359999995"/>
    <n v="2507439.61"/>
    <n v="6.2013681329999999"/>
    <n v="29744.242109999999"/>
    <n v="918725.9"/>
    <x v="101"/>
    <x v="1"/>
    <x v="1"/>
    <n v="1.0449999999999999"/>
    <n v="3426165.51"/>
    <n v="0.36640001072647971"/>
    <s v="High"/>
    <x v="2"/>
  </r>
  <r>
    <s v="INNSA1"/>
    <s v="2023-12-11"/>
    <s v="0301049751"/>
    <x v="0"/>
    <s v="STEEL LUNCH BOX 2 LAYER (8504) (QTY: 22080 NOS/ USD 2.32 PERNOS)"/>
    <m/>
    <s v="STEEL LUNCH BOX 2 LAYER "/>
    <s v="STEEL"/>
    <m/>
    <m/>
    <s v=""/>
    <e v="#VALUE!"/>
    <m/>
    <n v="10561.6"/>
    <s v="KGS"/>
    <n v="418.28790429999998"/>
    <n v="4417789.53"/>
    <n v="4.9618968480000003"/>
    <n v="52405.569750000002"/>
    <n v="1618678.1"/>
    <x v="46"/>
    <x v="1"/>
    <x v="1"/>
    <n v="2.3199999999999998"/>
    <n v="6036467.6300000008"/>
    <n v="0.3664000036688031"/>
    <s v="High"/>
    <x v="2"/>
  </r>
  <r>
    <s v="INNSA1"/>
    <s v="2023-12-11"/>
    <s v="0301049751"/>
    <x v="0"/>
    <s v="STEEL LUNCH BOX (6527) (QTY: 25680 NOS/ USD 1.86 PER NOS)"/>
    <m/>
    <s v="STEEL LUNCH BOX "/>
    <s v="STEEL"/>
    <m/>
    <m/>
    <s v=""/>
    <e v="#VALUE!"/>
    <m/>
    <n v="8945.2000000000007"/>
    <s v="KGS"/>
    <n v="460.50664599999999"/>
    <n v="4119324.05"/>
    <n v="5.4627122899999998"/>
    <n v="48865.053970000001"/>
    <n v="1509320.3"/>
    <x v="41"/>
    <x v="1"/>
    <x v="1"/>
    <n v="1.86"/>
    <n v="5628644.3499999996"/>
    <n v="0.36639999225115588"/>
    <s v="High"/>
    <x v="2"/>
  </r>
  <r>
    <s v="INNSA1"/>
    <s v="2023-12-09"/>
    <s v="0301049751"/>
    <x v="0"/>
    <s v="STAINLESS STEEL COLA BOTTLE 750ML SK750 (SL-01) (QTY: 7296 NOS/ USD 1.128 PER NOS)"/>
    <m/>
    <s v="STAINLESS STEEL COLA BOTTLE 750ML SK750 "/>
    <s v="STAINLESS"/>
    <m/>
    <m/>
    <s v=""/>
    <e v="#VALUE!"/>
    <m/>
    <n v="1398.4"/>
    <s v="KGS"/>
    <n v="514.76123429999996"/>
    <n v="719842.11"/>
    <n v="6.1063017110000004"/>
    <n v="8539.0523130000001"/>
    <n v="263750.09999999998"/>
    <x v="102"/>
    <x v="1"/>
    <x v="1"/>
    <n v="1.1279999999999999"/>
    <n v="983592.21"/>
    <n v="0.36639993178504099"/>
    <s v="High"/>
    <x v="2"/>
  </r>
  <r>
    <s v="INNSA1"/>
    <s v="2023-12-09"/>
    <s v="0301049751"/>
    <x v="0"/>
    <s v="STAINLESS STEEL SPORTS BOTTLE 750ML SG-702 (SB-01) (QTY: 17256 NOS/ USD 1.045 PER NOS)"/>
    <m/>
    <s v="STAINLESS STEEL SPORTS BOTTLE 750ML SG-702 "/>
    <s v="STAINLESS"/>
    <m/>
    <m/>
    <s v=""/>
    <e v="#VALUE!"/>
    <m/>
    <n v="2876"/>
    <s v="KGS"/>
    <n v="548.41679420000003"/>
    <n v="1577246.7"/>
    <n v="6.5055372970000001"/>
    <n v="18709.92527"/>
    <n v="577903.1"/>
    <x v="101"/>
    <x v="1"/>
    <x v="1"/>
    <n v="1.0449999999999999"/>
    <n v="2155149.7999999998"/>
    <n v="0.36639994238060541"/>
    <s v="High"/>
    <x v="2"/>
  </r>
  <r>
    <s v="INNSA1"/>
    <s v="2023-12-09"/>
    <s v="0301049751"/>
    <x v="0"/>
    <s v="STAINLESS STEELSPORTS BOTTLE 650ML S115 (NP-21) (QTY: 18864NOS/ USD 0.990 PER NOS)"/>
    <m/>
    <s v="STAINLESS STEELSPORTS BOTTLE 650ML S115 "/>
    <s v="STAINLESS"/>
    <m/>
    <m/>
    <s v=""/>
    <e v="#VALUE!"/>
    <m/>
    <n v="3144"/>
    <s v="KGS"/>
    <n v="519.55275129999995"/>
    <n v="1633473.85"/>
    <n v="6.1631405839999998"/>
    <n v="19376.914000000001"/>
    <n v="598504.9"/>
    <x v="100"/>
    <x v="1"/>
    <x v="1"/>
    <n v="0.99"/>
    <n v="2231978.75"/>
    <n v="0.36640004980795987"/>
    <s v="High"/>
    <x v="2"/>
  </r>
  <r>
    <s v="INNSA1"/>
    <s v="2023-12-07"/>
    <s v="0301049751"/>
    <x v="0"/>
    <s v="STAINLESS STEELSPORTS BOTTLE 650ML S115 (NP-21) (QTY: 14136NOS/ 0.990 NOS)"/>
    <m/>
    <s v="STAINLESS STEELSPORTS BOTTLE 650ML S115 "/>
    <s v="STAINLESS"/>
    <m/>
    <m/>
    <s v=""/>
    <e v="#VALUE!"/>
    <m/>
    <n v="2356"/>
    <s v="KGS"/>
    <n v="519.52578519999997"/>
    <n v="1224002.75"/>
    <n v="6.1774766379999999"/>
    <n v="14554.134959999999"/>
    <n v="448474.6"/>
    <x v="100"/>
    <x v="1"/>
    <x v="1"/>
    <e v="#VALUE!"/>
    <n v="1672477.35"/>
    <n v="0.36639999379086363"/>
    <s v="High"/>
    <x v="2"/>
  </r>
  <r>
    <s v="INNSA1"/>
    <s v="2023-12-07"/>
    <s v="0301049751"/>
    <x v="0"/>
    <s v="STAINLESS STEEL SPORTS BOTTLE 750ML S-308-C6 (NP-20) (QTY: 8808 NOS/ USD 0.976 PER NOS)"/>
    <m/>
    <s v="STAINLESS STEEL SPORTS BOTTLE 750ML S-308-C6 "/>
    <s v="STAINLESS"/>
    <m/>
    <m/>
    <s v=""/>
    <e v="#VALUE!"/>
    <m/>
    <n v="1468"/>
    <s v="KGS"/>
    <n v="512.17903950000004"/>
    <n v="751878.83"/>
    <n v="6.0901193759999996"/>
    <n v="8940.2952440000008"/>
    <n v="275488.5"/>
    <x v="99"/>
    <x v="1"/>
    <x v="1"/>
    <n v="0.97599999999999998"/>
    <n v="1027367.33"/>
    <n v="0.36640012859518867"/>
    <s v="High"/>
    <x v="2"/>
  </r>
  <r>
    <s v="INNSA1"/>
    <s v="2023-12-07"/>
    <s v="0301049751"/>
    <x v="0"/>
    <s v="SS OIL POT 600ML (KWP-600B) (QTY: 39060 PCS/ USD 1.18 PER PCS)"/>
    <m/>
    <s v="SS OIL POT 600ML "/>
    <s v="SS"/>
    <m/>
    <m/>
    <s v="PCS"/>
    <e v="#VALUE!"/>
    <m/>
    <n v="6850"/>
    <s v="KGS"/>
    <n v="575.56617659999995"/>
    <n v="3942628.31"/>
    <n v="6.8438308760000002"/>
    <n v="46880.241499999996"/>
    <n v="1444579.1"/>
    <x v="103"/>
    <x v="128"/>
    <x v="0"/>
    <n v="1.18"/>
    <n v="5387207.4100000001"/>
    <n v="0.36640002212128386"/>
    <s v="High"/>
    <x v="2"/>
  </r>
  <r>
    <s v="INNSA1"/>
    <s v="2023-12-07"/>
    <s v="0301049751"/>
    <x v="0"/>
    <s v="3888-HOUSEHOLD STEEL HOOK 3PCS SET (QTY:208512 PCS / USD 0.287 PER PCS)"/>
    <m/>
    <s v="3888-HOUSEHOLD STEEL HOOK 3PCS SET "/>
    <s v="3888-HOUSEHOLD"/>
    <m/>
    <m/>
    <s v="PCS"/>
    <e v="#VALUE!"/>
    <m/>
    <n v="6964.8"/>
    <s v="KGS"/>
    <n v="732.11720509999998"/>
    <n v="5099049.91"/>
    <n v="8.7053175399999994"/>
    <n v="60630.795599999998"/>
    <n v="1868291.9"/>
    <x v="104"/>
    <x v="1"/>
    <x v="0"/>
    <n v="0.28699999999999998"/>
    <n v="6967341.8100000005"/>
    <n v="0.36640000254478777"/>
    <s v="High"/>
    <x v="2"/>
  </r>
  <r>
    <s v="INNSA1"/>
    <s v="2023-12-07"/>
    <s v="0301049751"/>
    <x v="0"/>
    <s v="STAINLESS STEEL SPORTS BOTTLE 750ML #SG210 (AM-457) (QTY: 486 NOS/ USD 1.0247 PER NOS)"/>
    <m/>
    <s v="STAINLESS STEEL SPORTS BOTTLE 750ML #SG210 "/>
    <s v="STAINLESS"/>
    <m/>
    <m/>
    <s v=""/>
    <e v="#VALUE!"/>
    <m/>
    <n v="75.599999999999994"/>
    <s v="KGS"/>
    <n v="576.14021160000004"/>
    <n v="43556.2"/>
    <n v="6.8506565000000004"/>
    <n v="517.90963139999997"/>
    <n v="15958.9"/>
    <x v="105"/>
    <x v="1"/>
    <x v="1"/>
    <n v="1.0246999999999999"/>
    <n v="59515.1"/>
    <n v="0.36639789513318427"/>
    <s v="High"/>
    <x v="2"/>
  </r>
  <r>
    <s v="INNSA1"/>
    <s v="2023-12-07"/>
    <s v="0301049751"/>
    <x v="0"/>
    <s v="STAINLESS STEELSPORTS BOTTLE 1.45L (AM-398) (QTY: 10164 NOS/USD 1.610 PER NOS)"/>
    <m/>
    <s v="STAINLESS STEELSPORTS BOTTLE 1.45L "/>
    <s v="STAINLESS"/>
    <m/>
    <m/>
    <s v=""/>
    <e v="#VALUE!"/>
    <m/>
    <n v="2879.8"/>
    <s v="KGS"/>
    <n v="496.9913952"/>
    <n v="1431235.82"/>
    <n v="5.909529075"/>
    <n v="17018.261829999999"/>
    <n v="524404.80000000005"/>
    <x v="97"/>
    <x v="1"/>
    <x v="1"/>
    <n v="1.61"/>
    <n v="1955640.62"/>
    <n v="0.36639999689219632"/>
    <s v="High"/>
    <x v="2"/>
  </r>
  <r>
    <s v="INNSA1"/>
    <s v="2023-12-07"/>
    <s v="0301049751"/>
    <x v="0"/>
    <s v="NP-55 STEEL TEA STRAINER (QTY:150000 PCS/USD 0.2768 PER PCS)"/>
    <m/>
    <s v="NP-55 STEEL TEA STRAINER "/>
    <s v="NP-55"/>
    <m/>
    <m/>
    <s v="PCS"/>
    <e v="#VALUE!"/>
    <m/>
    <n v="6875"/>
    <s v="KGS"/>
    <n v="531.03786179999997"/>
    <n v="3650885.3"/>
    <n v="6.3143622089999996"/>
    <n v="43411.240189999997"/>
    <n v="1337684.3999999999"/>
    <x v="13"/>
    <x v="129"/>
    <x v="0"/>
    <n v="0.27679999999999999"/>
    <n v="4988569.6999999993"/>
    <n v="0.36640000714347282"/>
    <s v="High"/>
    <x v="2"/>
  </r>
  <r>
    <s v="INNSA1"/>
    <s v="2023-12-06"/>
    <s v="0301049751"/>
    <x v="0"/>
    <s v="STAINLESS STEELSPORTS BOTTLE 1.45L (AM-398) (QTY: 5868 PER NOS/ USD 1.610 PER NOS)"/>
    <m/>
    <s v="STAINLESS STEELSPORTS BOTTLE 1.45L "/>
    <s v="STAINLESS"/>
    <m/>
    <m/>
    <s v=""/>
    <e v="#VALUE!"/>
    <m/>
    <n v="1662.6"/>
    <s v="KGS"/>
    <n v="495.9202995"/>
    <n v="824517.09"/>
    <n v="5.8967930979999998"/>
    <n v="9804.0082050000001"/>
    <n v="302103"/>
    <x v="97"/>
    <x v="1"/>
    <x v="1"/>
    <e v="#VALUE!"/>
    <n v="1126620.0899999999"/>
    <n v="0.36639992507614366"/>
    <s v="High"/>
    <x v="2"/>
  </r>
  <r>
    <s v="INNSA1"/>
    <s v="2023-12-06"/>
    <s v="0301049751"/>
    <x v="0"/>
    <s v="STAINLESS STEEL SPORTS BOTTLE 750ML SG-702 (SB-01) (QTY: 46632 NOS/USD 1.045 PER NOS)"/>
    <m/>
    <s v="STAINLESS STEEL SPORTS BOTTLE 750ML SG-702 "/>
    <s v="STAINLESS"/>
    <m/>
    <m/>
    <s v=""/>
    <e v="#VALUE!"/>
    <m/>
    <n v="7772"/>
    <s v="KGS"/>
    <n v="546.40361040000005"/>
    <n v="4246648.8600000003"/>
    <n v="6.4970702779999998"/>
    <n v="50495.230199999998"/>
    <n v="1555972.2"/>
    <x v="101"/>
    <x v="1"/>
    <x v="1"/>
    <n v="1.0449999999999999"/>
    <n v="5802621.0600000005"/>
    <n v="0.36640001358624219"/>
    <s v="High"/>
    <x v="2"/>
  </r>
  <r>
    <s v="INNSA1"/>
    <s v="2023-12-06"/>
    <s v="0301049751"/>
    <x v="0"/>
    <s v="STAINLESS STEEL SPORTS BOTTLE 750ML SG-702 (SB-01) (QTY: 1944 NOS/ USD 1.045 PER NOS)"/>
    <m/>
    <s v="STAINLESS STEEL SPORTS BOTTLE 750ML SG-702 "/>
    <s v="STAINLESS"/>
    <m/>
    <m/>
    <s v=""/>
    <e v="#VALUE!"/>
    <m/>
    <n v="340.2"/>
    <s v="KGS"/>
    <n v="525.1708701"/>
    <n v="178663.13"/>
    <n v="6.2446001200000003"/>
    <n v="2124.412961"/>
    <n v="65462.2"/>
    <x v="101"/>
    <x v="1"/>
    <x v="1"/>
    <n v="1.0449999999999999"/>
    <n v="244125.33000000002"/>
    <n v="0.36640016325696295"/>
    <s v="High"/>
    <x v="2"/>
  </r>
  <r>
    <s v="INNSA1"/>
    <s v="2023-12-06"/>
    <s v="0301049751"/>
    <x v="0"/>
    <s v="STAINLESS STEEL SPORTS BOTTLE 750ML SG-702 (SB-01) (QTY: 47160 NOS /USD 1.045 PER NOS)"/>
    <m/>
    <s v="STAINLESS STEEL SPORTS BOTTLE 750ML SG-702 "/>
    <s v="STAINLESS"/>
    <m/>
    <m/>
    <s v=""/>
    <e v="#VALUE!"/>
    <m/>
    <n v="7860"/>
    <s v="KGS"/>
    <n v="546.30920360000005"/>
    <n v="4293990.34"/>
    <n v="6.4959477239999996"/>
    <n v="51058.149109999998"/>
    <n v="1573318.1"/>
    <x v="101"/>
    <x v="1"/>
    <x v="1"/>
    <n v="1.0449999999999999"/>
    <n v="5867308.4399999995"/>
    <n v="0.36640000918120375"/>
    <s v="High"/>
    <x v="2"/>
  </r>
  <r>
    <s v="INNSA1"/>
    <s v="2023-12-06"/>
    <s v="0301049751"/>
    <x v="0"/>
    <s v="STAINLESS STEEL SPORTS BOTTLE 750ML #SG707 (AM-459) (QTY: 2250 NOS/ USD 1.066 PER NOS)"/>
    <m/>
    <s v="STAINLESS STEEL SPORTS BOTTLE 750ML #SG707 "/>
    <s v="STAINLESS"/>
    <m/>
    <m/>
    <s v=""/>
    <e v="#VALUE!"/>
    <m/>
    <n v="375"/>
    <s v="KGS"/>
    <n v="558.20295999999996"/>
    <n v="209326.11"/>
    <n v="6.6373717000000001"/>
    <n v="2489.0143880000001"/>
    <n v="76697"/>
    <x v="106"/>
    <x v="1"/>
    <x v="1"/>
    <n v="1.0660000000000001"/>
    <n v="286023.11"/>
    <n v="0.3663995857946245"/>
    <s v="High"/>
    <x v="2"/>
  </r>
  <r>
    <s v="INNSA1"/>
    <s v="2023-12-06"/>
    <s v="0301049751"/>
    <x v="0"/>
    <s v="STAINLESS STEELSPORTS BOTTLE 650ML S115 (NP-21) (QTY: 43464NOS/USD 0.99 PER NOS)"/>
    <m/>
    <s v="STAINLESS STEELSPORTS BOTTLE 650ML S115 "/>
    <s v="STAINLESS"/>
    <m/>
    <m/>
    <s v=""/>
    <e v="#VALUE!"/>
    <m/>
    <n v="7244"/>
    <s v="KGS"/>
    <n v="518.70499029999996"/>
    <n v="3757498.95"/>
    <n v="6.1677168890000003"/>
    <n v="44678.941140000003"/>
    <n v="1376747.7"/>
    <x v="100"/>
    <x v="1"/>
    <x v="1"/>
    <n v="0.99"/>
    <n v="5134246.6500000004"/>
    <n v="0.36640002254691245"/>
    <s v="High"/>
    <x v="2"/>
  </r>
  <r>
    <s v="INNSA1"/>
    <s v="2023-12-06"/>
    <s v="0301049751"/>
    <x v="0"/>
    <s v="STAINLESS STEELSPORTS BOTTLE 1.45L (AM-398) (QTY: 22452 NOS/USD 1.610 PER NOS)"/>
    <m/>
    <s v="STAINLESS STEELSPORTS BOTTLE 1.45L "/>
    <s v="STAINLESS"/>
    <m/>
    <m/>
    <s v=""/>
    <e v="#VALUE!"/>
    <m/>
    <n v="6361.4"/>
    <s v="KGS"/>
    <n v="499.74741719999997"/>
    <n v="3179093.22"/>
    <n v="5.9422998480000002"/>
    <n v="37801.346250000002"/>
    <n v="1164819.8"/>
    <x v="97"/>
    <x v="1"/>
    <x v="1"/>
    <n v="1.61"/>
    <n v="4343913.0200000005"/>
    <n v="0.36640001390081917"/>
    <s v="High"/>
    <x v="2"/>
  </r>
  <r>
    <s v="INNSA1"/>
    <s v="2023-12-06"/>
    <s v="0301049751"/>
    <x v="0"/>
    <s v="STAINLESS STEEL SPORTS BOTTLE 900ML (AM-324) (QTY: 23868 NOS/ USD 1.368 PER NOS)"/>
    <m/>
    <s v="STAINLESS STEEL SPORTS BOTTLE 900ML "/>
    <s v="STAINLESS"/>
    <m/>
    <m/>
    <s v=""/>
    <e v="#VALUE!"/>
    <m/>
    <n v="4508.3999999999996"/>
    <s v="KGS"/>
    <n v="632.06727000000001"/>
    <n v="2849612.08"/>
    <n v="7.5156631389999999"/>
    <n v="33883.615700000002"/>
    <n v="1044097.8"/>
    <x v="98"/>
    <x v="1"/>
    <x v="1"/>
    <n v="1.3680000000000001"/>
    <n v="3893709.88"/>
    <n v="0.3663999767996492"/>
    <s v="High"/>
    <x v="2"/>
  </r>
  <r>
    <s v="INNSA1"/>
    <s v="2023-12-05"/>
    <s v="0301049751"/>
    <x v="0"/>
    <s v="STEEL LUNCH BOX (6527) (QTY: 25680 NOS/ USD 1.86 PER NOS)"/>
    <m/>
    <s v="STEEL LUNCH BOX "/>
    <s v="STEEL"/>
    <m/>
    <m/>
    <s v=""/>
    <e v="#VALUE!"/>
    <m/>
    <n v="8945.2000000000007"/>
    <s v="KGS"/>
    <n v="461.66281579999998"/>
    <n v="4129666.22"/>
    <n v="5.4894508420000001"/>
    <n v="49104.235670000002"/>
    <n v="1513109.6"/>
    <x v="41"/>
    <x v="1"/>
    <x v="1"/>
    <n v="1.86"/>
    <n v="5642775.8200000003"/>
    <n v="0.36639997505657979"/>
    <s v="High"/>
    <x v="2"/>
  </r>
  <r>
    <s v="INNSA1"/>
    <s v="2023-12-05"/>
    <s v="0301049751"/>
    <x v="0"/>
    <s v="STEEL LUNCH BOX SMALL (6587) (QTY: 51000 NOS/ USD 1.47 PER NOS)"/>
    <m/>
    <s v="STEEL LUNCH BOX SMALL "/>
    <s v="STEEL"/>
    <m/>
    <m/>
    <s v=""/>
    <e v="#VALUE!"/>
    <m/>
    <n v="10348.75"/>
    <s v="KGS"/>
    <n v="626.33486170000003"/>
    <n v="6481782.9000000004"/>
    <n v="7.4475013280000004"/>
    <n v="77072.329370000007"/>
    <n v="2374925.2999999998"/>
    <x v="40"/>
    <x v="1"/>
    <x v="1"/>
    <n v="1.47"/>
    <n v="8856708.1999999993"/>
    <n v="0.36640000701041681"/>
    <s v="High"/>
    <x v="2"/>
  </r>
  <r>
    <s v="INNSA1"/>
    <s v="2023-12-05"/>
    <s v="0301049751"/>
    <x v="0"/>
    <s v="STEEL LUNCH BOX 3LAYER (8505) (QTY: 11100 NOS/ USD 3.30 PERNOS)"/>
    <m/>
    <s v="STEEL LUNCH BOX 3LAYER "/>
    <s v="STEEL"/>
    <m/>
    <m/>
    <s v=""/>
    <e v="#VALUE!"/>
    <m/>
    <n v="7215"/>
    <s v="KGS"/>
    <n v="438.94242409999998"/>
    <n v="3166969.59"/>
    <n v="5.2192916069999997"/>
    <n v="37657.18894"/>
    <n v="1160377.7"/>
    <x v="42"/>
    <x v="1"/>
    <x v="1"/>
    <n v="3.3"/>
    <n v="4327347.29"/>
    <n v="0.36640001333261935"/>
    <s v="High"/>
    <x v="2"/>
  </r>
  <r>
    <s v="INNSA1"/>
    <s v="2023-12-05"/>
    <s v="0301049751"/>
    <x v="0"/>
    <s v="STEEL RECTANGLE CONTAINER (6901) (QTY: 5760 NOS/ USD 0.90 PER NOS)"/>
    <m/>
    <s v="STEEL RECTANGLE CONTAINER "/>
    <s v="STEEL"/>
    <m/>
    <m/>
    <s v=""/>
    <e v="#VALUE!"/>
    <m/>
    <n v="936"/>
    <s v="KGS"/>
    <n v="478.84632479999999"/>
    <n v="448200.16"/>
    <n v="5.6937731840000003"/>
    <n v="5329.3716999999997"/>
    <n v="164220.5"/>
    <x v="47"/>
    <x v="1"/>
    <x v="1"/>
    <n v="0.9"/>
    <n v="612420.65999999992"/>
    <n v="0.36639991382421644"/>
    <s v="High"/>
    <x v="2"/>
  </r>
  <r>
    <s v="INNSA1"/>
    <s v="2023-12-05"/>
    <s v="0301049751"/>
    <x v="0"/>
    <s v="STEEL RECTANGLE CONTAINER BIG (6578) (QTY: 8700 NOS/ USD 1.61 PER NOS)"/>
    <m/>
    <s v="STEEL RECTANGLE CONTAINER BIG "/>
    <s v="STEEL"/>
    <m/>
    <m/>
    <s v=""/>
    <e v="#VALUE!"/>
    <m/>
    <n v="2573.75"/>
    <s v="KGS"/>
    <n v="470.52834189999999"/>
    <n v="1211022.32"/>
    <n v="5.594867324"/>
    <n v="14399.789769999999"/>
    <n v="443718.6"/>
    <x v="43"/>
    <x v="1"/>
    <x v="1"/>
    <n v="1.61"/>
    <n v="1654740.92"/>
    <n v="0.36640001812683348"/>
    <s v="High"/>
    <x v="2"/>
  </r>
  <r>
    <s v="INNSA1"/>
    <s v="2023-12-05"/>
    <s v="0301049751"/>
    <x v="0"/>
    <s v="STAINLESS STEEL SPORTS BOTTLE (KWB-600F) (QTY: 50400 PCS/ USD 0.88 PER PCS)"/>
    <m/>
    <s v="STAINLESS STEEL SPORTS BOTTLE "/>
    <s v="STAINLESS"/>
    <m/>
    <m/>
    <s v="PCS"/>
    <e v="#VALUE!"/>
    <m/>
    <n v="7680"/>
    <s v="KGS"/>
    <n v="494.31838540000001"/>
    <n v="3796365.2"/>
    <n v="5.8777453680000002"/>
    <n v="45141.084419999999"/>
    <n v="1390988.2"/>
    <x v="107"/>
    <x v="5"/>
    <x v="0"/>
    <n v="0.88"/>
    <n v="5187353.4000000004"/>
    <n v="0.36639999755555652"/>
    <s v="High"/>
    <x v="2"/>
  </r>
  <r>
    <s v="INNSA1"/>
    <s v="2023-12-05"/>
    <s v="0301049751"/>
    <x v="0"/>
    <s v="STAINLESS STEEL SPORTS BOTTLE (KWB-600F) (QTY: 50148 PCS/ USD 0.88 PER PCS)"/>
    <m/>
    <s v="STAINLESS STEEL SPORTS BOTTLE "/>
    <s v="STAINLESS"/>
    <m/>
    <m/>
    <s v="PCS"/>
    <e v="#VALUE!"/>
    <m/>
    <n v="7600"/>
    <s v="KGS"/>
    <n v="497.0673013"/>
    <n v="3777711.49"/>
    <n v="5.9104316450000001"/>
    <n v="44919.280500000001"/>
    <n v="1384153.5"/>
    <x v="107"/>
    <x v="130"/>
    <x v="0"/>
    <n v="0.88"/>
    <n v="5161864.99"/>
    <n v="0.36640000266404671"/>
    <s v="High"/>
    <x v="2"/>
  </r>
  <r>
    <s v="INNSA1"/>
    <s v="2023-12-01"/>
    <s v="0301049751"/>
    <x v="0"/>
    <s v="AM-515 STEEL LUNCH BOX MEDIUM (QTY:360 PCS/USD 2.206 PER PCS)"/>
    <m/>
    <s v="AM-515 STEEL LUNCH BOX MEDIUM "/>
    <s v="AM-515"/>
    <m/>
    <m/>
    <s v="PCS"/>
    <e v="#VALUE!"/>
    <m/>
    <n v="91.4"/>
    <s v="KGS"/>
    <n v="766.76969369999995"/>
    <n v="70082.75"/>
    <n v="9.1173566430000008"/>
    <n v="833.32639710000001"/>
    <n v="25678.400000000001"/>
    <x v="108"/>
    <x v="23"/>
    <x v="0"/>
    <n v="2.206"/>
    <n v="95761.15"/>
    <n v="0.3664011472152563"/>
    <s v="High"/>
    <x v="2"/>
  </r>
  <r>
    <s v="INNSA1"/>
    <s v="2023-12-01"/>
    <s v="0301049751"/>
    <x v="0"/>
    <s v="AM-514 STEEL LUNCH BOX SMALL (QTY:480 PCS/USD 1.698 PER PCS)"/>
    <m/>
    <s v="AM-514 STEEL LUNCH BOX SMALL "/>
    <s v="AM-514"/>
    <m/>
    <m/>
    <s v="PCS"/>
    <e v="#VALUE!"/>
    <m/>
    <n v="93.1"/>
    <s v="KGS"/>
    <n v="772.56036519999998"/>
    <n v="71925.37"/>
    <n v="9.1862112390000004"/>
    <n v="855.23626630000001"/>
    <n v="26353.5"/>
    <x v="109"/>
    <x v="69"/>
    <x v="0"/>
    <n v="1.698"/>
    <n v="98278.87"/>
    <n v="0.36640061775142763"/>
    <s v="High"/>
    <x v="2"/>
  </r>
  <r>
    <s v="INNSA1"/>
    <s v="2023-11-30"/>
    <s v="0301049751"/>
    <x v="0"/>
    <s v="STAINLESS STEEL SPORTS BOTTLE 650ML S115 (NP-21) (QTY: 42648NOS/ USD 0.99 PER NOS)"/>
    <m/>
    <s v="STAINLESS STEEL SPORTS BOTTLE 650ML S115 "/>
    <s v="STAINLESS"/>
    <m/>
    <m/>
    <s v=""/>
    <e v="#VALUE!"/>
    <m/>
    <n v="7108"/>
    <s v="KGS"/>
    <n v="521.1854108"/>
    <n v="3704585.9"/>
    <n v="6.1972105920000002"/>
    <n v="44049.77289"/>
    <n v="1357360.3"/>
    <x v="110"/>
    <x v="1"/>
    <x v="1"/>
    <n v="0.99"/>
    <n v="5061946.2"/>
    <n v="0.36640000708311288"/>
    <s v="High"/>
    <x v="2"/>
  </r>
  <r>
    <s v="INNSA1"/>
    <s v="2023-11-30"/>
    <s v="0301049751"/>
    <x v="0"/>
    <s v="STEEL LUNCH BOX (6527) (QTY: 51360 NOS/ USD 1.86 PER NOS)"/>
    <m/>
    <s v="STEEL LUNCH BOX "/>
    <s v="STEEL"/>
    <m/>
    <m/>
    <s v=""/>
    <e v="#VALUE!"/>
    <m/>
    <n v="17890.400000000001"/>
    <s v="KGS"/>
    <n v="460.86628139999999"/>
    <n v="8245082.1200000001"/>
    <n v="5.4799795639999997"/>
    <n v="98039.026400000002"/>
    <n v="3020998"/>
    <x v="41"/>
    <x v="1"/>
    <x v="1"/>
    <n v="1.86"/>
    <n v="11266080.120000001"/>
    <n v="0.36639998923382461"/>
    <s v="High"/>
    <x v="2"/>
  </r>
  <r>
    <s v="INNSA1"/>
    <s v="2023-11-30"/>
    <s v="0301049751"/>
    <x v="0"/>
    <s v="STEEL LUNCH BOX 2 LAYER (8504) (QTY: 22080 NOS/ USD 2.320 PER NOS)"/>
    <m/>
    <s v="STEEL LUNCH BOX 2 LAYER "/>
    <s v="STEEL"/>
    <m/>
    <m/>
    <s v=""/>
    <e v="#VALUE!"/>
    <m/>
    <n v="10561.6"/>
    <s v="KGS"/>
    <n v="418.61456879999997"/>
    <n v="4421239.63"/>
    <n v="4.9775810800000002"/>
    <n v="52571.220329999996"/>
    <n v="1619942.2"/>
    <x v="46"/>
    <x v="1"/>
    <x v="1"/>
    <n v="2.3199999999999998"/>
    <n v="6041181.8300000001"/>
    <n v="0.36639999990228983"/>
    <s v="High"/>
    <x v="2"/>
  </r>
  <r>
    <s v="INNSA1"/>
    <s v="2023-11-29"/>
    <s v="0301049751"/>
    <x v="0"/>
    <s v="STAINLESS STEEL SPORTS BOTTLE 750ML SG-702 (SB-01) (QTY: 31848 NOS/ USD 1.045 PER NOS)"/>
    <m/>
    <s v="STAINLESS STEEL SPORTS BOTTLE 750ML SG-702 "/>
    <s v="STAINLESS"/>
    <m/>
    <m/>
    <s v=""/>
    <e v="#VALUE!"/>
    <m/>
    <n v="5175.3"/>
    <s v="KGS"/>
    <n v="563.55026380000004"/>
    <n v="2916541.68"/>
    <n v="6.7009543850000002"/>
    <n v="34679.449229999998"/>
    <n v="1068620.8"/>
    <x v="101"/>
    <x v="1"/>
    <x v="1"/>
    <n v="1.0449999999999999"/>
    <n v="3985162.4800000004"/>
    <n v="0.36639997546683439"/>
    <s v="High"/>
    <x v="2"/>
  </r>
  <r>
    <s v="INNSA1"/>
    <s v="2023-11-29"/>
    <s v="0301049751"/>
    <x v="0"/>
    <s v="STAINLESS STEEL COLA BOTTLE 750ML SK750 (SL-01) (QTY: 33288NOS/ USD 1.128 PER NOS)"/>
    <m/>
    <s v="STAINLESS STEEL COLA BOTTLE 750ML SK750 "/>
    <s v="STAINLESS"/>
    <m/>
    <m/>
    <s v=""/>
    <e v="#VALUE!"/>
    <m/>
    <n v="6657.6"/>
    <s v="KGS"/>
    <n v="494.69057770000001"/>
    <n v="3293451.99"/>
    <n v="5.8821709589999998"/>
    <n v="39161.141380000001"/>
    <n v="1206720.8"/>
    <x v="102"/>
    <x v="1"/>
    <x v="1"/>
    <n v="1.1279999999999999"/>
    <n v="4500172.79"/>
    <n v="0.36639999722601085"/>
    <s v="High"/>
    <x v="2"/>
  </r>
  <r>
    <s v="INNSA1"/>
    <s v="2023-11-29"/>
    <s v="0301049751"/>
    <x v="0"/>
    <s v="STAINLESS STEEL SPORTS BOTTLE 750ML S-308-C6 (NP-20) (QTY: 6216 NOS/ USD 0.9760 PER NOS)"/>
    <m/>
    <s v="STAINLESS STEEL SPORTS BOTTLE 750ML S-308-C6 "/>
    <s v="STAINLESS"/>
    <m/>
    <m/>
    <s v=""/>
    <e v="#VALUE!"/>
    <m/>
    <n v="1036"/>
    <s v="KGS"/>
    <n v="514.06076250000001"/>
    <n v="532566.94999999995"/>
    <n v="6.1124942039999999"/>
    <n v="6332.543995"/>
    <n v="195132.5"/>
    <x v="99"/>
    <x v="1"/>
    <x v="1"/>
    <n v="0.97599999999999998"/>
    <n v="727699.45"/>
    <n v="0.36639994276775911"/>
    <s v="High"/>
    <x v="2"/>
  </r>
  <r>
    <s v="INNSA1"/>
    <s v="2023-11-29"/>
    <s v="0301049751"/>
    <x v="0"/>
    <s v="STAINLESS STEELSPORTS BOTTLE 650ML S115 (NP-21) (QTY: 56712NOS/ USD 0.990 PER NOS)"/>
    <m/>
    <s v="STAINLESS STEELSPORTS BOTTLE 650ML S115 "/>
    <s v="STAINLESS"/>
    <m/>
    <m/>
    <s v=""/>
    <e v="#VALUE!"/>
    <m/>
    <n v="9452"/>
    <s v="KGS"/>
    <n v="520.54250000000002"/>
    <n v="4920167.71"/>
    <n v="6.1895659930000004"/>
    <n v="58503.777759999997"/>
    <n v="1802749.5"/>
    <x v="100"/>
    <x v="1"/>
    <x v="1"/>
    <n v="0.99"/>
    <n v="6722917.21"/>
    <n v="0.36640001037688208"/>
    <s v="High"/>
    <x v="2"/>
  </r>
  <r>
    <s v="INNSA1"/>
    <s v="2023-11-29"/>
    <s v="0301049751"/>
    <x v="0"/>
    <s v="STAINLESS STEEL SPORTS BOTTLE 750ML #SG707 (AM-459) (QTY: 26280 NOS/USD 1.066 PER NOS)"/>
    <m/>
    <s v="STAINLESS STEEL SPORTS BOTTLE 750ML #SG707 "/>
    <s v="STAINLESS"/>
    <m/>
    <m/>
    <s v=""/>
    <e v="#VALUE!"/>
    <m/>
    <n v="4380"/>
    <s v="KGS"/>
    <n v="561.00026479999997"/>
    <n v="2457181.16"/>
    <n v="6.6706333510000002"/>
    <n v="29217.374080000001"/>
    <n v="900311.1"/>
    <x v="106"/>
    <x v="1"/>
    <x v="1"/>
    <n v="1.0660000000000001"/>
    <n v="3357492.2600000002"/>
    <n v="0.36639996865351188"/>
    <s v="High"/>
    <x v="2"/>
  </r>
  <r>
    <s v="INNSA1"/>
    <s v="2023-11-29"/>
    <s v="0301049751"/>
    <x v="0"/>
    <s v="STAINLESS STEELSPORTS BOTTLE 1.45L (AM-398) (QTY: 3756 NOS/USD 1.6100 PER NOS)"/>
    <m/>
    <s v="STAINLESS STEELSPORTS BOTTLE 1.45L "/>
    <s v="STAINLESS"/>
    <m/>
    <m/>
    <s v=""/>
    <e v="#VALUE!"/>
    <m/>
    <n v="1064.2"/>
    <s v="KGS"/>
    <n v="498.81706450000001"/>
    <n v="530841.12"/>
    <n v="5.9312373899999997"/>
    <n v="6312.0228299999999"/>
    <n v="194500.1"/>
    <x v="97"/>
    <x v="1"/>
    <x v="1"/>
    <n v="1.61"/>
    <n v="725341.22"/>
    <n v="0.36639983729971787"/>
    <s v="High"/>
    <x v="2"/>
  </r>
  <r>
    <s v="INNSA1"/>
    <s v="2023-11-29"/>
    <s v="0301049751"/>
    <x v="0"/>
    <s v="STAINLESS STEEL SPORTS BOTTLE (KWB-600F) (QTY: 50400 PCS/ USD 0.88 PER PCS)"/>
    <m/>
    <s v="STAINLESS STEEL SPORTS BOTTLE "/>
    <s v="STAINLESS"/>
    <m/>
    <m/>
    <s v="PCS"/>
    <e v="#VALUE!"/>
    <m/>
    <n v="7680"/>
    <s v="KGS"/>
    <n v="496.45373699999999"/>
    <n v="3812764.7"/>
    <n v="5.9031359930000002"/>
    <n v="45336.084419999999"/>
    <n v="1396997"/>
    <x v="107"/>
    <x v="5"/>
    <x v="0"/>
    <n v="0.88"/>
    <n v="5209761.7"/>
    <n v="0.36640000365089404"/>
    <s v="High"/>
    <x v="2"/>
  </r>
  <r>
    <s v="INNSA1"/>
    <s v="2023-11-29"/>
    <s v="0301049751"/>
    <x v="0"/>
    <s v="STAINLESS STEEL SPORTS BOTTLE 750ML #SG210 (AM-457) (QTY: 28512 NOS/ USD 1.0247 PER NOS)"/>
    <m/>
    <s v="STAINLESS STEEL SPORTS BOTTLE 750ML #SG210 "/>
    <s v="STAINLESS"/>
    <m/>
    <m/>
    <s v=""/>
    <e v="#VALUE!"/>
    <m/>
    <n v="4435.2"/>
    <s v="KGS"/>
    <n v="578.26160489999995"/>
    <n v="2564705.87"/>
    <n v="6.8758811519999998"/>
    <n v="30495.908090000001"/>
    <n v="939708.2"/>
    <x v="105"/>
    <x v="1"/>
    <x v="1"/>
    <n v="1.0246999999999999"/>
    <n v="3504414.0700000003"/>
    <n v="0.36639998800330265"/>
    <s v="High"/>
    <x v="2"/>
  </r>
  <r>
    <s v="INNSA1"/>
    <s v="2023-11-29"/>
    <s v="0301049751"/>
    <x v="0"/>
    <s v="STAINLESS STEEL SPORTS BOTTLE 750ML S-308-C6 (NP-20) (QTY: 15792 NOS/ USD 0.976 PER NOS)"/>
    <m/>
    <s v="STAINLESS STEEL SPORTS BOTTLE 750ML S-308-C6 "/>
    <s v="STAINLESS"/>
    <m/>
    <m/>
    <s v=""/>
    <e v="#VALUE!"/>
    <m/>
    <n v="2632"/>
    <s v="KGS"/>
    <n v="513.63617780000004"/>
    <n v="1351890.42"/>
    <n v="6.1074456340000003"/>
    <n v="16074.796909999999"/>
    <n v="495332.7"/>
    <x v="99"/>
    <x v="1"/>
    <x v="1"/>
    <n v="0.97599999999999998"/>
    <n v="1847223.1199999999"/>
    <n v="0.36640003706809315"/>
    <s v="High"/>
    <x v="2"/>
  </r>
  <r>
    <s v="INNSA1"/>
    <s v="2023-11-29"/>
    <s v="0301049751"/>
    <x v="0"/>
    <s v="STAINLESS STEEL SPORTS BOTTLE 750ML SG-702 (SB-01) (QTY: 4608 NOS /USD 1.045 PER NOS)"/>
    <m/>
    <s v="STAINLESS STEEL SPORTS BOTTLE 750ML SG-702 "/>
    <s v="STAINLESS"/>
    <m/>
    <m/>
    <s v=""/>
    <e v="#VALUE!"/>
    <m/>
    <n v="806.4"/>
    <s v="KGS"/>
    <n v="523.76066470000001"/>
    <n v="422360.6"/>
    <n v="6.2278319230000001"/>
    <n v="5022.123662"/>
    <n v="154752.9"/>
    <x v="101"/>
    <x v="1"/>
    <x v="1"/>
    <n v="1.0449999999999999"/>
    <n v="577113.5"/>
    <n v="0.36639994355534111"/>
    <s v="High"/>
    <x v="2"/>
  </r>
  <r>
    <s v="INNSA1"/>
    <s v="2023-11-23"/>
    <s v="0301049751"/>
    <x v="0"/>
    <s v="SL-01 STAINLESS STEEL COLA BOTTLE 750ML SK750 (QTY:16992 PCS/USD 1.1280 PER PCS)"/>
    <m/>
    <s v="SL-01 STAINLESS STEEL COLA BOTTLE 750ML SK750 "/>
    <s v="SL-01"/>
    <m/>
    <m/>
    <s v="PCS"/>
    <e v="#VALUE!"/>
    <m/>
    <n v="3256.8"/>
    <s v="KGS"/>
    <n v="510.72402970000002"/>
    <n v="1663326.02"/>
    <n v="6.0728184269999996"/>
    <n v="19777.95505"/>
    <n v="609442.6"/>
    <x v="111"/>
    <x v="131"/>
    <x v="0"/>
    <n v="1.1279999999999999"/>
    <n v="2272768.62"/>
    <n v="0.36639996769845518"/>
    <s v="High"/>
    <x v="2"/>
  </r>
  <r>
    <s v="INNSA1"/>
    <s v="2023-11-23"/>
    <s v="0301049751"/>
    <x v="0"/>
    <s v="SB-01 STAINLESS STEEL SPORTS BOTTLE 750ML SG-702 (QTY :26328PCS/USD 1.0450 PER PCS)"/>
    <m/>
    <s v="SB-01 STAINLESS STEEL SPORTS BOTTLE 750ML SG-702 "/>
    <s v="SB-01"/>
    <m/>
    <m/>
    <s v="PCS"/>
    <e v="#VALUE!"/>
    <m/>
    <n v="4388"/>
    <s v="KGS"/>
    <n v="544.11563349999994"/>
    <n v="2387579.4"/>
    <n v="6.4698648460000001"/>
    <n v="28389.766940000001"/>
    <n v="874809.1"/>
    <x v="112"/>
    <x v="1"/>
    <x v="0"/>
    <n v="1.0449999999999999"/>
    <n v="3262388.5"/>
    <n v="0.36640000328366046"/>
    <s v="High"/>
    <x v="2"/>
  </r>
  <r>
    <s v="INNSA1"/>
    <s v="2023-11-23"/>
    <s v="0301049751"/>
    <x v="0"/>
    <s v="AM-395 -STAINLESS STEEL BOTTLE 500ML (QTY: 37440 PCS/USD 1.0520 PER PCS)"/>
    <m/>
    <s v="AM-395 -STAINLESS STEEL BOTTLE 500ML "/>
    <s v="AM-395"/>
    <m/>
    <m/>
    <s v="PCS"/>
    <e v="#VALUE!"/>
    <m/>
    <n v="5200"/>
    <s v="KGS"/>
    <n v="657.31251350000002"/>
    <n v="3418025.07"/>
    <n v="7.8158443929999999"/>
    <n v="40642.39084"/>
    <n v="1252364.3999999999"/>
    <x v="113"/>
    <x v="132"/>
    <x v="0"/>
    <n v="1.052"/>
    <n v="4670389.47"/>
    <n v="0.36640000419891594"/>
    <s v="High"/>
    <x v="2"/>
  </r>
  <r>
    <s v="INNSA1"/>
    <s v="2023-11-23"/>
    <s v="0301049751"/>
    <x v="0"/>
    <s v="AM-06 STAINLESS STEEL BOTTLE 750ML SG805 (QTY:25824 PCS/USD0.9900 PER PCS)"/>
    <m/>
    <s v="AM-06 STAINLESS STEEL BOTTLE 750ML SG805 "/>
    <s v="AM-06"/>
    <m/>
    <m/>
    <s v="PCS"/>
    <e v="#VALUE!"/>
    <m/>
    <n v="4949.6000000000004"/>
    <s v="KGS"/>
    <n v="448.2416781"/>
    <n v="2218617.0099999998"/>
    <n v="5.3298653759999999"/>
    <n v="26380.701659999999"/>
    <n v="812901.2"/>
    <x v="114"/>
    <x v="133"/>
    <x v="0"/>
    <n v="0.99"/>
    <n v="3031518.21"/>
    <n v="0.36639996733821129"/>
    <s v="High"/>
    <x v="2"/>
  </r>
  <r>
    <s v="INNSA1"/>
    <s v="2023-11-23"/>
    <s v="0301049751"/>
    <x v="0"/>
    <s v="AM-314 STAINLESS STEEL SPORTS BOTTLE 500ML S116-500 (QTY: 10824 PCS/ USD 0.9170 PER PCS)"/>
    <m/>
    <s v="AM-314 STAINLESS STEEL SPORTS BOTTLE 500ML S116-500 "/>
    <s v="AM-314"/>
    <m/>
    <m/>
    <s v="PCS"/>
    <e v="#VALUE!"/>
    <m/>
    <n v="1307.9000000000001"/>
    <s v="KGS"/>
    <n v="658.5766496"/>
    <n v="861352.4"/>
    <n v="7.8308757379999996"/>
    <n v="10242.00238"/>
    <n v="315599.5"/>
    <x v="115"/>
    <x v="134"/>
    <x v="0"/>
    <n v="0.91700000000000004"/>
    <n v="1176951.8999999999"/>
    <n v="0.36639997752371734"/>
    <s v="High"/>
    <x v="2"/>
  </r>
  <r>
    <s v="INNSA1"/>
    <s v="2023-11-23"/>
    <s v="0301049751"/>
    <x v="0"/>
    <s v="AM-459 STAINLESS STEEL SPORTS BOTTLE 750ML SG-707 (QTY: 21582 PCS/ USD 1.0660 PER PCS)"/>
    <m/>
    <s v="AM-459 STAINLESS STEEL SPORTS BOTTLE 750ML SG-707 "/>
    <s v="AM-459"/>
    <m/>
    <m/>
    <s v="PCS"/>
    <e v="#VALUE!"/>
    <m/>
    <n v="3477.1"/>
    <s v="KGS"/>
    <n v="574.18960919999995"/>
    <n v="1996514.69"/>
    <n v="6.8274626530000004"/>
    <n v="23739.770390000001"/>
    <n v="731523"/>
    <x v="116"/>
    <x v="135"/>
    <x v="0"/>
    <n v="1.0660000000000001"/>
    <n v="2728037.69"/>
    <n v="0.36640000880734819"/>
    <s v="High"/>
    <x v="2"/>
  </r>
  <r>
    <s v="INNSA1"/>
    <s v="2023-11-23"/>
    <s v="0301049751"/>
    <x v="0"/>
    <s v="NP-20 STAINLESS STEEL SPORTS BOTTLE 750ML S-308-C6(QTY:20640PCS/USD 0.9760 PER PCS)"/>
    <m/>
    <s v="NP-20 STAINLESS STEEL SPORTS BOTTLE 750ML S-308-C6"/>
    <s v="NP-20"/>
    <m/>
    <m/>
    <s v="PCS"/>
    <e v="#VALUE!"/>
    <m/>
    <n v="3440"/>
    <s v="KGS"/>
    <n v="508.1883808"/>
    <n v="1748168.03"/>
    <n v="6.0426680240000001"/>
    <n v="20786.777999999998"/>
    <n v="640528.80000000005"/>
    <x v="117"/>
    <x v="136"/>
    <x v="0"/>
    <n v="0.97599999999999998"/>
    <n v="2388696.83"/>
    <n v="0.3664000193391021"/>
    <s v="High"/>
    <x v="2"/>
  </r>
  <r>
    <s v="INNSA1"/>
    <s v="2023-11-23"/>
    <s v="0301049751"/>
    <x v="0"/>
    <s v="AM-457 STAINLESS STEEL SPORTS BOTTLE 750ML SG-210 (QTY: 21600 PCS/ USD 1.0247 PER PCS)"/>
    <m/>
    <s v="AM-457 STAINLESS STEEL SPORTS BOTTLE 750ML SG-210 "/>
    <s v="AM-457"/>
    <m/>
    <m/>
    <s v="PCS"/>
    <e v="#VALUE!"/>
    <m/>
    <n v="3360"/>
    <s v="KGS"/>
    <n v="571.65613099999996"/>
    <n v="1920764.6"/>
    <n v="6.7973380609999996"/>
    <n v="22839.05589"/>
    <n v="703768.1"/>
    <x v="118"/>
    <x v="137"/>
    <x v="0"/>
    <n v="1.0246999999999999"/>
    <n v="2624532.7000000002"/>
    <n v="0.36639997426025028"/>
    <s v="High"/>
    <x v="2"/>
  </r>
  <r>
    <s v="INNSA1"/>
    <s v="2023-11-22"/>
    <s v="0301049751"/>
    <x v="0"/>
    <s v="NP-20 STAINLESS STEEL SPORTS BOTTLE 750ML S-308-C6 (QTY: 27720 PCS/ USD 0.976 PER PCS)"/>
    <m/>
    <s v="NP-20 STAINLESS STEEL SPORTS BOTTLE 750ML S-308-C6 "/>
    <s v="NP-20"/>
    <m/>
    <m/>
    <s v="PCS"/>
    <e v="#VALUE!"/>
    <m/>
    <n v="4620"/>
    <s v="KGS"/>
    <n v="508.5421212"/>
    <n v="2349464.6"/>
    <n v="6.0468742119999996"/>
    <n v="27936.558860000001"/>
    <n v="860843.8"/>
    <x v="119"/>
    <x v="138"/>
    <x v="0"/>
    <n v="0.97599999999999998"/>
    <n v="3210308.4000000004"/>
    <n v="0.3663999874694856"/>
    <s v="High"/>
    <x v="2"/>
  </r>
  <r>
    <s v="INNSA1"/>
    <s v="2023-11-22"/>
    <s v="0301049751"/>
    <x v="0"/>
    <s v="AM-06 STAINLESS STEEL SPORTS BOTTLE 750ML SG805 (QTY: 16992PCS/ USD 0.99 PER PCS)"/>
    <m/>
    <s v="AM-06 STAINLESS STEEL SPORTS BOTTLE 750ML SG805 "/>
    <s v="AM-06"/>
    <m/>
    <m/>
    <s v="PCS"/>
    <e v="#VALUE!"/>
    <m/>
    <n v="2478"/>
    <s v="KGS"/>
    <n v="588.51677559999996"/>
    <n v="1458344.57"/>
    <n v="6.9978213509999998"/>
    <n v="17340.601309999998"/>
    <n v="534337.4"/>
    <x v="120"/>
    <x v="131"/>
    <x v="0"/>
    <n v="0.99"/>
    <n v="1992681.9700000002"/>
    <n v="0.36639996540735226"/>
    <s v="High"/>
    <x v="2"/>
  </r>
  <r>
    <s v="INNSA1"/>
    <s v="2023-11-22"/>
    <s v="0301049751"/>
    <x v="0"/>
    <s v="NP-21 STAINLESS STEEL SPORTS BOTTLE 650ML S115 (QTY: 7320 PCS/ USD 0.99 PER PCS)"/>
    <m/>
    <s v="NP-21 STAINLESS STEEL SPORTS BOTTLE 650ML S115 "/>
    <s v="NP-21"/>
    <m/>
    <m/>
    <s v="PCS"/>
    <e v="#VALUE!"/>
    <m/>
    <n v="1220"/>
    <s v="KGS"/>
    <n v="515.83678689999999"/>
    <n v="629320.88"/>
    <n v="6.1336122099999999"/>
    <n v="7483.0068970000002"/>
    <n v="230583.2"/>
    <x v="121"/>
    <x v="139"/>
    <x v="0"/>
    <n v="0.99"/>
    <n v="859904.08000000007"/>
    <n v="0.3664000469839806"/>
    <s v="High"/>
    <x v="2"/>
  </r>
  <r>
    <s v="INNSA1"/>
    <s v="2023-11-22"/>
    <s v="0301049751"/>
    <x v="0"/>
    <s v="SL-01 STAINLESS STEEL COLA BOTTLE 750ML SK750 (QTY: 10776 PCS/ USD 1.128 PER PCS)"/>
    <m/>
    <s v="SL-01 STAINLESS STEEL COLA BOTTLE 750ML SK750 "/>
    <s v="SL-01"/>
    <m/>
    <m/>
    <s v="PCS"/>
    <e v="#VALUE!"/>
    <m/>
    <n v="2065.4"/>
    <s v="KGS"/>
    <n v="511.07944709999998"/>
    <n v="1055583.49"/>
    <n v="6.0770445549999996"/>
    <n v="12551.527819999999"/>
    <n v="386765.8"/>
    <x v="111"/>
    <x v="140"/>
    <x v="0"/>
    <n v="1.1279999999999999"/>
    <n v="1442349.29"/>
    <n v="0.36640000877618878"/>
    <s v="High"/>
    <x v="2"/>
  </r>
  <r>
    <s v="INNSA1"/>
    <s v="2023-11-22"/>
    <s v="0301049751"/>
    <x v="0"/>
    <s v="AM-314 STAINLESS STEEL SPORTS BOTTLE 500ML S116-500 (QTY: 816 PCS/ USD 0.917 PER PCS)"/>
    <m/>
    <s v="AM-314 STAINLESS STEEL SPORTS BOTTLE 500ML S116-500 "/>
    <s v="AM-314"/>
    <m/>
    <m/>
    <s v="PCS"/>
    <e v="#VALUE!"/>
    <m/>
    <n v="102"/>
    <s v="KGS"/>
    <n v="636.3357843"/>
    <n v="64906.25"/>
    <n v="7.5664183630000004"/>
    <n v="771.77467300000001"/>
    <n v="23781.7"/>
    <x v="115"/>
    <x v="141"/>
    <x v="0"/>
    <n v="0.91700000000000004"/>
    <n v="88687.95"/>
    <n v="0.36640077034183921"/>
    <s v="High"/>
    <x v="2"/>
  </r>
  <r>
    <s v="INNSA1"/>
    <s v="2023-11-22"/>
    <s v="0301049751"/>
    <x v="0"/>
    <s v="SB-12 STEEL TEA STRAINER BIG - (QTY:25200 PCS/USD 1.0302 PERPCS)"/>
    <m/>
    <s v="SB-12 STEEL TEA STRAINER BIG - "/>
    <s v="SB-12"/>
    <m/>
    <m/>
    <s v="PCS"/>
    <e v="#VALUE!"/>
    <m/>
    <n v="6160"/>
    <s v="KGS"/>
    <n v="372.23962990000001"/>
    <n v="2292996.12"/>
    <n v="4.4261549330000003"/>
    <n v="27265.114389999999"/>
    <n v="840153.7"/>
    <x v="122"/>
    <x v="59"/>
    <x v="0"/>
    <n v="1.0302"/>
    <n v="3133149.8200000003"/>
    <n v="0.36639996582288153"/>
    <s v="High"/>
    <x v="2"/>
  </r>
  <r>
    <s v="INNSA1"/>
    <s v="2023-11-22"/>
    <s v="0301049751"/>
    <x v="0"/>
    <s v="SB-01 STAINLESS STEEL SPORTS BOTTLE 750ML SG-702 (QTY: 47208 PCS/ USD 1.045 PER PCS)"/>
    <m/>
    <s v="SB-01 STAINLESS STEEL SPORTS BOTTLE 750ML SG-702 "/>
    <s v="SB-01"/>
    <m/>
    <m/>
    <s v="PCS"/>
    <e v="#VALUE!"/>
    <m/>
    <n v="7671.3"/>
    <s v="KGS"/>
    <n v="557.81623060000004"/>
    <n v="4279175.6500000004"/>
    <n v="6.632773254"/>
    <n v="50881.993459999998"/>
    <n v="1567889.9"/>
    <x v="112"/>
    <x v="142"/>
    <x v="0"/>
    <n v="1.0449999999999999"/>
    <n v="5847065.5500000007"/>
    <n v="0.36639998640859711"/>
    <s v="High"/>
    <x v="2"/>
  </r>
  <r>
    <s v="INNSA1"/>
    <s v="2023-11-22"/>
    <s v="0301049751"/>
    <x v="0"/>
    <s v="DS-25 STAINLESS STEEL GRATER WITH HANDLE-(QTY:51000 PCS USD0.2032 PER PCS)"/>
    <m/>
    <s v="DS-25 STAINLESS STEEL GRATER WITH HANDLE-"/>
    <s v="DS-25"/>
    <m/>
    <m/>
    <s v="PCS"/>
    <e v="#VALUE!"/>
    <m/>
    <n v="1700"/>
    <s v="KGS"/>
    <n v="538.42615290000003"/>
    <n v="915324.46"/>
    <n v="6.4022134709999996"/>
    <n v="10883.7629"/>
    <n v="335374.90000000002"/>
    <x v="88"/>
    <x v="90"/>
    <x v="0"/>
    <n v="0.20319999999999999"/>
    <n v="1250699.3599999999"/>
    <n v="0.36640001950783663"/>
    <s v="High"/>
    <x v="2"/>
  </r>
  <r>
    <s v="INNSA1"/>
    <s v="2023-11-22"/>
    <s v="0301049751"/>
    <x v="0"/>
    <s v="SL-01 STAINLESS STEEL COLA BOTTLE 750ML SK750 (QTY: 15096 PCS/ USD 1.128 PER PCS)"/>
    <m/>
    <s v="SL-01 STAINLESS STEEL COLA BOTTLE 750ML SK750 "/>
    <s v="SL-01"/>
    <m/>
    <m/>
    <s v="PCS"/>
    <e v="#VALUE!"/>
    <m/>
    <n v="2956.3"/>
    <s v="KGS"/>
    <n v="499.632632"/>
    <n v="1477063.95"/>
    <n v="5.9409349819999999"/>
    <n v="17563.186089999999"/>
    <n v="541196.30000000005"/>
    <x v="111"/>
    <x v="143"/>
    <x v="0"/>
    <n v="1.1279999999999999"/>
    <n v="2018260.25"/>
    <n v="0.36640004652472907"/>
    <s v="High"/>
    <x v="2"/>
  </r>
  <r>
    <s v="INNSA1"/>
    <s v="2023-11-22"/>
    <s v="0301049751"/>
    <x v="0"/>
    <s v="AM-393 STAINLESS STEEL SPORTS BOTTLE 750ML (QTY: 25152 PCS/USD 1.200 PER PCS)"/>
    <m/>
    <s v="AM-393 STAINLESS STEEL SPORTS BOTTLE 750ML "/>
    <s v="AM-393"/>
    <m/>
    <m/>
    <s v="PCS"/>
    <e v="#VALUE!"/>
    <m/>
    <n v="5030.3999999999996"/>
    <s v="KGS"/>
    <n v="520.45056850000003"/>
    <n v="2618074.54"/>
    <n v="6.1884728720000002"/>
    <n v="31130.49394"/>
    <n v="959262.5"/>
    <x v="123"/>
    <x v="144"/>
    <x v="0"/>
    <n v="1.2"/>
    <n v="3577337.04"/>
    <n v="0.36639999562426517"/>
    <s v="High"/>
    <x v="2"/>
  </r>
  <r>
    <s v="INNSA1"/>
    <s v="2023-11-22"/>
    <s v="0301049751"/>
    <x v="0"/>
    <s v="AM-314 STAINLESS STEEL SPORTS BOTTLE 500ML S116-500 (QTY: 24144 PCS/ USD 0.917 PER PCS)"/>
    <m/>
    <s v="AM-314 STAINLESS STEEL SPORTS BOTTLE 500ML S116-500 "/>
    <s v="AM-314"/>
    <m/>
    <m/>
    <s v="PCS"/>
    <e v="#VALUE!"/>
    <m/>
    <n v="2917.4"/>
    <s v="KGS"/>
    <n v="657.90485020000006"/>
    <n v="1919371.61"/>
    <n v="7.8228876359999999"/>
    <n v="22822.492389999999"/>
    <n v="703257.7"/>
    <x v="115"/>
    <x v="145"/>
    <x v="0"/>
    <n v="0.91700000000000004"/>
    <n v="2622629.31"/>
    <n v="0.36639996983179296"/>
    <s v="High"/>
    <x v="2"/>
  </r>
  <r>
    <s v="INNSA1"/>
    <s v="2023-11-22"/>
    <s v="0301049751"/>
    <x v="0"/>
    <s v="NP-21 STAINLESS STEEL SPORTS BOTTLE 650ML S115 (QTY: 12504PCS/ USD 0.99 PER PCS)"/>
    <m/>
    <s v="NP-21 STAINLESS STEEL SPORTS BOTTLE 650ML S115 "/>
    <s v="NP-21"/>
    <m/>
    <m/>
    <s v="PCS"/>
    <e v="#VALUE!"/>
    <m/>
    <n v="2084"/>
    <s v="KGS"/>
    <n v="514.9522121"/>
    <n v="1073160.4099999999"/>
    <n v="6.1230940800000004"/>
    <n v="12760.528060000001"/>
    <n v="393206"/>
    <x v="121"/>
    <x v="146"/>
    <x v="0"/>
    <n v="0.99"/>
    <n v="1466366.41"/>
    <n v="0.36640002401877647"/>
    <s v="High"/>
    <x v="2"/>
  </r>
  <r>
    <s v="INNSA1"/>
    <s v="2023-11-22"/>
    <s v="0301049751"/>
    <x v="0"/>
    <s v="SB-01 STAINLESS STEEL SPORTS BOTTLE 750ML SG-702 (QTY: 19920 PCS/ USD 1.045 PER PCS)"/>
    <m/>
    <s v="SB-01 STAINLESS STEEL SPORTS BOTTLE 750ML SG-702 "/>
    <s v="SB-01"/>
    <m/>
    <m/>
    <s v="PCS"/>
    <e v="#VALUE!"/>
    <m/>
    <n v="3486"/>
    <s v="KGS"/>
    <n v="518.5661159"/>
    <n v="1807721.48"/>
    <n v="6.1660655870000003"/>
    <n v="21494.904640000001"/>
    <n v="662349.1"/>
    <x v="112"/>
    <x v="147"/>
    <x v="0"/>
    <n v="1.0449999999999999"/>
    <n v="2470070.58"/>
    <n v="0.36639997219040621"/>
    <s v="High"/>
    <x v="2"/>
  </r>
  <r>
    <s v="INNSA1"/>
    <s v="2023-11-22"/>
    <s v="0301049751"/>
    <x v="0"/>
    <s v="BLCR-3 STAINLESS STEEL SPORTS BOTTLE 750ML SG705-1 (QTY: 19704 PCS/ USD 1.052 PER PCS)"/>
    <m/>
    <s v="BLCR-3 STAINLESS STEEL SPORTS BOTTLE 750ML SG705-1 "/>
    <s v="BLCR-3"/>
    <m/>
    <m/>
    <s v="PCS"/>
    <e v="#VALUE!"/>
    <m/>
    <n v="2791.4"/>
    <s v="KGS"/>
    <n v="644.87265890000003"/>
    <n v="1800097.54"/>
    <n v="7.6679269779999997"/>
    <n v="21404.251370000002"/>
    <n v="659555.80000000005"/>
    <x v="124"/>
    <x v="148"/>
    <x v="0"/>
    <n v="1.052"/>
    <n v="2459653.34"/>
    <n v="0.36640003407815336"/>
    <s v="High"/>
    <x v="2"/>
  </r>
  <r>
    <s v="INNSA1"/>
    <s v="2023-11-21"/>
    <s v="0301049751"/>
    <x v="0"/>
    <s v="SS OIL POT 900ML (KWP-1000B) (QTY: 27000 PCS/USD 1.38 PER PCS)"/>
    <m/>
    <s v="SS OIL POT 900ML "/>
    <s v="SS"/>
    <m/>
    <m/>
    <s v="PCS"/>
    <e v="#VALUE!"/>
    <m/>
    <n v="7315"/>
    <s v="KGS"/>
    <n v="439.67264110000002"/>
    <n v="3216205.37"/>
    <n v="5.2279743300000003"/>
    <n v="38242.63222"/>
    <n v="1178417.7"/>
    <x v="125"/>
    <x v="149"/>
    <x v="0"/>
    <n v="1.38"/>
    <n v="4394623.07"/>
    <n v="0.36640001630244151"/>
    <s v="High"/>
    <x v="2"/>
  </r>
  <r>
    <s v="INNSA1"/>
    <s v="2023-11-21"/>
    <s v="0301049751"/>
    <x v="0"/>
    <s v="STAINLESS STEEL SPORTS BOTTLE (KWB-600F) (QTY: 50400 PCS/USD0.88 PER PCS)"/>
    <m/>
    <s v="STAINLESS STEEL SPORTS BOTTLE "/>
    <s v="STAINLESS"/>
    <m/>
    <m/>
    <s v="PCS"/>
    <e v="#VALUE!"/>
    <m/>
    <n v="7680"/>
    <s v="KGS"/>
    <n v="496.45373699999999"/>
    <n v="3812764.7"/>
    <n v="5.9031359930000002"/>
    <n v="45336.084419999999"/>
    <n v="1396997"/>
    <x v="107"/>
    <x v="5"/>
    <x v="0"/>
    <n v="0.88"/>
    <n v="5209761.7"/>
    <n v="0.36640000365089404"/>
    <s v="High"/>
    <x v="2"/>
  </r>
  <r>
    <s v="INNSA1"/>
    <s v="2023-11-17"/>
    <s v="0301049751"/>
    <x v="0"/>
    <s v="STAINLESS STEEL SPORTS BOTTLE 750ML SG-702 (SB-01) (QTY:34704 NOS/USD 1.045 PER NOS)"/>
    <m/>
    <s v="STAINLESS STEEL SPORTS BOTTLE 750ML SG-702 "/>
    <s v="STAINLESS"/>
    <m/>
    <m/>
    <s v=""/>
    <e v="#VALUE!"/>
    <m/>
    <n v="5784"/>
    <s v="KGS"/>
    <n v="548.99404389999995"/>
    <n v="3175381.55"/>
    <n v="6.5278721040000001"/>
    <n v="37757.212249999997"/>
    <n v="1163459.8"/>
    <x v="101"/>
    <x v="1"/>
    <x v="1"/>
    <n v="1.0449999999999999"/>
    <n v="4338841.3499999996"/>
    <n v="0.36640000002519385"/>
    <s v="High"/>
    <x v="2"/>
  </r>
  <r>
    <s v="INNSA1"/>
    <s v="2023-11-17"/>
    <s v="0301049751"/>
    <x v="0"/>
    <s v="STAINLESS STEEL SPORTS BOTTLE 750ML S-308-C6 (NP-20) (QTY:8472 NOS/0.976 PER NOS)"/>
    <m/>
    <s v="STAINLESS STEEL SPORTS BOTTLE 750ML S-308-C6 "/>
    <s v="STAINLESS"/>
    <m/>
    <m/>
    <s v=""/>
    <e v="#VALUE!"/>
    <m/>
    <n v="1412"/>
    <s v="KGS"/>
    <n v="512.74458919999995"/>
    <n v="723995.36"/>
    <n v="6.0968441049999997"/>
    <n v="8608.7438760000005"/>
    <n v="265271.90000000002"/>
    <x v="99"/>
    <x v="1"/>
    <x v="1"/>
    <e v="#VALUE!"/>
    <n v="989267.26"/>
    <n v="0.36640000013259755"/>
    <s v="High"/>
    <x v="2"/>
  </r>
  <r>
    <s v="INNSA1"/>
    <s v="2023-11-17"/>
    <s v="0301049751"/>
    <x v="0"/>
    <s v="STAINLESS STEELSPORTS BOTTLE 750ML (AM-393) (QTY:1728 NOS/USD 1.200 PER NOS)"/>
    <m/>
    <s v="STAINLESS STEELSPORTS BOTTLE 750ML "/>
    <s v="STAINLESS"/>
    <m/>
    <m/>
    <s v=""/>
    <e v="#VALUE!"/>
    <m/>
    <n v="345.6"/>
    <s v="KGS"/>
    <n v="525.35315390000005"/>
    <n v="181562.05"/>
    <n v="6.2467675849999997"/>
    <n v="2158.8828779999999"/>
    <n v="66524.3"/>
    <x v="126"/>
    <x v="1"/>
    <x v="1"/>
    <n v="1.2"/>
    <n v="248086.34999999998"/>
    <n v="0.36639980656750687"/>
    <s v="High"/>
    <x v="2"/>
  </r>
  <r>
    <s v="INNSA1"/>
    <s v="2023-11-13"/>
    <s v="0301049751"/>
    <x v="0"/>
    <s v="STAINLESS STEEL BOTTLE 500ML (AM-395) (QTY: 15984 NOS/USD 1.052 PER NOS)"/>
    <m/>
    <s v="STAINLESS STEEL BOTTLE 500ML "/>
    <s v="STAINLESS"/>
    <m/>
    <m/>
    <s v=""/>
    <e v="#VALUE!"/>
    <m/>
    <n v="2042.4"/>
    <s v="KGS"/>
    <n v="721.05868099999998"/>
    <n v="1472690.25"/>
    <n v="8.5687306119999995"/>
    <n v="17500.775399999999"/>
    <n v="539593.80000000005"/>
    <x v="127"/>
    <x v="1"/>
    <x v="1"/>
    <n v="1.052"/>
    <n v="2012284.05"/>
    <n v="0.36640006274231807"/>
    <s v="High"/>
    <x v="2"/>
  </r>
  <r>
    <s v="INNSA1"/>
    <s v="2023-11-13"/>
    <s v="0301049751"/>
    <x v="0"/>
    <s v="STAINLESS STEEL SPORTS BOTTLE 750ML SG705-1 (BLCR-3) (QTY: 16392 NOS/USD 1.052 PER NOS)"/>
    <m/>
    <s v="STAINLESS STEEL SPORTS BOTTLE 750ML SG705-1 "/>
    <s v="STAINLESS"/>
    <m/>
    <m/>
    <s v=""/>
    <e v="#VALUE!"/>
    <m/>
    <n v="2322.1999999999998"/>
    <s v="KGS"/>
    <n v="650.36649299999999"/>
    <n v="1510281.07"/>
    <n v="7.7286570760000002"/>
    <n v="17947.48746"/>
    <n v="553367"/>
    <x v="128"/>
    <x v="1"/>
    <x v="1"/>
    <n v="1.052"/>
    <n v="2063648.07"/>
    <n v="0.36640001056227234"/>
    <s v="High"/>
    <x v="2"/>
  </r>
  <r>
    <s v="INNSA1"/>
    <s v="2023-11-13"/>
    <s v="0301049751"/>
    <x v="0"/>
    <s v="STAINLESS STEEL BOTTLE 750ML SG805 (AM-06) (QTY: 3456 NOS/USD 0.990 PER PCS)"/>
    <m/>
    <s v="STAINLESS STEEL BOTTLE 750ML SG805 "/>
    <s v="STAINLESS"/>
    <m/>
    <m/>
    <s v="PCS"/>
    <e v="#VALUE!"/>
    <m/>
    <n v="662.4"/>
    <s v="KGS"/>
    <n v="452.37515100000002"/>
    <n v="299653.3"/>
    <n v="5.375818787"/>
    <n v="3560.9423649999999"/>
    <n v="109793"/>
    <x v="129"/>
    <x v="1"/>
    <x v="0"/>
    <n v="0.99"/>
    <n v="409446.3"/>
    <n v="0.36640010305242759"/>
    <s v="High"/>
    <x v="2"/>
  </r>
  <r>
    <s v="INNSA1"/>
    <s v="2023-11-13"/>
    <s v="0301049751"/>
    <x v="0"/>
    <s v="STAINLESS STEELSPORTS BOTTLE 500ML S116-500 (AM-314) (QTY: 67776 NOS/USD 0.917 PER NOS)"/>
    <m/>
    <s v="STAINLESS STEELSPORTS BOTTLE 500ML S116-500 "/>
    <s v="STAINLESS"/>
    <m/>
    <m/>
    <s v=""/>
    <e v="#VALUE!"/>
    <m/>
    <n v="8189.6"/>
    <s v="KGS"/>
    <n v="660.76209459999995"/>
    <n v="5411377.25"/>
    <n v="7.8521936380000001"/>
    <n v="64306.32501"/>
    <n v="1982728.5"/>
    <x v="130"/>
    <x v="1"/>
    <x v="1"/>
    <n v="0.91700000000000004"/>
    <n v="7394105.75"/>
    <n v="0.36639997701139759"/>
    <s v="High"/>
    <x v="2"/>
  </r>
  <r>
    <s v="INNSA1"/>
    <s v="2023-11-13"/>
    <s v="0301049751"/>
    <x v="0"/>
    <s v="STAINLESS STEELSPORTS BOTTLE 650ML S115 (NP-21) (QTY: 10032NOS/USD 0.990 PER NOS)"/>
    <m/>
    <s v="STAINLESS STEELSPORTS BOTTLE 650ML S115 "/>
    <s v="STAINLESS"/>
    <m/>
    <m/>
    <s v=""/>
    <e v="#VALUE!"/>
    <m/>
    <n v="1672"/>
    <s v="KGS"/>
    <n v="520.23146529999997"/>
    <n v="869827.01"/>
    <n v="6.1821921010000001"/>
    <n v="10336.625190000001"/>
    <n v="318704.59999999998"/>
    <x v="100"/>
    <x v="1"/>
    <x v="1"/>
    <n v="0.99"/>
    <n v="1188531.6099999999"/>
    <n v="0.36639998107209842"/>
    <s v="High"/>
    <x v="2"/>
  </r>
  <r>
    <s v="INNSA1"/>
    <s v="2023-11-11"/>
    <s v="0301049751"/>
    <x v="0"/>
    <s v="SS OIL POT 900ML (KWP-1000B) (QTY: 27000 PCS/USD 1.40 PER PCS)"/>
    <m/>
    <s v="SS OIL POT 900ML "/>
    <s v="SS"/>
    <m/>
    <m/>
    <s v="PCS"/>
    <e v="#VALUE!"/>
    <m/>
    <n v="7300"/>
    <s v="KGS"/>
    <n v="447.06412740000002"/>
    <n v="3263568.13"/>
    <n v="5.3127050200000001"/>
    <n v="38782.746639999998"/>
    <n v="1195771.3999999999"/>
    <x v="125"/>
    <x v="149"/>
    <x v="0"/>
    <n v="1.4"/>
    <n v="4459339.5299999993"/>
    <n v="0.36640001138876177"/>
    <s v="High"/>
    <x v="2"/>
  </r>
  <r>
    <s v="INNSA1"/>
    <s v="2023-11-07"/>
    <s v="0301049751"/>
    <x v="0"/>
    <s v="STEEL ROUND CONTAINER (6856) (QTY: 122400 NOS/ USD 0.585 PERNOS)"/>
    <m/>
    <s v="STEEL ROUND CONTAINER "/>
    <s v="STEEL"/>
    <m/>
    <m/>
    <s v=""/>
    <e v="#VALUE!"/>
    <m/>
    <n v="10200"/>
    <s v="KGS"/>
    <n v="603.29936959999998"/>
    <n v="6153653.5700000003"/>
    <n v="7.1693329720000003"/>
    <n v="73127.196320000003"/>
    <n v="2254698.7000000002"/>
    <x v="39"/>
    <x v="1"/>
    <x v="1"/>
    <n v="0.58499999999999996"/>
    <n v="8408352.2699999996"/>
    <n v="0.36640000519236249"/>
    <s v="High"/>
    <x v="2"/>
  </r>
  <r>
    <s v="INNSA1"/>
    <s v="2023-11-07"/>
    <s v="0301049751"/>
    <x v="0"/>
    <s v="STEEL RECTANGLE CONTAINER (6901) (QTY: 9216 NOS/ USD 0.900 PER NOS)"/>
    <m/>
    <s v="STEEL RECTANGLE CONTAINER "/>
    <s v="STEEL"/>
    <m/>
    <m/>
    <s v=""/>
    <e v="#VALUE!"/>
    <m/>
    <n v="1497.6"/>
    <s v="KGS"/>
    <n v="475.97587470000002"/>
    <n v="712821.47"/>
    <n v="5.6562789630000001"/>
    <n v="8470.8433750000004"/>
    <n v="261177.8"/>
    <x v="47"/>
    <x v="1"/>
    <x v="1"/>
    <n v="0.9"/>
    <n v="973999.27"/>
    <n v="0.36640001878731288"/>
    <s v="High"/>
    <x v="2"/>
  </r>
  <r>
    <s v="INNSA1"/>
    <s v="2023-11-07"/>
    <s v="0301049751"/>
    <x v="0"/>
    <s v="AM-296 STAINLESS STEEL BOTTLE 750ML SG2318 (QTY:42048 PCS/USD 1.070 PER PCS)"/>
    <m/>
    <s v="AM-296 STAINLESS STEEL BOTTLE 750ML SG2318 "/>
    <s v="AM-296"/>
    <m/>
    <m/>
    <s v="PCS"/>
    <e v="#VALUE!"/>
    <m/>
    <n v="6657.6"/>
    <s v="KGS"/>
    <n v="587.08103670000003"/>
    <n v="3908550.71"/>
    <n v="6.9766017429999998"/>
    <n v="46447.423770000001"/>
    <n v="1432092.9"/>
    <x v="131"/>
    <x v="150"/>
    <x v="0"/>
    <n v="1.07"/>
    <n v="5340643.6099999994"/>
    <n v="0.36639997949521291"/>
    <s v="High"/>
    <x v="2"/>
  </r>
  <r>
    <s v="INNSA1"/>
    <s v="2023-11-07"/>
    <s v="0301049751"/>
    <x v="0"/>
    <s v="STEEL RECTANGLE CONTAINER BIG (6578) (QTY: 28500 NOS/USD 1.610 PER NOS)"/>
    <m/>
    <s v="STEEL RECTANGLE CONTAINER BIG "/>
    <s v="STEEL"/>
    <m/>
    <m/>
    <s v=""/>
    <e v="#VALUE!"/>
    <m/>
    <n v="8431.25"/>
    <s v="KGS"/>
    <n v="467.70775029999999"/>
    <n v="3943360.97"/>
    <n v="5.5580243649999996"/>
    <n v="46861.092929999999"/>
    <n v="1444847.5"/>
    <x v="43"/>
    <x v="1"/>
    <x v="1"/>
    <n v="1.61"/>
    <n v="5388208.4700000007"/>
    <n v="0.36640001029375707"/>
    <s v="High"/>
    <x v="2"/>
  </r>
  <r>
    <s v="INNSA1"/>
    <s v="2023-11-07"/>
    <s v="0301049751"/>
    <x v="0"/>
    <s v="AM-458 STAINLESS STEEL SPORTS BOTTLE 750ML (QTY:36954 PCS/USD 1.037 PER PCS)"/>
    <m/>
    <s v="AM-458 STAINLESS STEEL SPORTS BOTTLE 750ML "/>
    <s v="AM-458"/>
    <m/>
    <m/>
    <s v="PCS"/>
    <e v="#VALUE!"/>
    <m/>
    <n v="6159"/>
    <s v="KGS"/>
    <n v="540.52603829999998"/>
    <n v="3329099.87"/>
    <n v="6.4233634979999996"/>
    <n v="39561.495779999997"/>
    <n v="1219782.2"/>
    <x v="132"/>
    <x v="151"/>
    <x v="0"/>
    <n v="1.0369999999999999"/>
    <n v="4548882.07"/>
    <n v="0.36640000229251157"/>
    <s v="High"/>
    <x v="2"/>
  </r>
  <r>
    <s v="INNSA1"/>
    <s v="2023-11-07"/>
    <s v="0301049751"/>
    <x v="0"/>
    <s v="AM-393 STAINLESS STEEL SPORTS BOTTLE 750ML (QTY:5304 PCS/USD1.200 PER PCS)"/>
    <m/>
    <s v="AM-393 STAINLESS STEEL SPORTS BOTTLE 750ML "/>
    <s v="AM-393"/>
    <m/>
    <m/>
    <s v="PCS"/>
    <e v="#VALUE!"/>
    <m/>
    <n v="1060.8"/>
    <s v="KGS"/>
    <n v="521.24014890000001"/>
    <n v="552931.55000000005"/>
    <n v="6.1941788349999998"/>
    <n v="6570.7849079999996"/>
    <n v="202594.1"/>
    <x v="123"/>
    <x v="152"/>
    <x v="0"/>
    <n v="1.2"/>
    <n v="755525.65"/>
    <n v="0.36639996397384089"/>
    <s v="High"/>
    <x v="2"/>
  </r>
  <r>
    <s v="INNSA1"/>
    <s v="2023-10-28"/>
    <s v="0301049751"/>
    <x v="0"/>
    <s v="STAINLESS STEEL SPORTS BOTTLE 750ML SG705-1 (BLCR-3) (QTY: 6000 NOS/USD 1.052 PER NOS)"/>
    <m/>
    <s v="STAINLESS STEEL SPORTS BOTTLE 750ML SG705-1 "/>
    <s v="STAINLESS"/>
    <m/>
    <m/>
    <s v=""/>
    <e v="#VALUE!"/>
    <m/>
    <n v="850"/>
    <s v="KGS"/>
    <n v="648.60479999999995"/>
    <n v="551314.07999999996"/>
    <n v="7.7031448930000002"/>
    <n v="6547.6731589999999"/>
    <n v="202001.5"/>
    <x v="128"/>
    <x v="1"/>
    <x v="1"/>
    <n v="1.052"/>
    <n v="753315.58"/>
    <n v="0.36640003825042888"/>
    <s v="High"/>
    <x v="2"/>
  </r>
  <r>
    <s v="INNSA1"/>
    <s v="2023-10-28"/>
    <s v="0301049751"/>
    <x v="0"/>
    <s v="STAINLESS STEELSPORTS BOTTLE 750ML (AM-393) (QTY: 9000 NOS/USD 1.200 PER NOS)"/>
    <m/>
    <s v="STAINLESS STEELSPORTS BOTTLE 750ML "/>
    <s v="STAINLESS"/>
    <m/>
    <m/>
    <s v=""/>
    <e v="#VALUE!"/>
    <m/>
    <n v="1800"/>
    <s v="KGS"/>
    <n v="524.06283889999997"/>
    <n v="943313.11"/>
    <n v="6.224024215"/>
    <n v="11203.24359"/>
    <n v="345629.9"/>
    <x v="126"/>
    <x v="1"/>
    <x v="1"/>
    <n v="1.2"/>
    <n v="1288943.01"/>
    <n v="0.36639997508356481"/>
    <s v="High"/>
    <x v="2"/>
  </r>
  <r>
    <s v="INNSA1"/>
    <s v="2023-10-28"/>
    <s v="0301049751"/>
    <x v="0"/>
    <s v="STAINLESS STEELSPORTS BOTTLE 650ML S115 (NP-21) (QTY: 9168 NOS/USD 1.008 PER NOS)"/>
    <m/>
    <s v="STAINLESS STEELSPORTS BOTTLE 650ML S115 "/>
    <s v="STAINLESS"/>
    <m/>
    <m/>
    <s v=""/>
    <e v="#VALUE!"/>
    <m/>
    <n v="1528"/>
    <s v="KGS"/>
    <n v="528.25507849999997"/>
    <n v="807173.76"/>
    <n v="6.273813284"/>
    <n v="9586.3866980000003"/>
    <n v="295748.5"/>
    <x v="100"/>
    <x v="1"/>
    <x v="1"/>
    <n v="1.008"/>
    <n v="1102922.26"/>
    <n v="0.3664000425385483"/>
    <s v="High"/>
    <x v="2"/>
  </r>
  <r>
    <s v="INNSA1"/>
    <s v="2023-10-28"/>
    <s v="0301049751"/>
    <x v="0"/>
    <s v="STEEL RECTANGLE CONTAINER (6901) (QTY: 67440 NOS/USD 0.900 PER NOS)"/>
    <m/>
    <s v="STEEL RECTANGLE CONTAINER "/>
    <s v="STEEL"/>
    <m/>
    <m/>
    <s v=""/>
    <e v="#VALUE!"/>
    <m/>
    <n v="10959"/>
    <s v="KGS"/>
    <n v="478.12203390000002"/>
    <n v="5239739.37"/>
    <n v="5.678408954"/>
    <n v="62229.683729999997"/>
    <n v="1919840.5"/>
    <x v="47"/>
    <x v="1"/>
    <x v="1"/>
    <n v="0.9"/>
    <n v="7159579.8700000001"/>
    <n v="0.36639999901369141"/>
    <s v="High"/>
    <x v="2"/>
  </r>
  <r>
    <s v="INNSA1"/>
    <s v="2023-10-28"/>
    <s v="0301049751"/>
    <x v="0"/>
    <s v="STEEL ROUND CONTAINER MEDIUM (6581) (QTY: 1008 NOS/USD 0.900PER NOS)"/>
    <m/>
    <s v="STEEL ROUND CONTAINER MEDIUM "/>
    <s v="STEEL"/>
    <m/>
    <m/>
    <s v=""/>
    <e v="#VALUE!"/>
    <m/>
    <n v="121.8"/>
    <s v="KGS"/>
    <n v="642.99162560000002"/>
    <n v="78316.38"/>
    <n v="7.6364801140000003"/>
    <n v="930.12327789999995"/>
    <n v="28695.1"/>
    <x v="48"/>
    <x v="1"/>
    <x v="1"/>
    <n v="0.9"/>
    <n v="107011.48000000001"/>
    <n v="0.36639972378702895"/>
    <s v="High"/>
    <x v="2"/>
  </r>
  <r>
    <s v="INNSA1"/>
    <s v="2023-10-28"/>
    <s v="0301049751"/>
    <x v="0"/>
    <s v="STEEL LUNCH BOX 3LAYER (8505) (QTY: 11100 NOS/USD 3.350 PERNOS)"/>
    <m/>
    <s v="STEEL LUNCH BOX 3LAYER "/>
    <s v="STEEL"/>
    <m/>
    <m/>
    <s v=""/>
    <e v="#VALUE!"/>
    <m/>
    <n v="7215"/>
    <s v="KGS"/>
    <n v="444.91906440000002"/>
    <n v="3210091.05"/>
    <n v="5.2840743999999997"/>
    <n v="38124.596790000003"/>
    <n v="1176177.3"/>
    <x v="42"/>
    <x v="1"/>
    <x v="1"/>
    <n v="3.35"/>
    <n v="4386268.3499999996"/>
    <n v="0.36639998108464872"/>
    <s v="High"/>
    <x v="2"/>
  </r>
  <r>
    <s v="INNSA1"/>
    <s v="2023-10-28"/>
    <s v="0301049751"/>
    <x v="0"/>
    <s v="STEEL RECTANGLE CONTAINER LARGE (6862) (QTY: 43542 NOS/USD 1.430 PER NOS)"/>
    <m/>
    <s v="STEEL RECTANGLE CONTAINER LARGE "/>
    <s v="STEEL"/>
    <m/>
    <m/>
    <s v=""/>
    <e v="#VALUE!"/>
    <m/>
    <n v="10885.5"/>
    <s v="KGS"/>
    <n v="493.79377060000002"/>
    <n v="5375192.0899999999"/>
    <n v="5.8645340929999996"/>
    <n v="63838.385869999998"/>
    <n v="1969470.3"/>
    <x v="44"/>
    <x v="1"/>
    <x v="1"/>
    <n v="1.43"/>
    <n v="7344662.3899999997"/>
    <n v="0.36639998478640418"/>
    <s v="High"/>
    <x v="2"/>
  </r>
  <r>
    <s v="INNSA1"/>
    <s v="2023-10-28"/>
    <s v="0301049751"/>
    <x v="0"/>
    <s v="MILD STEEL MULTI FUNCTION CLOTH STAND (RYX-02-021A) (QTY: 2592 NOS /CNY: 63.00 PER NOS)"/>
    <m/>
    <s v="MILD STEEL MULTI FUNCTION CLOTH STAND "/>
    <s v="MILD"/>
    <m/>
    <m/>
    <s v=""/>
    <e v="#VALUE!"/>
    <m/>
    <n v="9504"/>
    <s v="KGS"/>
    <n v="217.09572600000001"/>
    <n v="2063277.78"/>
    <n v="2.5783340379999999"/>
    <n v="24504.486700000001"/>
    <n v="755985.1"/>
    <x v="2"/>
    <x v="1"/>
    <x v="1"/>
    <e v="#VALUE!"/>
    <n v="2819262.88"/>
    <n v="0.3664000588422951"/>
    <s v="High"/>
    <x v="2"/>
  </r>
  <r>
    <s v="INNSA1"/>
    <s v="2023-10-28"/>
    <s v="0301049751"/>
    <x v="0"/>
    <s v="STEEL LUNCH BOX 2 LAYER (8504) (QTY: 22080 NOS/USD 2.400 PERNOS)"/>
    <m/>
    <s v="STEEL LUNCH BOX 2 LAYER "/>
    <s v="STEEL"/>
    <m/>
    <m/>
    <s v=""/>
    <e v="#VALUE!"/>
    <m/>
    <n v="10561.6"/>
    <s v="KGS"/>
    <n v="433.14191030000001"/>
    <n v="4574671.5999999996"/>
    <n v="5.1442032099999997"/>
    <n v="54331.016629999998"/>
    <n v="1676159.6"/>
    <x v="46"/>
    <x v="1"/>
    <x v="1"/>
    <n v="2.4"/>
    <n v="6250831.1999999993"/>
    <n v="0.36639998377151273"/>
    <s v="High"/>
    <x v="2"/>
  </r>
  <r>
    <s v="INNSA1"/>
    <s v="2023-10-28"/>
    <s v="0301049751"/>
    <x v="0"/>
    <s v="STEEL ROUND CONTAINER (6857) (QTY: 68400 NOS/USD 0.735 PER NOS)"/>
    <m/>
    <s v="STEEL ROUND CONTAINER "/>
    <s v="STEEL"/>
    <m/>
    <m/>
    <s v=""/>
    <e v="#VALUE!"/>
    <m/>
    <n v="8721"/>
    <s v="KGS"/>
    <n v="497.65313149999997"/>
    <n v="4340032.96"/>
    <n v="5.9103697329999996"/>
    <n v="51544.334439999999"/>
    <n v="1590188.1"/>
    <x v="39"/>
    <x v="1"/>
    <x v="1"/>
    <n v="0.73499999999999999"/>
    <n v="5930221.0600000005"/>
    <n v="0.3664000054045673"/>
    <s v="High"/>
    <x v="2"/>
  </r>
  <r>
    <s v="INNSA1"/>
    <s v="2023-10-28"/>
    <s v="0301049751"/>
    <x v="0"/>
    <s v="STAINLESS STEELSPORTS BOTTLE 500ML S116-500 (AM-314) (QTY: 28560 NOS/USD 0.917 PER NOS)"/>
    <m/>
    <s v="STAINLESS STEELSPORTS BOTTLE 500ML S116-500 "/>
    <s v="STAINLESS"/>
    <m/>
    <m/>
    <s v=""/>
    <e v="#VALUE!"/>
    <m/>
    <n v="3451"/>
    <s v="KGS"/>
    <n v="662.84917419999999"/>
    <n v="2287492.5"/>
    <n v="7.8723179830000003"/>
    <n v="27167.369360000001"/>
    <n v="838137.3"/>
    <x v="130"/>
    <x v="1"/>
    <x v="1"/>
    <n v="0.91700000000000004"/>
    <n v="3125629.8"/>
    <n v="0.36640002098367536"/>
    <s v="High"/>
    <x v="2"/>
  </r>
  <r>
    <s v="INNSA1"/>
    <s v="2023-10-26"/>
    <s v="0301049751"/>
    <x v="0"/>
    <s v="AM-461 STAINLESS STEEL SPORTS BOTTLE 750ML (QTY:10098 PCS/USD 1.167 PER PCS)"/>
    <m/>
    <s v="AM-461 STAINLESS STEEL SPORTS BOTTLE 750ML "/>
    <s v="AM-461"/>
    <m/>
    <m/>
    <s v="PCS"/>
    <e v="#VALUE!"/>
    <m/>
    <n v="1683"/>
    <s v="KGS"/>
    <n v="608.28382650000003"/>
    <n v="1023741.68"/>
    <n v="7.2242734740000003"/>
    <n v="12158.45226"/>
    <n v="375098.9"/>
    <x v="133"/>
    <x v="153"/>
    <x v="0"/>
    <n v="1.167"/>
    <n v="1398840.58"/>
    <n v="0.36639994964354683"/>
    <s v="High"/>
    <x v="2"/>
  </r>
  <r>
    <s v="INNSA1"/>
    <s v="2023-10-26"/>
    <s v="0301049751"/>
    <x v="0"/>
    <s v="AM-393 STAINLESS STEEL SPORTS BOTTLE 750ML (QTY:816 PCS/USD1.230 PER PCS)"/>
    <m/>
    <s v="AM-393 STAINLESS STEEL SPORTS BOTTLE 750ML "/>
    <s v="AM-393"/>
    <m/>
    <m/>
    <s v="PCS"/>
    <e v="#VALUE!"/>
    <m/>
    <n v="163.19999999999999"/>
    <s v="KGS"/>
    <n v="534.26801469999998"/>
    <n v="87192.54"/>
    <n v="6.3452258280000002"/>
    <n v="1035.540855"/>
    <n v="31947.4"/>
    <x v="123"/>
    <x v="141"/>
    <x v="0"/>
    <n v="1.23"/>
    <n v="119139.94"/>
    <n v="0.36640061179545869"/>
    <s v="High"/>
    <x v="2"/>
  </r>
  <r>
    <s v="INNSA1"/>
    <s v="2023-10-26"/>
    <s v="0301049751"/>
    <x v="0"/>
    <s v="NP-21 STAINLESS STEEL SPORTS BOTTLE 650ML S115 (QTY:16584 PCS/USD 1.008 PER PCS)"/>
    <m/>
    <s v="NP-21 STAINLESS STEEL SPORTS BOTTLE 650ML S115 "/>
    <s v="NP-21"/>
    <m/>
    <m/>
    <s v="PCS"/>
    <e v="#VALUE!"/>
    <m/>
    <n v="2764"/>
    <s v="KGS"/>
    <n v="525.40687409999998"/>
    <n v="1452224.6"/>
    <n v="6.2399866279999996"/>
    <n v="17247.323039999999"/>
    <n v="532095.1"/>
    <x v="121"/>
    <x v="154"/>
    <x v="0"/>
    <n v="1.008"/>
    <n v="1984319.7000000002"/>
    <n v="0.36640000451720756"/>
    <s v="High"/>
    <x v="2"/>
  </r>
  <r>
    <s v="INNSA1"/>
    <s v="2023-10-26"/>
    <s v="0301049751"/>
    <x v="0"/>
    <s v="WB-750 STAINLESS STEEL SPORTS BOTTLE 750ML SG902 (QTY:14568PCS/USD 1.180 PER PCS)"/>
    <m/>
    <s v="WB-750 STAINLESS STEEL SPORTS BOTTLE 750ML SG902 "/>
    <s v="WB-750"/>
    <m/>
    <m/>
    <s v="PCS"/>
    <e v="#VALUE!"/>
    <m/>
    <n v="2549.4"/>
    <s v="KGS"/>
    <n v="585.77116179999996"/>
    <n v="1493365"/>
    <n v="6.9569021600000003"/>
    <n v="17735.926370000001"/>
    <n v="547168.9"/>
    <x v="134"/>
    <x v="155"/>
    <x v="0"/>
    <n v="1.18"/>
    <n v="2040533.9"/>
    <n v="0.36639997589336837"/>
    <s v="High"/>
    <x v="2"/>
  </r>
  <r>
    <s v="INNSA1"/>
    <s v="2023-10-26"/>
    <s v="0301049751"/>
    <x v="0"/>
    <s v="AM-394 STAINLESS STEEL SPORTS BOTTLE 800ML (QTY:456 PCS/USD1.210 PER PCS)"/>
    <m/>
    <s v="AM-394 STAINLESS STEEL SPORTS BOTTLE 800ML "/>
    <s v="AM-394"/>
    <m/>
    <m/>
    <s v="PCS"/>
    <e v="#VALUE!"/>
    <m/>
    <n v="85.5"/>
    <s v="KGS"/>
    <n v="560.61941520000005"/>
    <n v="47932.959999999999"/>
    <n v="6.6581878290000001"/>
    <n v="569.27505940000003"/>
    <n v="17562.7"/>
    <x v="135"/>
    <x v="156"/>
    <x v="0"/>
    <n v="1.21"/>
    <n v="65495.66"/>
    <n v="0.36640132384897578"/>
    <s v="High"/>
    <x v="2"/>
  </r>
  <r>
    <s v="INNSA1"/>
    <s v="2023-10-24"/>
    <s v="0301049751"/>
    <x v="0"/>
    <s v="HOUSEHOLD STEEL HOOK 3PCS SET (2628) (QTY: 167580 NOS/USD 0.407 PER NOS)"/>
    <m/>
    <s v="HOUSEHOLD STEEL HOOK 3PCS SET "/>
    <s v="HOUSEHOLD"/>
    <m/>
    <m/>
    <s v="PCS"/>
    <e v="#VALUE!"/>
    <m/>
    <n v="5679.1"/>
    <s v="KGS"/>
    <n v="1022.925115"/>
    <n v="5809294.0199999996"/>
    <n v="12.148754329999999"/>
    <n v="68993.990739999994"/>
    <n v="2128525.2999999998"/>
    <x v="12"/>
    <x v="1"/>
    <x v="0"/>
    <n v="0.40699999999999997"/>
    <n v="7937819.3199999994"/>
    <n v="0.36639999502039322"/>
    <s v="High"/>
    <x v="2"/>
  </r>
  <r>
    <s v="INNSA1"/>
    <s v="2023-10-17"/>
    <s v="0301049751"/>
    <x v="1"/>
    <s v="8001-2 STEEL SCRUBBER 2 PCS SET (QTY- 168000 SETS/USD 0.156PER SETS)"/>
    <m/>
    <s v="8001-2 STEEL SCRUBBER 2 PCS SET "/>
    <s v="8001-2"/>
    <m/>
    <m/>
    <s v="PCS"/>
    <e v="#VALUE!"/>
    <m/>
    <n v="4900"/>
    <s v="KGS"/>
    <n v="459.53403470000001"/>
    <n v="2251716.77"/>
    <n v="5.4608916780000003"/>
    <n v="26758.36922"/>
    <n v="989854.7"/>
    <x v="9"/>
    <x v="1"/>
    <x v="0"/>
    <n v="0.156"/>
    <n v="3241571.4699999997"/>
    <n v="0.43960000351198697"/>
    <s v="High"/>
    <x v="2"/>
  </r>
  <r>
    <s v="INNSA1"/>
    <s v="2023-10-16"/>
    <s v="0301049751"/>
    <x v="0"/>
    <s v="RYX-02-021A MILD STEEL MULTI FUNCTION CLOTH STAND (QTY :3888NUM/CNY 63.00 PER NUM)"/>
    <m/>
    <s v="RYX-02-021A MILD STEEL MULTI FUNCTION CLOTH STAND "/>
    <s v="RYX-02-021A"/>
    <m/>
    <m/>
    <s v=""/>
    <e v="#VALUE!"/>
    <m/>
    <n v="14256"/>
    <s v="KGS"/>
    <n v="208.14193460000001"/>
    <n v="2967271.42"/>
    <n v="2.4734632749999999"/>
    <n v="35261.692450000002"/>
    <n v="1087208.2"/>
    <x v="52"/>
    <x v="1"/>
    <x v="1"/>
    <e v="#VALUE!"/>
    <n v="4054479.62"/>
    <n v="0.36639998372646343"/>
    <s v="High"/>
    <x v="2"/>
  </r>
  <r>
    <s v="INNSA1"/>
    <s v="2023-10-16"/>
    <s v="0301049751"/>
    <x v="0"/>
    <s v="AM-398 STAINLESS STEEL SPORTS BOTTLE 1.45L (QTY:3324 PCS/USD1.63 PER PCS)"/>
    <m/>
    <s v="AM-398 STAINLESS STEEL SPORTS BOTTLE 1.45L "/>
    <s v="AM-398"/>
    <m/>
    <m/>
    <s v="PCS"/>
    <e v="#VALUE!"/>
    <m/>
    <n v="941.8"/>
    <s v="KGS"/>
    <n v="499.75626460000001"/>
    <n v="470670.45"/>
    <n v="5.9388742079999997"/>
    <n v="5593.2317290000001"/>
    <n v="172453.7"/>
    <x v="136"/>
    <x v="157"/>
    <x v="0"/>
    <n v="1.63"/>
    <n v="643124.15"/>
    <n v="0.36640010011250973"/>
    <s v="High"/>
    <x v="2"/>
  </r>
  <r>
    <s v="INNSA1"/>
    <s v="2023-10-16"/>
    <s v="0301049751"/>
    <x v="0"/>
    <s v="RYX-02-020 MILD STEEL MULTI FUNCTION CLOTH STAND (QTY :1232NUM/CNY 102.00 PER NUM)"/>
    <m/>
    <s v="RYX-02-020 MILD STEEL MULTI FUNCTION CLOTH STAND "/>
    <s v="RYX-02-020"/>
    <m/>
    <m/>
    <s v=""/>
    <e v="#VALUE!"/>
    <m/>
    <n v="4004"/>
    <s v="KGS"/>
    <n v="374.0212113"/>
    <n v="1497580.93"/>
    <n v="4.44469651"/>
    <n v="17796.56482"/>
    <n v="548713.69999999995"/>
    <x v="38"/>
    <x v="1"/>
    <x v="1"/>
    <e v="#VALUE!"/>
    <n v="2046294.63"/>
    <n v="0.36640003154954703"/>
    <s v="High"/>
    <x v="2"/>
  </r>
  <r>
    <s v="INNSA1"/>
    <s v="2023-10-16"/>
    <s v="0301049751"/>
    <x v="0"/>
    <s v="WB-750 STAINLESS STEEL SPORTS BOTTLE 750ML SG902 (QTY:9264 PCS/USD 1.18 PER PCS)"/>
    <m/>
    <s v="WB-750 STAINLESS STEEL SPORTS BOTTLE 750ML SG902 "/>
    <s v="WB-750"/>
    <m/>
    <m/>
    <s v="PCS"/>
    <e v="#VALUE!"/>
    <m/>
    <n v="1621.2"/>
    <s v="KGS"/>
    <n v="585.74997529999996"/>
    <n v="949617.86"/>
    <n v="6.9607840210000003"/>
    <n v="11284.823050000001"/>
    <n v="347940.1"/>
    <x v="134"/>
    <x v="158"/>
    <x v="0"/>
    <n v="1.18"/>
    <n v="1297557.96"/>
    <n v="0.36640012225549334"/>
    <s v="High"/>
    <x v="2"/>
  </r>
  <r>
    <s v="INNSA1"/>
    <s v="2023-10-16"/>
    <s v="0301049751"/>
    <x v="0"/>
    <s v="AM-394 STAINLESS STEEL SPORTS BOTTLE 800ML (QTY:24000 PCS/USD 1.21 PER PCS)"/>
    <m/>
    <s v="AM-394 STAINLESS STEEL SPORTS BOTTLE 800ML "/>
    <s v="AM-394"/>
    <m/>
    <m/>
    <s v="PCS"/>
    <e v="#VALUE!"/>
    <m/>
    <n v="4500"/>
    <s v="KGS"/>
    <n v="560.59911109999996"/>
    <n v="2522696"/>
    <n v="6.6619026870000004"/>
    <n v="29978.562089999999"/>
    <n v="924315.8"/>
    <x v="135"/>
    <x v="40"/>
    <x v="0"/>
    <n v="1.21"/>
    <n v="3447011.8"/>
    <n v="0.36639999429182113"/>
    <s v="High"/>
    <x v="2"/>
  </r>
  <r>
    <s v="INNSA1"/>
    <s v="2023-10-16"/>
    <s v="0301049751"/>
    <x v="1"/>
    <s v="STEEL SCRUBBER 6PCS SET (OKS-4156) (QTY:100,800 NOS / USD 0.245 PER NOS)"/>
    <m/>
    <s v="STEEL SCRUBBER 6PCS SET "/>
    <s v="STEEL"/>
    <m/>
    <m/>
    <s v="PCS"/>
    <e v="#VALUE!"/>
    <m/>
    <n v="9273"/>
    <s v="KGS"/>
    <n v="233.0034315"/>
    <n v="2160640.8199999998"/>
    <n v="2.7689059"/>
    <n v="25676.064409999999"/>
    <n v="949817.7"/>
    <x v="19"/>
    <x v="1"/>
    <x v="0"/>
    <n v="0.245"/>
    <n v="3110458.5199999996"/>
    <n v="0.43959999793024368"/>
    <s v="High"/>
    <x v="2"/>
  </r>
  <r>
    <s v="INNSA1"/>
    <s v="2023-10-14"/>
    <s v="0301049751"/>
    <x v="0"/>
    <s v="STAINLESS STEEL SPORTS BOTTLE 750ML SG902 (WB-750) (QTY: 240NOS/USD 1.180 PER NOS)"/>
    <m/>
    <s v="STAINLESS STEEL SPORTS BOTTLE 750ML SG902 "/>
    <s v="STAINLESS"/>
    <m/>
    <m/>
    <s v=""/>
    <e v="#VALUE!"/>
    <m/>
    <n v="42"/>
    <s v="KGS"/>
    <n v="592.642381"/>
    <n v="24890.98"/>
    <n v="7.0426902069999997"/>
    <n v="295.79298870000002"/>
    <n v="9120"/>
    <x v="137"/>
    <x v="1"/>
    <x v="1"/>
    <n v="1.18"/>
    <n v="34010.979999999996"/>
    <n v="0.36639778747160617"/>
    <s v="High"/>
    <x v="2"/>
  </r>
  <r>
    <s v="INNSA1"/>
    <s v="2023-10-14"/>
    <s v="0301049751"/>
    <x v="0"/>
    <s v="STAINLESS STEELSPORTS BOTTLE 800ML (AM-394) (QTY: 11568 NOS/USD 1.210 PER NOS)"/>
    <m/>
    <s v="STAINLESS STEELSPORTS BOTTLE 800ML "/>
    <s v="STAINLESS"/>
    <m/>
    <m/>
    <s v=""/>
    <e v="#VALUE!"/>
    <m/>
    <n v="2169"/>
    <s v="KGS"/>
    <n v="567.19565699999998"/>
    <n v="1230247.3799999999"/>
    <n v="6.7402930120000004"/>
    <n v="14619.695540000001"/>
    <n v="450762.6"/>
    <x v="138"/>
    <x v="1"/>
    <x v="1"/>
    <n v="1.21"/>
    <n v="1681009.98"/>
    <n v="0.36639996746020304"/>
    <s v="High"/>
    <x v="2"/>
  </r>
  <r>
    <s v="INNSA1"/>
    <s v="2023-10-14"/>
    <s v="0301049751"/>
    <x v="0"/>
    <s v="STAINLESS STEEL SPORTS BOTTLE 750ML SG-702 (SB-01) (QTY: 552NOS/USD 1.055 PER NOS)"/>
    <m/>
    <s v="STAINLESS STEEL SPORTS BOTTLE 750ML SG-702 "/>
    <s v="STAINLESS"/>
    <m/>
    <m/>
    <s v=""/>
    <e v="#VALUE!"/>
    <m/>
    <n v="96.6"/>
    <s v="KGS"/>
    <n v="529.86252590000004"/>
    <n v="51184.72"/>
    <n v="6.2966432069999998"/>
    <n v="608.25573380000003"/>
    <n v="18754"/>
    <x v="101"/>
    <x v="1"/>
    <x v="1"/>
    <n v="1.0549999999999999"/>
    <n v="69938.720000000001"/>
    <n v="0.36639840952534269"/>
    <s v="High"/>
    <x v="2"/>
  </r>
  <r>
    <s v="INNSA1"/>
    <s v="2023-10-14"/>
    <s v="0301049751"/>
    <x v="0"/>
    <s v="STAINLESS STEELSPORTS BOTTLE 1.45L (AM-398) (QTY: 15540 NOS/USD 1.630 PER NOS)"/>
    <m/>
    <s v="STAINLESS STEELSPORTS BOTTLE 1.45L "/>
    <s v="STAINLESS"/>
    <m/>
    <m/>
    <s v=""/>
    <e v="#VALUE!"/>
    <m/>
    <n v="4403"/>
    <s v="KGS"/>
    <n v="505.63687709999999"/>
    <n v="2226319.17"/>
    <n v="6.0087567100000001"/>
    <n v="26456.555789999999"/>
    <n v="815723.3"/>
    <x v="97"/>
    <x v="1"/>
    <x v="1"/>
    <n v="1.63"/>
    <n v="3042042.4699999997"/>
    <n v="0.36639998028674392"/>
    <s v="High"/>
    <x v="2"/>
  </r>
  <r>
    <s v="INNSA1"/>
    <s v="2023-10-13"/>
    <s v="0301049751"/>
    <x v="0"/>
    <s v="STEEL SPRINKLER (AM-430) (QTY: 38688 PCS/USD 0.5673 PER PCS)"/>
    <m/>
    <s v="STEEL SPRINKLER "/>
    <s v="STEEL"/>
    <m/>
    <m/>
    <s v="PCS"/>
    <e v="#VALUE!"/>
    <m/>
    <n v="7092.8"/>
    <s v="KGS"/>
    <n v="272.9822355"/>
    <n v="1936208.4"/>
    <n v="3.2439956689999998"/>
    <n v="23009.012480000001"/>
    <n v="709426.8"/>
    <x v="22"/>
    <x v="159"/>
    <x v="0"/>
    <n v="0.56730000000000003"/>
    <n v="2645635.2000000002"/>
    <n v="0.36640002181583348"/>
    <s v="High"/>
    <x v="2"/>
  </r>
  <r>
    <s v="INNSA1"/>
    <s v="2023-10-08"/>
    <s v="0301049751"/>
    <x v="0"/>
    <s v="STEEL DRAINER (AM-321) (QTY: 25200 PCS/USD 0.7290 PER PCS)"/>
    <m/>
    <s v="STEEL DRAINER "/>
    <s v="STEEL"/>
    <m/>
    <m/>
    <s v="PCS"/>
    <e v="#VALUE!"/>
    <m/>
    <n v="3465"/>
    <s v="KGS"/>
    <n v="477.16151230000003"/>
    <n v="1653364.64"/>
    <n v="5.6703685359999998"/>
    <n v="19647.826980000002"/>
    <n v="605792.80000000005"/>
    <x v="32"/>
    <x v="59"/>
    <x v="0"/>
    <n v="0.72899999999999998"/>
    <n v="2259157.44"/>
    <n v="0.36639999752262759"/>
    <s v="High"/>
    <x v="2"/>
  </r>
  <r>
    <s v="INNSA1"/>
    <s v="2023-10-08"/>
    <s v="0301049751"/>
    <x v="0"/>
    <s v="STEEL HAND BLENDER (AM-474) (QTY: 600 PCS/USD 0.6602 PER PCS)"/>
    <m/>
    <s v="STEEL HAND BLENDER "/>
    <s v="STEEL"/>
    <m/>
    <m/>
    <s v="PCS"/>
    <e v="#VALUE!"/>
    <m/>
    <n v="60"/>
    <s v="KGS"/>
    <n v="594.17733329999999"/>
    <n v="35650.639999999999"/>
    <n v="7.0609308769999997"/>
    <n v="423.6558526"/>
    <n v="13062.4"/>
    <x v="28"/>
    <x v="0"/>
    <x v="0"/>
    <n v="0.66020000000000001"/>
    <n v="48713.04"/>
    <n v="0.36640015438713019"/>
    <s v="High"/>
    <x v="2"/>
  </r>
  <r>
    <s v="INNSA1"/>
    <s v="2023-10-08"/>
    <s v="0301049751"/>
    <x v="0"/>
    <s v="STEEL TEA STRAINER BIG (SB-12) (QTY: 25200 PCS/USD 1.0316 PER PCS)"/>
    <m/>
    <s v="STEEL TEA STRAINER BIG "/>
    <s v="STEEL"/>
    <m/>
    <m/>
    <s v="PCS"/>
    <e v="#VALUE!"/>
    <m/>
    <n v="6160"/>
    <s v="KGS"/>
    <n v="379.81470289999999"/>
    <n v="2339658.5699999998"/>
    <n v="4.5135437070000002"/>
    <n v="27803.429230000002"/>
    <n v="857250.9"/>
    <x v="25"/>
    <x v="59"/>
    <x v="0"/>
    <n v="1.0316000000000001"/>
    <n v="3196909.4699999997"/>
    <n v="0.36639999997948425"/>
    <s v="High"/>
    <x v="2"/>
  </r>
  <r>
    <s v="INNSA1"/>
    <s v="2023-10-08"/>
    <s v="0301049751"/>
    <x v="0"/>
    <s v="STEEL KITCHEN BASKET (AM-322) (QTY: 6000 PCS/USD 1.2792 PERPCS)"/>
    <m/>
    <s v="STEEL KITCHEN BASKET "/>
    <s v="STEEL"/>
    <m/>
    <m/>
    <s v="PCS"/>
    <e v="#VALUE!"/>
    <m/>
    <n v="1650"/>
    <s v="KGS"/>
    <n v="418.64539389999999"/>
    <n v="690764.9"/>
    <n v="4.9749898269999999"/>
    <n v="8208.7332139999999"/>
    <n v="253096.3"/>
    <x v="49"/>
    <x v="80"/>
    <x v="0"/>
    <n v="1.2791999999999999"/>
    <n v="943861.2"/>
    <n v="0.36640005883333099"/>
    <s v="High"/>
    <x v="2"/>
  </r>
  <r>
    <s v="INNSA1"/>
    <s v="2023-10-06"/>
    <s v="0301049751"/>
    <x v="0"/>
    <s v="AM-398 STAINLESS STEEL SPORTS BOTTLE 1.45L (QTY:3648 PCS/USD1.63 PER PCS)"/>
    <m/>
    <s v="AM-398 STAINLESS STEEL SPORTS BOTTLE 1.45L "/>
    <s v="AM-398"/>
    <m/>
    <m/>
    <s v="PCS"/>
    <e v="#VALUE!"/>
    <m/>
    <n v="1033.5999999999999"/>
    <s v="KGS"/>
    <n v="499.473007"/>
    <n v="516255.3"/>
    <n v="5.9355081040000002"/>
    <n v="6134.9411760000003"/>
    <n v="189156"/>
    <x v="136"/>
    <x v="160"/>
    <x v="0"/>
    <n v="1.63"/>
    <n v="705411.3"/>
    <n v="0.366400112502477"/>
    <s v="High"/>
    <x v="2"/>
  </r>
  <r>
    <s v="INNSA1"/>
    <s v="2023-10-06"/>
    <s v="0301049751"/>
    <x v="0"/>
    <s v="AM-460 STAINLESS STEEL SPORTS BOTTLE 750ML (QTY:4584 PCS/USD1.16 PER PCS)"/>
    <m/>
    <s v="AM-460 STAINLESS STEEL SPORTS BOTTLE 750ML "/>
    <s v="AM-460"/>
    <m/>
    <m/>
    <s v="PCS"/>
    <e v="#VALUE!"/>
    <m/>
    <n v="744.9"/>
    <s v="KGS"/>
    <n v="619.76457240000002"/>
    <n v="461662.63"/>
    <n v="7.3649978899999997"/>
    <n v="5486.1869280000001"/>
    <n v="169153.2"/>
    <x v="139"/>
    <x v="161"/>
    <x v="0"/>
    <n v="1.1599999999999999"/>
    <n v="630815.83000000007"/>
    <n v="0.36640002679012595"/>
    <s v="High"/>
    <x v="2"/>
  </r>
  <r>
    <s v="INNSA1"/>
    <s v="2023-10-06"/>
    <s v="0301049751"/>
    <x v="0"/>
    <s v="AM-393 STAINLESS STEEL SPORTS BOTTLE 750ML (QTY:13440 PCS/USD 1.23 PER PCS)"/>
    <m/>
    <s v="AM-393 STAINLESS STEEL SPORTS BOTTLE 750ML "/>
    <s v="AM-393"/>
    <m/>
    <m/>
    <s v="PCS"/>
    <e v="#VALUE!"/>
    <m/>
    <n v="2688"/>
    <s v="KGS"/>
    <n v="533.9458482"/>
    <n v="1435246.44"/>
    <n v="6.345167537"/>
    <n v="17055.81034"/>
    <n v="525874.30000000005"/>
    <x v="123"/>
    <x v="162"/>
    <x v="0"/>
    <n v="1.23"/>
    <n v="1961120.74"/>
    <n v="0.36640000305452775"/>
    <s v="High"/>
    <x v="2"/>
  </r>
  <r>
    <s v="INNSA1"/>
    <s v="2023-10-06"/>
    <s v="0301049751"/>
    <x v="0"/>
    <s v="RYX-02-021A MILD STEEL MULTI FUNCTION CLOTH STAND (QTY :3888NUM/CNY 63.00 PER NUM)"/>
    <m/>
    <s v="RYX-02-021A MILD STEEL MULTI FUNCTION CLOTH STAND "/>
    <s v="RYX-02-021A"/>
    <m/>
    <m/>
    <s v=""/>
    <e v="#VALUE!"/>
    <m/>
    <n v="14256"/>
    <s v="KGS"/>
    <n v="206.99565870000001"/>
    <n v="2950930.11"/>
    <n v="2.4598414580000001"/>
    <n v="35067.499819999997"/>
    <n v="1081220.8"/>
    <x v="52"/>
    <x v="1"/>
    <x v="1"/>
    <e v="#VALUE!"/>
    <n v="4032150.91"/>
    <n v="0.36640000260799133"/>
    <s v="High"/>
    <x v="2"/>
  </r>
  <r>
    <s v="INNSA1"/>
    <s v="2023-10-06"/>
    <s v="0301049751"/>
    <x v="0"/>
    <s v="AM-06 STAINLESS STEEL BOTTLE 750ML SG805 (QTY:19488 PCS/USD1.00 PER PCS)"/>
    <m/>
    <s v="AM-06 STAINLESS STEEL BOTTLE 750ML SG805 "/>
    <s v="AM-06"/>
    <m/>
    <m/>
    <s v="PCS"/>
    <e v="#VALUE!"/>
    <m/>
    <n v="2842"/>
    <s v="KGS"/>
    <n v="595.34033079999995"/>
    <n v="1691957.22"/>
    <n v="7.0747514049999998"/>
    <n v="20106.443490000001"/>
    <n v="619933"/>
    <x v="114"/>
    <x v="163"/>
    <x v="0"/>
    <n v="1"/>
    <n v="2311890.2199999997"/>
    <n v="0.36639992587992265"/>
    <s v="High"/>
    <x v="2"/>
  </r>
  <r>
    <s v="INNSA1"/>
    <s v="2023-10-06"/>
    <s v="0301049751"/>
    <x v="0"/>
    <s v="RYX-02-020 MILD STEEL MULTI FUNCTION CLOTH STAND (QTY :1232NUM/CNY 102.00 PER NUM)"/>
    <m/>
    <s v="RYX-02-020 MILD STEEL MULTI FUNCTION CLOTH STAND "/>
    <s v="RYX-02-020"/>
    <m/>
    <m/>
    <s v=""/>
    <e v="#VALUE!"/>
    <m/>
    <n v="4004"/>
    <s v="KGS"/>
    <n v="378.10195800000002"/>
    <n v="1513920.24"/>
    <n v="4.4931902319999999"/>
    <n v="17990.733690000001"/>
    <n v="554700.30000000005"/>
    <x v="38"/>
    <x v="1"/>
    <x v="1"/>
    <e v="#VALUE!"/>
    <n v="2068620.54"/>
    <n v="0.36639994984147911"/>
    <s v="High"/>
    <x v="2"/>
  </r>
  <r>
    <s v="INNSA1"/>
    <s v="2023-10-05"/>
    <s v="0301049751"/>
    <x v="0"/>
    <s v="AM-393 STAINLESS STEEL SPORTS BOTTLE 750ML (QTY: 6312 NUM/USD 1.1230 PER NUM)"/>
    <m/>
    <s v="AM-393 STAINLESS STEEL SPORTS BOTTLE 750ML "/>
    <s v="AM-393"/>
    <m/>
    <m/>
    <s v=""/>
    <e v="#VALUE!"/>
    <m/>
    <n v="1262.4000000000001"/>
    <s v="KGS"/>
    <n v="533.59338560000003"/>
    <n v="673608.29"/>
    <n v="6.3485233269999997"/>
    <n v="8014.3758479999997"/>
    <n v="246810.2"/>
    <x v="123"/>
    <x v="1"/>
    <x v="1"/>
    <n v="1.123"/>
    <n v="920418.49"/>
    <n v="0.36640018192175161"/>
    <s v="High"/>
    <x v="2"/>
  </r>
  <r>
    <s v="INNSA1"/>
    <s v="2023-10-05"/>
    <s v="0301049751"/>
    <x v="0"/>
    <s v="BLCR-3 STAINLESS STEEL SPORTS BOTTLE 750ML SG705-1 (QTY: 9480 NUM/USD 1.065 PER NUM)"/>
    <m/>
    <s v="BLCR-3 STAINLESS STEEL SPORTS BOTTLE 750ML SG705-1 "/>
    <s v="BLCR-3"/>
    <m/>
    <m/>
    <s v=""/>
    <e v="#VALUE!"/>
    <m/>
    <n v="1343"/>
    <s v="KGS"/>
    <n v="652.25475800000004"/>
    <n v="875978.14"/>
    <n v="7.7603183580000001"/>
    <n v="10422.10756"/>
    <n v="320958.40000000002"/>
    <x v="124"/>
    <x v="1"/>
    <x v="1"/>
    <n v="1.0649999999999999"/>
    <n v="1196936.54"/>
    <n v="0.36640001084958584"/>
    <s v="High"/>
    <x v="2"/>
  </r>
  <r>
    <s v="INNSA1"/>
    <s v="2023-10-05"/>
    <s v="0301049751"/>
    <x v="0"/>
    <s v="NP-21 STAINLESS STEEL SPORTS BOTTLE 650ML S115 (QTY: 27072 NUM/USD 1.008 PER NUM)"/>
    <m/>
    <s v="NP-21 STAINLESS STEEL SPORTS BOTTLE 650ML S115 "/>
    <s v="NP-21"/>
    <m/>
    <m/>
    <s v=""/>
    <e v="#VALUE!"/>
    <m/>
    <n v="4512"/>
    <s v="KGS"/>
    <n v="524.7436348"/>
    <n v="2367643.2799999998"/>
    <n v="6.2432318230000003"/>
    <n v="28169.46199"/>
    <n v="867504.6"/>
    <x v="121"/>
    <x v="1"/>
    <x v="1"/>
    <n v="1.008"/>
    <n v="3235147.88"/>
    <n v="0.3664000431686652"/>
    <s v="High"/>
    <x v="2"/>
  </r>
  <r>
    <s v="INNSA1"/>
    <s v="2023-10-03"/>
    <s v="0301049751"/>
    <x v="0"/>
    <s v="STEEL SPRINKLER (AM-430) (QTY: 36480 PCS/USD 0.5688 PER PCS)"/>
    <m/>
    <s v="STEEL SPRINKLER "/>
    <s v="STEEL"/>
    <m/>
    <m/>
    <s v="PCS"/>
    <e v="#VALUE!"/>
    <m/>
    <n v="6688"/>
    <s v="KGS"/>
    <n v="276.05717399999997"/>
    <n v="1846270.38"/>
    <n v="3.2844399050000002"/>
    <n v="21966.33409"/>
    <n v="676473.5"/>
    <x v="22"/>
    <x v="164"/>
    <x v="0"/>
    <n v="0.56879999999999997"/>
    <n v="2522743.88"/>
    <n v="0.36640001774821307"/>
    <s v="High"/>
    <x v="2"/>
  </r>
  <r>
    <s v="INNSA1"/>
    <s v="2023-10-03"/>
    <s v="0301049751"/>
    <x v="2"/>
    <s v="NON STICK CAKE MOULD (AN-04) (QTY: 360 SET/USD 1.033 PER SET)"/>
    <m/>
    <s v="NON STICK CAKE MOULD "/>
    <s v="NON"/>
    <m/>
    <m/>
    <s v="SETS"/>
    <e v="#VALUE!"/>
    <m/>
    <n v="99"/>
    <s v="KGS"/>
    <n v="334.23242420000003"/>
    <n v="33089.01"/>
    <n v="3.9765904129999998"/>
    <n v="393.68245089999999"/>
    <n v="12123.8"/>
    <x v="140"/>
    <x v="1"/>
    <x v="2"/>
    <n v="1.0329999999999999"/>
    <n v="45212.81"/>
    <n v="0.36639959914182985"/>
    <s v="High"/>
    <x v="2"/>
  </r>
  <r>
    <s v="INNSA1"/>
    <s v="2023-09-29"/>
    <s v="0301049751"/>
    <x v="1"/>
    <s v="SS SCRUBBER 3PCS SET (SS410) (QTY: 121680 SETS/USD 0.165 PERSETS)"/>
    <m/>
    <s v="SS SCRUBBER 3PCS SET "/>
    <s v="SS"/>
    <m/>
    <m/>
    <s v="PCS"/>
    <e v="#VALUE!"/>
    <m/>
    <n v="7605"/>
    <s v="KGS"/>
    <n v="234.6472268"/>
    <n v="1784492.16"/>
    <n v="2.791757606"/>
    <n v="21231.316599999998"/>
    <n v="784462.7"/>
    <x v="33"/>
    <x v="1"/>
    <x v="0"/>
    <n v="0.16500000000000001"/>
    <n v="2568954.86"/>
    <n v="0.43959996999930778"/>
    <s v="High"/>
    <x v="2"/>
  </r>
  <r>
    <s v="INNSA1"/>
    <s v="2023-09-27"/>
    <s v="0301049751"/>
    <x v="0"/>
    <s v="STAINLESS STEELSPORTS BOTTLE 750ML (AM-460) (QTY: 43416 NOS/USD 1.160 PER NOS)"/>
    <m/>
    <s v="STAINLESS STEELSPORTS BOTTLE 750ML "/>
    <s v="STAINLESS"/>
    <m/>
    <m/>
    <s v=""/>
    <e v="#VALUE!"/>
    <m/>
    <n v="7055.1"/>
    <s v="KGS"/>
    <n v="624.41927539999995"/>
    <n v="4405340.43"/>
    <n v="7.4291406950000001"/>
    <n v="52413.330520000003"/>
    <n v="1614116.7"/>
    <x v="126"/>
    <x v="1"/>
    <x v="1"/>
    <n v="1.1599999999999999"/>
    <n v="6019457.1299999999"/>
    <n v="0.36639999238378951"/>
    <s v="High"/>
    <x v="2"/>
  </r>
  <r>
    <s v="INNSA1"/>
    <s v="2023-09-27"/>
    <s v="0301049751"/>
    <x v="0"/>
    <s v="STAINLESS STEELSPORTS BOTTLE 650ML S115 (NP-21) (QTY: 3240 NOS/USD 1.008 PER NOS)"/>
    <m/>
    <s v="STAINLESS STEELSPORTS BOTTLE 650ML S115 "/>
    <s v="STAINLESS"/>
    <m/>
    <m/>
    <s v=""/>
    <e v="#VALUE!"/>
    <m/>
    <n v="553.5"/>
    <s v="KGS"/>
    <n v="516.1305691"/>
    <n v="285678.27"/>
    <n v="6.1407563249999999"/>
    <n v="3398.9086259999999"/>
    <n v="104672.6"/>
    <x v="100"/>
    <x v="1"/>
    <x v="1"/>
    <n v="1.008"/>
    <n v="390350.87"/>
    <n v="0.36640028658812585"/>
    <s v="High"/>
    <x v="2"/>
  </r>
  <r>
    <s v="INNSA1"/>
    <s v="2023-09-26"/>
    <s v="0301049751"/>
    <x v="0"/>
    <s v="RYX-02-021A MILD STEEL MULTI FUNCTION CLOTH STAND (QTY :1296NUM/CNY 63.00 PER NUM)"/>
    <m/>
    <s v="RYX-02-021A MILD STEEL MULTI FUNCTION CLOTH STAND "/>
    <s v="RYX-02-021A"/>
    <m/>
    <m/>
    <s v=""/>
    <e v="#VALUE!"/>
    <m/>
    <n v="4752"/>
    <s v="KGS"/>
    <n v="206.0837774"/>
    <n v="979310.11"/>
    <n v="2.451918826"/>
    <n v="11651.518260000001"/>
    <n v="358819.2"/>
    <x v="52"/>
    <x v="1"/>
    <x v="1"/>
    <e v="#VALUE!"/>
    <n v="1338129.31"/>
    <n v="0.36639997518252926"/>
    <s v="High"/>
    <x v="2"/>
  </r>
  <r>
    <s v="INNSA1"/>
    <s v="2023-09-26"/>
    <s v="0301049751"/>
    <x v="0"/>
    <s v="RYX-02-020 MILD STEEL MULTI FUNCTION CLOTH STAND (QTY :1232NUM/CNY 102.00 PER NUM)"/>
    <m/>
    <s v="RYX-02-020 MILD STEEL MULTI FUNCTION CLOTH STAND "/>
    <s v="RYX-02-020"/>
    <m/>
    <m/>
    <s v=""/>
    <e v="#VALUE!"/>
    <m/>
    <n v="4004"/>
    <s v="KGS"/>
    <n v="376.4363037"/>
    <n v="1507250.96"/>
    <n v="4.4787186639999996"/>
    <n v="17932.789529999998"/>
    <n v="552256.69999999995"/>
    <x v="38"/>
    <x v="1"/>
    <x v="1"/>
    <e v="#VALUE!"/>
    <n v="2059507.66"/>
    <n v="0.36639996566995053"/>
    <s v="High"/>
    <x v="2"/>
  </r>
  <r>
    <s v="INNSA1"/>
    <s v="2023-09-25"/>
    <s v="0301049751"/>
    <x v="0"/>
    <s v="STEEL LUNCH BOX (6717) (QTY: 1200 NOS/USD 3.15 PER NOS)"/>
    <m/>
    <s v="STEEL LUNCH BOX "/>
    <s v="STEEL"/>
    <m/>
    <m/>
    <s v=""/>
    <e v="#VALUE!"/>
    <m/>
    <n v="460"/>
    <s v="KGS"/>
    <n v="722.44682609999995"/>
    <n v="332325.53999999998"/>
    <n v="8.5954411190000002"/>
    <n v="3953.9029150000001"/>
    <n v="121764.1"/>
    <x v="41"/>
    <x v="1"/>
    <x v="1"/>
    <n v="3.15"/>
    <n v="454089.64"/>
    <n v="0.36640006663345831"/>
    <s v="High"/>
    <x v="2"/>
  </r>
  <r>
    <s v="INNSA1"/>
    <s v="2023-09-25"/>
    <s v="0301049751"/>
    <x v="0"/>
    <s v="STEEL FOOD CONTAINER (6571) (QTY: 192 NOS/USD 3.90 PER NOS)"/>
    <m/>
    <s v="STEEL FOOD CONTAINER "/>
    <s v="STEEL"/>
    <m/>
    <m/>
    <s v=""/>
    <e v="#VALUE!"/>
    <m/>
    <n v="77.599999999999994"/>
    <s v="KGS"/>
    <n v="848.35193300000003"/>
    <n v="65832.11"/>
    <n v="10.09341979"/>
    <n v="783.24937539999996"/>
    <n v="24120.799999999999"/>
    <x v="141"/>
    <x v="1"/>
    <x v="1"/>
    <n v="3.9"/>
    <n v="89952.91"/>
    <n v="0.36639870725699053"/>
    <s v="High"/>
    <x v="2"/>
  </r>
  <r>
    <s v="INNSA1"/>
    <s v="2023-09-23"/>
    <s v="0301049751"/>
    <x v="0"/>
    <s v="STAINLESS STEELSPORTS BOTTLE 1.45L (AM-398) (QTY: 9936 NOS/USD 1.630 PER NOS)"/>
    <m/>
    <s v="STAINLESS STEELSPORTS BOTTLE 1.45L "/>
    <s v="STAINLESS"/>
    <m/>
    <m/>
    <s v=""/>
    <e v="#VALUE!"/>
    <m/>
    <n v="2815.2"/>
    <s v="KGS"/>
    <n v="506.39843000000002"/>
    <n v="1425612.86"/>
    <n v="6.0249664479999998"/>
    <n v="16961.485540000001"/>
    <n v="522344.6"/>
    <x v="97"/>
    <x v="1"/>
    <x v="1"/>
    <n v="1.63"/>
    <n v="1947957.46"/>
    <n v="0.36640003373706936"/>
    <s v="High"/>
    <x v="2"/>
  </r>
  <r>
    <s v="INNSA1"/>
    <s v="2023-09-23"/>
    <s v="0301049751"/>
    <x v="0"/>
    <s v="STAINLESS STEELSPORTS BOTTLE 650ML S115 (NP-21) (QTY: 22848NOS/USD 1.008 PER NOS)"/>
    <m/>
    <s v="STAINLESS STEELSPORTS BOTTLE 650ML S115 "/>
    <s v="STAINLESS"/>
    <m/>
    <m/>
    <s v=""/>
    <e v="#VALUE!"/>
    <m/>
    <n v="3998.4"/>
    <s v="KGS"/>
    <n v="507.01970540000002"/>
    <n v="2027267.59"/>
    <n v="6.0323581839999996"/>
    <n v="24119.78096"/>
    <n v="742790.9"/>
    <x v="100"/>
    <x v="1"/>
    <x v="1"/>
    <n v="1.008"/>
    <n v="2770058.49"/>
    <n v="0.36640002714195219"/>
    <s v="High"/>
    <x v="2"/>
  </r>
  <r>
    <s v="INNSA1"/>
    <s v="2023-09-23"/>
    <s v="0301049751"/>
    <x v="0"/>
    <s v="STAINLESS STEELSPORTS BOTTLE 750ML (AM-458) (QTY: 1350 NOS/USD 1.037 PER NOS)"/>
    <m/>
    <s v="STAINLESS STEELSPORTS BOTTLE 750ML "/>
    <s v="STAINLESS"/>
    <m/>
    <m/>
    <s v=""/>
    <e v="#VALUE!"/>
    <m/>
    <n v="225"/>
    <s v="KGS"/>
    <n v="547.6870222"/>
    <n v="123229.58"/>
    <n v="6.5162049040000003"/>
    <n v="1466.1461039999999"/>
    <n v="45151.3"/>
    <x v="126"/>
    <x v="1"/>
    <x v="1"/>
    <n v="1.0369999999999999"/>
    <n v="168380.88"/>
    <n v="0.36639985302230199"/>
    <s v="High"/>
    <x v="2"/>
  </r>
  <r>
    <s v="INNSA1"/>
    <s v="2023-09-23"/>
    <s v="0301049751"/>
    <x v="0"/>
    <s v="STAINLESS STEEL GRATER WITH HANDL (DS-25) (QTY: 51000 PCS/USD 0.2035 PER PCS)"/>
    <m/>
    <s v="STAINLESS STEEL GRATER WITH HANDL "/>
    <s v="STAINLESS"/>
    <m/>
    <m/>
    <s v="PCS"/>
    <e v="#VALUE!"/>
    <m/>
    <n v="1615"/>
    <s v="KGS"/>
    <n v="573.20549849999998"/>
    <n v="925726.88"/>
    <n v="6.8198155680000001"/>
    <n v="11014.002140000001"/>
    <n v="339186.3"/>
    <x v="142"/>
    <x v="90"/>
    <x v="0"/>
    <n v="0.20349999999999999"/>
    <n v="1264913.18"/>
    <n v="0.36639996885474468"/>
    <s v="High"/>
    <x v="2"/>
  </r>
  <r>
    <s v="INNSA1"/>
    <s v="2023-09-20"/>
    <s v="0301049751"/>
    <x v="0"/>
    <s v="HOUSEHOLD STEEL HOOK 3PCS SET (QTY: 720 NOS/USD 0.407 PER NOS)"/>
    <m/>
    <s v="HOUSEHOLD STEEL HOOK 3PCS SET "/>
    <s v="HOUSEHOLD"/>
    <m/>
    <m/>
    <s v="PCS"/>
    <e v="#VALUE!"/>
    <m/>
    <n v="24.4"/>
    <s v="KGS"/>
    <n v="1026.464344"/>
    <n v="25045.73"/>
    <n v="12.22709165"/>
    <n v="298.34103629999998"/>
    <n v="9176.7000000000007"/>
    <x v="12"/>
    <x v="1"/>
    <x v="0"/>
    <n v="0.40699999999999997"/>
    <n v="34222.43"/>
    <n v="0.36639778517136457"/>
    <s v="High"/>
    <x v="2"/>
  </r>
  <r>
    <s v="INNSA1"/>
    <s v="2023-09-20"/>
    <s v="0301049751"/>
    <x v="0"/>
    <s v="HOUSEHOLD STEEL HOOK 3PCS SET (2628) (QTY: 167364 NOS/USD 0.407 PER NOS)"/>
    <m/>
    <s v="HOUSEHOLD STEEL HOOK 3PCS SET "/>
    <s v="HOUSEHOLD"/>
    <m/>
    <m/>
    <s v="PCS"/>
    <e v="#VALUE!"/>
    <m/>
    <n v="5671.78"/>
    <s v="KGS"/>
    <n v="1022.493475"/>
    <n v="5799358.04"/>
    <n v="12.17979124"/>
    <n v="69081.096369999999"/>
    <n v="2124884.7999999998"/>
    <x v="12"/>
    <x v="1"/>
    <x v="0"/>
    <n v="0.40699999999999997"/>
    <n v="7924242.8399999999"/>
    <n v="0.36640000243889059"/>
    <s v="High"/>
    <x v="2"/>
  </r>
  <r>
    <s v="INNSA1"/>
    <s v="2023-09-18"/>
    <s v="0301049751"/>
    <x v="0"/>
    <s v="STAINLESS STEEL SPORT BOTTLE (KWB-600F) (QTY: 49716 PCS/USD0.94 PER PCS)"/>
    <m/>
    <s v="STAINLESS STEEL SPORT BOTTLE "/>
    <s v="STAINLESS"/>
    <m/>
    <m/>
    <s v="PCS"/>
    <e v="#VALUE!"/>
    <m/>
    <n v="7600"/>
    <s v="KGS"/>
    <n v="528.47191710000004"/>
    <n v="4016386.57"/>
    <n v="6.2950794180000003"/>
    <n v="47842.603569999999"/>
    <n v="1471604"/>
    <x v="143"/>
    <x v="165"/>
    <x v="0"/>
    <n v="0.94"/>
    <n v="5487990.5700000003"/>
    <n v="0.36639999022803227"/>
    <s v="High"/>
    <x v="2"/>
  </r>
  <r>
    <s v="INNSA1"/>
    <s v="2023-09-16"/>
    <s v="0301049751"/>
    <x v="0"/>
    <s v="BCLR-3 STAINLESS STEEL SPORTS BOTTLE 750ML SG705-1 (QTY: 14520 NUM/USD 1.0650 PER NUM)"/>
    <m/>
    <s v="BCLR-3 STAINLESS STEEL SPORTS BOTTLE 750ML SG705-1 "/>
    <s v="BCLR-3"/>
    <m/>
    <m/>
    <s v=""/>
    <e v="#VALUE!"/>
    <m/>
    <n v="2178"/>
    <s v="KGS"/>
    <n v="615.76356290000001"/>
    <n v="1341133.04"/>
    <n v="7.3348846090000004"/>
    <n v="15975.37868"/>
    <n v="491391.2"/>
    <x v="144"/>
    <x v="1"/>
    <x v="1"/>
    <n v="1.0649999999999999"/>
    <n v="1832524.24"/>
    <n v="0.36640004037183366"/>
    <s v="High"/>
    <x v="2"/>
  </r>
  <r>
    <s v="INNSA1"/>
    <s v="2023-09-16"/>
    <s v="0301049751"/>
    <x v="0"/>
    <s v="NP-20 STAINLESS STEEL SPORTS BOTTLE 750ML S-308-C6 (QTY: 1008 NUM/USD 1.0050 PER NUM)"/>
    <m/>
    <s v="NP-20 STAINLESS STEEL SPORTS BOTTLE 750ML S-308-C6 "/>
    <s v="NP-20"/>
    <m/>
    <m/>
    <s v=""/>
    <e v="#VALUE!"/>
    <m/>
    <n v="168"/>
    <s v="KGS"/>
    <n v="522.96541669999999"/>
    <n v="87858.19"/>
    <n v="6.2294867979999999"/>
    <n v="1046.553782"/>
    <n v="32191.200000000001"/>
    <x v="119"/>
    <x v="1"/>
    <x v="1"/>
    <n v="1.0049999999999999"/>
    <n v="120049.39"/>
    <n v="0.36639953543317932"/>
    <s v="High"/>
    <x v="2"/>
  </r>
  <r>
    <s v="INNSA1"/>
    <s v="2023-09-16"/>
    <s v="0301049751"/>
    <x v="0"/>
    <s v="NP-21 STAINLESS STEEL SPORTS BOTTLE 650ML S115 (QTY: 9720 NUM/USD 1.0042 PER NUM)"/>
    <m/>
    <s v="NP-21 STAINLESS STEEL SPORTS BOTTLE 650ML S115 "/>
    <s v="NP-21"/>
    <m/>
    <m/>
    <s v=""/>
    <e v="#VALUE!"/>
    <m/>
    <n v="1701"/>
    <s v="KGS"/>
    <n v="497.66557319999998"/>
    <n v="846529.14"/>
    <n v="5.9281187989999999"/>
    <n v="10083.730079999999"/>
    <n v="310168.3"/>
    <x v="121"/>
    <x v="1"/>
    <x v="1"/>
    <n v="1.0042"/>
    <n v="1156697.44"/>
    <n v="0.36640002729262217"/>
    <s v="High"/>
    <x v="2"/>
  </r>
  <r>
    <s v="INNSA1"/>
    <s v="2023-09-16"/>
    <s v="0301049751"/>
    <x v="0"/>
    <s v="AM-398 STAINLESS STEELSPORTS BOTTLE 1.45L (QTY: 9876 NUM/USD1.6300 PER NUM)"/>
    <m/>
    <s v="AM-398 STAINLESS STEELSPORTS BOTTLE 1.45L "/>
    <s v="AM-398"/>
    <m/>
    <m/>
    <s v=""/>
    <e v="#VALUE!"/>
    <m/>
    <n v="2798.2"/>
    <s v="KGS"/>
    <n v="498.93682369999999"/>
    <n v="1396125.02"/>
    <n v="5.9432617470000002"/>
    <n v="16630.435020000001"/>
    <n v="511540.2"/>
    <x v="145"/>
    <x v="1"/>
    <x v="1"/>
    <n v="1.63"/>
    <n v="1907665.22"/>
    <n v="0.3663999947511864"/>
    <s v="High"/>
    <x v="2"/>
  </r>
  <r>
    <s v="INNSA1"/>
    <s v="2023-09-13"/>
    <s v="0301049751"/>
    <x v="0"/>
    <s v="SS OIL POT 900ML (KWP-1000B) (QTY: 26424 PCS/USD: 1.47 PER PCS)"/>
    <m/>
    <s v="SS OIL POT 900ML "/>
    <s v="SS"/>
    <m/>
    <m/>
    <s v="PCS"/>
    <e v="#VALUE!"/>
    <m/>
    <n v="7215"/>
    <s v="KGS"/>
    <n v="464.83303810000001"/>
    <n v="3353770.37"/>
    <n v="5.5370224910000001"/>
    <n v="39949.617270000002"/>
    <n v="1228821.5"/>
    <x v="125"/>
    <x v="166"/>
    <x v="0"/>
    <e v="#VALUE!"/>
    <n v="4582591.87"/>
    <n v="0.36640001086299773"/>
    <s v="High"/>
    <x v="2"/>
  </r>
  <r>
    <s v="INNSA1"/>
    <s v="2023-09-13"/>
    <s v="0301049751"/>
    <x v="1"/>
    <s v="STEEL SCRUBBER 6PCS SET (OKS-4156) (QTY: 99000 NOS/USD: 0.248 PER NOS)"/>
    <m/>
    <s v="STEEL SCRUBBER 6PCS SET "/>
    <s v="STEEL"/>
    <m/>
    <m/>
    <s v="PCS"/>
    <e v="#VALUE!"/>
    <m/>
    <n v="9108"/>
    <s v="KGS"/>
    <n v="233.0286572"/>
    <n v="2122425.0099999998"/>
    <n v="2.7758029450000001"/>
    <n v="25282.013220000001"/>
    <n v="933018"/>
    <x v="19"/>
    <x v="1"/>
    <x v="0"/>
    <e v="#VALUE!"/>
    <n v="3055443.01"/>
    <n v="0.43959998379400933"/>
    <s v="High"/>
    <x v="2"/>
  </r>
  <r>
    <s v="INNSA1"/>
    <s v="2023-09-12"/>
    <s v="0301049751"/>
    <x v="0"/>
    <s v="AM-456 STAINLESS STEEL SPORTS BOTTLE 750ML SP750 (QTY: 1350NUM/USD 1.076 PER NUM)"/>
    <m/>
    <s v="AM-456 STAINLESS STEEL SPORTS BOTTLE 750ML SP750 "/>
    <s v="AM-456"/>
    <m/>
    <m/>
    <s v=""/>
    <e v="#VALUE!"/>
    <m/>
    <n v="210"/>
    <s v="KGS"/>
    <n v="599.46061899999995"/>
    <n v="125886.73"/>
    <n v="7.1406863500000002"/>
    <n v="1499.5441330000001"/>
    <n v="46124.800000000003"/>
    <x v="146"/>
    <x v="1"/>
    <x v="1"/>
    <n v="1.0760000000000001"/>
    <n v="172011.53"/>
    <n v="0.36639922253918267"/>
    <s v="High"/>
    <x v="2"/>
  </r>
  <r>
    <s v="INNSA1"/>
    <s v="2023-09-12"/>
    <s v="0301049751"/>
    <x v="0"/>
    <s v="NP-21 STAINLESS STEEL SPORTS BOTTLE 650ML S115 (QTY: 13416 NUM/USD 1.00 PER NUM)"/>
    <m/>
    <s v="NP-21 STAINLESS STEEL SPORTS BOTTLE 650ML S115 "/>
    <s v="NP-21"/>
    <m/>
    <m/>
    <s v=""/>
    <e v="#VALUE!"/>
    <m/>
    <n v="2068.3000000000002"/>
    <s v="KGS"/>
    <n v="562.13859690000004"/>
    <n v="1162671.26"/>
    <n v="6.6961119350000002"/>
    <n v="13849.568310000001"/>
    <n v="426002.8"/>
    <x v="121"/>
    <x v="1"/>
    <x v="1"/>
    <n v="1"/>
    <n v="1588674.06"/>
    <n v="0.36640004329340692"/>
    <s v="High"/>
    <x v="2"/>
  </r>
  <r>
    <s v="INNSA1"/>
    <s v="2023-09-12"/>
    <s v="0301049751"/>
    <x v="0"/>
    <s v="NP-20 STAINLESS STEEL SPORTS BOTTLE 750ML S-308-C6 (QTY: 7896 NUM/USD 1.005 PER NUM)"/>
    <m/>
    <s v="NP-20 STAINLESS STEEL SPORTS BOTTLE 750ML S-308-C6 "/>
    <s v="NP-20"/>
    <m/>
    <m/>
    <s v=""/>
    <e v="#VALUE!"/>
    <m/>
    <n v="1250.2"/>
    <s v="KGS"/>
    <n v="550.08221079999998"/>
    <n v="687712.78"/>
    <n v="6.5524980450000001"/>
    <n v="8191.9330550000004"/>
    <n v="251978.1"/>
    <x v="119"/>
    <x v="1"/>
    <x v="1"/>
    <n v="1.0049999999999999"/>
    <n v="939690.88"/>
    <n v="0.36640019980434274"/>
    <s v="High"/>
    <x v="2"/>
  </r>
  <r>
    <s v="INNSA1"/>
    <s v="2023-09-12"/>
    <s v="0301049751"/>
    <x v="0"/>
    <s v="BCLR-3 STAINLESS STEEL SPORTS BOTTLE 750ML SG705-1 (QTY: 18168 NUM/USD 1.065 PER NUM)"/>
    <m/>
    <s v="BCLR-3 STAINLESS STEEL SPORTS BOTTLE 750ML SG705-1 "/>
    <s v="BCLR-3"/>
    <m/>
    <m/>
    <s v=""/>
    <e v="#VALUE!"/>
    <m/>
    <n v="2573.8000000000002"/>
    <s v="KGS"/>
    <n v="651.50214080000001"/>
    <n v="1676836.21"/>
    <n v="7.7605972699999999"/>
    <n v="19974.22525"/>
    <n v="614392.69999999995"/>
    <x v="144"/>
    <x v="1"/>
    <x v="1"/>
    <n v="1.0649999999999999"/>
    <n v="2291228.91"/>
    <n v="0.36639994791143016"/>
    <s v="High"/>
    <x v="2"/>
  </r>
  <r>
    <s v="INNSA1"/>
    <s v="2023-09-12"/>
    <s v="0301049751"/>
    <x v="0"/>
    <s v="AM-457 STAINLESS STEEL SPORTS BOTTLE 750ML SG210 (QTY: 1350NUM/USD 1.032 PER NUM)"/>
    <m/>
    <s v="AM-457 STAINLESS STEEL SPORTS BOTTLE 750ML SG210 "/>
    <s v="AM-457"/>
    <m/>
    <m/>
    <s v=""/>
    <e v="#VALUE!"/>
    <m/>
    <n v="210"/>
    <s v="KGS"/>
    <n v="574.94738099999995"/>
    <n v="120738.95"/>
    <n v="6.848688278"/>
    <n v="1438.2245379999999"/>
    <n v="44238.8"/>
    <x v="147"/>
    <x v="1"/>
    <x v="1"/>
    <n v="1.032"/>
    <n v="164977.75"/>
    <n v="0.36640040351518716"/>
    <s v="High"/>
    <x v="2"/>
  </r>
  <r>
    <s v="INNSA1"/>
    <s v="2023-09-12"/>
    <s v="0301049751"/>
    <x v="2"/>
    <s v="NON STICK SAUCE PAN 16CM (AN-02) (QTY: 720 PCS/USD 0.566 PERPCS)"/>
    <m/>
    <s v="NON STICK SAUCE PAN 16CM "/>
    <s v="NON"/>
    <m/>
    <m/>
    <s v="PCS"/>
    <e v="#VALUE!"/>
    <m/>
    <n v="176"/>
    <s v="KGS"/>
    <n v="203.38551140000001"/>
    <n v="35795.85"/>
    <n v="2.4226981699999999"/>
    <n v="426.39487789999998"/>
    <n v="13115.6"/>
    <x v="65"/>
    <x v="167"/>
    <x v="0"/>
    <n v="0.56599999999999995"/>
    <n v="48911.45"/>
    <n v="0.36640001564427166"/>
    <s v="High"/>
    <x v="2"/>
  </r>
  <r>
    <s v="INNSA1"/>
    <s v="2023-09-12"/>
    <s v="0301049751"/>
    <x v="0"/>
    <s v="AM-459 STAINLESS STEEL SPORTS BOTTLE 750ML SG707 (QTY: 1350NUM/USD 1.083 PER NUM)"/>
    <m/>
    <s v="AM-459 STAINLESS STEEL SPORTS BOTTLE 750ML SG707 "/>
    <s v="AM-459"/>
    <m/>
    <m/>
    <s v=""/>
    <e v="#VALUE!"/>
    <m/>
    <n v="225"/>
    <s v="KGS"/>
    <n v="563.13644439999996"/>
    <n v="126705.7"/>
    <n v="6.7079981469999996"/>
    <n v="1509.299583"/>
    <n v="46424.9"/>
    <x v="148"/>
    <x v="1"/>
    <x v="1"/>
    <n v="1.083"/>
    <n v="173130.6"/>
    <n v="0.36639945953496966"/>
    <s v="High"/>
    <x v="2"/>
  </r>
  <r>
    <s v="INNSA1"/>
    <s v="2023-09-12"/>
    <s v="0301049751"/>
    <x v="2"/>
    <s v="NON STICK FRY PAN 16CM (AN-01) (QTY: 720 PCS/USD 0.497 PER PCS)"/>
    <m/>
    <s v="NON STICK FRY PAN 16CM "/>
    <s v="NON"/>
    <m/>
    <m/>
    <s v="PCS"/>
    <e v="#VALUE!"/>
    <m/>
    <n v="156"/>
    <s v="KGS"/>
    <n v="201.48743590000001"/>
    <n v="31432.04"/>
    <n v="2.4000885749999998"/>
    <n v="374.41381769999998"/>
    <n v="11516.7"/>
    <x v="68"/>
    <x v="167"/>
    <x v="0"/>
    <n v="0.497"/>
    <n v="42948.740000000005"/>
    <n v="0.36640001730718086"/>
    <s v="High"/>
    <x v="2"/>
  </r>
  <r>
    <s v="INNSA1"/>
    <s v="2023-09-11"/>
    <s v="0301049751"/>
    <x v="0"/>
    <s v="STEEL SPRINKLER (AM-430) (QTY: 10824 PCS/USD 0.5724 PER PCS)"/>
    <m/>
    <s v="STEEL SPRINKLER "/>
    <s v="STEEL"/>
    <m/>
    <m/>
    <s v="PCS"/>
    <e v="#VALUE!"/>
    <m/>
    <n v="1758.9"/>
    <s v="KGS"/>
    <n v="314.57218719999997"/>
    <n v="553301.02"/>
    <n v="3.7471374289999999"/>
    <n v="6590.8400240000001"/>
    <n v="202729.5"/>
    <x v="22"/>
    <x v="134"/>
    <x v="0"/>
    <n v="0.57240000000000002"/>
    <n v="756030.52"/>
    <n v="0.36640001133560174"/>
    <s v="High"/>
    <x v="2"/>
  </r>
  <r>
    <s v="INNSA1"/>
    <s v="2023-09-08"/>
    <s v="0301049751"/>
    <x v="0"/>
    <s v="MILD STEEL MULTI FUNCTION CLOTH STAND (RYX-02-021A) (QTY: 1296 NOS /CNY: 63.00 PER NOS)"/>
    <m/>
    <s v="MILD STEEL MULTI FUNCTION CLOTH STAND "/>
    <s v="MILD"/>
    <m/>
    <m/>
    <s v=""/>
    <e v="#VALUE!"/>
    <m/>
    <n v="4752"/>
    <s v="KGS"/>
    <n v="217.92390359999999"/>
    <n v="1035574.39"/>
    <n v="2.5958773509999999"/>
    <n v="12335.60917"/>
    <n v="379434.5"/>
    <x v="2"/>
    <x v="1"/>
    <x v="1"/>
    <e v="#VALUE!"/>
    <n v="1415008.8900000001"/>
    <n v="0.36640004200953635"/>
    <s v="High"/>
    <x v="2"/>
  </r>
  <r>
    <s v="INNSA1"/>
    <s v="2023-09-07"/>
    <s v="0301049751"/>
    <x v="1"/>
    <s v="8001-2 STEEL SCRUBBER 2 PCS SET (QTY- 167160 SETS/USD 0.158PER SETS)"/>
    <m/>
    <s v="8001-2 STEEL SCRUBBER 2 PCS SET "/>
    <s v="8001-2"/>
    <m/>
    <m/>
    <s v="PCS"/>
    <e v="#VALUE!"/>
    <m/>
    <n v="4875"/>
    <s v="KGS"/>
    <n v="464.29405539999999"/>
    <n v="2263433.52"/>
    <n v="5.5306022080000004"/>
    <n v="26961.68577"/>
    <n v="995005.4"/>
    <x v="9"/>
    <x v="1"/>
    <x v="0"/>
    <n v="0.158"/>
    <n v="3258438.92"/>
    <n v="0.43960001087197825"/>
    <s v="High"/>
    <x v="2"/>
  </r>
  <r>
    <s v="INNSA1"/>
    <s v="2023-09-07"/>
    <s v="0301049751"/>
    <x v="0"/>
    <s v="STEEL HANGER WITH HOOK (SL-89) (QTY: 70056 NOS/CNY: 7.48 PERNOS)"/>
    <m/>
    <s v="STEEL HANGER WITH HOOK "/>
    <s v="STEEL"/>
    <m/>
    <m/>
    <s v=""/>
    <e v="#VALUE!"/>
    <m/>
    <n v="15568"/>
    <s v="KGS"/>
    <n v="392.89738949999997"/>
    <n v="6116626.5599999996"/>
    <n v="4.6801356700000003"/>
    <n v="72860.352110000007"/>
    <n v="2241131.9"/>
    <x v="4"/>
    <x v="1"/>
    <x v="1"/>
    <e v="#VALUE!"/>
    <n v="8357758.459999999"/>
    <n v="0.36639998829681703"/>
    <s v="High"/>
    <x v="2"/>
  </r>
  <r>
    <s v="INNSA1"/>
    <s v="2023-09-04"/>
    <s v="0301049751"/>
    <x v="0"/>
    <s v="STAINLESS STEEL SPORTS BOTTLE 750ML SG902 (WB-750)(QTY:16728NOS/USD: 1.180 PER NOS)"/>
    <m/>
    <s v="STAINLESS STEEL SPORTS BOTTLE 750ML SG902 "/>
    <s v="STAINLESS"/>
    <m/>
    <m/>
    <s v=""/>
    <e v="#VALUE!"/>
    <m/>
    <n v="2927.4"/>
    <s v="KGS"/>
    <n v="585.18336750000003"/>
    <n v="1713065.79"/>
    <n v="6.9747719610000001"/>
    <n v="20417.94744"/>
    <n v="627667.30000000005"/>
    <x v="137"/>
    <x v="1"/>
    <x v="1"/>
    <e v="#VALUE!"/>
    <n v="2340733.09"/>
    <n v="0.36639999681506691"/>
    <s v="High"/>
    <x v="2"/>
  </r>
  <r>
    <s v="INNSA1"/>
    <s v="2023-09-04"/>
    <s v="0301049751"/>
    <x v="0"/>
    <s v="SL-01 STAINLESS STEEL COLA BOTTLE 750ML SK750 (QTY:29616 PCS/USD 1.139 PER PCS)"/>
    <m/>
    <s v="SL-01 STAINLESS STEEL COLA BOTTLE 750ML SK750 "/>
    <s v="SL-01"/>
    <m/>
    <m/>
    <s v="PCS"/>
    <e v="#VALUE!"/>
    <m/>
    <n v="5676.4"/>
    <s v="KGS"/>
    <n v="514.48292049999998"/>
    <n v="2920410.85"/>
    <n v="6.1320967880000001"/>
    <n v="34808.234210000002"/>
    <n v="1070038.6000000001"/>
    <x v="111"/>
    <x v="168"/>
    <x v="0"/>
    <n v="1.139"/>
    <n v="3990449.45"/>
    <n v="0.36640002210647865"/>
    <s v="High"/>
    <x v="2"/>
  </r>
  <r>
    <s v="INNSA1"/>
    <s v="2023-09-04"/>
    <s v="0301049751"/>
    <x v="0"/>
    <s v="SB-01 STAINLESS STEEL SPORTS BOTTLE 750ML SG-702 (QTY: 5712NUM/USD 1.055 PER NUM)"/>
    <m/>
    <s v="SB-01 STAINLESS STEEL SPORTS BOTTLE 750ML SG-702 "/>
    <s v="SB-01"/>
    <m/>
    <m/>
    <s v=""/>
    <e v="#VALUE!"/>
    <m/>
    <n v="999.6"/>
    <s v="KGS"/>
    <n v="521.92519010000001"/>
    <n v="521716.42"/>
    <n v="6.2208008350000004"/>
    <n v="6218.3125149999996"/>
    <n v="191156.9"/>
    <x v="112"/>
    <x v="1"/>
    <x v="1"/>
    <n v="1.0549999999999999"/>
    <n v="712873.32"/>
    <n v="0.36640000711497639"/>
    <s v="High"/>
    <x v="2"/>
  </r>
  <r>
    <s v="INNSA1"/>
    <s v="2023-09-04"/>
    <s v="0301049751"/>
    <x v="0"/>
    <s v="STAINLESS STEEL SPORTS BOTTLE 500ML S116-500 (AM-314) (QTY:12216 NOS/USD: 0.943 PER NOS)"/>
    <m/>
    <s v="STAINLESS STEEL SPORTS BOTTLE 500ML S116-500 "/>
    <s v="STAINLESS"/>
    <m/>
    <m/>
    <s v=""/>
    <e v="#VALUE!"/>
    <m/>
    <n v="1476.1"/>
    <s v="KGS"/>
    <n v="677.28743989999998"/>
    <n v="999743.99"/>
    <n v="8.0725558979999992"/>
    <n v="11915.89976"/>
    <n v="366306.2"/>
    <x v="149"/>
    <x v="1"/>
    <x v="1"/>
    <e v="#VALUE!"/>
    <n v="1366050.19"/>
    <n v="0.36640000206452855"/>
    <s v="High"/>
    <x v="2"/>
  </r>
  <r>
    <s v="INNSA1"/>
    <s v="2023-09-04"/>
    <s v="0301049751"/>
    <x v="0"/>
    <s v="AM-06 STAINLESS STEEL BOTTLE 750ML SG805 (QTY:6720 PCS/USD 1.028 PER PCS)"/>
    <m/>
    <s v="AM-06 STAINLESS STEEL BOTTLE 750ML SG805 "/>
    <s v="AM-06"/>
    <m/>
    <m/>
    <s v="PCS"/>
    <e v="#VALUE!"/>
    <m/>
    <n v="980"/>
    <s v="KGS"/>
    <n v="610.28148980000003"/>
    <n v="598075.86"/>
    <n v="7.2739152540000003"/>
    <n v="7128.4369489999999"/>
    <n v="219135"/>
    <x v="114"/>
    <x v="169"/>
    <x v="0"/>
    <n v="1.028"/>
    <n v="817210.86"/>
    <n v="0.36640000818625251"/>
    <s v="High"/>
    <x v="2"/>
  </r>
  <r>
    <s v="INNSA1"/>
    <s v="2023-09-04"/>
    <s v="0301049751"/>
    <x v="0"/>
    <s v="STAINLESS STEEL SPORTS BOTTLE (KWB-600F) (QTY: 49716 PCS/USD0.94 PER PCS)"/>
    <m/>
    <s v="STAINLESS STEEL SPORTS BOTTLE "/>
    <s v="STAINLESS"/>
    <m/>
    <m/>
    <s v="PCS"/>
    <e v="#VALUE!"/>
    <m/>
    <n v="7600"/>
    <s v="KGS"/>
    <n v="524.01387109999996"/>
    <n v="3982505.42"/>
    <n v="6.2456957219999998"/>
    <n v="47467.287490000002"/>
    <n v="1459190"/>
    <x v="107"/>
    <x v="165"/>
    <x v="0"/>
    <n v="0.94"/>
    <n v="5441695.4199999999"/>
    <n v="0.366400003543498"/>
    <s v="High"/>
    <x v="2"/>
  </r>
  <r>
    <s v="INNSA1"/>
    <s v="2023-09-04"/>
    <s v="0301049751"/>
    <x v="0"/>
    <s v="STAINLESS STEEL BOTTLE 750ML SG805 (AM-06) (QTY:19848 NOS /USD: 1.000 PER NOS)"/>
    <m/>
    <s v="STAINLESS STEEL BOTTLE 750ML SG805 "/>
    <s v="STAINLESS"/>
    <m/>
    <m/>
    <s v=""/>
    <e v="#VALUE!"/>
    <m/>
    <n v="3308"/>
    <s v="KGS"/>
    <n v="520.71402660000001"/>
    <n v="1722522"/>
    <n v="6.2063650370000003"/>
    <n v="20530.65554"/>
    <n v="631132"/>
    <x v="129"/>
    <x v="1"/>
    <x v="1"/>
    <e v="#VALUE!"/>
    <n v="2353654"/>
    <n v="0.36639996470291819"/>
    <s v="High"/>
    <x v="2"/>
  </r>
  <r>
    <s v="INNSA1"/>
    <s v="2023-09-02"/>
    <s v="0301049751"/>
    <x v="0"/>
    <s v="RYX-02-026-3S MILD STEEL MULTI FUNCTION CLOTH STAND (QTY :848 NUM/CNY 84.00 PER NUM)"/>
    <m/>
    <s v="RYX-02-026-3S MILD STEEL MULTI FUNCTION CLOTH STAND "/>
    <s v="RYX-02-026-3S"/>
    <m/>
    <m/>
    <s v=""/>
    <e v="#VALUE!"/>
    <m/>
    <n v="3307.2"/>
    <s v="KGS"/>
    <n v="261.81921870000002"/>
    <n v="865888.52"/>
    <n v="3.1206104730000002"/>
    <n v="10320.482959999999"/>
    <n v="317261.59999999998"/>
    <x v="35"/>
    <x v="1"/>
    <x v="1"/>
    <e v="#VALUE!"/>
    <n v="1183150.1200000001"/>
    <n v="0.36640005343874982"/>
    <s v="High"/>
    <x v="2"/>
  </r>
  <r>
    <s v="INNSA1"/>
    <s v="2023-09-02"/>
    <s v="0301049751"/>
    <x v="0"/>
    <s v="RYX-02-026-3S MILD STEEL MULTI FUNCTION CLOTH STAND (QTY :848 NUM/CNY 84.00 PER NUM)"/>
    <m/>
    <s v="RYX-02-026-3S MILD STEEL MULTI FUNCTION CLOTH STAND "/>
    <s v="RYX-02-026-3S"/>
    <m/>
    <m/>
    <s v=""/>
    <e v="#VALUE!"/>
    <m/>
    <n v="3307.2"/>
    <s v="KGS"/>
    <n v="261.81921870000002"/>
    <n v="865888.52"/>
    <n v="3.1206104730000002"/>
    <n v="10320.482959999999"/>
    <n v="317261.59999999998"/>
    <x v="35"/>
    <x v="1"/>
    <x v="1"/>
    <e v="#VALUE!"/>
    <n v="1183150.1200000001"/>
    <n v="0.36640005343874982"/>
    <s v="High"/>
    <x v="2"/>
  </r>
  <r>
    <s v="INNSA1"/>
    <s v="2023-09-02"/>
    <s v="0301049751"/>
    <x v="0"/>
    <s v="RYX-02-026-3S MILD STEEL MULTI FUNCTION CLOTH STAND (QTY :848 NUM/CNY 84.00 PER NUM)"/>
    <m/>
    <s v="RYX-02-026-3S MILD STEEL MULTI FUNCTION CLOTH STAND "/>
    <s v="RYX-02-026-3S"/>
    <m/>
    <m/>
    <s v=""/>
    <e v="#VALUE!"/>
    <m/>
    <n v="3307.2"/>
    <s v="KGS"/>
    <n v="261.81921870000002"/>
    <n v="865888.52"/>
    <n v="3.1206104730000002"/>
    <n v="10320.482959999999"/>
    <n v="317261.59999999998"/>
    <x v="35"/>
    <x v="1"/>
    <x v="1"/>
    <e v="#VALUE!"/>
    <n v="1183150.1200000001"/>
    <n v="0.36640005343874982"/>
    <s v="High"/>
    <x v="2"/>
  </r>
  <r>
    <s v="INNSA1"/>
    <s v="2023-08-31"/>
    <s v="0301049751"/>
    <x v="0"/>
    <s v="STEEL SPRINKLER (AM-430) (QTY: 15624 PCS / USD: 0.572 PER PCS)"/>
    <m/>
    <s v="STEEL SPRINKLER "/>
    <s v="STEEL"/>
    <m/>
    <m/>
    <s v="PCS"/>
    <e v="#VALUE!"/>
    <m/>
    <n v="2538.9"/>
    <s v="KGS"/>
    <n v="310.41489230000002"/>
    <n v="788112.37"/>
    <n v="3.699819932"/>
    <n v="9393.4728250000007"/>
    <n v="288764.40000000002"/>
    <x v="22"/>
    <x v="170"/>
    <x v="0"/>
    <e v="#VALUE!"/>
    <n v="1076876.77"/>
    <n v="0.36640003506099011"/>
    <s v="High"/>
    <x v="2"/>
  </r>
  <r>
    <s v="INNSA1"/>
    <s v="2023-08-30"/>
    <s v="0301049751"/>
    <x v="0"/>
    <s v="STEEL RECTANGLE CONTAINER LARGE (6862) (QTY: 45018 NOS/USD 1.47 PER NOS)"/>
    <m/>
    <s v="STEEL RECTANGLE CONTAINER LARGE "/>
    <s v="STEEL"/>
    <m/>
    <m/>
    <s v=""/>
    <e v="#VALUE!"/>
    <m/>
    <n v="11254.5"/>
    <s v="KGS"/>
    <n v="501.27466349999997"/>
    <n v="5641595.7000000002"/>
    <n v="5.9746682179999997"/>
    <n v="67241.903460000001"/>
    <n v="2067080.6"/>
    <x v="44"/>
    <x v="1"/>
    <x v="1"/>
    <n v="1.47"/>
    <n v="7708676.3000000007"/>
    <n v="0.36639998857060957"/>
    <s v="High"/>
    <x v="2"/>
  </r>
  <r>
    <s v="INNSA1"/>
    <s v="2023-08-30"/>
    <s v="0301049751"/>
    <x v="0"/>
    <s v="STEEL FOOD CONTAINER (6571) (QTY: 1008 NOS/USD 3.9 PER NOS)"/>
    <m/>
    <s v="STEEL FOOD CONTAINER "/>
    <s v="STEEL"/>
    <m/>
    <m/>
    <s v=""/>
    <e v="#VALUE!"/>
    <m/>
    <n v="407.4"/>
    <s v="KGS"/>
    <n v="822.62623959999996"/>
    <n v="335137.93"/>
    <n v="9.8048419500000001"/>
    <n v="3994.4926099999998"/>
    <n v="122794.6"/>
    <x v="141"/>
    <x v="1"/>
    <x v="1"/>
    <n v="3.9"/>
    <n v="457932.53"/>
    <n v="0.36640018633522026"/>
    <s v="High"/>
    <x v="2"/>
  </r>
  <r>
    <s v="INNSA1"/>
    <s v="2023-08-30"/>
    <s v="0301049751"/>
    <x v="0"/>
    <s v="STEEL LUNCH BOX (6728) (QTY: 2400 NOS/USD 2.25 PER NOS)"/>
    <m/>
    <s v="STEEL LUNCH BOX "/>
    <s v="STEEL"/>
    <m/>
    <m/>
    <s v=""/>
    <e v="#VALUE!"/>
    <m/>
    <n v="832"/>
    <s v="KGS"/>
    <n v="553.31046879999997"/>
    <n v="460354.31"/>
    <n v="6.5948804379999997"/>
    <n v="5486.9405239999996"/>
    <n v="168673.9"/>
    <x v="41"/>
    <x v="1"/>
    <x v="1"/>
    <n v="2.25"/>
    <n v="629028.21"/>
    <n v="0.3664001755517397"/>
    <s v="High"/>
    <x v="2"/>
  </r>
  <r>
    <s v="INNSA1"/>
    <s v="2023-08-30"/>
    <s v="0301049751"/>
    <x v="0"/>
    <s v="STEEL FOOD CONTAINER (6713) (QTY: 2400 NOS/USD 1.68 PER NOS)"/>
    <m/>
    <s v="STEEL FOOD CONTAINER "/>
    <s v="STEEL"/>
    <m/>
    <m/>
    <s v=""/>
    <e v="#VALUE!"/>
    <m/>
    <n v="707.33299999999997"/>
    <s v="KGS"/>
    <n v="485.95381520000001"/>
    <n v="343731.17"/>
    <n v="5.7920597760000003"/>
    <n v="4096.9150179999997"/>
    <n v="125943"/>
    <x v="141"/>
    <x v="1"/>
    <x v="1"/>
    <n v="1.68"/>
    <n v="469674.17"/>
    <n v="0.36639970707340858"/>
    <s v="High"/>
    <x v="2"/>
  </r>
  <r>
    <s v="INNSA1"/>
    <s v="2023-08-30"/>
    <s v="0301049751"/>
    <x v="0"/>
    <s v="STEEL LUNCH BOX (6564) (QTY: 1200 NOS/USD 3.7 PER NOS)"/>
    <m/>
    <s v="STEEL LUNCH BOX "/>
    <s v="STEEL"/>
    <m/>
    <m/>
    <s v=""/>
    <e v="#VALUE!"/>
    <m/>
    <n v="678"/>
    <s v="KGS"/>
    <n v="558.27957230000004"/>
    <n v="378513.55"/>
    <n v="6.6541069400000001"/>
    <n v="4511.4845050000004"/>
    <n v="138687.4"/>
    <x v="41"/>
    <x v="1"/>
    <x v="1"/>
    <n v="3.7"/>
    <n v="517200.94999999995"/>
    <n v="0.36640009320670291"/>
    <s v="High"/>
    <x v="2"/>
  </r>
  <r>
    <s v="INNSA1"/>
    <s v="2023-08-30"/>
    <s v="0301049751"/>
    <x v="0"/>
    <s v="STEEL LUNCH BOX (6720) (QTY: 1200 NOS/USD 2.72 PER NOS)"/>
    <m/>
    <s v="STEEL LUNCH BOX "/>
    <s v="STEEL"/>
    <m/>
    <m/>
    <s v=""/>
    <e v="#VALUE!"/>
    <m/>
    <n v="376.66699999999997"/>
    <s v="KGS"/>
    <n v="738.73896569999999"/>
    <n v="278258.59000000003"/>
    <n v="8.8049936320000004"/>
    <n v="3316.5505360000002"/>
    <n v="101954"/>
    <x v="41"/>
    <x v="1"/>
    <x v="1"/>
    <n v="2.72"/>
    <n v="380212.59"/>
    <n v="0.36640018911904926"/>
    <s v="High"/>
    <x v="2"/>
  </r>
  <r>
    <s v="INNSA1"/>
    <s v="2023-08-30"/>
    <s v="0301049751"/>
    <x v="0"/>
    <s v="STEEL LUNCH BOX (6588) (QTY: 1200 NOS/USD 2.45 PER NOS)"/>
    <m/>
    <s v="STEEL LUNCH BOX "/>
    <s v="STEEL"/>
    <m/>
    <m/>
    <s v=""/>
    <e v="#VALUE!"/>
    <m/>
    <n v="345"/>
    <s v="KGS"/>
    <n v="726.48501450000003"/>
    <n v="250637.33"/>
    <n v="8.6589393860000001"/>
    <n v="2987.3340880000001"/>
    <n v="91833.5"/>
    <x v="41"/>
    <x v="1"/>
    <x v="1"/>
    <n v="2.4500000000000002"/>
    <n v="342470.82999999996"/>
    <n v="0.36639992933215498"/>
    <s v="High"/>
    <x v="2"/>
  </r>
  <r>
    <s v="INNSA1"/>
    <s v="2023-08-30"/>
    <s v="0301049751"/>
    <x v="0"/>
    <s v="STEEL LUNCH BOX (6585) (QTY: 1200 NOS/USD 3.65 PER NOS)"/>
    <m/>
    <s v="STEEL LUNCH BOX "/>
    <s v="STEEL"/>
    <m/>
    <m/>
    <s v=""/>
    <e v="#VALUE!"/>
    <m/>
    <n v="738"/>
    <s v="KGS"/>
    <n v="505.95995929999998"/>
    <n v="373398.45"/>
    <n v="6.0305120299999997"/>
    <n v="4450.5178779999997"/>
    <n v="136813.20000000001"/>
    <x v="41"/>
    <x v="1"/>
    <x v="1"/>
    <n v="3.65"/>
    <n v="510211.65"/>
    <n v="0.36640002121058618"/>
    <s v="High"/>
    <x v="2"/>
  </r>
  <r>
    <s v="INNSA1"/>
    <s v="2023-08-30"/>
    <s v="0301049751"/>
    <x v="0"/>
    <s v="STEEL LUNCH BOX (6122) (QTY: 2400 NOS/USD 2.02 PER NOS)"/>
    <m/>
    <s v="STEEL LUNCH BOX "/>
    <s v="STEEL"/>
    <m/>
    <m/>
    <s v=""/>
    <e v="#VALUE!"/>
    <m/>
    <n v="748"/>
    <s v="KGS"/>
    <n v="552.53451870000004"/>
    <n v="413295.82"/>
    <n v="6.5856319269999997"/>
    <n v="4926.0526819999995"/>
    <n v="151431.6"/>
    <x v="41"/>
    <x v="1"/>
    <x v="1"/>
    <n v="2.02"/>
    <n v="564727.42000000004"/>
    <n v="0.36640002795092386"/>
    <s v="High"/>
    <x v="2"/>
  </r>
  <r>
    <s v="INNSA1"/>
    <s v="2023-08-29"/>
    <s v="0301049751"/>
    <x v="0"/>
    <s v="NP-19 STEEL SALT BOTTLE (QTY:15480 PCS /USD 0.4475 PER PCS)"/>
    <m/>
    <s v="NP-19 STEEL SALT BOTTLE "/>
    <s v="NP-19"/>
    <m/>
    <m/>
    <s v="PCS"/>
    <e v="#VALUE!"/>
    <m/>
    <n v="2408"/>
    <s v="KGS"/>
    <n v="251.95366279999999"/>
    <n v="606704.42000000004"/>
    <n v="3.003023394"/>
    <n v="7231.280334"/>
    <n v="222296.5"/>
    <x v="78"/>
    <x v="171"/>
    <x v="0"/>
    <n v="0.44750000000000001"/>
    <n v="829000.92"/>
    <n v="0.36640000084390351"/>
    <s v="High"/>
    <x v="2"/>
  </r>
  <r>
    <s v="INNSA1"/>
    <s v="2023-08-29"/>
    <s v="0301049751"/>
    <x v="0"/>
    <s v="NP-55 STEEL TEA STRAINER (QTY:100800 PCS/USD 0.2839 PER PCS)"/>
    <m/>
    <s v="NP-55 STEEL TEA STRAINER "/>
    <s v="NP-55"/>
    <m/>
    <m/>
    <s v="PCS"/>
    <e v="#VALUE!"/>
    <m/>
    <n v="4620"/>
    <s v="KGS"/>
    <n v="542.49667320000003"/>
    <n v="2506334.63"/>
    <n v="6.4659913370000002"/>
    <n v="29872.879980000002"/>
    <n v="918321"/>
    <x v="13"/>
    <x v="18"/>
    <x v="0"/>
    <n v="0.28389999999999999"/>
    <n v="3424655.63"/>
    <n v="0.36639999663572459"/>
    <s v="High"/>
    <x v="2"/>
  </r>
  <r>
    <s v="INNSA1"/>
    <s v="2023-08-29"/>
    <s v="0301049751"/>
    <x v="0"/>
    <s v="SB-12 STEEL TEA STRAINER BIG - (QTY:15300 PCS/USD 1.0489 PERPCS)"/>
    <m/>
    <s v="SB-12 STEEL TEA STRAINER BIG - "/>
    <s v="SB-12"/>
    <m/>
    <m/>
    <s v="PCS"/>
    <e v="#VALUE!"/>
    <m/>
    <n v="3740"/>
    <s v="KGS"/>
    <n v="375.80891439999999"/>
    <n v="1405525.34"/>
    <n v="4.4792480860000001"/>
    <n v="16752.387839999999"/>
    <n v="514984.5"/>
    <x v="122"/>
    <x v="172"/>
    <x v="0"/>
    <n v="1.0488999999999999"/>
    <n v="1920509.84"/>
    <n v="0.36640001097383273"/>
    <s v="High"/>
    <x v="2"/>
  </r>
  <r>
    <s v="INNSA1"/>
    <s v="2023-08-29"/>
    <s v="0301049751"/>
    <x v="0"/>
    <s v="AM-217 STEEL LEMON SQUEEZER (QTY:15000 PCS/USD 1.8461 PER PCS)"/>
    <m/>
    <s v="AM-217 STEEL LEMON SQUEEZER "/>
    <s v="AM-217"/>
    <m/>
    <m/>
    <s v="PCS"/>
    <e v="#VALUE!"/>
    <m/>
    <n v="4375"/>
    <s v="KGS"/>
    <n v="554.3468206"/>
    <n v="2425267.34"/>
    <n v="6.6072326649999997"/>
    <n v="28906.642909999999"/>
    <n v="888617.9"/>
    <x v="150"/>
    <x v="62"/>
    <x v="0"/>
    <n v="1.8461000000000001"/>
    <n v="3313885.2399999998"/>
    <n v="0.36639997799170465"/>
    <s v="High"/>
    <x v="2"/>
  </r>
  <r>
    <s v="INNSA1"/>
    <s v="2023-08-29"/>
    <s v="0301049751"/>
    <x v="0"/>
    <s v="SB-01 STAINLESS STEEL SPORTS BOTTLE 750ML SG-702 (QTY: 34872NUM/USD 1.0582 PER NUM)"/>
    <m/>
    <s v="SB-01 STAINLESS STEEL SPORTS BOTTLE 750ML SG-702 "/>
    <s v="SB-01"/>
    <m/>
    <m/>
    <s v=""/>
    <e v="#VALUE!"/>
    <m/>
    <n v="5957.3"/>
    <s v="KGS"/>
    <n v="536.66181159999996"/>
    <n v="3197055.41"/>
    <n v="6.3964459070000004"/>
    <n v="38105.547200000001"/>
    <n v="1171401.1000000001"/>
    <x v="112"/>
    <x v="1"/>
    <x v="1"/>
    <n v="1.0582"/>
    <n v="4368456.51"/>
    <n v="0.3663999993043599"/>
    <s v="High"/>
    <x v="2"/>
  </r>
  <r>
    <s v="INNSA1"/>
    <s v="2023-08-29"/>
    <s v="0301049751"/>
    <x v="0"/>
    <s v="NP-20 STAINLESS STEEL SPORTS BOTTLE 750ML S-308-C6 (QTY: 50544 NUM/USD 1.0065 PER NUM)"/>
    <m/>
    <s v="NP-20 STAINLESS STEEL SPORTS BOTTLE 750ML S-308-C6 "/>
    <s v="NP-20"/>
    <m/>
    <m/>
    <s v=""/>
    <e v="#VALUE!"/>
    <m/>
    <n v="8424"/>
    <s v="KGS"/>
    <n v="523.20346510000002"/>
    <n v="4407465.99"/>
    <n v="6.236036533"/>
    <n v="52532.371749999998"/>
    <n v="1614895.5"/>
    <x v="119"/>
    <x v="1"/>
    <x v="1"/>
    <n v="1.0065"/>
    <n v="6022361.4900000002"/>
    <n v="0.36639999121127648"/>
    <s v="High"/>
    <x v="2"/>
  </r>
  <r>
    <s v="INNSA1"/>
    <s v="2023-08-28"/>
    <s v="0301049751"/>
    <x v="0"/>
    <s v="STEEL LUNCH BOX (6527) (QTY: 25680 NOS/USD: 1.90 PER NOS)"/>
    <m/>
    <s v="STEEL LUNCH BOX "/>
    <s v="STEEL"/>
    <m/>
    <m/>
    <s v=""/>
    <e v="#VALUE!"/>
    <m/>
    <n v="8945.2000000000007"/>
    <s v="KGS"/>
    <n v="464.60919259999997"/>
    <n v="4156022.15"/>
    <n v="5.5376542630000003"/>
    <n v="49535.424910000002"/>
    <n v="1522766.4"/>
    <x v="41"/>
    <x v="1"/>
    <x v="1"/>
    <e v="#VALUE!"/>
    <n v="5678788.5499999998"/>
    <n v="0.36639997214644293"/>
    <s v="High"/>
    <x v="2"/>
  </r>
  <r>
    <s v="INNSA1"/>
    <s v="2023-08-28"/>
    <s v="0301049751"/>
    <x v="0"/>
    <s v="STEEL ROUND CONTAINER MEDIUM (6581) (QTY: 87792 NOS/USD: 0.90 PER NOS)"/>
    <m/>
    <s v="STEEL ROUND CONTAINER MEDIUM "/>
    <s v="STEEL"/>
    <m/>
    <m/>
    <s v=""/>
    <e v="#VALUE!"/>
    <m/>
    <n v="10608.2"/>
    <s v="KGS"/>
    <n v="634.43192720000002"/>
    <n v="6730180.7699999996"/>
    <n v="7.5617631369999998"/>
    <n v="80216.69571"/>
    <n v="2465938.2999999998"/>
    <x v="48"/>
    <x v="1"/>
    <x v="1"/>
    <e v="#VALUE!"/>
    <n v="9196119.0700000003"/>
    <n v="0.36640000978755283"/>
    <s v="High"/>
    <x v="2"/>
  </r>
  <r>
    <s v="INNSA1"/>
    <s v="2023-08-28"/>
    <s v="0301049751"/>
    <x v="0"/>
    <s v="STEEL LUNCH BOX (6561) (QTY: 21144 NOS/USD: 2.45 PER NOS)"/>
    <m/>
    <s v="STEEL LUNCH BOX "/>
    <s v="STEEL"/>
    <m/>
    <m/>
    <s v=""/>
    <e v="#VALUE!"/>
    <m/>
    <n v="8281.4"/>
    <s v="KGS"/>
    <n v="532.81780739999999"/>
    <n v="4412477.3899999997"/>
    <n v="6.3506294089999997"/>
    <n v="52592.102379999997"/>
    <n v="1616731.7"/>
    <x v="41"/>
    <x v="1"/>
    <x v="1"/>
    <e v="#VALUE!"/>
    <n v="6029209.0899999999"/>
    <n v="0.36639999644281462"/>
    <s v="High"/>
    <x v="2"/>
  </r>
  <r>
    <s v="INNSA1"/>
    <s v="2023-08-25"/>
    <s v="0301049751"/>
    <x v="0"/>
    <s v="HOUSEHOLD STEEL HOOK 3PCS SET (2628) (QTY: 166428 NOS/USD 0.416 PER NOS)"/>
    <m/>
    <s v="HOUSEHOLD STEEL HOOK 3PCS SET "/>
    <s v="HOUSEHOLD"/>
    <m/>
    <m/>
    <s v="PCS"/>
    <e v="#VALUE!"/>
    <m/>
    <n v="5640.06"/>
    <s v="KGS"/>
    <n v="1040.9019069999999"/>
    <n v="5870749.21"/>
    <n v="12.40645896"/>
    <n v="69973.172940000004"/>
    <n v="2151042.5"/>
    <x v="12"/>
    <x v="1"/>
    <x v="0"/>
    <n v="0.41599999999999998"/>
    <n v="8021791.71"/>
    <n v="0.36639999820397712"/>
    <s v="High"/>
    <x v="2"/>
  </r>
  <r>
    <s v="INNSA1"/>
    <s v="2023-08-25"/>
    <s v="0301049751"/>
    <x v="0"/>
    <s v="STAINLESS STEEL BOTTLE 750ML SG805 (AM-06) (QTY: 7128 NOS/USD: 1.00 PER NOS)"/>
    <m/>
    <s v="STAINLESS STEEL BOTTLE 750ML SG805 "/>
    <s v="STAINLESS"/>
    <m/>
    <m/>
    <s v=""/>
    <e v="#VALUE!"/>
    <m/>
    <n v="1039.5"/>
    <s v="KGS"/>
    <n v="594.84816739999997"/>
    <n v="618344.67000000004"/>
    <n v="7.0899662379999997"/>
    <n v="7370.0199050000001"/>
    <n v="226561.5"/>
    <x v="129"/>
    <x v="1"/>
    <x v="1"/>
    <e v="#VALUE!"/>
    <n v="844906.17"/>
    <n v="0.36640002088155782"/>
    <s v="High"/>
    <x v="2"/>
  </r>
  <r>
    <s v="INNSA1"/>
    <s v="2023-08-25"/>
    <s v="0301049751"/>
    <x v="0"/>
    <s v="STAINLESS STEEL SPORTS BOTTLE 750ML SG-702 (SB-01) (QTY: 11640 NOS/USD: 1.055 PER NOS)"/>
    <m/>
    <s v="STAINLESS STEEL SPORTS BOTTLE 750ML SG-702 "/>
    <s v="STAINLESS"/>
    <m/>
    <m/>
    <s v=""/>
    <e v="#VALUE!"/>
    <m/>
    <n v="2037"/>
    <s v="KGS"/>
    <n v="522.97062840000001"/>
    <n v="1065291.17"/>
    <n v="6.2332613630000004"/>
    <n v="12697.153399999999"/>
    <n v="390322.6"/>
    <x v="101"/>
    <x v="1"/>
    <x v="1"/>
    <e v="#VALUE!"/>
    <n v="1455613.77"/>
    <n v="0.36639992050248571"/>
    <s v="High"/>
    <x v="2"/>
  </r>
  <r>
    <s v="INNSA1"/>
    <s v="2023-08-25"/>
    <s v="0301049751"/>
    <x v="0"/>
    <s v="STAINLESS STEELSPORTS BOTTLE 500ML S116-500 (AM-314) (QTY: 24048 NOS/USD: 0.943 PER NOS)"/>
    <m/>
    <s v="STAINLESS STEELSPORTS BOTTLE 500ML S116-500 "/>
    <s v="STAINLESS"/>
    <m/>
    <m/>
    <s v=""/>
    <e v="#VALUE!"/>
    <m/>
    <n v="2905.8"/>
    <s v="KGS"/>
    <n v="676.998651"/>
    <n v="1967222.68"/>
    <n v="8.0691138379999998"/>
    <n v="23447.23099"/>
    <n v="720790.4"/>
    <x v="130"/>
    <x v="1"/>
    <x v="1"/>
    <e v="#VALUE!"/>
    <n v="2688013.08"/>
    <n v="0.36640000510770854"/>
    <s v="High"/>
    <x v="2"/>
  </r>
  <r>
    <s v="INNSA1"/>
    <s v="2023-08-25"/>
    <s v="0301049751"/>
    <x v="0"/>
    <s v="STAINLESS STEELSPORTS BOTTLE 650ML S115 (NP-21) (QTY: 6696 NOS/USD: 1.00 PER NOS)"/>
    <m/>
    <s v="STAINLESS STEELSPORTS BOTTLE 650ML S115 "/>
    <s v="STAINLESS"/>
    <m/>
    <m/>
    <s v=""/>
    <e v="#VALUE!"/>
    <m/>
    <n v="1116"/>
    <s v="KGS"/>
    <n v="520.49213259999999"/>
    <n v="580869.22"/>
    <n v="6.2037202929999999"/>
    <n v="6923.3518469999999"/>
    <n v="212830.5"/>
    <x v="100"/>
    <x v="1"/>
    <x v="1"/>
    <e v="#VALUE!"/>
    <n v="793699.72"/>
    <n v="0.36640003062995835"/>
    <s v="High"/>
    <x v="2"/>
  </r>
  <r>
    <s v="INNSA1"/>
    <s v="2023-08-25"/>
    <s v="0301049751"/>
    <x v="0"/>
    <s v="STAINLESS STEEL COLA BOTTLE 750ML SK750 (SL-01) (QTY: 3480 NOS/USD: 1.139 PER NOS)"/>
    <m/>
    <s v="STAINLESS STEEL COLA BOTTLE 750ML SK750 "/>
    <s v="STAINLESS"/>
    <m/>
    <m/>
    <s v=""/>
    <e v="#VALUE!"/>
    <m/>
    <n v="667"/>
    <s v="KGS"/>
    <n v="515.51353819999997"/>
    <n v="343847.53"/>
    <n v="6.1443806700000003"/>
    <n v="4098.301907"/>
    <n v="125985.8"/>
    <x v="102"/>
    <x v="1"/>
    <x v="1"/>
    <e v="#VALUE!"/>
    <n v="469833.33"/>
    <n v="0.36640018906054084"/>
    <s v="High"/>
    <x v="2"/>
  </r>
  <r>
    <s v="INNSA1"/>
    <s v="2023-08-25"/>
    <s v="0301049751"/>
    <x v="0"/>
    <s v="HOUSEHOLD STEEL HOOK 3PCS SET (2628) (QTY: 1692 PKT/USD: 0.416 PER PKT)"/>
    <m/>
    <s v="HOUSEHOLD STEEL HOOK 3PCS SET "/>
    <s v="HOUSEHOLD"/>
    <m/>
    <m/>
    <s v="PCS"/>
    <e v="#VALUE!"/>
    <m/>
    <n v="57.34"/>
    <s v="KGS"/>
    <n v="1040.1201599999999"/>
    <n v="59640.49"/>
    <n v="12.397141360000001"/>
    <n v="710.85208580000005"/>
    <n v="21852.3"/>
    <x v="12"/>
    <x v="1"/>
    <x v="0"/>
    <e v="#VALUE!"/>
    <n v="81492.789999999994"/>
    <n v="0.36640041019113023"/>
    <s v="High"/>
    <x v="2"/>
  </r>
  <r>
    <s v="INNSA1"/>
    <s v="2023-08-24"/>
    <s v="0301049751"/>
    <x v="0"/>
    <s v="NP-19 STEEL SALT BOTTLE (QTY:45720 PCS/USD 0.4507 PER PCS)"/>
    <m/>
    <s v="NP-19 STEEL SALT BOTTLE "/>
    <s v="NP-19"/>
    <m/>
    <m/>
    <s v="PCS"/>
    <e v="#VALUE!"/>
    <m/>
    <n v="6985"/>
    <s v="KGS"/>
    <n v="260.3482391"/>
    <n v="1818532.45"/>
    <n v="3.1030779389999998"/>
    <n v="21674.999400000001"/>
    <n v="666310.30000000005"/>
    <x v="78"/>
    <x v="173"/>
    <x v="0"/>
    <n v="0.45069999999999999"/>
    <n v="2484842.75"/>
    <n v="0.36640000567490566"/>
    <s v="High"/>
    <x v="2"/>
  </r>
  <r>
    <s v="INNSA1"/>
    <s v="2023-08-23"/>
    <s v="0301049751"/>
    <x v="0"/>
    <s v="STAINLESS STEEL COLA BOTTLE 750ML SK750 (SL-01) (QTY: 5928 NOS/USD: 1.139 PER NOS)"/>
    <m/>
    <s v="STAINLESS STEEL COLA BOTTLE 750ML SK750 "/>
    <s v="STAINLESS"/>
    <m/>
    <m/>
    <s v=""/>
    <e v="#VALUE!"/>
    <m/>
    <n v="1136.2"/>
    <s v="KGS"/>
    <n v="515.33528430000001"/>
    <n v="585523.94999999995"/>
    <n v="6.1422560700000002"/>
    <n v="6978.8313470000003"/>
    <n v="214536"/>
    <x v="102"/>
    <x v="1"/>
    <x v="1"/>
    <e v="#VALUE!"/>
    <n v="800059.95"/>
    <n v="0.36640004221859757"/>
    <s v="High"/>
    <x v="2"/>
  </r>
  <r>
    <s v="INNSA1"/>
    <s v="2023-08-23"/>
    <s v="0301049751"/>
    <x v="1"/>
    <s v="STEEL SCRUBBER 6PCS SET (OKS-4156) (QTY: 95280 NOS/USD: 0.248 PER NOS)"/>
    <m/>
    <s v="STEEL SCRUBBER 6PCS SET "/>
    <s v="STEEL"/>
    <m/>
    <m/>
    <s v="PCS"/>
    <e v="#VALUE!"/>
    <m/>
    <n v="8765.76"/>
    <s v="KGS"/>
    <n v="233.1507354"/>
    <n v="2043743.39"/>
    <n v="2.7789122210000001"/>
    <n v="24359.277590000002"/>
    <n v="898429.7"/>
    <x v="19"/>
    <x v="1"/>
    <x v="0"/>
    <e v="#VALUE!"/>
    <n v="2942173.09"/>
    <n v="0.43960005174622241"/>
    <s v="High"/>
    <x v="2"/>
  </r>
  <r>
    <s v="INNSA1"/>
    <s v="2023-08-23"/>
    <s v="0301049751"/>
    <x v="1"/>
    <s v="8001-2 STEEL SCRUBBER 2 PCS SET (QTY- 168000 SETS/USD 0.158PER SETS)"/>
    <m/>
    <s v="8001-2 STEEL SCRUBBER 2 PCS SET "/>
    <s v="8001-2"/>
    <m/>
    <m/>
    <s v="PCS"/>
    <e v="#VALUE!"/>
    <m/>
    <n v="4900"/>
    <s v="KGS"/>
    <n v="463.92288980000001"/>
    <n v="2273222.16"/>
    <n v="5.5294742530000001"/>
    <n v="27094.423839999999"/>
    <n v="999308.4"/>
    <x v="9"/>
    <x v="1"/>
    <x v="0"/>
    <n v="0.158"/>
    <n v="3272530.56"/>
    <n v="0.43959997293005448"/>
    <s v="High"/>
    <x v="2"/>
  </r>
  <r>
    <s v="INNSA1"/>
    <s v="2023-08-23"/>
    <s v="0301049751"/>
    <x v="0"/>
    <s v="STAINLESS STEELSPORTS BOTTLE 750ML (AM-393) (QTY: 20232 NOS/USD: 1.230 PER NOS)"/>
    <m/>
    <s v="STAINLESS STEELSPORTS BOTTLE 750ML "/>
    <s v="STAINLESS"/>
    <m/>
    <m/>
    <s v=""/>
    <e v="#VALUE!"/>
    <m/>
    <n v="4046.4"/>
    <s v="KGS"/>
    <n v="533.32014379999998"/>
    <n v="2158026.63"/>
    <n v="6.356616732"/>
    <n v="25721.413949999998"/>
    <n v="790700.9"/>
    <x v="126"/>
    <x v="1"/>
    <x v="1"/>
    <e v="#VALUE!"/>
    <n v="2948727.53"/>
    <n v="0.36639997347947467"/>
    <s v="High"/>
    <x v="2"/>
  </r>
  <r>
    <s v="INNSA1"/>
    <s v="2023-08-23"/>
    <s v="0301049751"/>
    <x v="0"/>
    <s v="STAINLESS STEELSPORTS BOTTLE 500ML S116-500 (AM-314) (QTY: 23880 NOS/USD: 0.943 PER NOS)"/>
    <m/>
    <s v="STAINLESS STEELSPORTS BOTTLE 500ML S116-500 "/>
    <s v="STAINLESS"/>
    <m/>
    <m/>
    <s v=""/>
    <e v="#VALUE!"/>
    <m/>
    <n v="2885.5"/>
    <s v="KGS"/>
    <n v="676.76487610000004"/>
    <n v="1952805.05"/>
    <n v="8.0663274860000005"/>
    <n v="23275.38796"/>
    <n v="715507.8"/>
    <x v="130"/>
    <x v="1"/>
    <x v="1"/>
    <e v="#VALUE!"/>
    <n v="2668312.85"/>
    <n v="0.36640001519864979"/>
    <s v="High"/>
    <x v="2"/>
  </r>
  <r>
    <s v="INNSA1"/>
    <s v="2023-08-21"/>
    <s v="0301049751"/>
    <x v="0"/>
    <s v="STEEL LUNCH BOX (6561) (QTY: 20940 NOS/USD: 2.45 PER NOS)"/>
    <m/>
    <s v="STEEL LUNCH BOX "/>
    <s v="STEEL"/>
    <m/>
    <m/>
    <s v=""/>
    <e v="#VALUE!"/>
    <m/>
    <n v="8201.5"/>
    <s v="KGS"/>
    <n v="537.39418760000001"/>
    <n v="4407438.43"/>
    <n v="6.4051750609999996"/>
    <n v="52532.043270000002"/>
    <n v="1614885.5"/>
    <x v="41"/>
    <x v="1"/>
    <x v="1"/>
    <e v="#VALUE!"/>
    <n v="6022323.9299999997"/>
    <n v="0.36640001344272893"/>
    <s v="High"/>
    <x v="2"/>
  </r>
  <r>
    <s v="INNSA1"/>
    <s v="2023-08-21"/>
    <s v="0301049751"/>
    <x v="0"/>
    <s v="STEEL LUNCH BOX (6527) (QTY: 25680 NOS/USD: 1.90 PER NOS)"/>
    <m/>
    <s v="STEEL LUNCH BOX "/>
    <s v="STEEL"/>
    <m/>
    <m/>
    <s v=""/>
    <e v="#VALUE!"/>
    <m/>
    <n v="8945.2000000000007"/>
    <s v="KGS"/>
    <n v="468.59972720000002"/>
    <n v="4191718.28"/>
    <n v="5.5852172490000003"/>
    <n v="49960.885340000001"/>
    <n v="1535845.7"/>
    <x v="41"/>
    <x v="1"/>
    <x v="1"/>
    <e v="#VALUE!"/>
    <n v="5727563.9799999995"/>
    <n v="0.3664000291546311"/>
    <s v="High"/>
    <x v="2"/>
  </r>
  <r>
    <s v="INNSA1"/>
    <s v="2023-08-21"/>
    <s v="0301049751"/>
    <x v="0"/>
    <s v="STEEL ROUND CONTAINER (6857) (QTY: 70380 NOS/USD: 0.74 PER NOS)"/>
    <m/>
    <s v="STEEL ROUND CONTAINER "/>
    <s v="STEEL"/>
    <m/>
    <m/>
    <s v=""/>
    <e v="#VALUE!"/>
    <m/>
    <n v="8973.4500000000007"/>
    <s v="KGS"/>
    <n v="498.61469110000002"/>
    <n v="4474294"/>
    <n v="5.9429641369999997"/>
    <n v="53328.891539999997"/>
    <n v="1639381.3"/>
    <x v="39"/>
    <x v="1"/>
    <x v="1"/>
    <e v="#VALUE!"/>
    <n v="6113675.2999999998"/>
    <n v="0.36639999517242272"/>
    <s v="High"/>
    <x v="2"/>
  </r>
  <r>
    <s v="INNSA1"/>
    <s v="2023-08-17"/>
    <s v="0301049751"/>
    <x v="0"/>
    <s v="STAINLESS STEEL SPORT BOTTLE (KWB-600F) (QTY: 49716 PCS/USD0.94 PER PCS)"/>
    <m/>
    <s v="STAINLESS STEEL SPORT BOTTLE "/>
    <s v="STAINLESS"/>
    <m/>
    <m/>
    <s v="PCS"/>
    <e v="#VALUE!"/>
    <m/>
    <n v="7600"/>
    <s v="KGS"/>
    <n v="522.63868419999994"/>
    <n v="3972054"/>
    <n v="6.251658902"/>
    <n v="47512.607660000001"/>
    <n v="1455360.6"/>
    <x v="143"/>
    <x v="165"/>
    <x v="0"/>
    <n v="0.94"/>
    <n v="5427414.5999999996"/>
    <n v="0.36640000362532837"/>
    <s v="High"/>
    <x v="2"/>
  </r>
  <r>
    <s v="INNSA1"/>
    <s v="2023-08-16"/>
    <s v="0301049751"/>
    <x v="0"/>
    <s v="STAINLESS STEEL SPORTS BOTTLE 750ML S-308-C6 (NP-20) (QTY:21216 PCS/1.005 USD PER PCS)"/>
    <m/>
    <s v="STAINLESS STEEL SPORTS BOTTLE 750ML S-308-C6 "/>
    <s v="STAINLESS"/>
    <m/>
    <m/>
    <s v="PCS"/>
    <e v="#VALUE!"/>
    <m/>
    <n v="3536"/>
    <s v="KGS"/>
    <n v="523.70760459999997"/>
    <n v="1851830.09"/>
    <n v="6.2644450320000002"/>
    <n v="22151.07763"/>
    <n v="678510.5"/>
    <x v="99"/>
    <x v="174"/>
    <x v="0"/>
    <e v="#VALUE!"/>
    <n v="2530340.59"/>
    <n v="0.36639997571267457"/>
    <s v="High"/>
    <x v="2"/>
  </r>
  <r>
    <s v="INNSA1"/>
    <s v="2023-08-16"/>
    <s v="0301049751"/>
    <x v="0"/>
    <s v="STAINLESS STEEL SPORTS BOTTLE 750ML SG-702 (SB-01) (QTY:8880PCS/1.080 USD PER PCS)"/>
    <m/>
    <s v="STAINLESS STEEL SPORTS BOTTLE 750ML SG-702 "/>
    <s v="STAINLESS"/>
    <m/>
    <m/>
    <s v="PCS"/>
    <e v="#VALUE!"/>
    <m/>
    <n v="1554"/>
    <s v="KGS"/>
    <n v="535.99076579999996"/>
    <n v="832929.65"/>
    <n v="6.4113727960000002"/>
    <n v="9963.2733250000001"/>
    <n v="305185.40000000002"/>
    <x v="101"/>
    <x v="175"/>
    <x v="0"/>
    <e v="#VALUE!"/>
    <n v="1138115.05"/>
    <n v="0.36639997147418152"/>
    <s v="High"/>
    <x v="2"/>
  </r>
  <r>
    <s v="INNSA1"/>
    <s v="2023-08-16"/>
    <s v="0301049751"/>
    <x v="0"/>
    <s v="STAINLESS STEEL BOTTLE 750ML SG805 (AM-06) (QTY:12912 PCS/1.028 USD PER PCS)"/>
    <m/>
    <s v="STAINLESS STEEL BOTTLE 750ML SG805 "/>
    <s v="STAINLESS"/>
    <m/>
    <m/>
    <s v="PCS"/>
    <e v="#VALUE!"/>
    <m/>
    <n v="1883"/>
    <s v="KGS"/>
    <n v="612.22070629999996"/>
    <n v="1152811.5900000001"/>
    <n v="7.3232141899999998"/>
    <n v="13789.61232"/>
    <n v="422390.1"/>
    <x v="129"/>
    <x v="176"/>
    <x v="0"/>
    <e v="#VALUE!"/>
    <n v="1575201.69"/>
    <n v="0.36639994224901917"/>
    <s v="High"/>
    <x v="2"/>
  </r>
  <r>
    <s v="INNSA1"/>
    <s v="2023-08-11"/>
    <s v="0301049751"/>
    <x v="0"/>
    <s v="HOUSEHOLD STEEL HOOK 3PCS SET (3888) (QTY: 2400 NOS/USD 0.3PER NOS)"/>
    <m/>
    <s v="HOUSEHOLD STEEL HOOK 3PCS SET "/>
    <s v="HOUSEHOLD"/>
    <m/>
    <m/>
    <s v="PCS"/>
    <e v="#VALUE!"/>
    <m/>
    <n v="80"/>
    <s v="KGS"/>
    <n v="792.52412500000003"/>
    <n v="63401.93"/>
    <n v="9.4799536480000004"/>
    <n v="758.39629190000005"/>
    <n v="23230.400000000001"/>
    <x v="12"/>
    <x v="1"/>
    <x v="0"/>
    <n v="0.3"/>
    <n v="86632.33"/>
    <n v="0.36639894085243147"/>
    <s v="High"/>
    <x v="2"/>
  </r>
  <r>
    <s v="INNSA1"/>
    <s v="2023-08-08"/>
    <s v="0301049751"/>
    <x v="0"/>
    <s v="SS OIL POT 900ML (KWP-1000B) (QTY: 27000 PCS/USD: 1.47 PER PCS)"/>
    <m/>
    <s v="SS OIL POT 900ML "/>
    <s v="SS"/>
    <m/>
    <m/>
    <s v="PCS"/>
    <e v="#VALUE!"/>
    <m/>
    <n v="7315"/>
    <s v="KGS"/>
    <n v="463.12150380000003"/>
    <n v="3387733.8"/>
    <n v="5.539730906"/>
    <n v="40523.131580000001"/>
    <n v="1241265.7"/>
    <x v="125"/>
    <x v="149"/>
    <x v="0"/>
    <e v="#VALUE!"/>
    <n v="4628999.5"/>
    <n v="0.36640001053211441"/>
    <s v="High"/>
    <x v="2"/>
  </r>
  <r>
    <s v="INNSA1"/>
    <s v="2023-08-07"/>
    <s v="0301049751"/>
    <x v="0"/>
    <s v="STEEL HANGER WITH HOOK (SM1168) (QTY:57792 PCS/1.27 USD PERPCS)"/>
    <m/>
    <s v="STEEL HANGER WITH HOOK "/>
    <s v="STEEL"/>
    <m/>
    <m/>
    <s v="PCS"/>
    <e v="#VALUE!"/>
    <m/>
    <n v="10836"/>
    <s v="KGS"/>
    <n v="572.7315347"/>
    <n v="6206118.9100000001"/>
    <n v="6.8508556780000003"/>
    <n v="74235.872130000003"/>
    <n v="2273922"/>
    <x v="4"/>
    <x v="107"/>
    <x v="0"/>
    <e v="#VALUE!"/>
    <n v="8480040.9100000001"/>
    <n v="0.36640000505565562"/>
    <s v="High"/>
    <x v="2"/>
  </r>
  <r>
    <s v="INNSA1"/>
    <s v="2023-08-05"/>
    <s v="0301049751"/>
    <x v="0"/>
    <s v="STAINLESS STEEL SPORTS BOTTLE 750ML SG-702 (SB-01) (QTY: 13824 NOS/USD 1.080 PER NOS)"/>
    <m/>
    <s v="STAINLESS STEEL SPORTS BOTTLE 750ML SG-702 "/>
    <s v="STAINLESS"/>
    <m/>
    <m/>
    <s v=""/>
    <e v="#VALUE!"/>
    <m/>
    <n v="2419.1999999999998"/>
    <s v="KGS"/>
    <n v="535.72147399999994"/>
    <n v="1296017.3899999999"/>
    <n v="6.4081516030000003"/>
    <n v="15502.60036"/>
    <n v="474860.79999999999"/>
    <x v="101"/>
    <x v="1"/>
    <x v="1"/>
    <n v="1.08"/>
    <n v="1770878.19"/>
    <n v="0.36640002183921316"/>
    <s v="High"/>
    <x v="2"/>
  </r>
  <r>
    <s v="INNSA1"/>
    <s v="2023-08-05"/>
    <s v="0301049751"/>
    <x v="0"/>
    <s v="STAINLESS STEELSPORTS BOTTLE 650ML S115 (NP-21) (QTY: 17328NOS/USD 1.00 PER NOS)"/>
    <m/>
    <s v="STAINLESS STEELSPORTS BOTTLE 650ML S115 "/>
    <s v="STAINLESS"/>
    <m/>
    <m/>
    <s v=""/>
    <e v="#VALUE!"/>
    <m/>
    <n v="2888"/>
    <s v="KGS"/>
    <n v="520.84028739999997"/>
    <n v="1504186.75"/>
    <n v="6.2301469779999996"/>
    <n v="17992.66447"/>
    <n v="551133.9"/>
    <x v="100"/>
    <x v="1"/>
    <x v="1"/>
    <n v="1"/>
    <n v="2055320.65"/>
    <n v="0.36639991676565425"/>
    <s v="High"/>
    <x v="2"/>
  </r>
  <r>
    <s v="INNSA1"/>
    <s v="2023-08-05"/>
    <s v="0301049751"/>
    <x v="0"/>
    <s v="STAINLESS STEEL BOTTLE 750ML SG805 (AM-06) (QTY: 7584 NOS/USD 1.028 PER NOS)"/>
    <m/>
    <s v="STAINLESS STEEL BOTTLE 750ML SG805 "/>
    <s v="STAINLESS"/>
    <m/>
    <m/>
    <s v=""/>
    <e v="#VALUE!"/>
    <m/>
    <n v="1106"/>
    <s v="KGS"/>
    <n v="611.91276670000002"/>
    <n v="676775.52"/>
    <n v="7.3195307019999998"/>
    <n v="8095.4009569999998"/>
    <n v="247970.5"/>
    <x v="129"/>
    <x v="1"/>
    <x v="1"/>
    <n v="1.028"/>
    <n v="924746.02"/>
    <n v="0.36639992534008914"/>
    <s v="High"/>
    <x v="2"/>
  </r>
  <r>
    <s v="INNSA1"/>
    <s v="2023-08-05"/>
    <s v="0301049751"/>
    <x v="0"/>
    <s v="STAINLESS STEEL SPORTS BOTTLE 750ML S-308-C6 (NP-20) (QTY: 5376 NOS/USD 1.005 PER NOS)"/>
    <m/>
    <s v="STAINLESS STEEL SPORTS BOTTLE 750ML S-308-C6 "/>
    <s v="STAINLESS"/>
    <m/>
    <m/>
    <s v=""/>
    <e v="#VALUE!"/>
    <m/>
    <n v="896"/>
    <s v="KGS"/>
    <n v="523.4444866"/>
    <n v="469006.26"/>
    <n v="6.2612976869999999"/>
    <n v="5610.1227269999999"/>
    <n v="171843.9"/>
    <x v="99"/>
    <x v="1"/>
    <x v="1"/>
    <n v="1.0049999999999999"/>
    <n v="640850.16"/>
    <n v="0.36640001350941453"/>
    <s v="High"/>
    <x v="2"/>
  </r>
  <r>
    <s v="INNSA1"/>
    <s v="2023-08-02"/>
    <s v="0301049751"/>
    <x v="0"/>
    <s v="STEEL TEA STRAINER BIG (SB-12) (QTY: 35100 PCS/USD: 1.0518 PER PCS)"/>
    <m/>
    <s v="STEEL TEA STRAINER BIG "/>
    <s v="STEEL"/>
    <m/>
    <m/>
    <s v="PCS"/>
    <e v="#VALUE!"/>
    <m/>
    <n v="8580"/>
    <s v="KGS"/>
    <n v="377.25261189999998"/>
    <n v="3236827.41"/>
    <n v="4.5479519210000001"/>
    <n v="39021.427490000002"/>
    <n v="1185973.5"/>
    <x v="25"/>
    <x v="177"/>
    <x v="0"/>
    <e v="#VALUE!"/>
    <n v="4422800.91"/>
    <n v="0.36639998052908229"/>
    <s v="High"/>
    <x v="2"/>
  </r>
  <r>
    <s v="INNSA1"/>
    <s v="2023-08-02"/>
    <s v="0301049751"/>
    <x v="0"/>
    <s v="STEEL TEA STRAINER (NP-55) (QTY: 100800 PCS/USD: 0.2847 PERPCS)"/>
    <m/>
    <s v="STEEL TEA STRAINER "/>
    <s v="STEEL"/>
    <m/>
    <m/>
    <s v="PCS"/>
    <e v="#VALUE!"/>
    <m/>
    <n v="4620"/>
    <s v="KGS"/>
    <n v="544.60958010000002"/>
    <n v="2516096.2599999998"/>
    <n v="6.565516336"/>
    <n v="30332.68547"/>
    <n v="921897.7"/>
    <x v="26"/>
    <x v="18"/>
    <x v="0"/>
    <e v="#VALUE!"/>
    <n v="3437993.96"/>
    <n v="0.36640001205677242"/>
    <s v="High"/>
    <x v="2"/>
  </r>
  <r>
    <s v="INNSA1"/>
    <s v="2023-07-31"/>
    <s v="0301049751"/>
    <x v="0"/>
    <s v="STAINLESS STEEL GRATER WITH HANDLE (KL324H-9S) (QTY: 59040 NOS /USD 0.64 PER NOS)"/>
    <m/>
    <s v="STAINLESS STEEL GRATER WITH HANDLE "/>
    <s v="STAINLESS"/>
    <m/>
    <m/>
    <s v=""/>
    <e v="#VALUE!"/>
    <m/>
    <n v="9512"/>
    <s v="KGS"/>
    <n v="336.99224029999999"/>
    <n v="3205470.19"/>
    <n v="4.0625948200000002"/>
    <n v="38643.40193"/>
    <n v="1174484.2"/>
    <x v="60"/>
    <x v="1"/>
    <x v="1"/>
    <n v="0.64"/>
    <n v="4379954.3899999997"/>
    <n v="0.36639997578639155"/>
    <s v="High"/>
    <x v="2"/>
  </r>
  <r>
    <s v="INNSA1"/>
    <s v="2023-07-29"/>
    <s v="0301049751"/>
    <x v="0"/>
    <s v="STAINLESS STEEL BOTTLE 750ML SG805 (AM-06) (QTY:22416 PCS/USD 1.028 PER PCS)"/>
    <m/>
    <s v="STAINLESS STEEL BOTTLE 750ML SG805 "/>
    <s v="STAINLESS"/>
    <m/>
    <m/>
    <s v="PCS"/>
    <e v="#VALUE!"/>
    <m/>
    <n v="3269"/>
    <s v="KGS"/>
    <n v="606.74441730000001"/>
    <n v="1983447.5"/>
    <n v="7.3145800750000003"/>
    <n v="23911.362270000001"/>
    <n v="726735.1"/>
    <x v="129"/>
    <x v="178"/>
    <x v="0"/>
    <n v="1.028"/>
    <n v="2710182.6"/>
    <n v="0.36639996773294981"/>
    <s v="High"/>
    <x v="2"/>
  </r>
  <r>
    <s v="INNSA1"/>
    <s v="2023-07-29"/>
    <s v="0301049751"/>
    <x v="0"/>
    <s v="STEEL LUNCH BOX (6561) (QTY: 20736 NOS/USD 2.45 PER NOS)"/>
    <m/>
    <s v="STEEL LUNCH BOX "/>
    <s v="STEEL"/>
    <m/>
    <m/>
    <s v=""/>
    <e v="#VALUE!"/>
    <m/>
    <n v="8121"/>
    <s v="KGS"/>
    <n v="535.75870889999999"/>
    <n v="4351217.93"/>
    <n v="6.4588150559999997"/>
    <n v="52455.912360000002"/>
    <n v="1594286.3"/>
    <x v="41"/>
    <x v="1"/>
    <x v="1"/>
    <n v="2.4500000000000002"/>
    <n v="5945504.2299999995"/>
    <n v="0.36640001159399527"/>
    <s v="High"/>
    <x v="2"/>
  </r>
  <r>
    <s v="INNSA1"/>
    <s v="2023-07-29"/>
    <s v="0301049751"/>
    <x v="1"/>
    <s v="SS SCRUBBER 3PCS SET (SS410) (QTY: 113640 SET/USD: 0.173 PERSET)"/>
    <m/>
    <s v="SS SCRUBBER 3PCS SET "/>
    <s v="SS"/>
    <m/>
    <m/>
    <s v="PCS"/>
    <e v="#VALUE!"/>
    <m/>
    <n v="7230"/>
    <s v="KGS"/>
    <n v="241.09176350000001"/>
    <n v="1743093.45"/>
    <n v="2.9064709280000001"/>
    <n v="21013.784810000001"/>
    <n v="766263.9"/>
    <x v="33"/>
    <x v="1"/>
    <x v="0"/>
    <e v="#VALUE!"/>
    <n v="2509357.35"/>
    <n v="0.43960001111816471"/>
    <s v="High"/>
    <x v="2"/>
  </r>
  <r>
    <s v="INNSA1"/>
    <s v="2023-07-29"/>
    <s v="0301049751"/>
    <x v="0"/>
    <s v="STAINLESS STEEL COLA BOTTLE 750ML SK750 (SL-01) (QTY:20,760PCS/USD 1.168 PER PCS)"/>
    <m/>
    <s v="STAINLESS STEEL COLA BOTTLE 750ML SK750 "/>
    <s v="STAINLESS"/>
    <m/>
    <m/>
    <s v="PCS"/>
    <e v="#VALUE!"/>
    <m/>
    <n v="3979"/>
    <s v="KGS"/>
    <n v="524.52442570000005"/>
    <n v="2087082.69"/>
    <n v="6.3233806599999998"/>
    <n v="25160.731650000002"/>
    <n v="764707.1"/>
    <x v="102"/>
    <x v="179"/>
    <x v="0"/>
    <n v="1.1679999999999999"/>
    <n v="2851789.79"/>
    <n v="0.36640000114226429"/>
    <s v="High"/>
    <x v="2"/>
  </r>
  <r>
    <s v="INNSA1"/>
    <s v="2023-07-29"/>
    <s v="0301049751"/>
    <x v="0"/>
    <s v="HOUSEHOLD STEEL HOOK 3PCS SET (2628) (QTY: 168480 NOS/USD 0.416 PER NOS)"/>
    <m/>
    <s v="HOUSEHOLD STEEL HOOK 3PCS SET "/>
    <s v="HOUSEHOLD"/>
    <m/>
    <m/>
    <s v="PCS"/>
    <e v="#VALUE!"/>
    <m/>
    <n v="5709"/>
    <s v="KGS"/>
    <n v="1034.7994409999999"/>
    <n v="5908290.8899999997"/>
    <n v="12.474978200000001"/>
    <n v="71227.135500000004"/>
    <n v="2164797.7999999998"/>
    <x v="12"/>
    <x v="1"/>
    <x v="0"/>
    <n v="0.41599999999999998"/>
    <n v="8073088.6899999995"/>
    <n v="0.36640000303031794"/>
    <s v="High"/>
    <x v="2"/>
  </r>
  <r>
    <s v="INNSA1"/>
    <s v="2023-07-24"/>
    <s v="0301049751"/>
    <x v="1"/>
    <s v="8001-2 STEEL SCRUBBER 2 PCS SET (QTY- 167760 SETS/USD 0.158PER SETS)"/>
    <m/>
    <s v="8001-2 STEEL SCRUBBER 2 PCS SET "/>
    <s v="8001-2"/>
    <m/>
    <m/>
    <s v="PCS"/>
    <e v="#VALUE!"/>
    <m/>
    <n v="4893"/>
    <s v="KGS"/>
    <n v="458.68406909999999"/>
    <n v="2244341.15"/>
    <n v="5.5296451969999998"/>
    <n v="27056.553950000001"/>
    <n v="986612.3"/>
    <x v="9"/>
    <x v="1"/>
    <x v="0"/>
    <n v="0.158"/>
    <n v="3230953.45"/>
    <n v="0.43959996901540577"/>
    <s v="High"/>
    <x v="2"/>
  </r>
  <r>
    <s v="INNSA1"/>
    <s v="2023-07-24"/>
    <s v="0301049751"/>
    <x v="0"/>
    <s v="STAINLESS STEEL SPORTS BOTTLE 750ML S-308-C6 (NP-20) (QTY:39600 PCS/USD 1.02 PER PCS)"/>
    <m/>
    <s v="STAINLESS STEEL SPORTS BOTTLE 750ML S-308-C6 "/>
    <s v="STAINLESS"/>
    <m/>
    <m/>
    <s v="PCS"/>
    <e v="#VALUE!"/>
    <m/>
    <n v="6600"/>
    <s v="KGS"/>
    <n v="534.25253480000003"/>
    <n v="3526066.73"/>
    <n v="6.440657442"/>
    <n v="42508.339119999997"/>
    <n v="1291950.8"/>
    <x v="99"/>
    <x v="180"/>
    <x v="0"/>
    <n v="1.02"/>
    <n v="4818017.53"/>
    <n v="0.3663999858561951"/>
    <s v="High"/>
    <x v="2"/>
  </r>
  <r>
    <s v="INNSA1"/>
    <s v="2023-07-20"/>
    <s v="0301049751"/>
    <x v="0"/>
    <s v="STAINLESS STEEL SPORTS BOTTLE 750ML S-308-C6 (NP-20) (QTY: 8784 NOS /USD 1.020 PER NOS)"/>
    <m/>
    <s v="STAINLESS STEEL SPORTS BOTTLE 750ML S-308-C6 "/>
    <s v="STAINLESS"/>
    <m/>
    <m/>
    <s v=""/>
    <e v="#VALUE!"/>
    <m/>
    <n v="1464"/>
    <s v="KGS"/>
    <n v="534.81742489999999"/>
    <n v="782972.71"/>
    <n v="6.424233332"/>
    <n v="9405.0775979999999"/>
    <n v="286881.2"/>
    <x v="99"/>
    <x v="1"/>
    <x v="1"/>
    <n v="1.02"/>
    <n v="1069853.9099999999"/>
    <n v="0.3663999987943386"/>
    <s v="High"/>
    <x v="2"/>
  </r>
  <r>
    <s v="INNSA1"/>
    <s v="2023-07-20"/>
    <s v="0301049751"/>
    <x v="0"/>
    <s v="STAINLESS STEELSPORTS BOTTLE 650ML S115 (NP-21) (QTY: 33984NOS /USD 1.033 PER NOS)"/>
    <m/>
    <s v="STAINLESS STEELSPORTS BOTTLE 650ML S115 "/>
    <s v="STAINLESS"/>
    <m/>
    <m/>
    <s v=""/>
    <e v="#VALUE!"/>
    <m/>
    <n v="5522"/>
    <s v="KGS"/>
    <n v="555.52176410000004"/>
    <n v="3067813.39"/>
    <n v="6.6729341030000002"/>
    <n v="36850.611290000001"/>
    <n v="1124046.8999999999"/>
    <x v="100"/>
    <x v="1"/>
    <x v="1"/>
    <n v="1.0329999999999999"/>
    <n v="4191860.29"/>
    <n v="0.36640002409012234"/>
    <s v="High"/>
    <x v="2"/>
  </r>
  <r>
    <s v="INNSA1"/>
    <s v="2023-07-19"/>
    <s v="0301049751"/>
    <x v="0"/>
    <s v="STEEL SALT BOTTLE (NP-19) (QTY:12288 PCS / 0.4438 USD PER PCS)"/>
    <m/>
    <s v="STEEL SALT BOTTLE "/>
    <s v="STEEL"/>
    <m/>
    <m/>
    <s v="PCS"/>
    <e v="#VALUE!"/>
    <m/>
    <n v="1920"/>
    <s v="KGS"/>
    <n v="248.90224480000001"/>
    <n v="477892.31"/>
    <n v="2.989816754"/>
    <n v="5740.4481679999999"/>
    <n v="175099.7"/>
    <x v="18"/>
    <x v="181"/>
    <x v="0"/>
    <e v="#VALUE!"/>
    <n v="652992.01"/>
    <n v="0.36639991131056288"/>
    <s v="High"/>
    <x v="2"/>
  </r>
  <r>
    <s v="INNSA1"/>
    <s v="2023-07-19"/>
    <s v="0301049751"/>
    <x v="0"/>
    <s v="STEEL LUNCH BOX (6527) (QTY: 25680 NOS /USD 1.90 PER NOS)"/>
    <m/>
    <s v="STEEL LUNCH BOX "/>
    <s v="STEEL"/>
    <m/>
    <m/>
    <s v=""/>
    <e v="#VALUE!"/>
    <m/>
    <n v="8945"/>
    <s v="KGS"/>
    <n v="467.67877190000002"/>
    <n v="4183480.15"/>
    <n v="5.6177630250000004"/>
    <n v="50252.013809999997"/>
    <n v="1532827.1"/>
    <x v="41"/>
    <x v="1"/>
    <x v="1"/>
    <n v="1.9"/>
    <n v="5716307.25"/>
    <n v="0.36639999355560471"/>
    <s v="High"/>
    <x v="2"/>
  </r>
  <r>
    <s v="INNSA1"/>
    <s v="2023-07-19"/>
    <s v="0301049751"/>
    <x v="0"/>
    <s v="STEEL LEMON SQUEEZER (AM-217) (QTY:5100 PCS / 1.872 USD PERPCS)"/>
    <m/>
    <s v="STEEL LEMON SQUEEZER "/>
    <s v="STEEL"/>
    <m/>
    <m/>
    <s v="PCS"/>
    <e v="#VALUE!"/>
    <m/>
    <n v="1487"/>
    <s v="KGS"/>
    <n v="562.44621849999999"/>
    <n v="836638.75"/>
    <n v="6.7561107329999999"/>
    <n v="10049.71471"/>
    <n v="306544.5"/>
    <x v="67"/>
    <x v="182"/>
    <x v="0"/>
    <e v="#VALUE!"/>
    <n v="1143183.25"/>
    <n v="0.36640007410605829"/>
    <s v="High"/>
    <x v="2"/>
  </r>
  <r>
    <s v="INNSA1"/>
    <s v="2023-07-19"/>
    <s v="0301049751"/>
    <x v="0"/>
    <s v="STEEL TEA STRAINER BIG (SB-12) (QTY:15300 PCS / 1.04 USD PERPCS)"/>
    <m/>
    <s v="STEEL TEA STRAINER BIG "/>
    <s v="STEEL"/>
    <m/>
    <m/>
    <s v="PCS"/>
    <e v="#VALUE!"/>
    <m/>
    <n v="3740"/>
    <s v="KGS"/>
    <n v="372.83366840000002"/>
    <n v="1394397.92"/>
    <n v="4.4784825039999996"/>
    <n v="16749.524560000002"/>
    <n v="510907.5"/>
    <x v="25"/>
    <x v="172"/>
    <x v="0"/>
    <e v="#VALUE!"/>
    <n v="1905305.42"/>
    <n v="0.36640007323017237"/>
    <s v="High"/>
    <x v="2"/>
  </r>
  <r>
    <s v="INNSA1"/>
    <s v="2023-07-18"/>
    <s v="0301049751"/>
    <x v="0"/>
    <s v="SB-01 STAINLESS STEEL SPORTS BOTTLE 750ML SG-702 (QTY: 29904NUM/USD 1.090 PER NUM)"/>
    <m/>
    <s v="SB-01 STAINLESS STEEL SPORTS BOTTLE 750ML SG-702 "/>
    <s v="SB-01"/>
    <m/>
    <m/>
    <s v=""/>
    <e v="#VALUE!"/>
    <m/>
    <n v="4984"/>
    <s v="KGS"/>
    <n v="561.39550759999997"/>
    <n v="2797995.21"/>
    <n v="6.7434895810000004"/>
    <n v="33609.552069999998"/>
    <n v="1025185.4"/>
    <x v="112"/>
    <x v="1"/>
    <x v="1"/>
    <n v="1.0900000000000001"/>
    <n v="3823180.61"/>
    <n v="0.36639998393707046"/>
    <s v="High"/>
    <x v="2"/>
  </r>
  <r>
    <s v="INNSA1"/>
    <s v="2023-07-18"/>
    <s v="0301049751"/>
    <x v="0"/>
    <s v="NP-20 STAINLESS STEEL SPORTS BOTTLE 750ML S-308-C6 (QTY: 8640 NUM/USD 1.040 PER NUM)"/>
    <m/>
    <s v="NP-20 STAINLESS STEEL SPORTS BOTTLE 750ML S-308-C6 "/>
    <s v="NP-20"/>
    <m/>
    <m/>
    <s v=""/>
    <e v="#VALUE!"/>
    <m/>
    <n v="1440"/>
    <s v="KGS"/>
    <n v="535.64342360000001"/>
    <n v="771326.53"/>
    <n v="6.4341552389999999"/>
    <n v="9265.1835439999995"/>
    <n v="282614"/>
    <x v="119"/>
    <x v="1"/>
    <x v="1"/>
    <n v="1.04"/>
    <n v="1053940.53"/>
    <n v="0.36639994737377957"/>
    <s v="High"/>
    <x v="2"/>
  </r>
  <r>
    <s v="INNSA1"/>
    <s v="2023-07-18"/>
    <s v="0301049751"/>
    <x v="0"/>
    <s v="STAINLESS STEEL SPORT BOTTLE (KWB-600F) (QTY:50400 PCS /USD0.94 PER PCS)"/>
    <m/>
    <s v="STAINLESS STEEL SPORT BOTTLE "/>
    <s v="STAINLESS"/>
    <m/>
    <m/>
    <s v="PCS"/>
    <e v="#VALUE!"/>
    <m/>
    <n v="7800"/>
    <s v="KGS"/>
    <n v="519.62665379999999"/>
    <n v="4053087.9"/>
    <n v="6.241761608"/>
    <n v="48685.740539999999"/>
    <n v="1485051.5"/>
    <x v="143"/>
    <x v="5"/>
    <x v="0"/>
    <n v="0.94"/>
    <n v="5538139.4000000004"/>
    <n v="0.36640002305402752"/>
    <s v="High"/>
    <x v="2"/>
  </r>
  <r>
    <s v="INNSA1"/>
    <s v="2023-07-18"/>
    <s v="0301049751"/>
    <x v="0"/>
    <s v="NP-21 STAINLESS STEEL SPORTS BOTTLE 650ML S115 (QTY: 7416NUM/USD 1.033 PER NUM)"/>
    <m/>
    <s v="NP-21 STAINLESS STEEL SPORTS BOTTLE 650ML S115 "/>
    <s v="NP-21"/>
    <m/>
    <m/>
    <s v=""/>
    <e v="#VALUE!"/>
    <m/>
    <n v="1236"/>
    <s v="KGS"/>
    <n v="532.03830100000005"/>
    <n v="657599.34"/>
    <n v="6.3908504620000004"/>
    <n v="7899.091171"/>
    <n v="240944.4"/>
    <x v="121"/>
    <x v="1"/>
    <x v="1"/>
    <n v="1.0329999999999999"/>
    <n v="898543.74"/>
    <n v="0.36640000277372542"/>
    <s v="High"/>
    <x v="2"/>
  </r>
  <r>
    <s v="INNSA1"/>
    <s v="2023-07-17"/>
    <s v="0301049751"/>
    <x v="1"/>
    <s v="STEEL SCRUBBER 6PCS SET (OKS-4156) (QTY:95520 SET/USD:0.248PER SET)"/>
    <m/>
    <s v="STEEL SCRUBBER 6PCS SET "/>
    <s v="STEEL"/>
    <m/>
    <m/>
    <s v="PCS"/>
    <e v="#VALUE!"/>
    <m/>
    <n v="8735"/>
    <s v="KGS"/>
    <n v="237.91267199999999"/>
    <n v="2078167.19"/>
    <n v="2.857809874"/>
    <n v="24962.969249999998"/>
    <n v="913562.2"/>
    <x v="19"/>
    <x v="1"/>
    <x v="0"/>
    <e v="#VALUE!"/>
    <n v="2991729.3899999997"/>
    <n v="0.43959995345706521"/>
    <s v="High"/>
    <x v="2"/>
  </r>
  <r>
    <s v="INNSA1"/>
    <s v="2023-07-13"/>
    <s v="0301049751"/>
    <x v="0"/>
    <s v="SY-01-STAINLESS STEEL BOTTLE 650ML (QTY: 360 NUM/USD 1.130 PER NUM)"/>
    <m/>
    <s v="SY-01-STAINLESS STEEL BOTTLE 650ML "/>
    <s v="SY-01-STAINLESS"/>
    <m/>
    <m/>
    <s v=""/>
    <e v="#VALUE!"/>
    <m/>
    <n v="63"/>
    <s v="KGS"/>
    <n v="554.39507939999999"/>
    <n v="34926.89"/>
    <n v="6.6594003529999997"/>
    <n v="419.54222220000003"/>
    <n v="12797.2"/>
    <x v="151"/>
    <x v="1"/>
    <x v="1"/>
    <n v="1.1299999999999999"/>
    <n v="47724.09"/>
    <n v="0.36639964222408583"/>
    <s v="High"/>
    <x v="2"/>
  </r>
  <r>
    <s v="INNSA1"/>
    <s v="2023-07-13"/>
    <s v="0301049751"/>
    <x v="0"/>
    <s v="SL-01 STAINLESS STEEL COLA BOTTLE 750ML SK750 (QTY: 26208 NUM/USD 1.180 PER NUM)"/>
    <m/>
    <s v="SL-01 STAINLESS STEEL COLA BOTTLE 750ML SK750 "/>
    <s v="SL-01"/>
    <m/>
    <m/>
    <s v=""/>
    <e v="#VALUE!"/>
    <m/>
    <n v="4804"/>
    <s v="KGS"/>
    <n v="552.61098070000003"/>
    <n v="2655185.2400000002"/>
    <n v="6.6379697379999998"/>
    <n v="31894.116999999998"/>
    <n v="972859.8"/>
    <x v="111"/>
    <x v="1"/>
    <x v="1"/>
    <n v="1.18"/>
    <n v="3628045.04"/>
    <n v="0.36639997290735166"/>
    <s v="High"/>
    <x v="2"/>
  </r>
  <r>
    <s v="INNSA1"/>
    <s v="2023-07-13"/>
    <s v="0301049751"/>
    <x v="0"/>
    <s v="AM-396-STAINLESS STEEL KIDS BOTTLE 450ML (QTY: 720 NUM/USD 1.250 PER NUM)"/>
    <m/>
    <s v="AM-396-STAINLESS STEEL KIDS BOTTLE 450ML "/>
    <s v="AM-396-STAINLESS"/>
    <m/>
    <m/>
    <s v=""/>
    <e v="#VALUE!"/>
    <m/>
    <n v="108"/>
    <s v="KGS"/>
    <n v="715.48027779999995"/>
    <n v="77271.87"/>
    <n v="8.5943576910000008"/>
    <n v="928.19063059999996"/>
    <n v="28312.400000000001"/>
    <x v="152"/>
    <x v="1"/>
    <x v="1"/>
    <n v="1.25"/>
    <n v="105584.26999999999"/>
    <n v="0.36639982958869771"/>
    <s v="High"/>
    <x v="2"/>
  </r>
  <r>
    <s v="INNSA1"/>
    <s v="2023-07-13"/>
    <s v="0301049751"/>
    <x v="0"/>
    <s v="SY-04-STAINLESS STEEL SPORTS BOTTLE 1000 ML (QTY: 360 NUM/USD 1.275 PER NUM)"/>
    <m/>
    <s v="SY-04-STAINLESS STEEL SPORTS BOTTLE 1000 ML "/>
    <s v="SY-04-STAINLESS"/>
    <m/>
    <m/>
    <s v=""/>
    <e v="#VALUE!"/>
    <m/>
    <n v="69"/>
    <s v="KGS"/>
    <n v="571.13985509999998"/>
    <n v="39408.65"/>
    <n v="6.8605387999999996"/>
    <n v="473.37717720000001"/>
    <n v="14439.3"/>
    <x v="153"/>
    <x v="1"/>
    <x v="1"/>
    <n v="1.2749999999999999"/>
    <n v="53847.95"/>
    <n v="0.36639925498589776"/>
    <s v="High"/>
    <x v="2"/>
  </r>
  <r>
    <s v="INNSA1"/>
    <s v="2023-07-13"/>
    <s v="0301049751"/>
    <x v="0"/>
    <s v="SY-03-STAINLESS STEEL SPORTS BOTTLE 1000 ML (QTY: 360 NUM/USD 1.230 PER NUM)"/>
    <m/>
    <s v="SY-03-STAINLESS STEEL SPORTS BOTTLE 1000 ML "/>
    <s v="SY-03-STAINLESS"/>
    <m/>
    <m/>
    <s v=""/>
    <e v="#VALUE!"/>
    <m/>
    <n v="60"/>
    <s v="KGS"/>
    <n v="633.62933329999998"/>
    <n v="38017.760000000002"/>
    <n v="7.6111631629999996"/>
    <n v="456.66978979999999"/>
    <n v="13929.8"/>
    <x v="154"/>
    <x v="1"/>
    <x v="1"/>
    <n v="1.23"/>
    <n v="51947.56"/>
    <n v="0.36640243928100968"/>
    <s v="High"/>
    <x v="2"/>
  </r>
  <r>
    <s v="INNSA1"/>
    <s v="2023-07-13"/>
    <s v="0301049751"/>
    <x v="0"/>
    <s v="AM-395 -STAINLESS STEEL BOTTLE 500ML (QTY: 720 NUM/USD 1.125PER NUM)"/>
    <m/>
    <s v="AM-395 -STAINLESS STEEL BOTTLE 500ML "/>
    <s v="AM-395"/>
    <m/>
    <m/>
    <s v=""/>
    <e v="#VALUE!"/>
    <m/>
    <n v="92"/>
    <s v="KGS"/>
    <n v="755.92043479999995"/>
    <n v="69544.679999999993"/>
    <n v="9.0801253430000006"/>
    <n v="835.37153149999995"/>
    <n v="25481.1"/>
    <x v="113"/>
    <x v="1"/>
    <x v="1"/>
    <n v="1.125"/>
    <n v="95025.78"/>
    <n v="0.36639898263964982"/>
    <s v="High"/>
    <x v="2"/>
  </r>
  <r>
    <s v="INNSA1"/>
    <s v="2023-07-13"/>
    <s v="0301049751"/>
    <x v="0"/>
    <s v="SB-01 STAINLESS STEEL SPORTS BOTTLE 750ML SG-702 (QTY: 11904NUM/USD 1.090 PER NUM)"/>
    <m/>
    <s v="SB-01 STAINLESS STEEL SPORTS BOTTLE 750ML SG-702 "/>
    <s v="SB-01"/>
    <m/>
    <m/>
    <s v=""/>
    <e v="#VALUE!"/>
    <m/>
    <n v="2083"/>
    <s v="KGS"/>
    <n v="534.77036290000001"/>
    <n v="1114033.6200000001"/>
    <n v="6.4236680230000003"/>
    <n v="13381.78523"/>
    <n v="408181.9"/>
    <x v="112"/>
    <x v="1"/>
    <x v="1"/>
    <n v="1.0900000000000001"/>
    <n v="1522215.52"/>
    <n v="0.36639998351216724"/>
    <s v="High"/>
    <x v="2"/>
  </r>
  <r>
    <s v="INNSA1"/>
    <s v="2023-07-13"/>
    <s v="0301049751"/>
    <x v="0"/>
    <s v="SY-02-STAINLESS STEEL BOTTLE 750 ML (QTY: 360 NUM/USD 1.145PER NUM)"/>
    <m/>
    <s v="SY-02-STAINLESS STEEL BOTTLE 750 ML "/>
    <s v="SY-02-STAINLESS"/>
    <m/>
    <m/>
    <s v=""/>
    <e v="#VALUE!"/>
    <m/>
    <n v="60"/>
    <s v="KGS"/>
    <n v="589.84199999999998"/>
    <n v="35390.519999999997"/>
    <n v="7.0851891890000003"/>
    <n v="425.11135139999999"/>
    <n v="12967.1"/>
    <x v="155"/>
    <x v="1"/>
    <x v="1"/>
    <n v="1.145"/>
    <n v="48357.619999999995"/>
    <n v="0.36640038066691311"/>
    <s v="High"/>
    <x v="2"/>
  </r>
  <r>
    <s v="INNSA1"/>
    <s v="2023-07-13"/>
    <s v="0301049751"/>
    <x v="0"/>
    <s v="NP-21-STAINLESS STEEL SPORTS BOTTLE 650ML S115 (QTY: 888 NUM/USD 1.033 PER NUM)"/>
    <m/>
    <s v="NP-21-STAINLESS STEEL SPORTS BOTTLE 650ML S115 "/>
    <s v="NP-21-STAINLESS"/>
    <m/>
    <m/>
    <s v=""/>
    <e v="#VALUE!"/>
    <m/>
    <n v="148"/>
    <s v="KGS"/>
    <n v="532.14331079999999"/>
    <n v="78757.210000000006"/>
    <n v="6.3921118420000003"/>
    <n v="946.03255260000003"/>
    <n v="28856.6"/>
    <x v="156"/>
    <x v="1"/>
    <x v="1"/>
    <n v="1.0329999999999999"/>
    <n v="107613.81"/>
    <n v="0.36639946996598782"/>
    <s v="High"/>
    <x v="2"/>
  </r>
  <r>
    <s v="INNSA1"/>
    <s v="2023-07-13"/>
    <s v="0301049751"/>
    <x v="0"/>
    <s v="AM-397-STAINLESS STEEL BOTTLE 500ML (QTY: 720 NUM/USD 1.100PER NUM)"/>
    <m/>
    <s v="AM-397-STAINLESS STEEL BOTTLE 500ML "/>
    <s v="AM-397-STAINLESS"/>
    <m/>
    <m/>
    <s v=""/>
    <e v="#VALUE!"/>
    <m/>
    <n v="106"/>
    <s v="KGS"/>
    <n v="641.50226420000001"/>
    <n v="67999.240000000005"/>
    <n v="7.7057329030000004"/>
    <n v="816.80768769999997"/>
    <n v="24914.9"/>
    <x v="157"/>
    <x v="1"/>
    <x v="1"/>
    <n v="1.1000000000000001"/>
    <n v="92914.140000000014"/>
    <n v="0.36639968329057793"/>
    <s v="High"/>
    <x v="2"/>
  </r>
  <r>
    <s v="INNSA1"/>
    <s v="2023-07-07"/>
    <s v="0301049751"/>
    <x v="0"/>
    <s v="NP-19 STEEL SALT BOTTLE (QTY:38400 PCS/USD 0.4494 PER PCS)"/>
    <m/>
    <s v="NP-19 STEEL SALT BOTTLE "/>
    <s v="NP-19"/>
    <m/>
    <m/>
    <s v="PCS"/>
    <e v="#VALUE!"/>
    <m/>
    <n v="6000"/>
    <s v="KGS"/>
    <n v="253.11295670000001"/>
    <n v="1518677.74"/>
    <n v="3.0403958759999998"/>
    <n v="18242.375260000001"/>
    <n v="556443.5"/>
    <x v="78"/>
    <x v="183"/>
    <x v="0"/>
    <n v="0.44940000000000002"/>
    <n v="2075121.24"/>
    <n v="0.36639998423892089"/>
    <s v="High"/>
    <x v="2"/>
  </r>
  <r>
    <s v="INNSA1"/>
    <s v="2023-07-06"/>
    <s v="0301049751"/>
    <x v="0"/>
    <s v="AM-06 STAINLESS STEEL BOTTLE 750ML SG805 (QTY:42804 NUM/USD1.039 PER NUM)"/>
    <m/>
    <s v="AM-06 STAINLESS STEEL BOTTLE 750ML SG805 "/>
    <s v="AM-06"/>
    <m/>
    <m/>
    <s v=""/>
    <e v="#VALUE!"/>
    <m/>
    <n v="6420"/>
    <s v="KGS"/>
    <n v="593.50168680000002"/>
    <n v="3810636.93"/>
    <n v="7.146317721"/>
    <n v="45883.647559999998"/>
    <n v="1396217.4"/>
    <x v="114"/>
    <x v="1"/>
    <x v="1"/>
    <n v="1.0389999999999999"/>
    <n v="5206854.33"/>
    <n v="0.36640000757038793"/>
    <s v="High"/>
    <x v="2"/>
  </r>
  <r>
    <s v="INNSA1"/>
    <s v="2023-07-06"/>
    <s v="0301049751"/>
    <x v="0"/>
    <s v="NP-20 STAINLESS STEEL SPORTS BOTTLE 750ML S-308-C6 (QTY:2844NUM/USD 1.025 PER NUM)"/>
    <m/>
    <s v="NP-20 STAINLESS STEEL SPORTS BOTTLE 750ML S-308-C6 "/>
    <s v="NP-20"/>
    <m/>
    <m/>
    <s v=""/>
    <e v="#VALUE!"/>
    <m/>
    <n v="505"/>
    <s v="KGS"/>
    <n v="494.01944220000001"/>
    <n v="249776.23"/>
    <n v="5.9484580640000004"/>
    <n v="3007.5403970000002"/>
    <n v="91517.9"/>
    <x v="119"/>
    <x v="1"/>
    <x v="1"/>
    <n v="1.0249999999999999"/>
    <n v="341294.13"/>
    <n v="0.36639955691540382"/>
    <s v="High"/>
    <x v="2"/>
  </r>
  <r>
    <s v="INNSA1"/>
    <s v="2023-07-04"/>
    <s v="0301049751"/>
    <x v="0"/>
    <s v="STAINLESS STEEL COLA BOTTLE 750ML SK750 (SL-01) (QTY:6720 PCS /USD 1.18 PER PCS)"/>
    <m/>
    <s v="STAINLESS STEEL COLA BOTTLE 750ML SK750 "/>
    <s v="STAINLESS"/>
    <m/>
    <m/>
    <s v="PCS"/>
    <e v="#VALUE!"/>
    <m/>
    <n v="1288"/>
    <s v="KGS"/>
    <n v="537.42078419999996"/>
    <n v="692197.97"/>
    <n v="6.4710509829999996"/>
    <n v="8334.7136659999996"/>
    <n v="253621.4"/>
    <x v="102"/>
    <x v="169"/>
    <x v="0"/>
    <n v="1.18"/>
    <n v="945819.37"/>
    <n v="0.36640009215860603"/>
    <s v="High"/>
    <x v="2"/>
  </r>
  <r>
    <s v="INNSA1"/>
    <s v="2023-07-04"/>
    <s v="0301049751"/>
    <x v="0"/>
    <s v="STAINLESS STEEL SPORTS BOTTLE 750ML S-308-C6 (NP-20) (QTY:32856 PCS /USD 1.04 PER PCS)"/>
    <m/>
    <s v="STAINLESS STEEL SPORTS BOTTLE 750ML S-308-C6 "/>
    <s v="STAINLESS"/>
    <m/>
    <m/>
    <s v="PCS"/>
    <e v="#VALUE!"/>
    <m/>
    <n v="5476"/>
    <s v="KGS"/>
    <n v="544.70782320000001"/>
    <n v="2982820.04"/>
    <n v="6.5587937780000001"/>
    <n v="35915.954729999998"/>
    <n v="1092905.3"/>
    <x v="99"/>
    <x v="184"/>
    <x v="0"/>
    <n v="1.04"/>
    <n v="4075725.34"/>
    <n v="0.36640001251969595"/>
    <s v="High"/>
    <x v="2"/>
  </r>
  <r>
    <s v="INNSA1"/>
    <s v="2023-07-03"/>
    <s v="0301049751"/>
    <x v="0"/>
    <s v="STEEL TEA STRAINER (NP-55) (QTY: 100800 PCS / USD 0.2881 PERPCS)"/>
    <m/>
    <s v="STEEL TEA STRAINER "/>
    <s v="STEEL"/>
    <m/>
    <m/>
    <s v="PCS"/>
    <e v="#VALUE!"/>
    <m/>
    <n v="4620"/>
    <s v="KGS"/>
    <n v="556.24453900000003"/>
    <n v="2569849.77"/>
    <n v="6.6977066699999996"/>
    <n v="30943.40482"/>
    <n v="941593"/>
    <x v="26"/>
    <x v="18"/>
    <x v="0"/>
    <n v="0.28810000000000002"/>
    <n v="3511442.77"/>
    <n v="0.36640001722746618"/>
    <s v="High"/>
    <x v="2"/>
  </r>
  <r>
    <s v="INNSA1"/>
    <s v="2023-07-03"/>
    <s v="0301049751"/>
    <x v="0"/>
    <s v="STEEL TEA STRAINER BIG (SB-12) (QTY: 35100 PCS / USD 1.0593PER PCS)"/>
    <m/>
    <s v="STEEL TEA STRAINER BIG "/>
    <s v="STEEL"/>
    <m/>
    <m/>
    <s v="PCS"/>
    <e v="#VALUE!"/>
    <m/>
    <n v="8580"/>
    <s v="KGS"/>
    <n v="383.48003610000001"/>
    <n v="3290258.71"/>
    <n v="4.6174597970000004"/>
    <n v="39617.805059999999"/>
    <n v="1205550.8"/>
    <x v="25"/>
    <x v="177"/>
    <x v="0"/>
    <n v="1.0592999999999999"/>
    <n v="4495809.51"/>
    <n v="0.3664000026307962"/>
    <s v="High"/>
    <x v="2"/>
  </r>
  <r>
    <s v="INNSA1"/>
    <s v="2023-06-30"/>
    <s v="0301049751"/>
    <x v="0"/>
    <s v="STAINLESS STEEL BOTTLE 750ML SG805 (AM-06) (QTY:2520 PCS/USD1.0390 PER PCS)"/>
    <m/>
    <s v="STAINLESS STEEL BOTTLE 750ML SG805 "/>
    <s v="STAINLESS"/>
    <m/>
    <m/>
    <s v="PCS"/>
    <e v="#VALUE!"/>
    <m/>
    <n v="367"/>
    <s v="KGS"/>
    <n v="620.91548299999999"/>
    <n v="228186.44"/>
    <n v="7.4764055750000002"/>
    <n v="2747.5790489999999"/>
    <n v="83607.5"/>
    <x v="129"/>
    <x v="185"/>
    <x v="0"/>
    <n v="1.0389999999999999"/>
    <n v="311793.94"/>
    <n v="0.36639994909425816"/>
    <s v="High"/>
    <x v="2"/>
  </r>
  <r>
    <s v="INNSA1"/>
    <s v="2023-06-30"/>
    <s v="0301049751"/>
    <x v="0"/>
    <s v="STAINLESS STEEL SPORTS BOTTLE 750ML S-308-C6 (NP-20) (QTY:22356 PCS/USD 1.0250 PER PCS)"/>
    <m/>
    <s v="STAINLESS STEEL SPORTS BOTTLE 750ML S-308-C6 "/>
    <s v="STAINLESS"/>
    <m/>
    <m/>
    <s v="PCS"/>
    <e v="#VALUE!"/>
    <m/>
    <n v="3912"/>
    <s v="KGS"/>
    <n v="510.4575135"/>
    <n v="1997062.93"/>
    <n v="6.1463878809999999"/>
    <n v="24046.513309999998"/>
    <n v="731723.9"/>
    <x v="99"/>
    <x v="186"/>
    <x v="0"/>
    <n v="1.0249999999999999"/>
    <n v="2728786.83"/>
    <n v="0.36640002125521404"/>
    <s v="High"/>
    <x v="2"/>
  </r>
  <r>
    <s v="INNSA1"/>
    <s v="2023-06-30"/>
    <s v="0301049751"/>
    <x v="0"/>
    <s v="STAINLESS STEEL COLA BOTTLE 750ML SK750 (SL-01) (QTY:13368 PCS/USD 1.1888 PER PCS)"/>
    <m/>
    <s v="STAINLESS STEEL COLA BOTTLE 750ML SK750 "/>
    <s v="STAINLESS"/>
    <m/>
    <m/>
    <s v="PCS"/>
    <e v="#VALUE!"/>
    <m/>
    <n v="2562"/>
    <s v="KGS"/>
    <n v="540.55015219999996"/>
    <n v="1384997.6"/>
    <n v="6.5087315139999999"/>
    <n v="16676.671880000002"/>
    <n v="507463.2"/>
    <x v="102"/>
    <x v="187"/>
    <x v="0"/>
    <n v="1.1888000000000001"/>
    <n v="1892460.8"/>
    <n v="0.36640005729973829"/>
    <s v="High"/>
    <x v="2"/>
  </r>
  <r>
    <s v="INNSA1"/>
    <s v="2023-06-30"/>
    <s v="0301049751"/>
    <x v="0"/>
    <s v="STAINLESS STEEL SPORTS BOTTLE 650 ML S115 (NP-21) (QTY:45888PCS/USD 1.0395 PER PCS)"/>
    <m/>
    <s v="STAINLESS STEEL SPORTS BOTTLE 650 ML S115 "/>
    <s v="STAINLESS"/>
    <m/>
    <m/>
    <s v="PCS"/>
    <e v="#VALUE!"/>
    <m/>
    <n v="7648"/>
    <s v="KGS"/>
    <n v="543.56262549999997"/>
    <n v="4157166.96"/>
    <n v="6.5450045220000002"/>
    <n v="50056.194580000003"/>
    <n v="1523185.9"/>
    <x v="158"/>
    <x v="188"/>
    <x v="0"/>
    <n v="1.0395000000000001"/>
    <n v="5680352.8599999994"/>
    <n v="0.36639998216477693"/>
    <s v="High"/>
    <x v="2"/>
  </r>
  <r>
    <s v="INNSA1"/>
    <s v="2023-06-29"/>
    <s v="0301049751"/>
    <x v="0"/>
    <s v="STAINLESS STEEL GRATER WITH HANDLE (KL324H-9S) (QTY: 59040 NOS /USD 0.640 PER NOS)"/>
    <m/>
    <s v="STAINLESS STEEL GRATER WITH HANDLE "/>
    <s v="STAINLESS"/>
    <m/>
    <m/>
    <s v=""/>
    <e v="#VALUE!"/>
    <m/>
    <n v="9512"/>
    <s v="KGS"/>
    <n v="339.47993170000001"/>
    <n v="3229133.11"/>
    <n v="4.0876572150000001"/>
    <n v="38881.795420000002"/>
    <n v="1183154.3999999999"/>
    <x v="60"/>
    <x v="1"/>
    <x v="1"/>
    <n v="0.64"/>
    <n v="4412287.51"/>
    <n v="0.36640000882465945"/>
    <s v="High"/>
    <x v="2"/>
  </r>
  <r>
    <s v="INNSA1"/>
    <s v="2023-06-29"/>
    <s v="0301049751"/>
    <x v="0"/>
    <s v="STAINLESS STEEL GRATER WITH HANDLE (KL326D-9S) (QTY: 37560 NOS /USD 0.935 PER NOS)"/>
    <m/>
    <s v="STAINLESS STEEL GRATER WITH HANDLE "/>
    <s v="STAINLESS"/>
    <m/>
    <m/>
    <s v=""/>
    <e v="#VALUE!"/>
    <m/>
    <n v="8138"/>
    <s v="KGS"/>
    <n v="368.79001110000002"/>
    <n v="3001213.11"/>
    <n v="4.4405780979999996"/>
    <n v="36137.424559999999"/>
    <n v="1099644.5"/>
    <x v="60"/>
    <x v="1"/>
    <x v="1"/>
    <n v="0.93500000000000005"/>
    <n v="4100857.61"/>
    <n v="0.36640000549644408"/>
    <s v="High"/>
    <x v="2"/>
  </r>
  <r>
    <s v="INNSA1"/>
    <s v="2023-06-27"/>
    <s v="0301049751"/>
    <x v="0"/>
    <s v="SS OIL POT 900ML (KWP-1000B) (QTY: 27000 PCS / USD 1.47 PERPCS)"/>
    <m/>
    <s v="SS OIL POT 900ML "/>
    <s v="SS"/>
    <m/>
    <m/>
    <s v="PCS"/>
    <e v="#VALUE!"/>
    <m/>
    <n v="7315"/>
    <s v="KGS"/>
    <n v="462.91360900000001"/>
    <n v="3386213.05"/>
    <n v="5.5739146179999999"/>
    <n v="40773.185429999998"/>
    <n v="1240708.5"/>
    <x v="125"/>
    <x v="149"/>
    <x v="0"/>
    <n v="1.47"/>
    <n v="4626921.55"/>
    <n v="0.3664000113637268"/>
    <s v="High"/>
    <x v="2"/>
  </r>
  <r>
    <s v="INNSA1"/>
    <s v="2023-06-21"/>
    <s v="0301049751"/>
    <x v="0"/>
    <s v="RYX-02-020 MILD STEEL MULTI FUNCTION CLOTH STAND (QTY :2464NUM/CNY 103.00 PER NUM)"/>
    <m/>
    <s v="RYX-02-020 MILD STEEL MULTI FUNCTION CLOTH STAND "/>
    <s v="RYX-02-020"/>
    <m/>
    <m/>
    <s v=""/>
    <e v="#VALUE!"/>
    <m/>
    <n v="8008"/>
    <s v="KGS"/>
    <n v="379.01370250000002"/>
    <n v="3035141.73"/>
    <n v="4.5636809459999998"/>
    <n v="36545.957009999998"/>
    <n v="1112075.8999999999"/>
    <x v="38"/>
    <x v="1"/>
    <x v="1"/>
    <e v="#VALUE!"/>
    <n v="4147217.63"/>
    <n v="0.36639999015795544"/>
    <s v="High"/>
    <x v="2"/>
  </r>
  <r>
    <s v="INNSA1"/>
    <s v="2023-06-20"/>
    <s v="0301049751"/>
    <x v="0"/>
    <s v="STEEL DRAINER (AM-321) (QTY: 900 PCS / USD 0.7779 PER PCS)"/>
    <m/>
    <s v="STEEL DRAINER "/>
    <s v="STEEL"/>
    <m/>
    <m/>
    <s v="PCS"/>
    <e v="#VALUE!"/>
    <m/>
    <n v="125"/>
    <s v="KGS"/>
    <n v="488.52391999999998"/>
    <n v="61065.49"/>
    <n v="5.8822868149999996"/>
    <n v="735.28585190000001"/>
    <n v="22374.400000000001"/>
    <x v="32"/>
    <x v="108"/>
    <x v="0"/>
    <n v="0.77790000000000004"/>
    <n v="83439.89"/>
    <n v="0.3664000731018453"/>
    <s v="High"/>
    <x v="2"/>
  </r>
  <r>
    <s v="INNSA1"/>
    <s v="2023-06-20"/>
    <s v="0301049751"/>
    <x v="0"/>
    <s v="STEEL TEA STRAINER (NP-55) (QTY: 7848 PCS / USD 0.2885 PER PCS)"/>
    <m/>
    <s v="STEEL TEA STRAINER "/>
    <s v="STEEL"/>
    <m/>
    <m/>
    <s v="PCS"/>
    <e v="#VALUE!"/>
    <m/>
    <n v="359"/>
    <s v="KGS"/>
    <n v="549.02777309999999"/>
    <n v="197485.29"/>
    <n v="6.6108100319999998"/>
    <n v="2377.9083679999999"/>
    <n v="72358.7"/>
    <x v="26"/>
    <x v="189"/>
    <x v="0"/>
    <n v="0.28849999999999998"/>
    <n v="269843.99"/>
    <n v="0.36640045443384667"/>
    <s v="High"/>
    <x v="2"/>
  </r>
  <r>
    <s v="INNSA1"/>
    <s v="2023-06-20"/>
    <s v="0301049751"/>
    <x v="0"/>
    <s v="STEEL KITCHEN BASKET (AM-322) (QTY: 480 PCS / USD 1.3437 PERPCS)"/>
    <m/>
    <s v="STEEL KITCHEN BASKET "/>
    <s v="STEEL"/>
    <m/>
    <m/>
    <s v="PCS"/>
    <e v="#VALUE!"/>
    <m/>
    <n v="132"/>
    <s v="KGS"/>
    <n v="426.18863640000001"/>
    <n v="56256.9"/>
    <n v="5.1317114549999996"/>
    <n v="677.38591210000004"/>
    <n v="20612.5"/>
    <x v="49"/>
    <x v="69"/>
    <x v="0"/>
    <n v="1.3436999999999999"/>
    <n v="76869.399999999994"/>
    <n v="0.36639949943917988"/>
    <s v="High"/>
    <x v="2"/>
  </r>
  <r>
    <s v="INNSA1"/>
    <s v="2023-06-17"/>
    <s v="0301049751"/>
    <x v="0"/>
    <s v="STAINLESS STEEL SPORTS BOTTLE (KWB-600F) (QTY: 50400 PCS /USD 0.94 PER PCS)"/>
    <m/>
    <s v="STAINLESS STEEL SPORTS BOTTLE "/>
    <s v="STAINLESS"/>
    <m/>
    <m/>
    <s v="PCS"/>
    <e v="#VALUE!"/>
    <m/>
    <n v="7800"/>
    <s v="KGS"/>
    <n v="515.98300640000002"/>
    <n v="4024667.45"/>
    <n v="6.212920005"/>
    <n v="48460.776039999997"/>
    <n v="1474638.1"/>
    <x v="107"/>
    <x v="5"/>
    <x v="0"/>
    <n v="0.94"/>
    <n v="5499305.5500000007"/>
    <n v="0.36639998666225204"/>
    <s v="High"/>
    <x v="2"/>
  </r>
  <r>
    <s v="INNSA1"/>
    <s v="2023-06-17"/>
    <s v="0301049751"/>
    <x v="0"/>
    <s v="STAINLESS STEEL SPORTS BOTTLE 750ML SG-702 (SB-01) (QTY: 30024 PCS / USD 1.090 PER PCS)"/>
    <m/>
    <s v="STAINLESS STEEL SPORTS BOTTLE 750ML SG-702 "/>
    <s v="STAINLESS"/>
    <m/>
    <m/>
    <s v="PCS"/>
    <e v="#VALUE!"/>
    <m/>
    <n v="5004"/>
    <s v="KGS"/>
    <n v="565.97905679999997"/>
    <n v="2832159.2"/>
    <n v="6.8149194069999997"/>
    <n v="34101.85671"/>
    <n v="1037703.1"/>
    <x v="101"/>
    <x v="190"/>
    <x v="0"/>
    <n v="1.0900000000000001"/>
    <n v="3869862.3000000003"/>
    <n v="0.36639998909665811"/>
    <s v="High"/>
    <x v="2"/>
  </r>
  <r>
    <s v="INNSA1"/>
    <s v="2023-06-17"/>
    <s v="0301049751"/>
    <x v="0"/>
    <s v="STAINLESS STEELSPORTS BOTTLE 650ML S115 (NP-21) (QTY: 11340PCS / USD 1.040 PER PCS)"/>
    <m/>
    <s v="STAINLESS STEELSPORTS BOTTLE 650ML S115 "/>
    <s v="STAINLESS"/>
    <m/>
    <m/>
    <s v="PCS"/>
    <e v="#VALUE!"/>
    <m/>
    <n v="1984"/>
    <s v="KGS"/>
    <n v="514.30162259999997"/>
    <n v="1020631.57"/>
    <n v="6.1926745639999998"/>
    <n v="12289.36267"/>
    <n v="373959.4"/>
    <x v="100"/>
    <x v="191"/>
    <x v="0"/>
    <n v="1.04"/>
    <n v="1394590.97"/>
    <n v="0.36639999289851483"/>
    <s v="High"/>
    <x v="2"/>
  </r>
  <r>
    <s v="INNSA1"/>
    <s v="2023-06-17"/>
    <s v="0301049751"/>
    <x v="0"/>
    <s v="STAINLESS STEEL COLA BOTTLE 750ML SK750 (SL-01) (QTY: 3960 PCS / USD 1.195 PER PCS)"/>
    <m/>
    <s v="STAINLESS STEEL COLA BOTTLE 750ML SK750 "/>
    <s v="STAINLESS"/>
    <m/>
    <m/>
    <s v="PCS"/>
    <e v="#VALUE!"/>
    <m/>
    <n v="759"/>
    <s v="KGS"/>
    <n v="539.56523059999995"/>
    <n v="409530.01"/>
    <n v="6.496872132"/>
    <n v="4931.1259479999999"/>
    <n v="150051.79999999999"/>
    <x v="102"/>
    <x v="192"/>
    <x v="0"/>
    <n v="1.1950000000000001"/>
    <n v="559581.81000000006"/>
    <n v="0.36640001058774663"/>
    <s v="High"/>
    <x v="2"/>
  </r>
  <r>
    <s v="INNSA1"/>
    <s v="2023-06-14"/>
    <s v="0301049751"/>
    <x v="0"/>
    <s v="STAINLESS STEELSPORTS BOTTLE 650ML S115 (NP-21) (QTY: 20340PCS / USD 1.040 PER PCS)"/>
    <m/>
    <s v="STAINLESS STEELSPORTS BOTTLE 650ML S115 "/>
    <s v="STAINLESS"/>
    <m/>
    <m/>
    <s v="PCS"/>
    <e v="#VALUE!"/>
    <m/>
    <n v="3616"/>
    <s v="KGS"/>
    <n v="509.02756640000001"/>
    <n v="1840643.68"/>
    <n v="6.1034480379999998"/>
    <n v="22070.06811"/>
    <n v="674411.8"/>
    <x v="100"/>
    <x v="193"/>
    <x v="0"/>
    <n v="1.04"/>
    <n v="2515055.48"/>
    <n v="0.36639997590408158"/>
    <s v="High"/>
    <x v="2"/>
  </r>
  <r>
    <s v="INNSA1"/>
    <s v="2023-06-14"/>
    <s v="0301049751"/>
    <x v="0"/>
    <s v="STAINLESS STEEL COLA BOTTLE 750ML SK750 (SL-01) (QTY: 21216PCS / USD 1.195 PER PCS)"/>
    <m/>
    <s v="STAINLESS STEEL COLA BOTTLE 750ML SK750 "/>
    <s v="STAINLESS"/>
    <m/>
    <m/>
    <s v="PCS"/>
    <e v="#VALUE!"/>
    <m/>
    <n v="4066"/>
    <s v="KGS"/>
    <n v="542.50878909999994"/>
    <n v="2206057.7400000002"/>
    <n v="6.5049015480000003"/>
    <n v="26451.531650000001"/>
    <n v="808299.6"/>
    <x v="102"/>
    <x v="174"/>
    <x v="0"/>
    <n v="1.1950000000000001"/>
    <n v="3014357.3400000003"/>
    <n v="0.36640001997409183"/>
    <s v="High"/>
    <x v="2"/>
  </r>
  <r>
    <s v="INNSA1"/>
    <s v="2023-06-13"/>
    <s v="0301049751"/>
    <x v="1"/>
    <s v="STEEL SCRUBBER 2PCS SET (ITEM NO: 8001-2) (QTY: 168120 SETS&amp; 0.16 USD PER SET)"/>
    <m/>
    <s v="STEEL SCRUBBER 2PCS SET "/>
    <s v="STEEL"/>
    <m/>
    <m/>
    <s v="PCS"/>
    <e v="#VALUE!"/>
    <m/>
    <n v="4903"/>
    <s v="KGS"/>
    <n v="466.9197226"/>
    <n v="2289307.4"/>
    <n v="5.5985578250000003"/>
    <n v="27449.729019999999"/>
    <n v="1006379.5"/>
    <x v="31"/>
    <x v="1"/>
    <x v="0"/>
    <e v="#VALUE!"/>
    <n v="3295686.9"/>
    <n v="0.43959998556768742"/>
    <s v="High"/>
    <x v="2"/>
  </r>
  <r>
    <s v="INNSA1"/>
    <s v="2023-06-12"/>
    <s v="0301049751"/>
    <x v="0"/>
    <s v="NP-20 STAINLESS STEEL SPORTS BOTTLE 750 ML S-308-C6 (QTY:19656 NUM/USD 1.025 PER NUM)"/>
    <m/>
    <s v="NP-20 STAINLESS STEEL SPORTS BOTTLE 750 ML S-308-C6 "/>
    <s v="NP-20"/>
    <m/>
    <m/>
    <s v=""/>
    <e v="#VALUE!"/>
    <m/>
    <n v="3221"/>
    <s v="KGS"/>
    <n v="541.04561060000003"/>
    <n v="1742924.33"/>
    <n v="6.4873574410000003"/>
    <n v="20898.37326"/>
    <n v="638607.5"/>
    <x v="159"/>
    <x v="1"/>
    <x v="1"/>
    <n v="1.0249999999999999"/>
    <n v="2381531.83"/>
    <n v="0.36640001462369853"/>
    <s v="High"/>
    <x v="2"/>
  </r>
  <r>
    <s v="INNSA1"/>
    <s v="2023-06-12"/>
    <s v="0301049751"/>
    <x v="0"/>
    <s v="SL-01 STAINLESS STEEL COLA BOTTLE 750ML SK750 (QTY:5376 NUM/USD 1.195 PER NUM)"/>
    <m/>
    <s v="SL-01 STAINLESS STEEL COLA BOTTLE 750ML SK750 "/>
    <s v="SL-01"/>
    <m/>
    <m/>
    <s v=""/>
    <e v="#VALUE!"/>
    <m/>
    <n v="1030"/>
    <s v="KGS"/>
    <n v="539.36267469999996"/>
    <n v="555759.30000000005"/>
    <n v="6.4671783539999996"/>
    <n v="6663.7805760000001"/>
    <n v="203630.3"/>
    <x v="111"/>
    <x v="1"/>
    <x v="1"/>
    <n v="1.1950000000000001"/>
    <n v="759389.60000000009"/>
    <n v="0.36640016640297335"/>
    <s v="High"/>
    <x v="2"/>
  </r>
  <r>
    <s v="INNSA1"/>
    <s v="2023-06-12"/>
    <s v="0301049751"/>
    <x v="0"/>
    <s v="NP-21 STAINLESS STEEL SPORTS BOTTLE 650ML S115 (QTY: 16992 NUM USD 1.040 PER NUM)"/>
    <m/>
    <s v="NP-21 STAINLESS STEEL SPORTS BOTTLE 650ML S115 "/>
    <s v="NP-21"/>
    <m/>
    <m/>
    <s v=""/>
    <e v="#VALUE!"/>
    <m/>
    <n v="2973"/>
    <s v="KGS"/>
    <n v="514.10854519999998"/>
    <n v="1528753.17"/>
    <n v="6.1643710460000003"/>
    <n v="18330.373739999999"/>
    <n v="560135.19999999995"/>
    <x v="121"/>
    <x v="1"/>
    <x v="1"/>
    <n v="1.04"/>
    <n v="2088888.3699999999"/>
    <n v="0.36640002519177112"/>
    <s v="High"/>
    <x v="2"/>
  </r>
  <r>
    <s v="INNSA1"/>
    <s v="2023-06-09"/>
    <s v="0301049751"/>
    <x v="0"/>
    <s v="STAINLESS STEEL SPORTS BOTTLE 750ML S-308-C6 (NP-20) (QTY: 15840 PCS / USD 1.0245 PER PCS)"/>
    <m/>
    <s v="STAINLESS STEEL SPORTS BOTTLE 750ML S-308-C6 "/>
    <s v="STAINLESS"/>
    <m/>
    <m/>
    <s v="PCS"/>
    <e v="#VALUE!"/>
    <m/>
    <n v="2816"/>
    <s v="KGS"/>
    <n v="498.42113280000001"/>
    <n v="1403553.91"/>
    <n v="5.9762725760000004"/>
    <n v="16829.183570000001"/>
    <n v="514262.2"/>
    <x v="99"/>
    <x v="194"/>
    <x v="0"/>
    <n v="1.0245"/>
    <n v="1917816.1099999999"/>
    <n v="0.36640003375431446"/>
    <s v="High"/>
    <x v="2"/>
  </r>
  <r>
    <s v="INNSA1"/>
    <s v="2023-06-09"/>
    <s v="0301049751"/>
    <x v="0"/>
    <s v="STAINLESS STEEL BOTTLE 750ML SG805 (AM-06) (QTY: 3276 PCS /USD 1.0390 PER PCS)"/>
    <m/>
    <s v="STAINLESS STEEL BOTTLE 750ML SG805 "/>
    <s v="STAINLESS"/>
    <m/>
    <m/>
    <s v="PCS"/>
    <e v="#VALUE!"/>
    <m/>
    <n v="491"/>
    <s v="KGS"/>
    <n v="599.0813594"/>
    <n v="294388.58"/>
    <n v="7.1832297289999998"/>
    <n v="3529.8390890000001"/>
    <n v="107864"/>
    <x v="129"/>
    <x v="195"/>
    <x v="0"/>
    <n v="1.0389999999999999"/>
    <n v="402252.58"/>
    <n v="0.36640008250320033"/>
    <s v="High"/>
    <x v="2"/>
  </r>
  <r>
    <s v="INNSA1"/>
    <s v="2023-06-09"/>
    <s v="0301049751"/>
    <x v="0"/>
    <s v="AM-253 STEEL KITCHEN TURNER (QTY:20160 PCS/ USD 0.5305 PER PCS)"/>
    <m/>
    <s v="AM-253 STEEL KITCHEN TURNER "/>
    <s v="AM-253"/>
    <m/>
    <m/>
    <s v="PCS"/>
    <e v="#VALUE!"/>
    <m/>
    <n v="1960"/>
    <s v="KGS"/>
    <n v="474.56112239999999"/>
    <n v="930139.8"/>
    <n v="5.6901813240000001"/>
    <n v="11152.7554"/>
    <n v="340803.3"/>
    <x v="160"/>
    <x v="79"/>
    <x v="0"/>
    <n v="0.53049999999999997"/>
    <n v="1270943.1000000001"/>
    <n v="0.36640008308428473"/>
    <s v="High"/>
    <x v="2"/>
  </r>
  <r>
    <s v="INNSA1"/>
    <s v="2023-06-09"/>
    <s v="0301049751"/>
    <x v="0"/>
    <s v="STAINLESS STEEL SPORTS BOTTLE 750ML SG-702 (SB-01) (QTY: 3096 PCS / USD 1.1100 PER PCS)"/>
    <m/>
    <s v="STAINLESS STEEL SPORTS BOTTLE 750ML SG-702 "/>
    <s v="STAINLESS"/>
    <m/>
    <m/>
    <s v="PCS"/>
    <e v="#VALUE!"/>
    <m/>
    <n v="490"/>
    <s v="KGS"/>
    <n v="606.33494489999998"/>
    <n v="297225.39"/>
    <n v="7.270203177"/>
    <n v="3563.8535969999998"/>
    <n v="108903.4"/>
    <x v="101"/>
    <x v="196"/>
    <x v="0"/>
    <n v="1.1100000000000001"/>
    <n v="406128.79000000004"/>
    <n v="0.36640005754555488"/>
    <s v="High"/>
    <x v="2"/>
  </r>
  <r>
    <s v="INNSA1"/>
    <s v="2023-06-09"/>
    <s v="0301049751"/>
    <x v="0"/>
    <s v="STAINLESS STEELSPORTS BOTTLE 650ML S115 (NP-21) (QTY: 20664PCS / USD 1.0400 PER PCS)"/>
    <m/>
    <s v="STAINLESS STEELSPORTS BOTTLE 650ML S115 "/>
    <s v="STAINLESS"/>
    <m/>
    <m/>
    <s v="PCS"/>
    <e v="#VALUE!"/>
    <m/>
    <n v="3673"/>
    <s v="KGS"/>
    <n v="505.96195560000001"/>
    <n v="1858701.84"/>
    <n v="6.0666901150000001"/>
    <n v="22286.592809999998"/>
    <n v="681028.4"/>
    <x v="100"/>
    <x v="197"/>
    <x v="0"/>
    <n v="1.04"/>
    <n v="2539730.2400000002"/>
    <n v="0.36640002465376587"/>
    <s v="High"/>
    <x v="2"/>
  </r>
  <r>
    <s v="INNSA1"/>
    <s v="2023-06-06"/>
    <s v="0301049751"/>
    <x v="0"/>
    <s v="STEEL SALT BOTTLE (NP-19) (QTY:60672 PCS /USD 0.4584 PER PCS)"/>
    <m/>
    <s v="STEEL SALT BOTTLE "/>
    <s v="STEEL"/>
    <m/>
    <m/>
    <s v="PCS"/>
    <e v="#VALUE!"/>
    <m/>
    <n v="9480"/>
    <s v="KGS"/>
    <n v="257.47406119999999"/>
    <n v="2440854.1"/>
    <n v="3.0872189589999999"/>
    <n v="29266.835729999999"/>
    <n v="894328.9"/>
    <x v="18"/>
    <x v="198"/>
    <x v="0"/>
    <n v="0.45839999999999997"/>
    <n v="3335183"/>
    <n v="0.36639998269458218"/>
    <s v="High"/>
    <x v="2"/>
  </r>
  <r>
    <s v="INNSA1"/>
    <s v="2023-06-06"/>
    <s v="0301049751"/>
    <x v="0"/>
    <s v="STAINLESS STEEL GRATER WITH HANDLE (DS-25) (QTY:75000 PCS /USD 0.2120 PER PCS)"/>
    <m/>
    <s v="STAINLESS STEEL GRATER WITH HANDLE "/>
    <s v="STAINLESS"/>
    <m/>
    <m/>
    <s v="PCS"/>
    <e v="#VALUE!"/>
    <m/>
    <n v="2500"/>
    <s v="KGS"/>
    <n v="558.16958"/>
    <n v="1395423.95"/>
    <n v="6.6926808150000001"/>
    <n v="16731.70204"/>
    <n v="511283.4"/>
    <x v="60"/>
    <x v="199"/>
    <x v="0"/>
    <n v="0.21199999999999999"/>
    <n v="1906707.35"/>
    <n v="0.36640004638016999"/>
    <s v="High"/>
    <x v="2"/>
  </r>
  <r>
    <s v="INNSA1"/>
    <s v="2023-06-06"/>
    <s v="0301049751"/>
    <x v="0"/>
    <s v="STEEL SPRINKLER (AM-430) (QTY:960 PCS /USD 0.6160 PER PCS)"/>
    <m/>
    <s v="STEEL SPRINKLER "/>
    <s v="STEEL"/>
    <m/>
    <m/>
    <s v="PCS"/>
    <e v="#VALUE!"/>
    <m/>
    <n v="180"/>
    <s v="KGS"/>
    <n v="288.3290556"/>
    <n v="51899.23"/>
    <n v="3.4571829200000002"/>
    <n v="622.29292569999996"/>
    <n v="19015.900000000001"/>
    <x v="22"/>
    <x v="200"/>
    <x v="0"/>
    <n v="0.61599999999999999"/>
    <n v="70915.13"/>
    <n v="0.36640042636470715"/>
    <s v="High"/>
    <x v="2"/>
  </r>
  <r>
    <s v="INNSA1"/>
    <s v="2023-06-02"/>
    <s v="0301049751"/>
    <x v="1"/>
    <s v="STEEL SCRUBBER 6PCS SET (OKS-4156) (QTY:99000 SET /USD:0.255PER SET)"/>
    <m/>
    <s v="STEEL SCRUBBER 6PCS SET "/>
    <s v="STEEL"/>
    <m/>
    <m/>
    <s v="PCS"/>
    <e v="#VALUE!"/>
    <m/>
    <n v="8624"/>
    <s v="KGS"/>
    <n v="249.23834529999999"/>
    <n v="2149650.8199999998"/>
    <n v="2.9884693690000002"/>
    <n v="25775.189689999999"/>
    <n v="944986.5"/>
    <x v="19"/>
    <x v="1"/>
    <x v="0"/>
    <e v="#VALUE!"/>
    <n v="3094637.32"/>
    <n v="0.43959999978042952"/>
    <s v="High"/>
    <x v="2"/>
  </r>
  <r>
    <s v="INNSA1"/>
    <s v="2023-06-01"/>
    <s v="0301049751"/>
    <x v="0"/>
    <s v="STEEL LUNCH BOX SMALL (6587) (QTY:102000 PCS /USD 1.55 PER PCS)"/>
    <m/>
    <s v="STEEL LUNCH BOX SMALL "/>
    <s v="STEEL"/>
    <m/>
    <m/>
    <s v="PCS"/>
    <e v="#VALUE!"/>
    <m/>
    <n v="20697"/>
    <s v="KGS"/>
    <n v="642.21124050000003"/>
    <n v="13292167.15"/>
    <n v="7.7096187330000001"/>
    <n v="159569.83369999999"/>
    <n v="4870250"/>
    <x v="40"/>
    <x v="201"/>
    <x v="0"/>
    <n v="1.55"/>
    <n v="18162417.149999999"/>
    <n v="0.36639999670783557"/>
    <s v="High"/>
    <x v="2"/>
  </r>
  <r>
    <s v="INNSA1"/>
    <s v="2023-06-01"/>
    <s v="0301049751"/>
    <x v="0"/>
    <s v="STEEL RECTANGLE CONTAINER (6901) (QTY:55200 PCS /USD 0.94 PER PCS)"/>
    <m/>
    <s v="STEEL RECTANGLE CONTAINER "/>
    <s v="STEEL"/>
    <m/>
    <m/>
    <s v="PCS"/>
    <e v="#VALUE!"/>
    <m/>
    <n v="8970"/>
    <s v="KGS"/>
    <n v="486.3382441"/>
    <n v="4362454.05"/>
    <n v="5.8383942869999998"/>
    <n v="52370.396760000003"/>
    <n v="1598403.2"/>
    <x v="47"/>
    <x v="202"/>
    <x v="0"/>
    <n v="0.94"/>
    <n v="5960857.25"/>
    <n v="0.36640000827057423"/>
    <s v="High"/>
    <x v="2"/>
  </r>
  <r>
    <s v="INNSA1"/>
    <s v="2023-06-01"/>
    <s v="0301049751"/>
    <x v="0"/>
    <s v="STEEL LUNCH BOX (6561) (QTY:21888 PCS /USD 2.50 PER PCS)"/>
    <m/>
    <s v="STEEL LUNCH BOX "/>
    <s v="STEEL"/>
    <m/>
    <m/>
    <s v="PCS"/>
    <e v="#VALUE!"/>
    <m/>
    <n v="8341"/>
    <s v="KGS"/>
    <n v="551.50862770000003"/>
    <n v="4600552.6100000003"/>
    <n v="6.6207518329999999"/>
    <n v="55228.722809999999"/>
    <n v="1685642.5"/>
    <x v="41"/>
    <x v="203"/>
    <x v="0"/>
    <n v="2.5"/>
    <n v="6286195.1100000003"/>
    <n v="0.36640000515068555"/>
    <s v="High"/>
    <x v="2"/>
  </r>
  <r>
    <s v="INNSA1"/>
    <s v="2023-06-01"/>
    <s v="0301049751"/>
    <x v="0"/>
    <s v="STEEL TEA STRAINER BIG (SB-12) (QTY:40800 PCS /USD 1.0838 PER PCS)"/>
    <m/>
    <s v="STEEL TEA STRAINER BIG "/>
    <s v="STEEL"/>
    <m/>
    <m/>
    <s v="PCS"/>
    <e v="#VALUE!"/>
    <m/>
    <n v="9690"/>
    <s v="KGS"/>
    <n v="404.37822080000001"/>
    <n v="3918424.96"/>
    <n v="4.8544804419999998"/>
    <n v="47039.915489999999"/>
    <n v="1435710.9"/>
    <x v="25"/>
    <x v="204"/>
    <x v="0"/>
    <n v="1.0838000000000001"/>
    <n v="5354135.8599999994"/>
    <n v="0.36639999863618672"/>
    <s v="High"/>
    <x v="2"/>
  </r>
  <r>
    <s v="INNSA1"/>
    <s v="2023-06-01"/>
    <s v="0301049751"/>
    <x v="0"/>
    <s v="STEEL TEA STRAINER (NP-55) (QTY:92952 PCS /USD 0.2947 PER PCS)"/>
    <m/>
    <s v="STEEL TEA STRAINER "/>
    <s v="STEEL"/>
    <m/>
    <m/>
    <s v="PCS"/>
    <e v="#VALUE!"/>
    <m/>
    <n v="4260"/>
    <s v="KGS"/>
    <n v="569.77170390000003"/>
    <n v="2427398.39"/>
    <n v="6.8399964449999997"/>
    <n v="29140.436849999998"/>
    <n v="889398.8"/>
    <x v="26"/>
    <x v="205"/>
    <x v="0"/>
    <n v="0.29470000000000002"/>
    <n v="3316797.1900000004"/>
    <n v="0.3664000123193622"/>
    <s v="High"/>
    <x v="2"/>
  </r>
  <r>
    <s v="INNSA1"/>
    <s v="2023-06-01"/>
    <s v="0301049751"/>
    <x v="0"/>
    <s v="STEEL RECTANGLE CONTAINER LARGE (6862) (QTY:1032 PCS /USD 1.50 PER PCS)"/>
    <m/>
    <s v="STEEL RECTANGLE CONTAINER LARGE "/>
    <s v="STEEL"/>
    <m/>
    <m/>
    <s v="PCS"/>
    <e v="#VALUE!"/>
    <m/>
    <n v="258"/>
    <s v="KGS"/>
    <n v="504.44662790000001"/>
    <n v="130147.23"/>
    <n v="6.0557818479999996"/>
    <n v="1562.391717"/>
    <n v="47685.9"/>
    <x v="44"/>
    <x v="206"/>
    <x v="0"/>
    <n v="1.5"/>
    <n v="177833.13"/>
    <n v="0.36639965368452332"/>
    <s v="High"/>
    <x v="2"/>
  </r>
  <r>
    <s v="INNSA1"/>
    <s v="2023-06-01"/>
    <s v="0301049751"/>
    <x v="0"/>
    <s v="STEEL ROUND CONTAINER (6856) (QTY:51840 PCS /USD 0.60 PER PCS)"/>
    <m/>
    <s v="STEEL ROUND CONTAINER "/>
    <s v="STEEL"/>
    <m/>
    <m/>
    <s v="PCS"/>
    <e v="#VALUE!"/>
    <m/>
    <n v="4320"/>
    <s v="KGS"/>
    <n v="605.33593980000001"/>
    <n v="2615051.2599999998"/>
    <n v="7.2669380529999996"/>
    <n v="31393.17239"/>
    <n v="958154.8"/>
    <x v="39"/>
    <x v="207"/>
    <x v="0"/>
    <n v="0.6"/>
    <n v="3573206.0599999996"/>
    <n v="0.36640000701171727"/>
    <s v="High"/>
    <x v="2"/>
  </r>
  <r>
    <s v="INNSA1"/>
    <s v="2023-06-01"/>
    <s v="0301049751"/>
    <x v="0"/>
    <s v="STEEL LUNCH BOX (6527) (QTY:51360 PCS /USD1.90 PER PCS)"/>
    <m/>
    <s v="STEEL LUNCH BOX "/>
    <s v="STEEL"/>
    <m/>
    <m/>
    <s v="PCS"/>
    <e v="#VALUE!"/>
    <m/>
    <n v="17890"/>
    <s v="KGS"/>
    <n v="458.58779570000002"/>
    <n v="8204319.0999999996"/>
    <n v="5.5052556509999997"/>
    <n v="98491.225690000007"/>
    <n v="3006062.5"/>
    <x v="41"/>
    <x v="208"/>
    <x v="0"/>
    <n v="1.9"/>
    <n v="11210381.6"/>
    <n v="0.36639999777678078"/>
    <s v="High"/>
    <x v="2"/>
  </r>
  <r>
    <s v="INNSA1"/>
    <s v="2023-06-01"/>
    <s v="0301049751"/>
    <x v="0"/>
    <s v="STEEL ROUND CONTAINER (6857) (QTY:28980 PCS /USD 0.76 PER PCS)"/>
    <m/>
    <s v="STEEL ROUND CONTAINER "/>
    <s v="STEEL"/>
    <m/>
    <m/>
    <s v="PCS"/>
    <e v="#VALUE!"/>
    <m/>
    <n v="3694"/>
    <s v="KGS"/>
    <n v="501.14955279999998"/>
    <n v="1851722.54"/>
    <n v="6.0162011140000002"/>
    <n v="22229.562300000001"/>
    <n v="678471.2"/>
    <x v="39"/>
    <x v="209"/>
    <x v="0"/>
    <n v="0.76"/>
    <n v="2530193.7400000002"/>
    <n v="0.36640003312807323"/>
    <s v="High"/>
    <x v="2"/>
  </r>
  <r>
    <s v="INNSA1"/>
    <s v="2023-06-01"/>
    <s v="0301049751"/>
    <x v="0"/>
    <s v="STEEL RECTANGLE CONTAINER BIG (6578) (QTY:76800 PCS /USD 1.66 PER PCS)"/>
    <m/>
    <s v="STEEL RECTANGLE CONTAINER BIG "/>
    <s v="STEEL"/>
    <m/>
    <m/>
    <s v="PCS"/>
    <e v="#VALUE!"/>
    <m/>
    <n v="22688"/>
    <s v="KGS"/>
    <n v="472.42947420000002"/>
    <n v="10718479.91"/>
    <n v="5.6714222589999999"/>
    <n v="128673.2282"/>
    <n v="3927251.1"/>
    <x v="43"/>
    <x v="210"/>
    <x v="0"/>
    <n v="1.66"/>
    <n v="14645731.01"/>
    <n v="0.36640000568886638"/>
    <s v="High"/>
    <x v="2"/>
  </r>
  <r>
    <s v="INNSA1"/>
    <s v="2023-05-29"/>
    <s v="0301049751"/>
    <x v="0"/>
    <s v="STAINLESS STEEL SPORTS BOTTLE 750ML SG705-1 (BCLR-3) (QTY:23976 PCS /USD 1.117 PER PCS)"/>
    <m/>
    <s v="STAINLESS STEEL SPORTS BOTTLE 750ML SG705-1 "/>
    <s v="STAINLESS"/>
    <m/>
    <m/>
    <s v="PCS"/>
    <e v="#VALUE!"/>
    <m/>
    <n v="3596.4"/>
    <s v="KGS"/>
    <n v="639.21940830000005"/>
    <n v="2298888.6800000002"/>
    <n v="7.673702381"/>
    <n v="27597.703239999999"/>
    <n v="842312.8"/>
    <x v="128"/>
    <x v="82"/>
    <x v="0"/>
    <n v="1.117"/>
    <n v="3141201.4800000004"/>
    <n v="0.36639999462696904"/>
    <s v="High"/>
    <x v="2"/>
  </r>
  <r>
    <s v="INNSA1"/>
    <s v="2023-05-29"/>
    <s v="0301049751"/>
    <x v="0"/>
    <s v="MILD STEEL MULTI FUNCTION CLOTH STAND (ITEM NO: RYX-02-020)(QTY- 2464 PIECES &amp; 103.00 CNY PER PIECE)"/>
    <m/>
    <s v="MILD STEEL MULTI FUNCTION CLOTH STAND "/>
    <s v="MILD"/>
    <m/>
    <m/>
    <s v=""/>
    <e v="#VALUE!"/>
    <m/>
    <n v="8008"/>
    <s v="KGS"/>
    <n v="390.14003869999999"/>
    <n v="3124241.43"/>
    <n v="4.6835538860000003"/>
    <n v="37505.899519999999"/>
    <n v="1144722"/>
    <x v="2"/>
    <x v="1"/>
    <x v="1"/>
    <e v="#VALUE!"/>
    <n v="4268963.43"/>
    <n v="0.36639998081070191"/>
    <s v="High"/>
    <x v="2"/>
  </r>
  <r>
    <s v="INNSA1"/>
    <s v="2023-05-29"/>
    <s v="0301049751"/>
    <x v="0"/>
    <s v="STAINLESS STEEL SPORTS BOTTLE 750ML SG-702 (SB-01) (QTY:21888 PCS /USD 1.110 PER PCS)"/>
    <m/>
    <s v="STAINLESS STEEL SPORTS BOTTLE 750ML SG-702 "/>
    <s v="STAINLESS"/>
    <m/>
    <m/>
    <s v="PCS"/>
    <e v="#VALUE!"/>
    <m/>
    <n v="3465.6"/>
    <s v="KGS"/>
    <n v="601.78129039999999"/>
    <n v="2085533.24"/>
    <n v="7.2242651909999998"/>
    <n v="25036.41345"/>
    <n v="764139.4"/>
    <x v="101"/>
    <x v="203"/>
    <x v="0"/>
    <n v="1.1100000000000001"/>
    <n v="2849672.64"/>
    <n v="0.36640001000415606"/>
    <s v="High"/>
    <x v="2"/>
  </r>
  <r>
    <s v="INNSA1"/>
    <s v="2023-05-20"/>
    <s v="0301049751"/>
    <x v="0"/>
    <s v="STEEL LUNCH BOX (6527) (QTY:25680 NOS /USD 1.90 PER NOS)"/>
    <m/>
    <s v="STEEL LUNCH BOX "/>
    <s v="STEEL"/>
    <m/>
    <m/>
    <s v=""/>
    <e v="#VALUE!"/>
    <m/>
    <n v="8945.2000000000007"/>
    <s v="KGS"/>
    <n v="458.00336829999998"/>
    <n v="4096931.73"/>
    <n v="5.4982397150000004"/>
    <n v="49182.853900000002"/>
    <n v="1501115.7"/>
    <x v="41"/>
    <x v="1"/>
    <x v="1"/>
    <n v="1.9"/>
    <n v="5598047.4299999997"/>
    <n v="0.36639997903992411"/>
    <s v="High"/>
    <x v="2"/>
  </r>
  <r>
    <s v="INNSA1"/>
    <s v="2023-05-20"/>
    <s v="0301049751"/>
    <x v="0"/>
    <s v="STEEL RECTANGLE CONTAINER BIG (6578) (QTY:38400 NOS /USD1.66 PER NOS)"/>
    <m/>
    <s v="STEEL RECTANGLE CONTAINER BIG "/>
    <s v="STEEL"/>
    <m/>
    <m/>
    <s v=""/>
    <e v="#VALUE!"/>
    <m/>
    <n v="11344"/>
    <s v="KGS"/>
    <n v="471.82740660000002"/>
    <n v="5352410.0999999996"/>
    <n v="5.6641945570000001"/>
    <n v="64254.623050000002"/>
    <n v="1961123"/>
    <x v="43"/>
    <x v="1"/>
    <x v="1"/>
    <n v="1.66"/>
    <n v="7313533.0999999996"/>
    <n v="0.36639998867052437"/>
    <s v="High"/>
    <x v="2"/>
  </r>
  <r>
    <s v="INNSA1"/>
    <s v="2023-05-20"/>
    <s v="0301049751"/>
    <x v="0"/>
    <s v="STEEL LUNCH BOX (6561) (QTY:21312 NOS /USD 2.50 PER NOS)"/>
    <m/>
    <s v="STEEL LUNCH BOX "/>
    <s v="STEEL"/>
    <m/>
    <m/>
    <s v=""/>
    <e v="#VALUE!"/>
    <m/>
    <n v="8122.24"/>
    <s v="KGS"/>
    <n v="550.8057814"/>
    <n v="4473776.75"/>
    <n v="6.6123143029999998"/>
    <n v="53706.803720000004"/>
    <n v="1639191.8"/>
    <x v="41"/>
    <x v="1"/>
    <x v="1"/>
    <n v="2.5"/>
    <n v="6112968.5499999998"/>
    <n v="0.36639999973177029"/>
    <s v="High"/>
    <x v="2"/>
  </r>
  <r>
    <s v="INNSA1"/>
    <s v="2023-05-20"/>
    <s v="0301049751"/>
    <x v="0"/>
    <s v="STEEL RECTANGLE CONTAINER (6901) (QTY:55200 NOS /USD 0.94PER NOS)"/>
    <m/>
    <s v="STEEL RECTANGLE CONTAINER "/>
    <s v="STEEL"/>
    <m/>
    <m/>
    <s v=""/>
    <e v="#VALUE!"/>
    <m/>
    <n v="8970"/>
    <s v="KGS"/>
    <n v="485.71845150000001"/>
    <n v="4356894.51"/>
    <n v="5.8309537999999996"/>
    <n v="52303.655579999999"/>
    <n v="1596366.2"/>
    <x v="47"/>
    <x v="1"/>
    <x v="1"/>
    <n v="0.94"/>
    <n v="5953260.71"/>
    <n v="0.36640001182860865"/>
    <s v="High"/>
    <x v="2"/>
  </r>
  <r>
    <s v="INNSA1"/>
    <s v="2023-05-20"/>
    <s v="0301049751"/>
    <x v="0"/>
    <s v="STEEL RECTANGLE CONTAINER LARGE (6862) (QTY:47040 NOS /USD 1.50 PER NOS)"/>
    <m/>
    <s v="STEEL RECTANGLE CONTAINER LARGE "/>
    <s v="STEEL"/>
    <m/>
    <m/>
    <s v=""/>
    <e v="#VALUE!"/>
    <m/>
    <n v="11760"/>
    <s v="KGS"/>
    <n v="503.80374660000001"/>
    <n v="5924732.0599999996"/>
    <n v="6.0480641850000003"/>
    <n v="71125.234809999994"/>
    <n v="2170821.7999999998"/>
    <x v="44"/>
    <x v="1"/>
    <x v="1"/>
    <n v="1.5"/>
    <n v="8095553.8599999994"/>
    <n v="0.36639999547928925"/>
    <s v="High"/>
    <x v="2"/>
  </r>
  <r>
    <s v="INNSA1"/>
    <s v="2023-05-19"/>
    <s v="0301049751"/>
    <x v="0"/>
    <s v="STAINLESS STEEL SPORTS BOTTLE 500ML S116-500 (AM-314) (QTY:720 PCS /USD 0.985 PER PCS)"/>
    <m/>
    <s v="STAINLESS STEEL SPORTS BOTTLE 500ML S116-500 "/>
    <s v="STAINLESS"/>
    <m/>
    <m/>
    <s v="PCS"/>
    <e v="#VALUE!"/>
    <m/>
    <n v="86"/>
    <s v="KGS"/>
    <n v="708.30779070000006"/>
    <n v="60914.47"/>
    <n v="8.5030947260000005"/>
    <n v="731.26614649999999"/>
    <n v="22319.1"/>
    <x v="149"/>
    <x v="167"/>
    <x v="0"/>
    <n v="0.98499999999999999"/>
    <n v="83233.570000000007"/>
    <n v="0.36640062697746528"/>
    <s v="High"/>
    <x v="2"/>
  </r>
  <r>
    <s v="INNSA1"/>
    <s v="2023-05-19"/>
    <s v="0301049751"/>
    <x v="0"/>
    <s v="STAINLESS STEEL SPORTS BOTTLE 800ML (AM-394) (QTY: 600 PCS /USD 1.285 PER PCS)"/>
    <m/>
    <s v="STAINLESS STEEL SPORTS BOTTLE 800ML "/>
    <s v="STAINLESS"/>
    <m/>
    <m/>
    <s v="PCS"/>
    <e v="#VALUE!"/>
    <m/>
    <n v="126"/>
    <s v="KGS"/>
    <n v="525.57603170000004"/>
    <n v="66222.58"/>
    <n v="6.3094361550000002"/>
    <n v="794.98895560000005"/>
    <n v="24264"/>
    <x v="161"/>
    <x v="0"/>
    <x v="0"/>
    <n v="1.2849999999999999"/>
    <n v="90486.58"/>
    <n v="0.36640070501632521"/>
    <s v="High"/>
    <x v="2"/>
  </r>
  <r>
    <s v="INNSA1"/>
    <s v="2023-05-19"/>
    <s v="0301049751"/>
    <x v="0"/>
    <s v="STAINLESS STEEL SPORTS BOTTLE 650ML S115 (NP-21) (QTY:7956 PCS /USD 1.040 PER PCS)"/>
    <m/>
    <s v="STAINLESS STEEL SPORTS BOTTLE 650ML S115 "/>
    <s v="STAINLESS"/>
    <m/>
    <m/>
    <s v="PCS"/>
    <e v="#VALUE!"/>
    <m/>
    <n v="1392.3"/>
    <s v="KGS"/>
    <n v="510.4427566"/>
    <n v="710689.45"/>
    <n v="6.1277641850000002"/>
    <n v="8531.6860739999993"/>
    <n v="260396.6"/>
    <x v="110"/>
    <x v="211"/>
    <x v="0"/>
    <n v="1.04"/>
    <n v="971086.04999999993"/>
    <n v="0.3663999796254187"/>
    <s v="High"/>
    <x v="2"/>
  </r>
  <r>
    <s v="INNSA1"/>
    <s v="2023-05-19"/>
    <s v="0301049751"/>
    <x v="0"/>
    <s v="STAINLESS STEEL SPORTS BOTTLE 1.5L (AM-398) (QTY:360 PCS /USD 1.760 PER PCS)"/>
    <m/>
    <s v="STAINLESS STEEL SPORTS BOTTLE 1.5L "/>
    <s v="STAINLESS"/>
    <m/>
    <m/>
    <s v="PCS"/>
    <e v="#VALUE!"/>
    <m/>
    <n v="98"/>
    <s v="KGS"/>
    <n v="555.31683669999995"/>
    <n v="54421.05"/>
    <n v="6.6664686279999996"/>
    <n v="653.31392559999995"/>
    <n v="19939.8"/>
    <x v="162"/>
    <x v="23"/>
    <x v="0"/>
    <n v="1.76"/>
    <n v="74360.850000000006"/>
    <n v="0.36639866375235314"/>
    <s v="High"/>
    <x v="2"/>
  </r>
  <r>
    <s v="INNSA1"/>
    <s v="2023-05-19"/>
    <s v="0301049751"/>
    <x v="0"/>
    <s v="STAINLESS STEEL SPORTS BOTTLE 750ML (AM-392) (QTY:600 PCS /USD 1.260 PER PCS)"/>
    <m/>
    <s v="STAINLESS STEEL SPORTS BOTTLE 750ML "/>
    <s v="STAINLESS"/>
    <m/>
    <m/>
    <s v="PCS"/>
    <e v="#VALUE!"/>
    <m/>
    <n v="126"/>
    <s v="KGS"/>
    <n v="515.35087299999998"/>
    <n v="64934.21"/>
    <n v="6.1866851499999997"/>
    <n v="779.52232890000005"/>
    <n v="23791.9"/>
    <x v="163"/>
    <x v="0"/>
    <x v="0"/>
    <n v="1.26"/>
    <n v="88726.11"/>
    <n v="0.36640008402350627"/>
    <s v="High"/>
    <x v="2"/>
  </r>
  <r>
    <s v="INNSA1"/>
    <s v="2023-05-19"/>
    <s v="0301049751"/>
    <x v="0"/>
    <s v="STAINLESS STEEL SPORTS BOTTLE 700ML S119-136 (AM-315) (QTY:720 PCS /USD 1.275 PER PCS)"/>
    <m/>
    <s v="STAINLESS STEEL SPORTS BOTTLE 700ML S119-136 "/>
    <s v="STAINLESS"/>
    <m/>
    <m/>
    <s v="PCS"/>
    <e v="#VALUE!"/>
    <m/>
    <n v="130"/>
    <s v="KGS"/>
    <n v="606.52830770000003"/>
    <n v="78848.679999999993"/>
    <n v="7.2812521930000003"/>
    <n v="946.56278510000004"/>
    <n v="28890.2"/>
    <x v="164"/>
    <x v="167"/>
    <x v="0"/>
    <n v="1.2749999999999999"/>
    <n v="107738.87999999999"/>
    <n v="0.36640055356665457"/>
    <s v="High"/>
    <x v="2"/>
  </r>
  <r>
    <s v="INNSA1"/>
    <s v="2023-05-19"/>
    <s v="0301049751"/>
    <x v="0"/>
    <s v="STAINLESS STEEL SPORTS BOTTLE 750ML (AM-393) (QTY 600 PCS /USD 1.295 PER PCS)"/>
    <m/>
    <s v="STAINLESS STEEL SPORTS BOTTLE 750ML "/>
    <s v="STAINLESS"/>
    <m/>
    <m/>
    <s v="PCS"/>
    <e v="#VALUE!"/>
    <m/>
    <n v="120"/>
    <s v="KGS"/>
    <n v="556.14949999999999"/>
    <n v="66737.94"/>
    <n v="6.6764645859999998"/>
    <n v="801.1757503"/>
    <n v="24452.799999999999"/>
    <x v="163"/>
    <x v="1"/>
    <x v="0"/>
    <n v="1.2949999999999999"/>
    <n v="91190.74"/>
    <n v="0.36640028145909204"/>
    <s v="High"/>
    <x v="2"/>
  </r>
  <r>
    <s v="INNSA1"/>
    <s v="2023-05-19"/>
    <s v="0301049751"/>
    <x v="0"/>
    <s v="STAINLESS STEEL SPORTS BOTTLE 750ML SG705-1 (BCLR-3) (QTY:18180 PCS /USD 1.117 PER PCS)"/>
    <m/>
    <s v="STAINLESS STEEL SPORTS BOTTLE 750ML SG705-1 "/>
    <s v="STAINLESS"/>
    <m/>
    <m/>
    <s v="PCS"/>
    <e v="#VALUE!"/>
    <m/>
    <n v="2727"/>
    <s v="KGS"/>
    <n v="639.60763840000004"/>
    <n v="1744210.03"/>
    <n v="7.6783630059999997"/>
    <n v="20938.895919999999"/>
    <n v="639078.6"/>
    <x v="128"/>
    <x v="212"/>
    <x v="0"/>
    <n v="1.117"/>
    <n v="2383288.63"/>
    <n v="0.36640002580423181"/>
    <s v="High"/>
    <x v="2"/>
  </r>
  <r>
    <s v="INNSA1"/>
    <s v="2023-05-19"/>
    <s v="0301049751"/>
    <x v="0"/>
    <s v="STAINLESS STEEL BOTTLE 750ML SG805 (AM-06) (QTY:14436 PCS /USD 1.039 PER PCS)"/>
    <m/>
    <s v="STAINLESS STEEL BOTTLE 750ML SG805 "/>
    <s v="STAINLESS"/>
    <m/>
    <m/>
    <s v="PCS"/>
    <e v="#VALUE!"/>
    <m/>
    <n v="2165.4"/>
    <s v="KGS"/>
    <n v="594.94372399999997"/>
    <n v="1288291.1399999999"/>
    <n v="7.1421815610000001"/>
    <n v="15465.67995"/>
    <n v="472029.8"/>
    <x v="129"/>
    <x v="213"/>
    <x v="0"/>
    <n v="1.0389999999999999"/>
    <n v="1760320.94"/>
    <n v="0.36639994279553922"/>
    <s v="High"/>
    <x v="2"/>
  </r>
  <r>
    <s v="INNSA1"/>
    <s v="2023-05-15"/>
    <s v="0301049751"/>
    <x v="0"/>
    <s v="STAINLESS STEEL GRATER WITH HANDLE (DS-25) (QTY: 51300 PCS/ USD : 0.215 PER PCS)"/>
    <m/>
    <s v="STAINLESS STEEL GRATER WITH HANDLE "/>
    <s v="STAINLESS"/>
    <m/>
    <m/>
    <s v="PCS"/>
    <e v="#VALUE!"/>
    <m/>
    <n v="3420"/>
    <s v="KGS"/>
    <n v="277.28486550000002"/>
    <n v="948314.24"/>
    <n v="3.3569596310000001"/>
    <n v="11480.801939999999"/>
    <n v="347462.3"/>
    <x v="60"/>
    <x v="214"/>
    <x v="0"/>
    <e v="#VALUE!"/>
    <n v="1295776.54"/>
    <n v="0.36639996041818373"/>
    <s v="High"/>
    <x v="2"/>
  </r>
  <r>
    <s v="INNSA1"/>
    <s v="2023-05-10"/>
    <s v="0301049751"/>
    <x v="0"/>
    <s v="STAINLESS STEEL BOTTLE 750ML SG805 (AM-06) (QTY:19116 NOS /USD 1.0390 PER NOS)"/>
    <m/>
    <s v="STAINLESS STEEL BOTTLE 750ML SG805 "/>
    <s v="STAINLESS"/>
    <m/>
    <m/>
    <s v=""/>
    <e v="#VALUE!"/>
    <m/>
    <n v="2867.4"/>
    <s v="KGS"/>
    <n v="589.90517190000003"/>
    <n v="1691494.09"/>
    <n v="7.1417091030000002"/>
    <n v="20478.13668"/>
    <n v="619763.4"/>
    <x v="129"/>
    <x v="1"/>
    <x v="1"/>
    <n v="1.0389999999999999"/>
    <n v="2311257.4900000002"/>
    <n v="0.36639997955889991"/>
    <s v="High"/>
    <x v="2"/>
  </r>
  <r>
    <s v="INNSA1"/>
    <s v="2023-05-10"/>
    <s v="0301049751"/>
    <x v="0"/>
    <s v="STAINLESS STEEL SPORTS BOTTLE 750ML S-308-C6 (NP-20) (QTY:29916 NOS /USD 1.0281 PER NOS)"/>
    <m/>
    <s v="STAINLESS STEEL SPORTS BOTTLE 750ML S-308-C6 "/>
    <s v="STAINLESS"/>
    <m/>
    <m/>
    <s v=""/>
    <e v="#VALUE!"/>
    <m/>
    <n v="4986"/>
    <s v="KGS"/>
    <n v="525.34503210000003"/>
    <n v="2619370.33"/>
    <n v="6.3601093469999999"/>
    <n v="31711.505209999999"/>
    <n v="959737.3"/>
    <x v="99"/>
    <x v="1"/>
    <x v="1"/>
    <n v="1.0281"/>
    <n v="3579107.63"/>
    <n v="0.36640000423307845"/>
    <s v="High"/>
    <x v="2"/>
  </r>
  <r>
    <s v="INNSA1"/>
    <s v="2023-05-10"/>
    <s v="0301049751"/>
    <x v="0"/>
    <s v="STAINLESS STEEL SPORTS BOTTLE 650ML S115 (NP-21) (QTY:15120NOS /USD 1.0376 PER NOS)"/>
    <m/>
    <s v="STAINLESS STEEL SPORTS BOTTLE 650ML S115 "/>
    <s v="STAINLESS"/>
    <m/>
    <m/>
    <s v=""/>
    <e v="#VALUE!"/>
    <m/>
    <n v="2688"/>
    <s v="KGS"/>
    <n v="497.06185640000001"/>
    <n v="1336102.27"/>
    <n v="6.017698019"/>
    <n v="16175.57228"/>
    <n v="489547.9"/>
    <x v="110"/>
    <x v="1"/>
    <x v="1"/>
    <n v="1.0376000000000001"/>
    <n v="1825650.17"/>
    <n v="0.36640002116005688"/>
    <s v="High"/>
    <x v="2"/>
  </r>
  <r>
    <s v="INNSA1"/>
    <s v="2023-05-10"/>
    <s v="0301049751"/>
    <x v="0"/>
    <s v="STAINLESS STEEL SPORTS BOTTLE 750ML SG-702 (SB-01) (QTY:23436 NOS /USD 1.1090 PER NOS)"/>
    <m/>
    <s v="STAINLESS STEEL SPORTS BOTTLE 750ML SG-702 "/>
    <s v="STAINLESS"/>
    <m/>
    <m/>
    <s v=""/>
    <e v="#VALUE!"/>
    <m/>
    <n v="3710.7"/>
    <s v="KGS"/>
    <n v="596.50915999999995"/>
    <n v="2213466.54"/>
    <n v="7.2216605329999997"/>
    <n v="26797.41574"/>
    <n v="811014.1"/>
    <x v="101"/>
    <x v="1"/>
    <x v="1"/>
    <n v="1.109"/>
    <n v="3024480.64"/>
    <n v="0.36639998181314271"/>
    <s v="High"/>
    <x v="2"/>
  </r>
  <r>
    <s v="INNSA1"/>
    <s v="2023-05-04"/>
    <s v="0301049751"/>
    <x v="0"/>
    <s v="STEEL SALT BOTTLE (NP-19) (QTY: 13728 PCS / USD : 0.4678 PERPCS)"/>
    <m/>
    <s v="STEEL SALT BOTTLE "/>
    <s v="STEEL"/>
    <m/>
    <m/>
    <s v="PCS"/>
    <e v="#VALUE!"/>
    <m/>
    <n v="2145"/>
    <s v="KGS"/>
    <n v="260.1741399"/>
    <n v="558073.53"/>
    <n v="3.1289734199999999"/>
    <n v="6711.6479859999999"/>
    <n v="204478.2"/>
    <x v="18"/>
    <x v="215"/>
    <x v="0"/>
    <e v="#VALUE!"/>
    <n v="762551.73"/>
    <n v="0.36640010501841935"/>
    <s v="High"/>
    <x v="2"/>
  </r>
  <r>
    <s v="INNSA1"/>
    <s v="2023-04-28"/>
    <s v="0301049751"/>
    <x v="0"/>
    <s v="STAINLESS STEEL COLA BOTTLE 750ML SK750 (SL-01) (QTY:21240 NOS /USD 1.1800 PER NOS)"/>
    <m/>
    <s v="STAINLESS STEEL COLA BOTTLE 750ML SK750 "/>
    <s v="STAINLESS"/>
    <m/>
    <m/>
    <s v=""/>
    <e v="#VALUE!"/>
    <m/>
    <n v="4248"/>
    <s v="KGS"/>
    <n v="505.49712340000002"/>
    <n v="2147351.7799999998"/>
    <n v="6.0793400279999998"/>
    <n v="25825.03644"/>
    <n v="786789.7"/>
    <x v="102"/>
    <x v="1"/>
    <x v="1"/>
    <n v="1.18"/>
    <n v="2934141.4799999995"/>
    <n v="0.36640000363610664"/>
    <s v="High"/>
    <x v="2"/>
  </r>
  <r>
    <s v="INNSA1"/>
    <s v="2023-04-28"/>
    <s v="0301049751"/>
    <x v="0"/>
    <s v="STAINLESS STEEL SPORTS BOTTLE 750ML S-308-C6 (NP-20) (QTY:14328 NOS /USD 1.050 PER NOS)"/>
    <m/>
    <s v="STAINLESS STEEL SPORTS BOTTLE 750ML S-308-C6 "/>
    <s v="STAINLESS"/>
    <m/>
    <m/>
    <s v=""/>
    <e v="#VALUE!"/>
    <m/>
    <n v="2547.1999999999998"/>
    <s v="KGS"/>
    <n v="506.53295780000002"/>
    <n v="1290240.75"/>
    <n v="6.0917974470000003"/>
    <n v="15517.026459999999"/>
    <n v="472744.3"/>
    <x v="99"/>
    <x v="1"/>
    <x v="1"/>
    <n v="1.05"/>
    <n v="1762985.05"/>
    <n v="0.36640006913438439"/>
    <s v="High"/>
    <x v="2"/>
  </r>
  <r>
    <s v="INNSA1"/>
    <s v="2023-04-28"/>
    <s v="0301049751"/>
    <x v="0"/>
    <s v="STAINLESS STEEL SPORTS BOTTLE 750ML SG902 (WB-750) (QTY:10080 NOS /USD 1.2450 PER NOS)"/>
    <m/>
    <s v="STAINLESS STEEL SPORTS BOTTLE 750ML SG902 "/>
    <s v="STAINLESS"/>
    <m/>
    <m/>
    <s v=""/>
    <e v="#VALUE!"/>
    <m/>
    <n v="1764"/>
    <s v="KGS"/>
    <n v="609.53408730000001"/>
    <n v="1075218.1299999999"/>
    <n v="7.3305362269999996"/>
    <n v="12931.0659"/>
    <n v="393959.9"/>
    <x v="137"/>
    <x v="1"/>
    <x v="1"/>
    <n v="1.2450000000000001"/>
    <n v="1469178.0299999998"/>
    <n v="0.36639997876523905"/>
    <s v="High"/>
    <x v="2"/>
  </r>
  <r>
    <s v="INNSA1"/>
    <s v="2023-04-28"/>
    <s v="0301049751"/>
    <x v="0"/>
    <s v="STAINLESS STEEL COLA BOTTLE 750ML SK750 (SL-01) (QTY:17244 NOS /USD 1.180 PER NOS)"/>
    <m/>
    <s v="STAINLESS STEEL COLA BOTTLE 750ML SK750 "/>
    <s v="STAINLESS"/>
    <m/>
    <m/>
    <s v=""/>
    <e v="#VALUE!"/>
    <m/>
    <n v="3448.8"/>
    <s v="KGS"/>
    <n v="505.99694679999999"/>
    <n v="1745082.27"/>
    <n v="6.0853511339999997"/>
    <n v="20987.15899"/>
    <n v="639398.1"/>
    <x v="102"/>
    <x v="1"/>
    <x v="1"/>
    <n v="1.18"/>
    <n v="2384480.37"/>
    <n v="0.36639997494215559"/>
    <s v="High"/>
    <x v="2"/>
  </r>
  <r>
    <s v="INNSA1"/>
    <s v="2023-04-28"/>
    <s v="0301049751"/>
    <x v="0"/>
    <s v="STAINLESS STEEL SPORTS BOTTLE 750ML SG-702 (SB-01) (QTY:10476 NOS /USD 1.094 PER NOS)"/>
    <m/>
    <s v="STAINLESS STEEL SPORTS BOTTLE 750ML SG-702 "/>
    <s v="STAINLESS"/>
    <m/>
    <m/>
    <s v=""/>
    <e v="#VALUE!"/>
    <m/>
    <n v="1658.7"/>
    <s v="KGS"/>
    <n v="592.57139329999995"/>
    <n v="982898.17"/>
    <n v="7.1265350959999996"/>
    <n v="11820.78376"/>
    <n v="360133.9"/>
    <x v="101"/>
    <x v="1"/>
    <x v="1"/>
    <n v="1.0940000000000001"/>
    <n v="1343032.07"/>
    <n v="0.36640001069490241"/>
    <s v="High"/>
    <x v="2"/>
  </r>
  <r>
    <s v="INNSA1"/>
    <s v="2023-04-28"/>
    <s v="0301049751"/>
    <x v="0"/>
    <s v="STAINLESS STEEL BOTTLE 750ML SG805 (AM-06) (QTY:10980 NOS /USD 1.0448 PER NOS)"/>
    <m/>
    <s v="STAINLESS STEEL BOTTLE 750ML SG805 "/>
    <s v="STAINLESS"/>
    <m/>
    <m/>
    <s v=""/>
    <e v="#VALUE!"/>
    <m/>
    <n v="1647"/>
    <s v="KGS"/>
    <n v="596.77199759999996"/>
    <n v="982883.48"/>
    <n v="7.1770534890000004"/>
    <n v="11820.607099999999"/>
    <n v="360128.5"/>
    <x v="129"/>
    <x v="1"/>
    <x v="1"/>
    <n v="1.0448"/>
    <n v="1343011.98"/>
    <n v="0.36639999280484398"/>
    <s v="High"/>
    <x v="2"/>
  </r>
  <r>
    <s v="INNSA1"/>
    <s v="2023-04-27"/>
    <s v="0301049751"/>
    <x v="0"/>
    <s v="2628 HOUSEHOLD STEEL HOOK 3 PCS SET (QTY : 648 NUM/USD 0.421PER NUM)"/>
    <m/>
    <s v="2628 HOUSEHOLD STEEL HOOK 3 PCS SET "/>
    <s v="2628"/>
    <m/>
    <m/>
    <s v="PCS"/>
    <e v="#VALUE!"/>
    <m/>
    <n v="21.96"/>
    <s v="KGS"/>
    <n v="1045.2117490000001"/>
    <n v="22952.85"/>
    <n v="12.57019541"/>
    <n v="276.04149130000002"/>
    <n v="8410"/>
    <x v="165"/>
    <x v="1"/>
    <x v="0"/>
    <n v="0.42099999999999999"/>
    <n v="31362.85"/>
    <n v="0.36640330067943633"/>
    <s v="High"/>
    <x v="2"/>
  </r>
  <r>
    <s v="INNSA1"/>
    <s v="2023-04-27"/>
    <s v="0301049751"/>
    <x v="0"/>
    <s v="2628 HOUSEHOLD STEEL HOOK 3 PCS SET (QTY : 167832 NUM/USD 0.421 PER NUM)"/>
    <m/>
    <s v="2628 HOUSEHOLD STEEL HOOK 3 PCS SET "/>
    <s v="2628"/>
    <m/>
    <m/>
    <s v="PCS"/>
    <e v="#VALUE!"/>
    <m/>
    <n v="5687.64"/>
    <s v="KGS"/>
    <n v="1043.4142770000001"/>
    <n v="5934564.7800000003"/>
    <n v="12.5485782"/>
    <n v="71371.795310000001"/>
    <n v="2174424.6"/>
    <x v="165"/>
    <x v="1"/>
    <x v="0"/>
    <n v="0.42099999999999999"/>
    <n v="8108989.3800000008"/>
    <n v="0.36640001088672924"/>
    <s v="High"/>
    <x v="2"/>
  </r>
  <r>
    <s v="INNSA1"/>
    <s v="2023-04-26"/>
    <s v="0301049751"/>
    <x v="1"/>
    <s v="STEEL SCRUBBER 2PCS SET ITEM NO: 8001-2) (168360 PCS &amp; 0.16USD PER PIECE)"/>
    <m/>
    <s v="STEEL SCRUBBER 2PCS SET ITEM NO: 8001-2) "/>
    <s v="STEEL"/>
    <m/>
    <m/>
    <s v="PCS"/>
    <e v="#VALUE!"/>
    <m/>
    <n v="4910"/>
    <s v="KGS"/>
    <n v="465.50697150000002"/>
    <n v="2285639.23"/>
    <n v="5.5984001379999997"/>
    <n v="27488.144680000001"/>
    <n v="1004767"/>
    <x v="166"/>
    <x v="1"/>
    <x v="0"/>
    <e v="#VALUE!"/>
    <n v="3290406.23"/>
    <n v="0.43959999759017088"/>
    <s v="High"/>
    <x v="2"/>
  </r>
  <r>
    <s v="INNSA1"/>
    <s v="2023-04-24"/>
    <s v="0301049751"/>
    <x v="0"/>
    <s v="STEEL MUFFIN PAN 6 PCS SET (AM-286) (QTY : 960 SET / USD : 0.526 PER SET )"/>
    <m/>
    <s v="STEEL MUFFIN PAN 6 PCS SET "/>
    <s v="STEEL"/>
    <m/>
    <m/>
    <s v="PCS"/>
    <e v="#VALUE!"/>
    <m/>
    <n v="186"/>
    <s v="KGS"/>
    <n v="236.2205376"/>
    <n v="43937.02"/>
    <n v="2.8408964239999999"/>
    <n v="528.40673479999998"/>
    <n v="16098.5"/>
    <x v="167"/>
    <x v="1"/>
    <x v="0"/>
    <e v="#VALUE!"/>
    <n v="60035.519999999997"/>
    <n v="0.36639945085033082"/>
    <s v="High"/>
    <x v="2"/>
  </r>
  <r>
    <s v="INNSA1"/>
    <s v="2023-04-24"/>
    <s v="0301049751"/>
    <x v="0"/>
    <s v="STEEL LEMON SQUEEZER (AM-217) (QTY :5040 PCS /USD:1.976 PERPCS)"/>
    <m/>
    <s v="STEEL LEMON SQUEEZER "/>
    <s v="STEEL"/>
    <m/>
    <m/>
    <s v="PCS"/>
    <e v="#VALUE!"/>
    <m/>
    <n v="1470"/>
    <s v="KGS"/>
    <n v="589.48649660000001"/>
    <n v="866545.15"/>
    <n v="7.0894347160000004"/>
    <n v="10421.46903"/>
    <n v="317502.09999999998"/>
    <x v="67"/>
    <x v="1"/>
    <x v="0"/>
    <e v="#VALUE!"/>
    <n v="1184047.25"/>
    <n v="0.36639995042381807"/>
    <s v="High"/>
    <x v="2"/>
  </r>
  <r>
    <s v="INNSA1"/>
    <s v="2023-04-22"/>
    <s v="0301049751"/>
    <x v="0"/>
    <s v="STEEL HANGER WITH HOOK (SL-89) (QTY:70056 PCS/1.11 USD PER PCS)"/>
    <m/>
    <s v="STEEL HANGER WITH HOOK "/>
    <s v="STEEL"/>
    <m/>
    <m/>
    <s v="PCS"/>
    <e v="#VALUE!"/>
    <m/>
    <n v="15568"/>
    <s v="KGS"/>
    <n v="417.60952600000002"/>
    <n v="6501345.0999999996"/>
    <n v="5.022363511"/>
    <n v="78188.155140000003"/>
    <n v="2382092.7999999998"/>
    <x v="4"/>
    <x v="3"/>
    <x v="0"/>
    <e v="#VALUE!"/>
    <n v="8883437.8999999985"/>
    <n v="0.36639999313372856"/>
    <s v="High"/>
    <x v="2"/>
  </r>
  <r>
    <s v="INNSA1"/>
    <s v="2023-04-21"/>
    <s v="0301049751"/>
    <x v="0"/>
    <s v="STEEL ROUND CONTAINER (6856) (QTY: 1,680 PCS/ USD:0.60 PER PCS)"/>
    <m/>
    <s v="STEEL ROUND CONTAINER "/>
    <s v="STEEL"/>
    <m/>
    <m/>
    <s v="PCS"/>
    <e v="#VALUE!"/>
    <m/>
    <n v="140"/>
    <s v="KGS"/>
    <n v="605.81414289999998"/>
    <n v="84813.98"/>
    <n v="7.2857984709999997"/>
    <n v="1020.011786"/>
    <n v="31075.9"/>
    <x v="39"/>
    <x v="216"/>
    <x v="0"/>
    <e v="#VALUE!"/>
    <n v="115889.88"/>
    <n v="0.3664006806425073"/>
    <s v="High"/>
    <x v="2"/>
  </r>
  <r>
    <s v="INNSA1"/>
    <s v="2023-04-21"/>
    <s v="0301049751"/>
    <x v="0"/>
    <s v="STEEL RECTANGLE CONTAINER (6901) (QTY: 55896 PCS/ USD:0.94 PER PCS)"/>
    <m/>
    <s v="STEEL RECTANGLE CONTAINER "/>
    <s v="STEEL"/>
    <m/>
    <m/>
    <s v="PCS"/>
    <e v="#VALUE!"/>
    <m/>
    <n v="9083.1"/>
    <s v="KGS"/>
    <n v="486.72241750000001"/>
    <n v="4420948.3899999997"/>
    <n v="5.8535468120000003"/>
    <n v="53168.351049999997"/>
    <n v="1619835.5"/>
    <x v="47"/>
    <x v="217"/>
    <x v="0"/>
    <e v="#VALUE!"/>
    <n v="6040783.8899999997"/>
    <n v="0.36640000224024333"/>
    <s v="High"/>
    <x v="2"/>
  </r>
  <r>
    <s v="INNSA1"/>
    <s v="2023-04-21"/>
    <s v="0301049751"/>
    <x v="0"/>
    <s v="STEEL LUNCH BOX SMALL (6587) (QTY: 51000 PCS/ USD:1.55 PER PCS)"/>
    <m/>
    <s v="STEEL LUNCH BOX SMALL "/>
    <s v="STEEL"/>
    <m/>
    <m/>
    <s v="PCS"/>
    <e v="#VALUE!"/>
    <m/>
    <n v="10348.75"/>
    <s v="KGS"/>
    <n v="642.71862590000001"/>
    <n v="6651334.3799999999"/>
    <n v="7.7296286939999996"/>
    <n v="79991.994949999993"/>
    <n v="2437049"/>
    <x v="40"/>
    <x v="90"/>
    <x v="0"/>
    <e v="#VALUE!"/>
    <n v="9088383.379999999"/>
    <n v="0.36640001250395715"/>
    <s v="High"/>
    <x v="2"/>
  </r>
  <r>
    <s v="INNSA1"/>
    <s v="2023-04-21"/>
    <s v="0301049751"/>
    <x v="0"/>
    <s v="STEEL RECTANGLE CONTAINER LARGE (6862) (QTY: 432 PCS/ USD:1.50 PER PCS)"/>
    <m/>
    <s v="STEEL RECTANGLE CONTAINER LARGE "/>
    <s v="STEEL"/>
    <m/>
    <m/>
    <s v="PCS"/>
    <e v="#VALUE!"/>
    <m/>
    <n v="108"/>
    <s v="KGS"/>
    <n v="504.84509259999999"/>
    <n v="54523.27"/>
    <n v="6.0714984080000001"/>
    <n v="655.72182799999996"/>
    <n v="19977.400000000001"/>
    <x v="44"/>
    <x v="218"/>
    <x v="0"/>
    <e v="#VALUE!"/>
    <n v="74500.67"/>
    <n v="0.36640135487104869"/>
    <s v="High"/>
    <x v="2"/>
  </r>
  <r>
    <s v="INNSA1"/>
    <s v="2023-04-19"/>
    <s v="0301049751"/>
    <x v="0"/>
    <s v="STAINLESS STEEL SPORTS BOTTLE 750ML S-308-C6 (NP-20) (QTY:24,552 NOS /USD 1.046 USD PER NOS)"/>
    <m/>
    <s v="STAINLESS STEEL SPORTS BOTTLE 750ML S-308-C6 "/>
    <s v="STAINLESS"/>
    <m/>
    <m/>
    <s v=""/>
    <e v="#VALUE!"/>
    <m/>
    <n v="4364.8"/>
    <s v="KGS"/>
    <n v="502.72824639999999"/>
    <n v="2194308.25"/>
    <n v="6.067932968"/>
    <n v="26485.313819999999"/>
    <n v="803994.6"/>
    <x v="99"/>
    <x v="1"/>
    <x v="1"/>
    <e v="#VALUE!"/>
    <n v="2998302.85"/>
    <n v="0.3664000260674406"/>
    <s v="High"/>
    <x v="2"/>
  </r>
  <r>
    <s v="INNSA1"/>
    <s v="2023-04-19"/>
    <s v="0301049751"/>
    <x v="0"/>
    <s v="STAINLESS STEEL COLA BOTTLE 750ML SK750 (SL-01) (QTY:8784 NOS /USD 1.180 USD PER NOS)"/>
    <m/>
    <s v="STAINLESS STEEL COLA BOTTLE 750ML SK750 "/>
    <s v="STAINLESS"/>
    <m/>
    <m/>
    <s v=""/>
    <e v="#VALUE!"/>
    <m/>
    <n v="1756.8"/>
    <s v="KGS"/>
    <n v="504.11670650000002"/>
    <n v="885632.23"/>
    <n v="6.0846916899999997"/>
    <n v="10689.586359999999"/>
    <n v="324495.59999999998"/>
    <x v="102"/>
    <x v="1"/>
    <x v="1"/>
    <e v="#VALUE!"/>
    <n v="1210127.83"/>
    <n v="0.36639994459099573"/>
    <s v="High"/>
    <x v="2"/>
  </r>
  <r>
    <s v="INNSA1"/>
    <s v="2023-04-19"/>
    <s v="0301049751"/>
    <x v="0"/>
    <s v="STAINLESS STEEL SPORTS BOTTLE (KWB-600F) (QTY :49920 PCS /USD:0.94 PER PCS)"/>
    <m/>
    <s v="STAINLESS STEEL SPORTS BOTTLE "/>
    <s v="STAINLESS"/>
    <m/>
    <m/>
    <s v="PCS"/>
    <e v="#VALUE!"/>
    <m/>
    <n v="7750"/>
    <s v="KGS"/>
    <n v="507.35716000000002"/>
    <n v="3932017.99"/>
    <n v="6.1238039830000002"/>
    <n v="47459.480869999999"/>
    <n v="1440691.4"/>
    <x v="107"/>
    <x v="1"/>
    <x v="0"/>
    <e v="#VALUE!"/>
    <n v="5372709.3900000006"/>
    <n v="0.36640000215258423"/>
    <s v="High"/>
    <x v="2"/>
  </r>
  <r>
    <s v="INNSA1"/>
    <s v="2023-04-19"/>
    <s v="0301049751"/>
    <x v="0"/>
    <s v="STAINLESS STEELSPORTS BOTTLE 650ML S115 (NP-21) (QTY:30924 NOS /USD 1.036 USD PER NOS)"/>
    <m/>
    <s v="STAINLESS STEELSPORTS BOTTLE 650ML S115 "/>
    <s v="STAINLESS"/>
    <m/>
    <m/>
    <s v=""/>
    <e v="#VALUE!"/>
    <m/>
    <n v="5497.6"/>
    <s v="KGS"/>
    <n v="497.92196410000003"/>
    <n v="2737375.79"/>
    <n v="6.0099211119999998"/>
    <n v="33040.142310000003"/>
    <n v="1002974.5"/>
    <x v="100"/>
    <x v="1"/>
    <x v="1"/>
    <e v="#VALUE!"/>
    <n v="3740350.29"/>
    <n v="0.36640000385186428"/>
    <s v="High"/>
    <x v="2"/>
  </r>
  <r>
    <s v="INNSA1"/>
    <s v="2023-04-19"/>
    <s v="0301049751"/>
    <x v="0"/>
    <s v="STAINLESS STEEL SPORTS BOTTLE 750ML SG-702 (SB-01) (QTY:22644 NOS /USD 1.094 PER NOS)"/>
    <m/>
    <s v="STAINLESS STEEL SPORTS BOTTLE 750ML SG-702 "/>
    <s v="STAINLESS"/>
    <m/>
    <m/>
    <s v=""/>
    <e v="#VALUE!"/>
    <m/>
    <n v="3396.6"/>
    <s v="KGS"/>
    <n v="623.16813579999996"/>
    <n v="2116652.89"/>
    <n v="7.52164316"/>
    <n v="25548.013159999999"/>
    <n v="775541.7"/>
    <x v="101"/>
    <x v="1"/>
    <x v="1"/>
    <n v="1.0940000000000001"/>
    <n v="2892194.59"/>
    <n v="0.36640003831709972"/>
    <s v="High"/>
    <x v="2"/>
  </r>
  <r>
    <s v="INNSA1"/>
    <s v="2023-04-15"/>
    <s v="0301049751"/>
    <x v="0"/>
    <s v="STAINLESS STEEL BOTTLE 750ML SG805 (ITEM NO. AM-06)"/>
    <m/>
    <s v="STAINLESS STEEL BOTTLE 750ML SG805 "/>
    <s v="STAINLESS"/>
    <m/>
    <m/>
    <s v=""/>
    <e v="#VALUE!"/>
    <m/>
    <n v="44352"/>
    <s v="NOS"/>
    <n v="91.921929789999993"/>
    <n v="4076921.43"/>
    <n v="1.1094982470000001"/>
    <n v="49208.466260000001"/>
    <n v="1493784"/>
    <x v="129"/>
    <x v="1"/>
    <x v="1"/>
    <e v="#VALUE!"/>
    <n v="5570705.4299999997"/>
    <n v="0.36639999706837617"/>
    <s v="High"/>
    <x v="2"/>
  </r>
  <r>
    <s v="INNSA1"/>
    <s v="2023-04-15"/>
    <s v="0301049751"/>
    <x v="0"/>
    <s v="STAINLESS STEEL BOTTLE 750ML SD0900 (ITEM NO. AM-295)"/>
    <m/>
    <s v="STAINLESS STEEL BOTTLE 750ML SD0900 "/>
    <s v="STAINLESS"/>
    <m/>
    <m/>
    <s v=""/>
    <e v="#VALUE!"/>
    <m/>
    <n v="720"/>
    <s v="NOS"/>
    <n v="111.05809720000001"/>
    <n v="79961.83"/>
    <n v="1.3404719039999999"/>
    <n v="965.13977069999999"/>
    <n v="29298"/>
    <x v="168"/>
    <x v="1"/>
    <x v="1"/>
    <e v="#VALUE!"/>
    <n v="109259.83"/>
    <n v="0.36639981851340819"/>
    <s v="High"/>
    <x v="2"/>
  </r>
  <r>
    <s v="INNSA1"/>
    <s v="2023-04-15"/>
    <s v="0301049751"/>
    <x v="0"/>
    <s v="STAINLESS STEEL BOTTLE 750ML SG2318 (ITEM NO. AM-296)"/>
    <m/>
    <s v="STAINLESS STEEL BOTTLE 750ML SG2318 "/>
    <s v="STAINLESS"/>
    <m/>
    <m/>
    <s v=""/>
    <e v="#VALUE!"/>
    <m/>
    <n v="720"/>
    <s v="NOS"/>
    <n v="93.117944440000002"/>
    <n v="67044.92"/>
    <n v="1.123934151"/>
    <n v="809.23258899999996"/>
    <n v="24565.3"/>
    <x v="169"/>
    <x v="1"/>
    <x v="1"/>
    <e v="#VALUE!"/>
    <n v="91610.22"/>
    <n v="0.3664006161838958"/>
    <s v="High"/>
    <x v="2"/>
  </r>
  <r>
    <s v="INNSA1"/>
    <s v="2023-04-14"/>
    <s v="0301049751"/>
    <x v="0"/>
    <s v="STEEL TEA STRAINER (NP-55) (QTY:100800 PCS/USD 0.2982 PER PCS)"/>
    <m/>
    <s v="STEEL TEA STRAINER "/>
    <s v="STEEL"/>
    <m/>
    <m/>
    <s v="PCS"/>
    <e v="#VALUE!"/>
    <m/>
    <n v="4620"/>
    <s v="KGS"/>
    <n v="560.95985059999998"/>
    <n v="2591634.5099999998"/>
    <n v="6.7707887830000004"/>
    <n v="31281.044180000001"/>
    <n v="949574.9"/>
    <x v="26"/>
    <x v="18"/>
    <x v="0"/>
    <n v="0.29820000000000002"/>
    <n v="3541209.4099999997"/>
    <n v="0.36640000599467248"/>
    <s v="High"/>
    <x v="2"/>
  </r>
  <r>
    <s v="INNSA1"/>
    <s v="2023-04-14"/>
    <s v="0301049751"/>
    <x v="0"/>
    <s v="STEEL SALT BOTTLE (NP-19) (QTY:36816 PCS/USD 0.4678 PER PCS)"/>
    <m/>
    <s v="STEEL SALT BOTTLE "/>
    <s v="STEEL"/>
    <m/>
    <m/>
    <s v="PCS"/>
    <e v="#VALUE!"/>
    <m/>
    <n v="5752.5"/>
    <s v="KGS"/>
    <n v="258.13428069999998"/>
    <n v="1484917.45"/>
    <n v="3.1156823259999999"/>
    <n v="17922.962579999999"/>
    <n v="544073.69999999995"/>
    <x v="18"/>
    <x v="219"/>
    <x v="0"/>
    <n v="0.46779999999999999"/>
    <n v="2028991.15"/>
    <n v="0.36639996384984225"/>
    <s v="High"/>
    <x v="2"/>
  </r>
  <r>
    <s v="INNSA1"/>
    <s v="2023-04-14"/>
    <s v="0301049751"/>
    <x v="0"/>
    <s v="STEEL TEA STRAINER BIG (SB-12) (QTY:20400 PCS/USD 1.0964 PERPCS)"/>
    <m/>
    <s v="STEEL TEA STRAINER BIG "/>
    <s v="STEEL"/>
    <m/>
    <m/>
    <s v="PCS"/>
    <e v="#VALUE!"/>
    <m/>
    <n v="4845"/>
    <s v="KGS"/>
    <n v="398.02563670000001"/>
    <n v="1928434.21"/>
    <n v="4.8041718380000002"/>
    <n v="23276.21255"/>
    <n v="706578.3"/>
    <x v="25"/>
    <x v="37"/>
    <x v="0"/>
    <n v="1.0964"/>
    <n v="2635012.5099999998"/>
    <n v="0.36640000282923835"/>
    <s v="High"/>
    <x v="2"/>
  </r>
  <r>
    <s v="INNSA1"/>
    <s v="2023-04-11"/>
    <s v="0301049751"/>
    <x v="1"/>
    <s v="SS410 SS SCRUBBER 3 PCS SET (QTY- 120720 SETS/USD 0.167 PERSETS)"/>
    <m/>
    <s v="SS410 SS SCRUBBER 3 PCS SET "/>
    <s v="SS410"/>
    <m/>
    <m/>
    <s v="PCS"/>
    <e v="#VALUE!"/>
    <m/>
    <n v="7746.2"/>
    <s v="KGS"/>
    <n v="224.7610583"/>
    <n v="1741044.11"/>
    <n v="2.7128673299999999"/>
    <n v="21014.412909999999"/>
    <n v="765363"/>
    <x v="170"/>
    <x v="1"/>
    <x v="0"/>
    <n v="0.16700000000000001"/>
    <n v="2506407.1100000003"/>
    <n v="0.43960000530945764"/>
    <s v="High"/>
    <x v="2"/>
  </r>
  <r>
    <s v="INNSA1"/>
    <s v="2023-04-08"/>
    <s v="0301049751"/>
    <x v="0"/>
    <s v="STEEL KITCHEN TURNER (AM-253) ( QTY :20160 PCS/USD:0.550 PERPCS)"/>
    <m/>
    <s v="STEEL KITCHEN TURNER "/>
    <s v="STEEL"/>
    <m/>
    <m/>
    <s v="PCS"/>
    <e v="#VALUE!"/>
    <m/>
    <n v="1680"/>
    <s v="KGS"/>
    <n v="561.54261310000004"/>
    <n v="943391.59"/>
    <n v="6.7778227290000004"/>
    <n v="11386.742179999999"/>
    <n v="345658.6"/>
    <x v="171"/>
    <x v="1"/>
    <x v="0"/>
    <e v="#VALUE!"/>
    <n v="1289050.19"/>
    <n v="0.36639991670903066"/>
    <s v="High"/>
    <x v="2"/>
  </r>
  <r>
    <s v="INNSA1"/>
    <s v="2023-04-08"/>
    <s v="0301049751"/>
    <x v="1"/>
    <s v="STEEL SCRUBBER 6PCS SET (OKS-4156) (QTY:99,000 SET /USD:0.255 PER SET)"/>
    <m/>
    <s v="STEEL SCRUBBER 6PCS SET "/>
    <s v="STEEL"/>
    <m/>
    <m/>
    <s v="PCS"/>
    <e v="#VALUE!"/>
    <m/>
    <n v="8624.8799999999992"/>
    <s v="KGS"/>
    <n v="247.4989588"/>
    <n v="2134648.8199999998"/>
    <n v="2.9873139270000002"/>
    <n v="25765.224139999998"/>
    <n v="938391.7"/>
    <x v="19"/>
    <x v="1"/>
    <x v="0"/>
    <e v="#VALUE!"/>
    <n v="3073040.5199999996"/>
    <n v="0.43960003688100791"/>
    <s v="High"/>
    <x v="2"/>
  </r>
  <r>
    <s v="INNSA1"/>
    <s v="2023-04-07"/>
    <s v="0301049751"/>
    <x v="0"/>
    <s v="STAINLESS STEEL GRATER WITH HANDLE (DS-25) (QTY: 51,000 PCS/ USD:0.2160 PER PCS)"/>
    <m/>
    <s v="STAINLESS STEEL GRATER WITH HANDLE "/>
    <s v="STAINLESS"/>
    <m/>
    <m/>
    <s v="PCS"/>
    <e v="#VALUE!"/>
    <m/>
    <n v="1700"/>
    <s v="KGS"/>
    <n v="561.61124119999999"/>
    <n v="954739.11"/>
    <n v="6.7786510699999996"/>
    <n v="11523.706819999999"/>
    <n v="349816.4"/>
    <x v="60"/>
    <x v="90"/>
    <x v="0"/>
    <e v="#VALUE!"/>
    <n v="1304555.51"/>
    <n v="0.36639998962648551"/>
    <s v="High"/>
    <x v="2"/>
  </r>
  <r>
    <s v="INNSA1"/>
    <s v="2023-04-07"/>
    <s v="0301049751"/>
    <x v="0"/>
    <s v="STEEL LEMON SQUEEZER (AM-217) (QTY: 5100 PCS / USD:1.9708 PER PCS)"/>
    <m/>
    <s v="STEEL LEMON SQUEEZER "/>
    <s v="STEEL"/>
    <m/>
    <m/>
    <s v="PCS"/>
    <e v="#VALUE!"/>
    <m/>
    <n v="1487.5"/>
    <s v="KGS"/>
    <n v="585.62090079999996"/>
    <n v="871111.09"/>
    <n v="7.0684478070000001"/>
    <n v="10514.31611"/>
    <n v="319175.09999999998"/>
    <x v="67"/>
    <x v="182"/>
    <x v="0"/>
    <e v="#VALUE!"/>
    <n v="1190286.19"/>
    <n v="0.3663999961244897"/>
    <s v="High"/>
    <x v="2"/>
  </r>
  <r>
    <s v="INNSA1"/>
    <s v="2023-04-07"/>
    <s v="0301049751"/>
    <x v="0"/>
    <s v="STEEL SALT BOTTLE (NP-19) (QTY: 8016 PCS /USD:0.4671 PER PCS)"/>
    <m/>
    <s v="STEEL SALT BOTTLE "/>
    <s v="STEEL"/>
    <m/>
    <m/>
    <s v="PCS"/>
    <e v="#VALUE!"/>
    <m/>
    <n v="1252.5"/>
    <s v="KGS"/>
    <n v="259.08972460000001"/>
    <n v="324509.88"/>
    <n v="3.1272145390000001"/>
    <n v="3916.8362099999999"/>
    <n v="118900.5"/>
    <x v="18"/>
    <x v="220"/>
    <x v="0"/>
    <e v="#VALUE!"/>
    <n v="443410.38"/>
    <n v="0.36640024642701169"/>
    <s v="High"/>
    <x v="2"/>
  </r>
  <r>
    <s v="INNSA1"/>
    <s v="2023-04-06"/>
    <s v="0301049751"/>
    <x v="0"/>
    <s v="RYX-02-020 MILD STEEL MULTI FUNCTION CLOTH STAND (QTY :2464NUM/CNY 103.00 PER NUM)"/>
    <m/>
    <s v="RYX-02-020 MILD STEEL MULTI FUNCTION CLOTH STAND "/>
    <s v="RYX-02-020"/>
    <m/>
    <m/>
    <s v=""/>
    <e v="#VALUE!"/>
    <m/>
    <n v="8008"/>
    <s v="KGS"/>
    <n v="402.90869509999999"/>
    <n v="3226492.83"/>
    <n v="4.8137239550000004"/>
    <n v="38548.30143"/>
    <n v="1182187.1000000001"/>
    <x v="38"/>
    <x v="1"/>
    <x v="1"/>
    <e v="#VALUE!"/>
    <n v="4408679.93"/>
    <n v="0.36640003938889898"/>
    <s v="High"/>
    <x v="2"/>
  </r>
  <r>
    <s v="INNSA1"/>
    <s v="2023-04-03"/>
    <s v="0301049751"/>
    <x v="0"/>
    <s v="STAINLESS STEEL SPORTS BOTTLE 650ML S115 (NP-21) (QTY :9648PCS/USD:1.036 PER PCS)"/>
    <m/>
    <s v="STAINLESS STEEL SPORTS BOTTLE 650ML S115 "/>
    <s v="STAINLESS"/>
    <m/>
    <m/>
    <s v="PCS"/>
    <e v="#VALUE!"/>
    <m/>
    <n v="1715.2"/>
    <s v="KGS"/>
    <n v="503.28679449999998"/>
    <n v="863237.51"/>
    <n v="6.0129844029999999"/>
    <n v="10313.47085"/>
    <n v="316290.3"/>
    <x v="110"/>
    <x v="1"/>
    <x v="0"/>
    <e v="#VALUE!"/>
    <n v="1179527.81"/>
    <n v="0.36640008842989225"/>
    <s v="High"/>
    <x v="2"/>
  </r>
  <r>
    <s v="INNSA1"/>
    <s v="2023-04-03"/>
    <s v="0301049751"/>
    <x v="0"/>
    <s v="KL324H-9S STAINLESS STEEL GRATER WITH HANDLE (MILD STEEL) (QTY - 59040 PCS/USD 0.655 PER PCS)"/>
    <m/>
    <s v="KL324H-9S STAINLESS STEEL GRATER WITH HANDLE "/>
    <s v="KL324H-9S"/>
    <m/>
    <m/>
    <s v="PCS"/>
    <e v="#VALUE!"/>
    <m/>
    <n v="9676"/>
    <s v="KGS"/>
    <n v="338.86655639999998"/>
    <n v="3278872.8"/>
    <n v="4.0485849040000002"/>
    <n v="39174.107530000001"/>
    <n v="1201379.1000000001"/>
    <x v="172"/>
    <x v="1"/>
    <x v="0"/>
    <n v="0.65500000000000003"/>
    <n v="4480251.9000000004"/>
    <n v="0.36640003235258173"/>
    <s v="High"/>
    <x v="2"/>
  </r>
  <r>
    <s v="INNSA1"/>
    <s v="2023-04-03"/>
    <s v="0301049751"/>
    <x v="0"/>
    <s v="STAINLESS STEEL BOTTLE 750ML SG805 (AM-06) (QTY :20844 PCS/USD:1.036 PER PCS)"/>
    <m/>
    <s v="STAINLESS STEEL BOTTLE 750ML SG805 "/>
    <s v="STAINLESS"/>
    <m/>
    <m/>
    <s v="PCS"/>
    <e v="#VALUE!"/>
    <m/>
    <n v="3126.6"/>
    <s v="KGS"/>
    <n v="596.4878046"/>
    <n v="1864978.77"/>
    <n v="7.126497069"/>
    <n v="22281.705730000001"/>
    <n v="683328.3"/>
    <x v="129"/>
    <x v="1"/>
    <x v="0"/>
    <e v="#VALUE!"/>
    <n v="2548307.0700000003"/>
    <n v="0.36640004218385824"/>
    <s v="High"/>
    <x v="2"/>
  </r>
  <r>
    <s v="INNSA1"/>
    <s v="2023-04-03"/>
    <s v="0301049751"/>
    <x v="0"/>
    <s v="STAINLESS STEEL SPORTS BOTTLE 750ML S-308-C6 (NP-20) (QTY :38664 PCS/USD:1.014 PER PCS)"/>
    <m/>
    <s v="STAINLESS STEEL SPORTS BOTTLE 750ML S-308-C6 "/>
    <s v="STAINLESS"/>
    <m/>
    <m/>
    <s v="PCS"/>
    <e v="#VALUE!"/>
    <m/>
    <n v="6551.4"/>
    <s v="KGS"/>
    <n v="516.82540070000005"/>
    <n v="3385929.93"/>
    <n v="6.1747359700000004"/>
    <n v="40453.165229999999"/>
    <n v="1240604.7"/>
    <x v="99"/>
    <x v="1"/>
    <x v="0"/>
    <e v="#VALUE!"/>
    <n v="4626534.63"/>
    <n v="0.36639999221720454"/>
    <s v="High"/>
    <x v="2"/>
  </r>
  <r>
    <s v="INNSA1"/>
    <s v="2023-04-03"/>
    <s v="0301049751"/>
    <x v="0"/>
    <s v="STAINLESS STEEL COLA BOTTLE 750ML SK750 (SL-01) (QTY :15120PCS/USD:1.180 PER PCS)"/>
    <m/>
    <s v="STAINLESS STEEL COLA BOTTLE 750ML SK750 "/>
    <s v="STAINLESS"/>
    <m/>
    <m/>
    <s v="PCS"/>
    <e v="#VALUE!"/>
    <m/>
    <n v="3024"/>
    <s v="KGS"/>
    <n v="509.54810520000001"/>
    <n v="1540873.47"/>
    <n v="6.0877909819999996"/>
    <n v="18409.479930000001"/>
    <n v="564576.1"/>
    <x v="102"/>
    <x v="1"/>
    <x v="0"/>
    <e v="#VALUE!"/>
    <n v="2105449.5699999998"/>
    <n v="0.36640003932315091"/>
    <s v="High"/>
    <x v="2"/>
  </r>
  <r>
    <s v="INNSA1"/>
    <s v="2023-03-21"/>
    <s v="0301049751"/>
    <x v="0"/>
    <s v="STAINLESS STEEL SPORTS BOTTLE 650ML S115 (NP-21) (QTY :20196PCS/USD:1.036 PER PCS)"/>
    <m/>
    <s v="STAINLESS STEEL SPORTS BOTTLE 650ML S115 "/>
    <s v="STAINLESS"/>
    <m/>
    <m/>
    <s v="PCS"/>
    <e v="#VALUE!"/>
    <m/>
    <n v="3590.4"/>
    <s v="KGS"/>
    <n v="503.2221285"/>
    <n v="1806768.73"/>
    <n v="6.0122118090000001"/>
    <n v="21586.245279999999"/>
    <n v="662000"/>
    <x v="110"/>
    <x v="1"/>
    <x v="0"/>
    <e v="#VALUE!"/>
    <n v="2468768.73"/>
    <n v="0.36639996531266067"/>
    <s v="High"/>
    <x v="2"/>
  </r>
  <r>
    <s v="INNSA1"/>
    <s v="2023-03-21"/>
    <s v="0301049751"/>
    <x v="0"/>
    <s v="STAINLESS STEEL BOTTLE 750ML SG805 (AM-06) (QTY :6732 PCS/USD:1.036 PER PCS)"/>
    <m/>
    <s v="STAINLESS STEEL BOTTLE 750ML SG805 "/>
    <s v="STAINLESS"/>
    <m/>
    <m/>
    <s v="PCS"/>
    <e v="#VALUE!"/>
    <m/>
    <n v="1009.8"/>
    <s v="KGS"/>
    <n v="596.41117050000003"/>
    <n v="602256"/>
    <n v="7.1255814879999999"/>
    <n v="7195.4121859999996"/>
    <n v="220666.6"/>
    <x v="129"/>
    <x v="1"/>
    <x v="0"/>
    <e v="#VALUE!"/>
    <n v="822922.6"/>
    <n v="0.36640000265667755"/>
    <s v="High"/>
    <x v="2"/>
  </r>
  <r>
    <s v="INNSA1"/>
    <s v="2023-03-21"/>
    <s v="0301049751"/>
    <x v="0"/>
    <s v="STAINLESS STEEL COLA BOTTLE 750ML SK750 (SL-01) (QTY :15228PCS/USD:1.180 PER PCS)"/>
    <m/>
    <s v="STAINLESS STEEL COLA BOTTLE 750ML SK750 "/>
    <s v="STAINLESS"/>
    <m/>
    <m/>
    <s v="PCS"/>
    <e v="#VALUE!"/>
    <m/>
    <n v="3045.6"/>
    <s v="KGS"/>
    <n v="509.48263400000002"/>
    <n v="1551680.31"/>
    <n v="6.0870087689999997"/>
    <n v="18538.59391"/>
    <n v="568535.69999999995"/>
    <x v="102"/>
    <x v="1"/>
    <x v="0"/>
    <e v="#VALUE!"/>
    <n v="2120216.0099999998"/>
    <n v="0.36640002217982642"/>
    <s v="High"/>
    <x v="2"/>
  </r>
  <r>
    <s v="INNSA1"/>
    <s v="2023-03-21"/>
    <s v="0301049751"/>
    <x v="1"/>
    <s v="8001-2 STEEL SCRUBBER 2 PCS SET (QTY- 168000 SETS/USD 0.16 PER SETS)"/>
    <m/>
    <s v="8001-2 STEEL SCRUBBER 2 PCS SET "/>
    <s v="8001-2"/>
    <m/>
    <m/>
    <s v="PCS"/>
    <e v="#VALUE!"/>
    <m/>
    <n v="4900"/>
    <s v="KGS"/>
    <n v="469.08864899999998"/>
    <n v="2298534.38"/>
    <n v="5.6044044079999997"/>
    <n v="27461.581600000001"/>
    <n v="1010435.8"/>
    <x v="9"/>
    <x v="1"/>
    <x v="0"/>
    <n v="0.16"/>
    <n v="3308970.1799999997"/>
    <n v="0.43960003765529931"/>
    <s v="High"/>
    <x v="2"/>
  </r>
  <r>
    <s v="INNSA1"/>
    <s v="2023-03-17"/>
    <s v="0301049751"/>
    <x v="0"/>
    <s v="STAINLESS STEEL BOTTLE 750ML SG805 (AM-06) (QTY :18504 PCS/USD:1.036 PER PCS)"/>
    <m/>
    <s v="STAINLESS STEEL BOTTLE 750ML SG805 "/>
    <s v="STAINLESS"/>
    <m/>
    <m/>
    <s v="PCS"/>
    <e v="#VALUE!"/>
    <m/>
    <n v="2775.6"/>
    <s v="KGS"/>
    <n v="596.12137919999998"/>
    <n v="1654594.5"/>
    <n v="7.1221192249999996"/>
    <n v="19768.154119999999"/>
    <n v="606243.4"/>
    <x v="129"/>
    <x v="1"/>
    <x v="0"/>
    <e v="#VALUE!"/>
    <n v="2260837.9"/>
    <n v="0.36639998501143334"/>
    <s v="High"/>
    <x v="2"/>
  </r>
  <r>
    <s v="INNSA1"/>
    <s v="2023-03-17"/>
    <s v="0301049751"/>
    <x v="0"/>
    <s v="STAINLESS STEEL SPORTS BOTTLE 750ML SG-702 (SB-01) (QTY:12,924 PCS / USD:1.094 PER PCS)"/>
    <m/>
    <s v="STAINLESS STEEL SPORTS BOTTLE 750ML SG-702 "/>
    <s v="STAINLESS"/>
    <m/>
    <m/>
    <s v="PCS"/>
    <e v="#VALUE!"/>
    <m/>
    <n v="2046.3"/>
    <s v="KGS"/>
    <n v="596.36399840000001"/>
    <n v="1220339.6499999999"/>
    <n v="7.1250179019999997"/>
    <n v="14579.924129999999"/>
    <n v="447132.4"/>
    <x v="101"/>
    <x v="221"/>
    <x v="0"/>
    <e v="#VALUE!"/>
    <n v="1667472.0499999998"/>
    <n v="0.36639996086335475"/>
    <s v="High"/>
    <x v="2"/>
  </r>
  <r>
    <s v="INNSA1"/>
    <s v="2023-03-17"/>
    <s v="0301049751"/>
    <x v="0"/>
    <s v="STAINLESS STEEL SPORTS BOTTLE 650ML S115 (NP-21) (QTY :14148PCS/USD:1.036 PER PCS)"/>
    <m/>
    <s v="STAINLESS STEEL SPORTS BOTTLE 650ML S115 "/>
    <s v="STAINLESS"/>
    <m/>
    <m/>
    <s v="PCS"/>
    <e v="#VALUE!"/>
    <m/>
    <n v="2515.1999999999998"/>
    <s v="KGS"/>
    <n v="502.97762010000002"/>
    <n v="1265089.31"/>
    <n v="6.0092905620000003"/>
    <n v="15114.56762"/>
    <n v="463528.8"/>
    <x v="110"/>
    <x v="1"/>
    <x v="0"/>
    <e v="#VALUE!"/>
    <n v="1728618.11"/>
    <n v="0.36640006071982378"/>
    <s v="High"/>
    <x v="2"/>
  </r>
  <r>
    <s v="INNSA1"/>
    <s v="2023-03-15"/>
    <s v="0301049751"/>
    <x v="0"/>
    <s v="KWP-600B SS OIL POT 600 ML (QTY :39000 PCS/USD:1.21 PER PCS)"/>
    <m/>
    <s v="KWP-600B SS OIL POT 600 ML "/>
    <s v="KWP-600B"/>
    <m/>
    <m/>
    <s v="PCS"/>
    <e v="#VALUE!"/>
    <m/>
    <n v="6825"/>
    <s v="KGS"/>
    <n v="583.8795106"/>
    <n v="3984977.66"/>
    <n v="6.9925689889999996"/>
    <n v="47724.283349999998"/>
    <n v="1460095.8"/>
    <x v="173"/>
    <x v="1"/>
    <x v="0"/>
    <e v="#VALUE!"/>
    <n v="5445073.46"/>
    <n v="0.3663999963302178"/>
    <s v="High"/>
    <x v="2"/>
  </r>
  <r>
    <s v="INNSA1"/>
    <s v="2023-03-14"/>
    <s v="0301049751"/>
    <x v="0"/>
    <s v="STEEL SALT BOTTLE (NP-19) (QTY:42432 PCS/USD 0.4670 PER PCS)"/>
    <m/>
    <s v="STEEL SALT BOTTLE "/>
    <s v="STEEL"/>
    <m/>
    <m/>
    <s v="PCS"/>
    <e v="#VALUE!"/>
    <m/>
    <n v="7514"/>
    <s v="KGS"/>
    <n v="231.98643730000001"/>
    <n v="1743146.09"/>
    <n v="2.778280686"/>
    <n v="20876.001079999998"/>
    <n v="638688.69999999995"/>
    <x v="18"/>
    <x v="222"/>
    <x v="0"/>
    <n v="0.46700000000000003"/>
    <n v="2381834.79"/>
    <n v="0.36639998429506271"/>
    <s v="High"/>
    <x v="2"/>
  </r>
  <r>
    <s v="INNSA1"/>
    <s v="2023-03-11"/>
    <s v="0301049751"/>
    <x v="0"/>
    <s v="AM-06 - STAINLESS STEEL BOTTLE 750ML SG805 (QTY:7884 NUM/USD1.0100 PER NUM)"/>
    <m/>
    <s v="AM-06 - STAINLESS STEEL BOTTLE 750ML SG805 "/>
    <s v="AM-06"/>
    <m/>
    <m/>
    <s v=""/>
    <e v="#VALUE!"/>
    <m/>
    <n v="1182.5999999999999"/>
    <s v="KGS"/>
    <n v="581.5702943"/>
    <n v="687765.03"/>
    <n v="6.9649137039999998"/>
    <n v="8236.7069460000002"/>
    <n v="251997.1"/>
    <x v="174"/>
    <x v="1"/>
    <x v="1"/>
    <n v="1.01"/>
    <n v="939762.13"/>
    <n v="0.36639998983373723"/>
    <s v="High"/>
    <x v="2"/>
  </r>
  <r>
    <s v="INNSA1"/>
    <s v="2023-03-11"/>
    <s v="0301049751"/>
    <x v="0"/>
    <s v="NP-21 STAINLESS STEEL SPORTS BOTTLE 650ML S115 (QTY: 46116 NUM/USD 1.0102 PER NUM)"/>
    <m/>
    <s v="NP-21 STAINLESS STEEL SPORTS BOTTLE 650ML S115 "/>
    <s v="NP-21"/>
    <m/>
    <m/>
    <s v=""/>
    <e v="#VALUE!"/>
    <m/>
    <n v="8198.4"/>
    <s v="KGS"/>
    <n v="490.79712749999999"/>
    <n v="4023751.17"/>
    <n v="5.8778099099999999"/>
    <n v="48188.636769999997"/>
    <n v="1474302.4"/>
    <x v="121"/>
    <x v="1"/>
    <x v="1"/>
    <n v="1.0102"/>
    <n v="5498053.5700000003"/>
    <n v="0.36639999287033448"/>
    <s v="High"/>
    <x v="2"/>
  </r>
  <r>
    <s v="INNSA1"/>
    <s v="2023-03-11"/>
    <s v="0301049751"/>
    <x v="0"/>
    <s v="NP-20 STAINLESS STEEL SPORTS BOTTLE 750ML S-308-C6 (QTY:30672 NUM/USD 0.9880 PER NUM)"/>
    <m/>
    <s v="NP-20 STAINLESS STEEL SPORTS BOTTLE 750ML S-308-C6 "/>
    <s v="NP-20"/>
    <m/>
    <m/>
    <s v=""/>
    <e v="#VALUE!"/>
    <m/>
    <n v="5452.8"/>
    <s v="KGS"/>
    <n v="480.01153169999998"/>
    <n v="2617406.88"/>
    <n v="5.7486410980000002"/>
    <n v="31346.190180000001"/>
    <n v="959017.9"/>
    <x v="119"/>
    <x v="1"/>
    <x v="1"/>
    <n v="0.98799999999999999"/>
    <n v="3576424.78"/>
    <n v="0.36640000732327871"/>
    <s v="High"/>
    <x v="2"/>
  </r>
  <r>
    <s v="INNSA1"/>
    <s v="2023-03-04"/>
    <s v="0301049751"/>
    <x v="0"/>
    <s v="STEEL LUNCH BOX 2 LAYER (8504) (QTY:22080 PCS / USD 2.48 PERPCS)"/>
    <m/>
    <s v="STEEL LUNCH BOX 2 LAYER "/>
    <s v="STEEL"/>
    <m/>
    <m/>
    <s v="PCS"/>
    <e v="#VALUE!"/>
    <m/>
    <n v="10561.6"/>
    <s v="KGS"/>
    <n v="440.04801070000002"/>
    <n v="4647611.07"/>
    <n v="5.2700360570000004"/>
    <n v="55660.01281"/>
    <n v="1702884.7"/>
    <x v="46"/>
    <x v="223"/>
    <x v="0"/>
    <n v="2.48"/>
    <n v="6350495.7700000005"/>
    <n v="0.36640000085032931"/>
    <s v="High"/>
    <x v="2"/>
  </r>
  <r>
    <s v="INNSA1"/>
    <s v="2023-03-04"/>
    <s v="0301049751"/>
    <x v="0"/>
    <s v="STEEL RECTANGLE CONTAINER BIG (6578) (QTY:38400 PCS/ USD 1.66 PER PCS)"/>
    <m/>
    <s v="STEEL RECTANGLE CONTAINER BIG "/>
    <s v="STEEL"/>
    <m/>
    <m/>
    <s v="PCS"/>
    <e v="#VALUE!"/>
    <m/>
    <n v="11344"/>
    <s v="KGS"/>
    <n v="476.9272373"/>
    <n v="5410262.5800000001"/>
    <n v="5.711703441"/>
    <n v="64793.563829999999"/>
    <n v="1982320.2"/>
    <x v="43"/>
    <x v="183"/>
    <x v="0"/>
    <n v="1.66"/>
    <n v="7392582.7800000003"/>
    <n v="0.36639999827882658"/>
    <s v="High"/>
    <x v="2"/>
  </r>
  <r>
    <s v="INNSA1"/>
    <s v="2023-03-04"/>
    <s v="0301049751"/>
    <x v="0"/>
    <s v="STEEL LUNCH BOX 3 LAYER (8505) (QTY:16800 PCS /USD 3.45 PERPCS)"/>
    <m/>
    <s v="STEEL LUNCH BOX 3 LAYER "/>
    <s v="STEEL"/>
    <m/>
    <m/>
    <s v="PCS"/>
    <e v="#VALUE!"/>
    <m/>
    <n v="10892"/>
    <s v="KGS"/>
    <n v="451.64768729999997"/>
    <n v="4919346.6100000003"/>
    <n v="5.4089543390000001"/>
    <n v="58914.33066"/>
    <n v="1802448.5"/>
    <x v="175"/>
    <x v="224"/>
    <x v="0"/>
    <n v="3.45"/>
    <n v="6721795.1100000003"/>
    <n v="0.36639998009816999"/>
    <s v="High"/>
    <x v="2"/>
  </r>
  <r>
    <s v="INNSA1"/>
    <s v="2023-03-04"/>
    <s v="0301049751"/>
    <x v="0"/>
    <s v="STEEL ROUND CONTAINER (6856) (QTY:125760 PCS /US 0.60 PER PCS)"/>
    <m/>
    <s v="STEEL ROUND CONTAINER "/>
    <s v="STEEL"/>
    <m/>
    <m/>
    <s v="PCS"/>
    <e v="#VALUE!"/>
    <m/>
    <n v="10480"/>
    <s v="KGS"/>
    <n v="611.09893030000001"/>
    <n v="6404316.79"/>
    <n v="7.3185500640000001"/>
    <n v="76698.404670000004"/>
    <n v="2346541.7000000002"/>
    <x v="39"/>
    <x v="225"/>
    <x v="0"/>
    <e v="#VALUE!"/>
    <n v="8750858.4900000002"/>
    <n v="0.36640000439453591"/>
    <s v="High"/>
    <x v="2"/>
  </r>
  <r>
    <s v="INNSA1"/>
    <s v="2023-03-01"/>
    <s v="0301049751"/>
    <x v="0"/>
    <s v="RYX-02-020 MILD STEEL MULTI FUNCTION CLOTH STAND (QTY :2464NUM /CNY 103.0 PER NUM)"/>
    <m/>
    <s v="RYX-02-020 MILD STEEL MULTI FUNCTION CLOTH STAND "/>
    <s v="RYX-02-020"/>
    <m/>
    <m/>
    <s v=""/>
    <e v="#VALUE!"/>
    <m/>
    <n v="8008"/>
    <s v="KGS"/>
    <n v="407.12837539999998"/>
    <n v="3260284.03"/>
    <n v="4.8670457310000002"/>
    <n v="38975.302210000002"/>
    <n v="1194568.1000000001"/>
    <x v="38"/>
    <x v="1"/>
    <x v="1"/>
    <e v="#VALUE!"/>
    <n v="4454852.13"/>
    <n v="0.36640000963351654"/>
    <s v="High"/>
    <x v="2"/>
  </r>
  <r>
    <s v="INNSA1"/>
    <s v="2023-03-01"/>
    <s v="0301049751"/>
    <x v="0"/>
    <s v="KL326D-9S STAINLESS STEEL GRATER WITH HANDLE (MILD STEEL) (QTY - 37560 NUM/USD 0.95 PER NUM)"/>
    <m/>
    <s v="KL326D-9S STAINLESS STEEL GRATER WITH HANDLE "/>
    <s v="KL326D-9S"/>
    <m/>
    <m/>
    <s v=""/>
    <e v="#VALUE!"/>
    <m/>
    <n v="8607.5"/>
    <s v="KGS"/>
    <n v="352.4233959"/>
    <n v="3033484.38"/>
    <n v="4.2130710799999997"/>
    <n v="36264.009319999997"/>
    <n v="1111468.7"/>
    <x v="176"/>
    <x v="1"/>
    <x v="1"/>
    <n v="0.95"/>
    <n v="4144953.08"/>
    <n v="0.36640000763742187"/>
    <s v="High"/>
    <x v="2"/>
  </r>
  <r>
    <s v="INNSA1"/>
    <s v="2023-03-01"/>
    <s v="0301049751"/>
    <x v="0"/>
    <s v="KL324H-9S STAINLESS STEEL GRATER WITH HANDLE (MILD STEEL) (QTY - 59040 PCS/USD 0.655 PER PCS)"/>
    <m/>
    <s v="KL324H-9S STAINLESS STEEL GRATER WITH HANDLE "/>
    <s v="KL324H-9S"/>
    <m/>
    <m/>
    <s v="PCS"/>
    <e v="#VALUE!"/>
    <m/>
    <n v="9676"/>
    <s v="KGS"/>
    <n v="339.35308909999998"/>
    <n v="3283580.49"/>
    <n v="4.0568211490000001"/>
    <n v="39253.80143"/>
    <n v="1203103.8999999999"/>
    <x v="172"/>
    <x v="1"/>
    <x v="0"/>
    <n v="0.65500000000000003"/>
    <n v="4486684.3900000006"/>
    <n v="0.36640000257767391"/>
    <s v="High"/>
    <x v="2"/>
  </r>
  <r>
    <s v="INNSA1"/>
    <s v="2023-02-10"/>
    <s v="0301049751"/>
    <x v="1"/>
    <s v="SS410 SS SCRUBBER 3 PCS SET (QTY- 118680 SET/ USD 0.167 PERSET)"/>
    <m/>
    <s v="SS410 SS SCRUBBER 3 PCS SET "/>
    <s v="SS410"/>
    <m/>
    <m/>
    <s v="PCS"/>
    <e v="#VALUE!"/>
    <m/>
    <n v="7615.3"/>
    <s v="KGS"/>
    <n v="225.4696558"/>
    <n v="1717019.07"/>
    <n v="2.7247088320000001"/>
    <n v="20749.475170000002"/>
    <n v="754801.6"/>
    <x v="170"/>
    <x v="1"/>
    <x v="0"/>
    <n v="0.16700000000000001"/>
    <n v="2471820.67"/>
    <n v="0.43960000980070651"/>
    <s v="High"/>
    <x v="2"/>
  </r>
  <r>
    <s v="INNSA1"/>
    <s v="2023-02-02"/>
    <s v="0301049751"/>
    <x v="0"/>
    <s v="KWB-600F STAINLESS STEEL SPORTS BOTTLE (QTY.50400 PCS/USD 0.94 PER PCS)"/>
    <m/>
    <s v="KWB-600F STAINLESS STEEL SPORTS BOTTLE "/>
    <s v="KWB-600F"/>
    <m/>
    <m/>
    <s v="PCS"/>
    <e v="#VALUE!"/>
    <m/>
    <n v="7875"/>
    <s v="KGS"/>
    <n v="502.0332444"/>
    <n v="3953511.8"/>
    <n v="6.100039422"/>
    <n v="48037.810449999997"/>
    <n v="1448566.7"/>
    <x v="177"/>
    <x v="1"/>
    <x v="0"/>
    <n v="0.94"/>
    <n v="5402078.5"/>
    <n v="0.36639999405085877"/>
    <s v="High"/>
    <x v="2"/>
  </r>
  <r>
    <s v="INNSA1"/>
    <s v="2023-01-31"/>
    <s v="0301049751"/>
    <x v="0"/>
    <s v="KL324H-9S STAINLESS STEEL GRATER WITH HANDLE (QTY 59040 PCS/USD 0.655 PER PCS)"/>
    <m/>
    <s v="KL324H-9S STAINLESS STEEL GRATER WITH HANDLE "/>
    <s v="KL324H-9S"/>
    <m/>
    <m/>
    <s v="PCS"/>
    <e v="#VALUE!"/>
    <m/>
    <n v="9676"/>
    <s v="KGS"/>
    <n v="334.40410500000002"/>
    <n v="3235694.12"/>
    <n v="4.0632333540000003"/>
    <n v="39315.845930000003"/>
    <n v="1185558.3"/>
    <x v="172"/>
    <x v="1"/>
    <x v="0"/>
    <n v="0.65500000000000003"/>
    <n v="4421252.42"/>
    <n v="0.36639999209814061"/>
    <s v="High"/>
    <x v="2"/>
  </r>
  <r>
    <s v="INNSA1"/>
    <s v="2023-01-24"/>
    <s v="0301049751"/>
    <x v="0"/>
    <s v="SB-01 STAINLESS STEEL SPORTS BOTTLE 750ML SG-702 (QTY: 36540NUM/USD 1.066 PER NUM)"/>
    <m/>
    <s v="SB-01 STAINLESS STEEL SPORTS BOTTLE 750ML SG-702 "/>
    <s v="SB-01"/>
    <m/>
    <m/>
    <s v=""/>
    <e v="#VALUE!"/>
    <m/>
    <n v="5785.5"/>
    <s v="KGS"/>
    <n v="573.32752740000001"/>
    <n v="3316986.41"/>
    <n v="6.9663126059999998"/>
    <n v="40303.601580000002"/>
    <n v="1215343.8"/>
    <x v="112"/>
    <x v="1"/>
    <x v="1"/>
    <n v="1.0660000000000001"/>
    <n v="4532330.21"/>
    <n v="0.36639999378230798"/>
    <s v="High"/>
    <x v="2"/>
  </r>
  <r>
    <s v="INNSA1"/>
    <s v="2023-01-24"/>
    <s v="0301049751"/>
    <x v="0"/>
    <s v="NP-20 STAINLESS STEEL SPORTS BOTTLE 750ML S-308-C6 (QTY:3780NUM USD 0.988 PER NUM)"/>
    <m/>
    <s v="NP-20 STAINLESS STEEL SPORTS BOTTLE 750ML S-308-C6 "/>
    <s v="NP-20"/>
    <m/>
    <m/>
    <s v=""/>
    <e v="#VALUE!"/>
    <m/>
    <n v="672"/>
    <s v="KGS"/>
    <n v="473.25736610000001"/>
    <n v="318028.95"/>
    <n v="5.7503932689999999"/>
    <n v="3864.2642770000002"/>
    <n v="116525.8"/>
    <x v="119"/>
    <x v="1"/>
    <x v="1"/>
    <n v="0.98799999999999999"/>
    <n v="434554.75"/>
    <n v="0.36639997710900218"/>
    <s v="High"/>
    <x v="2"/>
  </r>
  <r>
    <s v="INNSA1"/>
    <s v="2023-01-24"/>
    <s v="0301049751"/>
    <x v="0"/>
    <s v="AM-06 STAINLESS STEEL BOTTLE 750ML SG805 (QTY:5616 NUM USD1.010 PER NUM)"/>
    <m/>
    <s v="AM-06 STAINLESS STEEL BOTTLE 750ML SG805 "/>
    <s v="AM-06"/>
    <m/>
    <m/>
    <s v=""/>
    <e v="#VALUE!"/>
    <m/>
    <n v="842.4"/>
    <s v="KGS"/>
    <n v="573.38722700000005"/>
    <n v="483021.4"/>
    <n v="6.9670379950000001"/>
    <n v="5869.0328069999996"/>
    <n v="176979"/>
    <x v="114"/>
    <x v="1"/>
    <x v="1"/>
    <n v="1.01"/>
    <n v="660000.4"/>
    <n v="0.36639991520044451"/>
    <s v="High"/>
    <x v="2"/>
  </r>
  <r>
    <s v="INNSA1"/>
    <s v="2023-01-24"/>
    <s v="0301049751"/>
    <x v="0"/>
    <s v="KWP-1000B SS OIL POT 900ML(QTY: 26508 PCS/USD 1.50 PER PCS)"/>
    <m/>
    <s v="KWP-1000B SS OIL POT 900ML"/>
    <s v="KWP-1000B"/>
    <m/>
    <m/>
    <s v="PCS"/>
    <e v="#VALUE!"/>
    <m/>
    <n v="6850"/>
    <s v="KGS"/>
    <n v="486.24198100000001"/>
    <n v="3330757.57"/>
    <n v="5.908165018"/>
    <n v="40470.930379999998"/>
    <n v="1220389.6000000001"/>
    <x v="178"/>
    <x v="226"/>
    <x v="0"/>
    <n v="1.5"/>
    <n v="4551147.17"/>
    <n v="0.36640000791171368"/>
    <s v="High"/>
    <x v="2"/>
  </r>
  <r>
    <s v="INNSA1"/>
    <s v="2023-01-20"/>
    <s v="0301049751"/>
    <x v="0"/>
    <s v="6862 STEEL RECTANGLE CONTAINER LARGE (QTY:45576 PCS USD 1.50 PER PCS)"/>
    <m/>
    <s v="6862 STEEL RECTANGLE CONTAINER LARGE "/>
    <s v="6862"/>
    <m/>
    <m/>
    <s v="PCS"/>
    <e v="#VALUE!"/>
    <m/>
    <n v="45576"/>
    <s v="NOS"/>
    <n v="125.61752300000001"/>
    <n v="5725144.2300000004"/>
    <n v="1.5263368530000001"/>
    <n v="69564.328429999994"/>
    <n v="2097692.7999999998"/>
    <x v="179"/>
    <x v="227"/>
    <x v="0"/>
    <n v="1.5"/>
    <n v="7822837.0300000003"/>
    <n v="0.36639999198762535"/>
    <s v="High"/>
    <x v="2"/>
  </r>
  <r>
    <s v="INNSA1"/>
    <s v="2023-01-20"/>
    <s v="0301049751"/>
    <x v="0"/>
    <s v="6581 STEEL ROUND CONTAINER MEDIUM (QTY 88800 PCS USD 0.92 PER PCS)"/>
    <m/>
    <s v="6581 STEEL ROUND CONTAINER MEDIUM "/>
    <s v="6581"/>
    <m/>
    <m/>
    <s v="PCS"/>
    <e v="#VALUE!"/>
    <m/>
    <n v="88800"/>
    <s v="NOS"/>
    <n v="77.04541408"/>
    <n v="6841632.7699999996"/>
    <n v="0.93615326899999995"/>
    <n v="83130.410329999999"/>
    <n v="2506774.2999999998"/>
    <x v="180"/>
    <x v="1"/>
    <x v="0"/>
    <n v="0.92"/>
    <n v="9348407.0700000003"/>
    <n v="0.3664000077572126"/>
    <s v="High"/>
    <x v="2"/>
  </r>
  <r>
    <s v="INNSA1"/>
    <s v="2023-01-20"/>
    <s v="0301049751"/>
    <x v="0"/>
    <s v="6901 STEEL RECTANGLE CONTAINER (QTY:55200 PCS USD 0.97 PERPCS)"/>
    <m/>
    <s v="6901 STEEL RECTANGLE CONTAINER "/>
    <s v="6901"/>
    <m/>
    <m/>
    <s v="PCS"/>
    <e v="#VALUE!"/>
    <m/>
    <n v="55200"/>
    <s v="NOS"/>
    <n v="81.23266486"/>
    <n v="4484043.0999999996"/>
    <n v="0.98703116499999999"/>
    <n v="54484.120289999999"/>
    <n v="1642953.4"/>
    <x v="181"/>
    <x v="202"/>
    <x v="0"/>
    <n v="0.97"/>
    <n v="6126996.5"/>
    <n v="0.36640000181978627"/>
    <s v="High"/>
    <x v="2"/>
  </r>
  <r>
    <s v="INNSA1"/>
    <s v="2023-01-20"/>
    <s v="0301049751"/>
    <x v="0"/>
    <s v="6857 STEEL ROUND CONTAINER (QTY:70560 PCS USD 0.76 PER PCS)"/>
    <m/>
    <s v="6857 STEEL ROUND CONTAINER "/>
    <s v="6857"/>
    <m/>
    <m/>
    <s v="PCS"/>
    <e v="#VALUE!"/>
    <m/>
    <n v="70560"/>
    <s v="NOS"/>
    <n v="63.646211729999997"/>
    <n v="4490876.7"/>
    <n v="0.77334400599999997"/>
    <n v="54567.153100000003"/>
    <n v="1645457.2"/>
    <x v="182"/>
    <x v="228"/>
    <x v="0"/>
    <n v="0.76"/>
    <n v="6136333.9000000004"/>
    <n v="0.3663999949052264"/>
    <s v="High"/>
    <x v="2"/>
  </r>
  <r>
    <s v="INNSA1"/>
    <s v="2023-01-20"/>
    <s v="0301049751"/>
    <x v="0"/>
    <s v="6527 STEEL LUNCH BOX (QTY:25680 PCS USD 1.90 PER PCS)"/>
    <m/>
    <s v="6527 STEEL LUNCH BOX "/>
    <s v="6527"/>
    <m/>
    <m/>
    <s v="PCS"/>
    <e v="#VALUE!"/>
    <m/>
    <n v="25680"/>
    <s v="NOS"/>
    <n v="159.1155292"/>
    <n v="4086086.79"/>
    <n v="1.9333600150000001"/>
    <n v="49648.68518"/>
    <n v="1497142.2"/>
    <x v="183"/>
    <x v="229"/>
    <x v="0"/>
    <n v="1.9"/>
    <n v="5583228.9900000002"/>
    <n v="0.36640000003524154"/>
    <s v="High"/>
    <x v="2"/>
  </r>
  <r>
    <s v="INNSA1"/>
    <s v="2023-01-20"/>
    <s v="0301049751"/>
    <x v="0"/>
    <s v="8505 STEEL LUNCH BOX 3 LAYER (QTY:16800 PCS USD 3.45 PERPCS)"/>
    <m/>
    <s v="8505 STEEL LUNCH BOX 3 LAYER "/>
    <s v="8505"/>
    <m/>
    <m/>
    <s v="PCS"/>
    <e v="#VALUE!"/>
    <m/>
    <n v="16800"/>
    <s v="NOS"/>
    <n v="288.92030299999999"/>
    <n v="4853861.09"/>
    <n v="3.5105747630000002"/>
    <n v="58977.656009999999"/>
    <n v="1778454.7"/>
    <x v="184"/>
    <x v="224"/>
    <x v="0"/>
    <n v="3.45"/>
    <n v="6632315.79"/>
    <n v="0.36639999930447126"/>
    <s v="High"/>
    <x v="2"/>
  </r>
  <r>
    <s v="INNSA1"/>
    <s v="2023-01-18"/>
    <s v="0301049751"/>
    <x v="0"/>
    <s v="NP-55 STEEL TEA STRAINER (QTY:151200 PCS/USD 0.2973 PER PCS)"/>
    <m/>
    <s v="NP-55 STEEL TEA STRAINER "/>
    <s v="NP-55"/>
    <m/>
    <m/>
    <s v="PCS"/>
    <e v="#VALUE!"/>
    <m/>
    <n v="6930"/>
    <s v="KGS"/>
    <n v="567.97303460000001"/>
    <n v="3936053.13"/>
    <n v="6.7858188129999997"/>
    <n v="47025.724370000004"/>
    <n v="1442169.9"/>
    <x v="13"/>
    <x v="230"/>
    <x v="0"/>
    <n v="0.29730000000000001"/>
    <n v="5378223.0299999993"/>
    <n v="0.3664000084267155"/>
    <s v="High"/>
    <x v="2"/>
  </r>
  <r>
    <s v="INNSA1"/>
    <s v="2023-01-18"/>
    <s v="0301049751"/>
    <x v="0"/>
    <s v="SB-12 STEEL TEA STRAINER BIG (QTY:2256 PCS/USD 1.0930 PER PCS)"/>
    <m/>
    <s v="SB-12 STEEL TEA STRAINER BIG "/>
    <s v="SB-12"/>
    <m/>
    <m/>
    <s v="PCS"/>
    <e v="#VALUE!"/>
    <m/>
    <n v="535.79999999999995"/>
    <s v="KGS"/>
    <n v="402.96857039999998"/>
    <n v="215910.56"/>
    <n v="4.8144393110000001"/>
    <n v="2579.576583"/>
    <n v="79109.600000000006"/>
    <x v="3"/>
    <x v="231"/>
    <x v="0"/>
    <n v="1.093"/>
    <n v="295020.16000000003"/>
    <n v="0.36639986483291975"/>
    <s v="High"/>
    <x v="2"/>
  </r>
  <r>
    <s v="INNSA1"/>
    <s v="2023-01-09"/>
    <s v="0301049751"/>
    <x v="0"/>
    <s v="SB-12 STEEL TEA STRAINER BIG (QTY:48144 PCS USD 1.097 PER PCS)"/>
    <m/>
    <s v="SB-12 STEEL TEA STRAINER BIG "/>
    <s v="SB-12"/>
    <m/>
    <m/>
    <s v="PCS"/>
    <e v="#VALUE!"/>
    <m/>
    <n v="11434.2"/>
    <s v="KGS"/>
    <n v="417.01525509999999"/>
    <n v="4768235.83"/>
    <n v="4.9822611119999998"/>
    <n v="56968.170010000002"/>
    <n v="1747081.6"/>
    <x v="3"/>
    <x v="232"/>
    <x v="0"/>
    <n v="1.097"/>
    <n v="6515317.4299999997"/>
    <n v="0.36639999829874187"/>
    <s v="High"/>
    <x v="2"/>
  </r>
  <r>
    <s v="INNSA1"/>
    <s v="2023-01-09"/>
    <s v="0301049751"/>
    <x v="0"/>
    <s v="KWB-600F STAINLESS STEEL SPORTS BOTTLE (QTY.50400 PCS/USD 0.96 PER PCS)"/>
    <m/>
    <s v="KWB-600F STAINLESS STEEL SPORTS BOTTLE "/>
    <s v="KWB-600F"/>
    <m/>
    <m/>
    <s v="PCS"/>
    <e v="#VALUE!"/>
    <m/>
    <n v="7875"/>
    <s v="KGS"/>
    <n v="522.35045079999998"/>
    <n v="4113509.8"/>
    <n v="6.2407461270000004"/>
    <n v="49145.875749999999"/>
    <n v="1507190"/>
    <x v="177"/>
    <x v="1"/>
    <x v="0"/>
    <n v="0.96"/>
    <n v="5620699.7999999998"/>
    <n v="0.36640000225598102"/>
    <s v="High"/>
    <x v="2"/>
  </r>
  <r>
    <s v="INNSA1"/>
    <s v="2023-01-07"/>
    <s v="0301049751"/>
    <x v="0"/>
    <s v="DS-25 STAINLESS STEEL GRATER WITH HANDLE-(QTY:75000 PCS USD0.213PER PCS)"/>
    <m/>
    <s v="DS-25 STAINLESS STEEL GRATER WITH HANDLE-"/>
    <s v="DS-25"/>
    <m/>
    <m/>
    <s v="PCS"/>
    <e v="#VALUE!"/>
    <m/>
    <n v="2500"/>
    <s v="KGS"/>
    <n v="559.02210000000002"/>
    <n v="1397555.25"/>
    <n v="6.6788781359999998"/>
    <n v="16697.195339999998"/>
    <n v="512064.2"/>
    <x v="88"/>
    <x v="199"/>
    <x v="0"/>
    <n v="0.21299999999999999"/>
    <n v="1909619.45"/>
    <n v="0.36639996880266451"/>
    <s v="High"/>
    <x v="2"/>
  </r>
  <r>
    <s v="INNSA1"/>
    <s v="2022-12-31"/>
    <s v="0301049751"/>
    <x v="1"/>
    <s v="SS410-A SS SCRUBBER 3 PCS SET (QTY- 112320 SET/ USD 0.170 PER SET)"/>
    <m/>
    <s v="SS410-A SS SCRUBBER 3 PCS SET "/>
    <s v="SS410-A"/>
    <m/>
    <m/>
    <s v="PCS"/>
    <e v="#VALUE!"/>
    <m/>
    <n v="7207.2"/>
    <s v="KGS"/>
    <n v="231.5006521"/>
    <n v="1668471.5"/>
    <n v="2.770803736"/>
    <n v="19969.736680000002"/>
    <n v="733460"/>
    <x v="185"/>
    <x v="1"/>
    <x v="0"/>
    <n v="0.17"/>
    <n v="2401931.5"/>
    <n v="0.43959995720634126"/>
    <s v="High"/>
    <x v="3"/>
  </r>
  <r>
    <s v="INNSA1"/>
    <s v="2022-12-31"/>
    <s v="0301049751"/>
    <x v="0"/>
    <s v="SB-01 STAINLESS STEEL SPORTS BOTTLE 750ML SG-702 (QTY: 12996NUM USD 1.066 PER NUM)"/>
    <m/>
    <s v="SB-01 STAINLESS STEEL SPORTS BOTTLE 750ML SG-702 "/>
    <s v="SB-01"/>
    <m/>
    <m/>
    <s v=""/>
    <e v="#VALUE!"/>
    <m/>
    <n v="2057.6999999999998"/>
    <s v="KGS"/>
    <n v="583.61319430000003"/>
    <n v="1200900.8700000001"/>
    <n v="6.9851968199999996"/>
    <n v="14373.4395"/>
    <n v="440010.1"/>
    <x v="112"/>
    <x v="1"/>
    <x v="1"/>
    <n v="1.0660000000000001"/>
    <n v="1640910.9700000002"/>
    <n v="0.36640001768006042"/>
    <s v="High"/>
    <x v="3"/>
  </r>
  <r>
    <s v="INNSA1"/>
    <s v="2022-12-31"/>
    <s v="0301049751"/>
    <x v="0"/>
    <s v="NP-20 STAINLESS STEEL SPORTS BOTTLE 750ML S-308-C6 (QTY: 29952 NUM USD 0.988 PER NUM)"/>
    <m/>
    <s v="NP-20 STAINLESS STEEL SPORTS BOTTLE 750ML S-308-C6 "/>
    <s v="NP-20"/>
    <m/>
    <m/>
    <s v=""/>
    <e v="#VALUE!"/>
    <m/>
    <n v="5075.2"/>
    <s v="KGS"/>
    <n v="505.44014229999999"/>
    <n v="2565209.81"/>
    <n v="6.0495528700000003"/>
    <n v="30702.690719999999"/>
    <n v="939892.9"/>
    <x v="119"/>
    <x v="1"/>
    <x v="1"/>
    <n v="0.98799999999999999"/>
    <n v="3505102.71"/>
    <n v="0.36640000998592781"/>
    <s v="High"/>
    <x v="3"/>
  </r>
  <r>
    <s v="INNSA1"/>
    <s v="2022-12-31"/>
    <s v="0301049751"/>
    <x v="0"/>
    <s v="KWB-600F STAINLESS STEEL SPORTS BOTTLE (QTY.50400 PCS/USD 0.96 PER PCS)"/>
    <m/>
    <s v="KWB-600F STAINLESS STEEL SPORTS BOTTLE "/>
    <s v="KWB-600F"/>
    <m/>
    <m/>
    <s v="PCS"/>
    <e v="#VALUE!"/>
    <m/>
    <n v="7875"/>
    <s v="KGS"/>
    <n v="521.4145651"/>
    <n v="4106139.7"/>
    <n v="6.2407488339999997"/>
    <n v="49145.897069999999"/>
    <n v="1504489.6"/>
    <x v="177"/>
    <x v="1"/>
    <x v="0"/>
    <n v="0.96"/>
    <n v="5610629.3000000007"/>
    <n v="0.36640000339004541"/>
    <s v="High"/>
    <x v="3"/>
  </r>
  <r>
    <s v="INNSA1"/>
    <s v="2022-12-31"/>
    <s v="0301049751"/>
    <x v="1"/>
    <s v="SS410-B SS SCRUBBER 3 PCS SET (QTY- 3480 SET/ USD 0.185 PERSET)"/>
    <m/>
    <s v="SS410-B SS SCRUBBER 3 PCS SET "/>
    <s v="SS410-B"/>
    <m/>
    <m/>
    <s v="PCS"/>
    <e v="#VALUE!"/>
    <m/>
    <n v="223.3"/>
    <s v="KGS"/>
    <n v="251.92713839999999"/>
    <n v="56255.33"/>
    <n v="3.0152859169999999"/>
    <n v="673.31334530000004"/>
    <n v="24729.9"/>
    <x v="186"/>
    <x v="1"/>
    <x v="0"/>
    <n v="0.185"/>
    <n v="80985.23000000001"/>
    <n v="0.43960101202854912"/>
    <s v="High"/>
    <x v="3"/>
  </r>
  <r>
    <s v="INNSA1"/>
    <s v="2022-12-27"/>
    <s v="0301049751"/>
    <x v="0"/>
    <s v="SB-01 - STAINLESS STEEL SPORTS BOTTLE 750ML SG-702 (QTY:2700PCS/USD 1.066 PER PCS)"/>
    <m/>
    <s v="SB-01 - STAINLESS STEEL SPORTS BOTTLE 750ML SG-702 "/>
    <s v="SB-01"/>
    <m/>
    <m/>
    <s v="PCS"/>
    <e v="#VALUE!"/>
    <m/>
    <n v="427.5"/>
    <s v="KGS"/>
    <n v="583.34264329999996"/>
    <n v="249378.98"/>
    <n v="6.981958627"/>
    <n v="2984.7873129999998"/>
    <n v="91372.5"/>
    <x v="187"/>
    <x v="87"/>
    <x v="0"/>
    <n v="1.0660000000000001"/>
    <n v="340751.48"/>
    <n v="0.36640016732765529"/>
    <s v="High"/>
    <x v="3"/>
  </r>
  <r>
    <s v="INNSA1"/>
    <s v="2022-12-27"/>
    <s v="0301049751"/>
    <x v="0"/>
    <s v="SL-01 STAINLESS STEEL COLA BOTTLE 750ML SK750 (QTY 19008 PCS / USD 1.140 PER PCS)"/>
    <m/>
    <s v="SL-01 STAINLESS STEEL COLA BOTTLE 750ML SK750 "/>
    <s v="SL-01"/>
    <m/>
    <m/>
    <s v="PCS"/>
    <e v="#VALUE!"/>
    <m/>
    <n v="3801.6"/>
    <s v="KGS"/>
    <n v="493.87119630000001"/>
    <n v="1877500.74"/>
    <n v="5.9110855339999997"/>
    <n v="22471.582760000001"/>
    <n v="687916.2"/>
    <x v="111"/>
    <x v="1"/>
    <x v="0"/>
    <n v="1.1399999999999999"/>
    <n v="2565416.94"/>
    <n v="0.36639996211133313"/>
    <s v="High"/>
    <x v="3"/>
  </r>
  <r>
    <s v="INNSA1"/>
    <s v="2022-12-27"/>
    <s v="0301049751"/>
    <x v="0"/>
    <s v="NP-21 - STAINLESS STEEL SPORTS BOTTLE 650ML S115(QTY:19944 PCS/USD 1.010 PER PCS)"/>
    <m/>
    <s v="NP-21 - STAINLESS STEEL SPORTS BOTTLE 650ML S115"/>
    <s v="NP-21"/>
    <m/>
    <m/>
    <s v="PCS"/>
    <e v="#VALUE!"/>
    <m/>
    <n v="3545.6"/>
    <s v="KGS"/>
    <n v="492.24662119999999"/>
    <n v="1745309.62"/>
    <n v="5.8916411870000003"/>
    <n v="20889.402989999999"/>
    <n v="639481.4"/>
    <x v="188"/>
    <x v="233"/>
    <x v="0"/>
    <n v="1.01"/>
    <n v="2384791.02"/>
    <n v="0.36639997434953692"/>
    <s v="High"/>
    <x v="3"/>
  </r>
  <r>
    <s v="INNSA1"/>
    <s v="2022-12-22"/>
    <s v="0301049751"/>
    <x v="0"/>
    <s v="6561 STEEL LUNCH BOX (QTY:21600 PCS USD2.50 PER PCS)"/>
    <m/>
    <s v="6561 STEEL LUNCH BOX "/>
    <s v="6561"/>
    <m/>
    <m/>
    <s v="PCS"/>
    <e v="#VALUE!"/>
    <m/>
    <n v="8232"/>
    <s v="KGS"/>
    <n v="562.4123141"/>
    <n v="4629778.17"/>
    <n v="6.73144601"/>
    <n v="55413.263550000003"/>
    <n v="1696350.7"/>
    <x v="189"/>
    <x v="137"/>
    <x v="0"/>
    <n v="2.5"/>
    <n v="6326128.8700000001"/>
    <n v="0.3663999953587409"/>
    <s v="High"/>
    <x v="3"/>
  </r>
  <r>
    <s v="INTMX6"/>
    <s v="2022-12-21"/>
    <s v="0301049751"/>
    <x v="0"/>
    <s v="STEEL LUNCH BOX 2 LAYER (ITEM NO-8504)"/>
    <m/>
    <s v="STEEL LUNCH BOX 2 LAYER "/>
    <s v="STEEL"/>
    <m/>
    <m/>
    <s v=""/>
    <e v="#VALUE!"/>
    <m/>
    <n v="22080"/>
    <s v="PCS"/>
    <n v="214.16401680000001"/>
    <n v="4728741.49"/>
    <n v="2.5633036119999999"/>
    <n v="56597.743750000001"/>
    <n v="1732610.9"/>
    <x v="46"/>
    <x v="1"/>
    <x v="1"/>
    <e v="#VALUE!"/>
    <n v="6461352.3900000006"/>
    <n v="0.36640000382004384"/>
    <s v="High"/>
    <x v="3"/>
  </r>
  <r>
    <s v="INTMX6"/>
    <s v="2022-12-21"/>
    <s v="0301049751"/>
    <x v="0"/>
    <s v="STEEL LUNCH BOX 3 LAYER ( ITEM N0-8505)"/>
    <m/>
    <s v="STEEL LUNCH BOX 3 LAYER "/>
    <s v="STEEL"/>
    <m/>
    <m/>
    <s v=""/>
    <e v="#VALUE!"/>
    <m/>
    <n v="16800"/>
    <s v="PCS"/>
    <n v="297.92978149999999"/>
    <n v="5005220.33"/>
    <n v="3.5658860749999999"/>
    <n v="59906.886059999997"/>
    <n v="1833912.8"/>
    <x v="175"/>
    <x v="1"/>
    <x v="1"/>
    <e v="#VALUE!"/>
    <n v="6839133.1299999999"/>
    <n v="0.36640001420277135"/>
    <s v="High"/>
    <x v="3"/>
  </r>
  <r>
    <s v="INNSA1"/>
    <s v="2022-12-20"/>
    <s v="0301049751"/>
    <x v="0"/>
    <s v="AM-06 - STAINLESS STEEL BOTTLE 750ML SG805 (QTY:34056 PCS/USD 1.010 PER PCS)"/>
    <m/>
    <s v="AM-06 - STAINLESS STEEL BOTTLE 750ML SG805 "/>
    <s v="AM-06"/>
    <m/>
    <m/>
    <s v="PCS"/>
    <e v="#VALUE!"/>
    <m/>
    <n v="5108.3999999999996"/>
    <s v="KGS"/>
    <n v="583.02243169999997"/>
    <n v="2978311.79"/>
    <n v="6.9781260520000004"/>
    <n v="35647.059130000001"/>
    <n v="1091253.5"/>
    <x v="174"/>
    <x v="234"/>
    <x v="0"/>
    <n v="1.01"/>
    <n v="4069565.29"/>
    <n v="0.36640002019399048"/>
    <s v="High"/>
    <x v="3"/>
  </r>
  <r>
    <s v="INNSA1"/>
    <s v="2022-12-20"/>
    <s v="0301049751"/>
    <x v="0"/>
    <s v="SB-01 - STAINLESS STEEL SPORTS BOTTLE 750ML SG-702 (QTY:13680 PCS/USD 1.066 PER PCS)"/>
    <m/>
    <s v="SB-01 - STAINLESS STEEL SPORTS BOTTLE 750ML SG-702 "/>
    <s v="SB-01"/>
    <m/>
    <m/>
    <s v="PCS"/>
    <e v="#VALUE!"/>
    <m/>
    <n v="2166"/>
    <s v="KGS"/>
    <n v="582.96173590000001"/>
    <n v="1262695.1200000001"/>
    <n v="6.9773995920000003"/>
    <n v="15113.04752"/>
    <n v="462651.5"/>
    <x v="187"/>
    <x v="235"/>
    <x v="0"/>
    <n v="1.0660000000000001"/>
    <n v="1725346.62"/>
    <n v="0.36640000636099707"/>
    <s v="High"/>
    <x v="3"/>
  </r>
  <r>
    <s v="INNSA1"/>
    <s v="2022-12-20"/>
    <s v="0301049751"/>
    <x v="0"/>
    <s v="SL-01 STAINLESS STEEL COLA BOTTLE 750ML SK750 (QTY 38736 PCS / USD 1.140 PER PCS)"/>
    <m/>
    <s v="SL-01 STAINLESS STEEL COLA BOTTLE 750ML SK750 "/>
    <s v="SL-01"/>
    <m/>
    <m/>
    <s v="PCS"/>
    <e v="#VALUE!"/>
    <m/>
    <n v="7747.2"/>
    <s v="KGS"/>
    <n v="493.54871700000001"/>
    <n v="3823620.62"/>
    <n v="5.9072258160000004"/>
    <n v="45764.459840000003"/>
    <n v="1400974.6"/>
    <x v="111"/>
    <x v="1"/>
    <x v="0"/>
    <n v="1.1399999999999999"/>
    <n v="5224595.2200000007"/>
    <n v="0.36640000126372374"/>
    <s v="High"/>
    <x v="3"/>
  </r>
  <r>
    <s v="INNSA1"/>
    <s v="2022-12-19"/>
    <s v="0301049751"/>
    <x v="0"/>
    <s v="NP-19 STEEL SALT BOTTLE (QTY:50400 PCS/USD 0.461 PER PCS)"/>
    <m/>
    <s v="NP-19 STEEL SALT BOTTLE "/>
    <s v="NP-19"/>
    <m/>
    <m/>
    <s v="PCS"/>
    <e v="#VALUE!"/>
    <m/>
    <n v="7875"/>
    <s v="KGS"/>
    <n v="260.89232509999999"/>
    <n v="2054527.06"/>
    <n v="3.1225891689999998"/>
    <n v="24590.389709999999"/>
    <n v="752778.7"/>
    <x v="78"/>
    <x v="5"/>
    <x v="0"/>
    <n v="0.46100000000000002"/>
    <n v="2807305.76"/>
    <n v="0.36639999280418334"/>
    <s v="High"/>
    <x v="3"/>
  </r>
  <r>
    <s v="INNSA1"/>
    <s v="2022-12-19"/>
    <s v="0301049751"/>
    <x v="0"/>
    <s v="SB-01 - STAINLESS STEEL SPORTS BOTTLE 750ML SG-702 (QTY:24120 PCS/USD 1.066 PER PCS)"/>
    <m/>
    <s v="SB-01 - STAINLESS STEEL SPORTS BOTTLE 750ML SG-702 "/>
    <s v="SB-01"/>
    <m/>
    <m/>
    <s v="PCS"/>
    <e v="#VALUE!"/>
    <m/>
    <n v="3819"/>
    <s v="KGS"/>
    <n v="583.88999739999997"/>
    <n v="2229875.9"/>
    <n v="6.9885098430000001"/>
    <n v="26689.11909"/>
    <n v="817026.5"/>
    <x v="187"/>
    <x v="236"/>
    <x v="0"/>
    <n v="1.0660000000000001"/>
    <n v="3046902.4"/>
    <n v="0.36639998665396584"/>
    <s v="High"/>
    <x v="3"/>
  </r>
  <r>
    <s v="INNSA1"/>
    <s v="2022-12-19"/>
    <s v="0301049751"/>
    <x v="0"/>
    <s v="SL-01 STAINLESS STEEL COLA BOTTLE 750ML SK750 (QTY 19440 PCS / USD 1.140 PER PCS)"/>
    <m/>
    <s v="SL-01 STAINLESS STEEL COLA BOTTLE 750ML SK750 "/>
    <s v="SL-01"/>
    <m/>
    <m/>
    <s v="PCS"/>
    <e v="#VALUE!"/>
    <m/>
    <n v="3888"/>
    <s v="KGS"/>
    <n v="494.33460650000001"/>
    <n v="1921972.95"/>
    <n v="5.916632034"/>
    <n v="23003.86535"/>
    <n v="704210.9"/>
    <x v="111"/>
    <x v="1"/>
    <x v="0"/>
    <n v="1.1399999999999999"/>
    <n v="2626183.85"/>
    <n v="0.36640000578572141"/>
    <s v="High"/>
    <x v="3"/>
  </r>
  <r>
    <s v="INNSA1"/>
    <s v="2022-12-15"/>
    <s v="0301049751"/>
    <x v="0"/>
    <s v="NP-20 STAINLESS STEEL SPORTS BOTTLE 750 ML S-308-C6 (QTY:16488 PCS USD 0.988 PER PCS)"/>
    <m/>
    <s v="NP-20 STAINLESS STEEL SPORTS BOTTLE 750 ML S-308-C6 "/>
    <s v="NP-20"/>
    <m/>
    <m/>
    <s v="PCS"/>
    <e v="#VALUE!"/>
    <m/>
    <n v="2931.2"/>
    <s v="KGS"/>
    <n v="472.86017670000001"/>
    <n v="1386047.75"/>
    <n v="5.7665875209999999"/>
    <n v="16903.021339999999"/>
    <n v="507848"/>
    <x v="159"/>
    <x v="237"/>
    <x v="0"/>
    <n v="0.98799999999999999"/>
    <n v="1893895.75"/>
    <n v="0.36640007532208035"/>
    <s v="High"/>
    <x v="3"/>
  </r>
  <r>
    <s v="INNSA1"/>
    <s v="2022-12-15"/>
    <s v="0301049751"/>
    <x v="0"/>
    <s v="AM-06 - STAINLESS STEEL BOTTLE 750ML SG805 (QTY:288 PCS/USD1.010 PER PCS)"/>
    <m/>
    <s v="AM-06 - STAINLESS STEEL BOTTLE 750ML SG805 "/>
    <s v="AM-06"/>
    <m/>
    <m/>
    <s v="PCS"/>
    <e v="#VALUE!"/>
    <m/>
    <n v="43.2"/>
    <s v="KGS"/>
    <n v="572.90601849999996"/>
    <n v="24749.54"/>
    <n v="6.9866587620000002"/>
    <n v="301.82365850000002"/>
    <n v="9068.2000000000007"/>
    <x v="174"/>
    <x v="238"/>
    <x v="0"/>
    <n v="1.01"/>
    <n v="33817.740000000005"/>
    <n v="0.36639872902688292"/>
    <s v="High"/>
    <x v="3"/>
  </r>
  <r>
    <s v="INNSA1"/>
    <s v="2022-12-15"/>
    <s v="0301049751"/>
    <x v="0"/>
    <s v="SB-01 - STAINLESS STEEL SPORTS BOTTLE 750ML SG-702 (QTY:5616PCS/USD 1.066 PER PCS)"/>
    <m/>
    <s v="SB-01 - STAINLESS STEEL SPORTS BOTTLE 750ML SG-702 "/>
    <s v="SB-01"/>
    <m/>
    <m/>
    <s v="PCS"/>
    <e v="#VALUE!"/>
    <m/>
    <n v="889.2"/>
    <s v="KGS"/>
    <n v="572.84678359999998"/>
    <n v="509375.36"/>
    <n v="6.9859363859999997"/>
    <n v="6211.8946340000002"/>
    <n v="186635.2"/>
    <x v="187"/>
    <x v="239"/>
    <x v="0"/>
    <n v="1.0660000000000001"/>
    <n v="696010.56"/>
    <n v="0.36640013368530433"/>
    <s v="High"/>
    <x v="3"/>
  </r>
  <r>
    <s v="INNSA1"/>
    <s v="2022-12-15"/>
    <s v="0301049751"/>
    <x v="0"/>
    <s v="NP-21 STAINLESS STEEL SPORTS BOTTLE 650ML S115 (QTY : 20412PCS/USD 1.010 PER PCS)"/>
    <m/>
    <s v="NP-21 STAINLESS STEEL SPORTS BOTTLE 650ML S115 "/>
    <s v="NP-21"/>
    <m/>
    <m/>
    <s v="PCS"/>
    <e v="#VALUE!"/>
    <m/>
    <n v="3628.8"/>
    <s v="KGS"/>
    <n v="483.3895392"/>
    <n v="1754123.96"/>
    <n v="5.8949943810000001"/>
    <n v="21391.75561"/>
    <n v="642711.1"/>
    <x v="121"/>
    <x v="1"/>
    <x v="0"/>
    <n v="1.01"/>
    <n v="2396835.06"/>
    <n v="0.36640004620882094"/>
    <s v="High"/>
    <x v="3"/>
  </r>
  <r>
    <s v="INNSA1"/>
    <s v="2022-12-09"/>
    <s v="0301049751"/>
    <x v="1"/>
    <s v="SS410 SS SCRUBBER 3 PCS SET (QTY- 119280 SET/ USD 0.185 PERSET)"/>
    <m/>
    <s v="SS410 SS SCRUBBER 3 PCS SET "/>
    <s v="SS410"/>
    <m/>
    <m/>
    <s v="PCS"/>
    <e v="#VALUE!"/>
    <m/>
    <n v="7653.8"/>
    <s v="KGS"/>
    <n v="247.18841359999999"/>
    <n v="1891930.68"/>
    <n v="3.0144928489999998"/>
    <n v="23072.325369999999"/>
    <n v="831692.7"/>
    <x v="170"/>
    <x v="1"/>
    <x v="0"/>
    <n v="0.185"/>
    <n v="2723623.38"/>
    <n v="0.43959998576692039"/>
    <s v="High"/>
    <x v="3"/>
  </r>
  <r>
    <s v="INNSA1"/>
    <s v="2022-12-09"/>
    <s v="0301049751"/>
    <x v="1"/>
    <s v="OKS-4156 -STEEL SCRUBBER 6PCS SET (QTY 99600 SET / USD 0.26SET)"/>
    <m/>
    <s v="OKS-4156 -STEEL SCRUBBER 6PCS SET "/>
    <s v="OKS-4156"/>
    <m/>
    <m/>
    <s v="PCS"/>
    <e v="#VALUE!"/>
    <m/>
    <n v="8677.15"/>
    <s v="KGS"/>
    <n v="252.8131898"/>
    <n v="2193697.9700000002"/>
    <n v="3.0830876809999999"/>
    <n v="26752.414270000001"/>
    <n v="964349.7"/>
    <x v="190"/>
    <x v="1"/>
    <x v="0"/>
    <e v="#VALUE!"/>
    <n v="3158047.67"/>
    <n v="0.43960003299816147"/>
    <s v="High"/>
    <x v="3"/>
  </r>
  <r>
    <s v="INNSA1"/>
    <s v="2022-12-08"/>
    <s v="0301049751"/>
    <x v="0"/>
    <s v="KWP-1000B SS OIL POT 900ML(QTY: 27000 PCS/USD 1.55 PER PCS)"/>
    <m/>
    <s v="KWP-1000B SS OIL POT 900ML"/>
    <s v="KWP-1000B"/>
    <m/>
    <m/>
    <s v="PCS"/>
    <e v="#VALUE!"/>
    <m/>
    <n v="6975"/>
    <s v="KGS"/>
    <n v="502.11598570000001"/>
    <n v="3502259"/>
    <n v="6.123365679"/>
    <n v="42710.475610000001"/>
    <n v="1283227.7"/>
    <x v="178"/>
    <x v="149"/>
    <x v="0"/>
    <n v="1.55"/>
    <n v="4785486.7"/>
    <n v="0.36640000068527195"/>
    <s v="High"/>
    <x v="3"/>
  </r>
  <r>
    <s v="INNSA1"/>
    <s v="2022-12-01"/>
    <s v="0301049751"/>
    <x v="0"/>
    <s v="2628 HOUSEHOLD STEEL HOOK 3 PCS SET (QTY :168480 SET/USD 0.421 PER SET)"/>
    <m/>
    <s v="2628 HOUSEHOLD STEEL HOOK 3 PCS SET "/>
    <s v="2628"/>
    <m/>
    <m/>
    <s v="PCS"/>
    <e v="#VALUE!"/>
    <m/>
    <n v="5709.6"/>
    <s v="KGS"/>
    <n v="1041.5809690000001"/>
    <n v="5947010.7000000002"/>
    <n v="12.609939089999999"/>
    <n v="71997.708230000004"/>
    <n v="2178984.7000000002"/>
    <x v="165"/>
    <x v="1"/>
    <x v="0"/>
    <n v="0.42099999999999999"/>
    <n v="8125995.4000000004"/>
    <n v="0.36639999655625305"/>
    <s v="High"/>
    <x v="3"/>
  </r>
  <r>
    <s v="INNSA1"/>
    <s v="2022-11-26"/>
    <s v="0301049751"/>
    <x v="0"/>
    <s v="6561 STEEL LUNCH BOX (QTY:21600 PCS USD 2.50 PER PCS)"/>
    <m/>
    <s v="6561 STEEL LUNCH BOX "/>
    <s v="6561"/>
    <m/>
    <m/>
    <s v="PCS"/>
    <e v="#VALUE!"/>
    <m/>
    <n v="8232"/>
    <s v="KGS"/>
    <n v="556.0189699"/>
    <n v="4577148.16"/>
    <n v="6.7314645259999999"/>
    <n v="55413.415979999998"/>
    <n v="1677067.1"/>
    <x v="189"/>
    <x v="137"/>
    <x v="0"/>
    <n v="2.5"/>
    <n v="6254215.2599999998"/>
    <n v="0.366400003097125"/>
    <s v="High"/>
    <x v="3"/>
  </r>
  <r>
    <s v="INNSA1"/>
    <s v="2022-11-26"/>
    <s v="0301049751"/>
    <x v="0"/>
    <s v="NP-55 STEEL TEA STRAINER (QTY:100800 PCS USD0.297 PER PCS)"/>
    <m/>
    <s v="NP-55 STEEL TEA STRAINER "/>
    <s v="NP-55"/>
    <m/>
    <m/>
    <s v="PCS"/>
    <e v="#VALUE!"/>
    <m/>
    <n v="4620"/>
    <s v="KGS"/>
    <n v="563.20335709999995"/>
    <n v="2601999.5099999998"/>
    <n v="6.8184425800000001"/>
    <n v="31501.204720000002"/>
    <n v="953372.6"/>
    <x v="13"/>
    <x v="18"/>
    <x v="0"/>
    <n v="0.29699999999999999"/>
    <n v="3555372.11"/>
    <n v="0.36639999213527907"/>
    <s v="High"/>
    <x v="3"/>
  </r>
  <r>
    <s v="INNSA1"/>
    <s v="2022-11-25"/>
    <s v="0301049751"/>
    <x v="0"/>
    <s v="NP-20 - STAINLESS STEEL SPORTS BOTTLE 750ML S-308-C6 (QTY:47340 PCS/USD1.0275 PER PCS)"/>
    <m/>
    <s v="NP-20 - STAINLESS STEEL SPORTS BOTTLE 750ML S-308-C6 "/>
    <s v="NP-20"/>
    <m/>
    <m/>
    <s v="PCS"/>
    <e v="#VALUE!"/>
    <m/>
    <n v="8153"/>
    <s v="KGS"/>
    <n v="517.3384092"/>
    <n v="4217860.05"/>
    <n v="6.2631768670000003"/>
    <n v="51063.680990000001"/>
    <n v="1545423.9"/>
    <x v="191"/>
    <x v="240"/>
    <x v="0"/>
    <n v="1.0275000000000001"/>
    <n v="5763283.9499999993"/>
    <n v="0.36639999470821705"/>
    <s v="High"/>
    <x v="3"/>
  </r>
  <r>
    <s v="INNSA1"/>
    <s v="2022-11-25"/>
    <s v="0301049751"/>
    <x v="0"/>
    <s v="NP-21 - STAINLESS STEEL SPORTS BOTTLE 650ML S115 (QTY:32436PCS/USD 1.0500 PER PCS)"/>
    <m/>
    <s v="NP-21 - STAINLESS STEEL SPORTS BOTTLE 650ML S115 "/>
    <s v="NP-21"/>
    <m/>
    <m/>
    <s v="PCS"/>
    <e v="#VALUE!"/>
    <m/>
    <n v="5766.4"/>
    <s v="KGS"/>
    <n v="512.14614659999995"/>
    <n v="2953239.54"/>
    <n v="6.2003165449999997"/>
    <n v="35753.50533"/>
    <n v="1082067"/>
    <x v="192"/>
    <x v="241"/>
    <x v="0"/>
    <n v="1.05"/>
    <n v="4035306.54"/>
    <n v="0.36640001101976305"/>
    <s v="High"/>
    <x v="3"/>
  </r>
  <r>
    <s v="INNSA1"/>
    <s v="2022-11-25"/>
    <s v="0301049751"/>
    <x v="0"/>
    <s v="SB-01 - STAINLESS STEEL SPORTS BOTTLE 750ML SG-702 (QTY:3600PCS/USD 1.1100 PER PCS)"/>
    <m/>
    <s v="SB-01 - STAINLESS STEEL SPORTS BOTTLE 750ML SG-702 "/>
    <s v="SB-01"/>
    <m/>
    <m/>
    <s v="PCS"/>
    <e v="#VALUE!"/>
    <m/>
    <n v="570"/>
    <s v="KGS"/>
    <n v="607.90075439999998"/>
    <n v="346503.43"/>
    <n v="7.3595732979999999"/>
    <n v="4194.9567800000004"/>
    <n v="126958.9"/>
    <x v="187"/>
    <x v="242"/>
    <x v="0"/>
    <n v="1.1100000000000001"/>
    <n v="473462.32999999996"/>
    <n v="0.3664001248126173"/>
    <s v="High"/>
    <x v="3"/>
  </r>
  <r>
    <s v="INNSA1"/>
    <s v="2022-11-25"/>
    <s v="0301049751"/>
    <x v="0"/>
    <s v="BCLR-3 - STAINLESS STEEL SPORTS BOTTLE 750ML SG705-1 (QTY:540 PCS/USD 1.1700 PER PCS)"/>
    <m/>
    <s v="BCLR-3 - STAINLESS STEEL SPORTS BOTTLE 750ML SG705-1 "/>
    <s v="BCLR-3"/>
    <m/>
    <m/>
    <s v="PCS"/>
    <e v="#VALUE!"/>
    <m/>
    <n v="90"/>
    <s v="KGS"/>
    <n v="608.72222220000003"/>
    <n v="54785"/>
    <n v="7.3695184290000002"/>
    <n v="663.25665860000004"/>
    <n v="20073.2"/>
    <x v="193"/>
    <x v="21"/>
    <x v="0"/>
    <n v="1.17"/>
    <n v="74858.2"/>
    <n v="0.36639956192388429"/>
    <s v="High"/>
    <x v="3"/>
  </r>
  <r>
    <s v="INNSA1"/>
    <s v="2022-11-25"/>
    <s v="0301049751"/>
    <x v="0"/>
    <s v="WB-750 - STAINLESS STEEL SPORTS BOTTLE 750ML SG902 (QTY:540PCS/USD 1.3000 PER PCS)"/>
    <m/>
    <s v="WB-750 - STAINLESS STEEL SPORTS BOTTLE 750ML SG902 "/>
    <s v="WB-750"/>
    <m/>
    <m/>
    <s v="PCS"/>
    <e v="#VALUE!"/>
    <m/>
    <n v="96"/>
    <s v="KGS"/>
    <n v="634.08572919999995"/>
    <n v="60872.23"/>
    <n v="7.6765826779999999"/>
    <n v="736.95193700000004"/>
    <n v="22303.5"/>
    <x v="194"/>
    <x v="21"/>
    <x v="0"/>
    <n v="1.3"/>
    <n v="83175.73000000001"/>
    <n v="0.36639860244975414"/>
    <s v="High"/>
    <x v="3"/>
  </r>
  <r>
    <s v="INNSA1"/>
    <s v="2022-11-25"/>
    <s v="0301049751"/>
    <x v="1"/>
    <s v="8001-2 STEEL SCRUBBER 2 PCS SET -(QTY- 168000 SET/USD 0.164PER SET)"/>
    <m/>
    <s v="8001-2 STEEL SCRUBBER 2 PCS SET -"/>
    <s v="8001-2"/>
    <m/>
    <m/>
    <s v="PCS"/>
    <e v="#VALUE!"/>
    <m/>
    <n v="4900"/>
    <s v="KGS"/>
    <n v="491.76076330000001"/>
    <n v="2409627.7400000002"/>
    <n v="5.9535201359999999"/>
    <n v="29172.248670000001"/>
    <n v="1059272.3999999999"/>
    <x v="195"/>
    <x v="1"/>
    <x v="0"/>
    <n v="0.16400000000000001"/>
    <n v="3468900.14"/>
    <n v="0.43960001888092465"/>
    <s v="High"/>
    <x v="3"/>
  </r>
  <r>
    <s v="INNSA1"/>
    <s v="2022-11-18"/>
    <s v="0301049751"/>
    <x v="0"/>
    <s v="8504 STEEL LUNCH BOX 2 LAYER (QTY 22080 PCS / USD 2.48 PER PCS)"/>
    <m/>
    <s v="8504 STEEL LUNCH BOX 2 LAYER "/>
    <s v="8504"/>
    <m/>
    <m/>
    <s v="PCS"/>
    <e v="#VALUE!"/>
    <m/>
    <n v="10561.6"/>
    <s v="KGS"/>
    <n v="442.4214447"/>
    <n v="4672678.33"/>
    <n v="5.3561918239999997"/>
    <n v="56569.955569999998"/>
    <n v="1712069.4"/>
    <x v="196"/>
    <x v="1"/>
    <x v="0"/>
    <n v="2.48"/>
    <n v="6384747.7300000004"/>
    <n v="0.36640001281663226"/>
    <s v="High"/>
    <x v="3"/>
  </r>
  <r>
    <s v="INNSA1"/>
    <s v="2022-11-18"/>
    <s v="0301049751"/>
    <x v="0"/>
    <s v="6527 STEEL LUNCH BOX (QTY:25680 PCS/USD1.90 PER PCS)"/>
    <m/>
    <s v="6527 STEEL LUNCH BOX "/>
    <s v="6527"/>
    <m/>
    <m/>
    <s v="PCS"/>
    <e v="#VALUE!"/>
    <m/>
    <n v="8945.2000000000007"/>
    <s v="KGS"/>
    <n v="465.45067410000001"/>
    <n v="4163549.37"/>
    <n v="5.6349960550000002"/>
    <n v="50406.166709999998"/>
    <n v="1525524.5"/>
    <x v="183"/>
    <x v="229"/>
    <x v="0"/>
    <n v="1.9"/>
    <n v="5689073.8700000001"/>
    <n v="0.36640000260162642"/>
    <s v="High"/>
    <x v="3"/>
  </r>
  <r>
    <s v="INNSA1"/>
    <s v="2022-11-16"/>
    <s v="0301049751"/>
    <x v="0"/>
    <s v="NP-21 STAINLESS STEEL SPORTS BOTTLE 650ML S115 (QTY:35496 NUM USD1.05 PER NUM)"/>
    <m/>
    <s v="NP-21 STAINLESS STEEL SPORTS BOTTLE 650ML S115 "/>
    <s v="NP-21"/>
    <m/>
    <m/>
    <s v=""/>
    <e v="#VALUE!"/>
    <m/>
    <n v="6310.4"/>
    <s v="KGS"/>
    <n v="518.70852239999999"/>
    <n v="3273258.26"/>
    <n v="6.1898391699999999"/>
    <n v="39060.361100000002"/>
    <n v="1199321.8999999999"/>
    <x v="121"/>
    <x v="1"/>
    <x v="1"/>
    <n v="1.05"/>
    <n v="4472580.16"/>
    <n v="0.36640002246568837"/>
    <s v="High"/>
    <x v="3"/>
  </r>
  <r>
    <s v="INNSA1"/>
    <s v="2022-11-16"/>
    <s v="0301049751"/>
    <x v="0"/>
    <s v="SB-01 STAINLESS STEEL SPORTS BOTTLE 750ML SG-702 (QTY: 8604NUM USD 1.11 PER NUM)"/>
    <m/>
    <s v="SB-01 STAINLESS STEEL SPORTS BOTTLE 750ML SG-702 "/>
    <s v="SB-01"/>
    <m/>
    <m/>
    <s v=""/>
    <e v="#VALUE!"/>
    <m/>
    <n v="1362.3"/>
    <s v="KGS"/>
    <n v="615.69009029999995"/>
    <n v="838754.61"/>
    <n v="7.3471371159999999"/>
    <n v="10009.00489"/>
    <n v="307319.7"/>
    <x v="112"/>
    <x v="1"/>
    <x v="1"/>
    <n v="1.1100000000000001"/>
    <n v="1146074.31"/>
    <n v="0.36640001299068869"/>
    <s v="High"/>
    <x v="3"/>
  </r>
  <r>
    <s v="INNSA1"/>
    <s v="2022-11-16"/>
    <s v="0301049751"/>
    <x v="0"/>
    <s v="KWP-1000B SS OIL POT 900ML(QTY: 27000 PCS/USD 1.55 PER PCS)"/>
    <m/>
    <s v="KWP-1000B SS OIL POT 900ML"/>
    <s v="KWP-1000B"/>
    <m/>
    <m/>
    <s v="PCS"/>
    <e v="#VALUE!"/>
    <m/>
    <n v="6975"/>
    <s v="KGS"/>
    <n v="518.54179209999995"/>
    <n v="3616829"/>
    <n v="6.187849548"/>
    <n v="43160.250599999999"/>
    <n v="1325206.2"/>
    <x v="178"/>
    <x v="149"/>
    <x v="0"/>
    <n v="1.55"/>
    <n v="4942035.2"/>
    <n v="0.36640001504079955"/>
    <s v="High"/>
    <x v="3"/>
  </r>
  <r>
    <s v="INNSA1"/>
    <s v="2022-11-15"/>
    <s v="0301049751"/>
    <x v="0"/>
    <s v="NP-19 STEEL SALT BOTTLE (QTY:25920 PCS USD 0.4430 PER PCS)"/>
    <m/>
    <s v="NP-19 STEEL SALT BOTTLE "/>
    <s v="NP-19"/>
    <m/>
    <m/>
    <s v="PCS"/>
    <e v="#VALUE!"/>
    <m/>
    <n v="4050"/>
    <s v="KGS"/>
    <n v="251.55885929999999"/>
    <n v="1018813.38"/>
    <n v="3.001895695"/>
    <n v="12157.67757"/>
    <n v="373293.3"/>
    <x v="78"/>
    <x v="243"/>
    <x v="0"/>
    <n v="0.443"/>
    <n v="1392106.68"/>
    <n v="0.36640007613563141"/>
    <s v="High"/>
    <x v="3"/>
  </r>
  <r>
    <s v="INNSA1"/>
    <s v="2022-11-10"/>
    <s v="0301049751"/>
    <x v="0"/>
    <s v="KL32D-9S STAINLESS STEEL GRATER WITH HANDLE (QTY:37560 PCS USD 0.99 PER PCS)"/>
    <m/>
    <s v="KL32D-9S STAINLESS STEEL GRATER WITH HANDLE "/>
    <s v="KL32D-9S"/>
    <m/>
    <m/>
    <s v="PCS"/>
    <e v="#VALUE!"/>
    <m/>
    <n v="8451"/>
    <s v="KGS"/>
    <n v="381.44559700000002"/>
    <n v="3223596.74"/>
    <n v="4.5518567660000002"/>
    <n v="38467.741529999999"/>
    <n v="1181125.8"/>
    <x v="197"/>
    <x v="244"/>
    <x v="0"/>
    <n v="0.99"/>
    <n v="4404722.54"/>
    <n v="0.36639998587416361"/>
    <s v="High"/>
    <x v="3"/>
  </r>
  <r>
    <s v="INNSA1"/>
    <s v="2022-11-10"/>
    <s v="0301049751"/>
    <x v="0"/>
    <s v="KL324H-9S STAINLESS STEEL GRATER WITH HANDLE (QTY - 59040 PCS/USD 0.68 PER PCS)"/>
    <m/>
    <s v="KL324H-9S STAINLESS STEEL GRATER WITH HANDLE "/>
    <s v="KL324H-9S"/>
    <m/>
    <m/>
    <s v="PCS"/>
    <e v="#VALUE!"/>
    <m/>
    <n v="9512"/>
    <s v="KGS"/>
    <n v="365.90082210000003"/>
    <n v="3480448.62"/>
    <n v="4.3663582590000001"/>
    <n v="41532.799760000002"/>
    <n v="1275236.3999999999"/>
    <x v="172"/>
    <x v="1"/>
    <x v="0"/>
    <n v="0.68"/>
    <n v="4755685.0199999996"/>
    <n v="0.36640000736456779"/>
    <s v="High"/>
    <x v="3"/>
  </r>
  <r>
    <s v="INNSA1"/>
    <s v="2022-11-05"/>
    <s v="0301049751"/>
    <x v="1"/>
    <s v="OKS-4156 -STEEL SCRUBBER 6PCS SET (QTY 99600 SET / USD 0.26SET)"/>
    <m/>
    <s v="OKS-4156 -STEEL SCRUBBER 6PCS SET "/>
    <s v="OKS-4156"/>
    <m/>
    <m/>
    <s v="PCS"/>
    <e v="#VALUE!"/>
    <m/>
    <n v="8677.15"/>
    <s v="KGS"/>
    <n v="260.76831329999999"/>
    <n v="2262725.77"/>
    <n v="3.1117937150000001"/>
    <n v="27001.500840000001"/>
    <n v="994694.3"/>
    <x v="190"/>
    <x v="1"/>
    <x v="0"/>
    <e v="#VALUE!"/>
    <n v="3257420.0700000003"/>
    <n v="0.43960002276369531"/>
    <s v="High"/>
    <x v="3"/>
  </r>
  <r>
    <s v="INNSA1"/>
    <s v="2022-11-04"/>
    <s v="0301049751"/>
    <x v="0"/>
    <s v="NP-55 STEEL TEA STRAINER (QTY:100800 PCS /USD 0.2892 PER PCS)"/>
    <m/>
    <s v="NP-55 STEEL TEA STRAINER "/>
    <s v="NP-55"/>
    <m/>
    <m/>
    <s v="PCS"/>
    <e v="#VALUE!"/>
    <m/>
    <n v="4620"/>
    <s v="KGS"/>
    <n v="554.03166880000003"/>
    <n v="2559626.31"/>
    <n v="6.6113564299999998"/>
    <n v="30544.466710000001"/>
    <n v="937847.1"/>
    <x v="13"/>
    <x v="18"/>
    <x v="0"/>
    <n v="0.28920000000000001"/>
    <n v="3497473.41"/>
    <n v="0.36640000781989146"/>
    <s v="High"/>
    <x v="3"/>
  </r>
  <r>
    <s v="INNSA1"/>
    <s v="2022-11-04"/>
    <s v="0301049751"/>
    <x v="0"/>
    <s v="NP-19 STEEL SALT BOTTLE (QTY:44352 PCS /USD 0.445 PER PCS)"/>
    <m/>
    <s v="NP-19 STEEL SALT BOTTLE "/>
    <s v="NP-19"/>
    <m/>
    <m/>
    <s v="PCS"/>
    <e v="#VALUE!"/>
    <m/>
    <n v="6930"/>
    <s v="KGS"/>
    <n v="250.06778209999999"/>
    <n v="1732969.73"/>
    <n v="2.9841024119999999"/>
    <n v="20679.829710000002"/>
    <n v="634960.1"/>
    <x v="78"/>
    <x v="245"/>
    <x v="0"/>
    <n v="0.44500000000000001"/>
    <n v="2367929.83"/>
    <n v="0.36639999476505569"/>
    <s v="High"/>
    <x v="3"/>
  </r>
  <r>
    <s v="INNSA1"/>
    <s v="2022-11-04"/>
    <s v="0301049751"/>
    <x v="1"/>
    <s v="8001-2 STEEL SCRUBBER 2 PCS SET (QTY- 169440 SET/USD 0.164PER SET)"/>
    <m/>
    <s v="8001-2 STEEL SCRUBBER 2 PCS SET "/>
    <s v="8001-2"/>
    <m/>
    <m/>
    <s v="PCS"/>
    <e v="#VALUE!"/>
    <m/>
    <n v="4942"/>
    <s v="KGS"/>
    <n v="497.44888300000002"/>
    <n v="2458392.38"/>
    <n v="5.9361441890000002"/>
    <n v="29336.424579999999"/>
    <n v="1080709.3"/>
    <x v="9"/>
    <x v="1"/>
    <x v="0"/>
    <n v="0.16400000000000001"/>
    <n v="3539101.6799999997"/>
    <n v="0.43960000396682003"/>
    <s v="High"/>
    <x v="3"/>
  </r>
  <r>
    <s v="INNSA1"/>
    <s v="2022-11-03"/>
    <s v="0301049751"/>
    <x v="0"/>
    <s v="AM-253 STEEL KITCHEN TURNER (QTY:25200 PCS/ USD 0.535 PER PCS)"/>
    <m/>
    <s v="AM-253 STEEL KITCHEN TURNER "/>
    <s v="AM-253"/>
    <m/>
    <m/>
    <s v="PCS"/>
    <e v="#VALUE!"/>
    <m/>
    <n v="2450"/>
    <s v="KGS"/>
    <n v="490.67181219999998"/>
    <n v="1202145.94"/>
    <n v="5.8482933519999998"/>
    <n v="14328.31871"/>
    <n v="440466.3"/>
    <x v="160"/>
    <x v="59"/>
    <x v="0"/>
    <n v="0.53500000000000003"/>
    <n v="1642612.24"/>
    <n v="0.3664000229456334"/>
    <s v="High"/>
    <x v="3"/>
  </r>
  <r>
    <s v="INNSA1"/>
    <s v="2022-11-03"/>
    <s v="0301049751"/>
    <x v="0"/>
    <s v="SB-01 - STAINLESS STEEL SPORTS BOTTLE 750ML SG-702 (QTY:26172 PCS/USD1.110 PER PCS)"/>
    <m/>
    <s v="SB-01 - STAINLESS STEEL SPORTS BOTTLE 750ML SG-702 "/>
    <s v="SB-01"/>
    <m/>
    <m/>
    <s v="PCS"/>
    <e v="#VALUE!"/>
    <m/>
    <n v="4143.8999999999996"/>
    <s v="KGS"/>
    <n v="613.42199140000002"/>
    <n v="2541959.39"/>
    <n v="7.3113467390000002"/>
    <n v="30297.489750000001"/>
    <n v="931374"/>
    <x v="187"/>
    <x v="246"/>
    <x v="0"/>
    <n v="1.1100000000000001"/>
    <n v="3473333.39"/>
    <n v="0.36640003127666015"/>
    <s v="High"/>
    <x v="3"/>
  </r>
  <r>
    <s v="INNSA1"/>
    <s v="2022-11-03"/>
    <s v="0301049751"/>
    <x v="0"/>
    <s v="SB-12 STEEL TEA STRAINER BIG(QTY:50400 PCS/USD 1.057 PER PCS)"/>
    <m/>
    <s v="SB-12 STEEL TEA STRAINER BIG"/>
    <s v="SB-12"/>
    <m/>
    <m/>
    <s v="PCS"/>
    <e v="#VALUE!"/>
    <m/>
    <n v="11970"/>
    <s v="KGS"/>
    <n v="397.27424980000001"/>
    <n v="4755372.7699999996"/>
    <n v="4.7350923690000002"/>
    <n v="56679.055659999998"/>
    <n v="1742368.7"/>
    <x v="198"/>
    <x v="5"/>
    <x v="0"/>
    <n v="1.0569999999999999"/>
    <n v="6497741.4699999997"/>
    <n v="0.36640002461889021"/>
    <s v="High"/>
    <x v="3"/>
  </r>
  <r>
    <s v="INNSA1"/>
    <s v="2022-11-03"/>
    <s v="0301049751"/>
    <x v="0"/>
    <s v="NP-20 STAINLESS STEEL SPORTS BOTTLE 750ML S-308-C6 (QTY:18288 PCS / USD 1.062 PER PCS)"/>
    <m/>
    <s v="NP-20 STAINLESS STEEL SPORTS BOTTLE 750ML S-308-C6 "/>
    <s v="NP-20"/>
    <m/>
    <m/>
    <s v="PCS"/>
    <e v="#VALUE!"/>
    <m/>
    <n v="3251.2"/>
    <s v="KGS"/>
    <n v="522.70403539999995"/>
    <n v="1699415.36"/>
    <n v="6.2300838550000002"/>
    <n v="20255.248629999998"/>
    <n v="622665.80000000005"/>
    <x v="119"/>
    <x v="247"/>
    <x v="0"/>
    <n v="1.0620000000000001"/>
    <n v="2322081.16"/>
    <n v="0.36640000711774195"/>
    <s v="High"/>
    <x v="3"/>
  </r>
  <r>
    <s v="INNSA1"/>
    <s v="2022-11-01"/>
    <s v="0301049751"/>
    <x v="0"/>
    <s v="STAINLESS STEEL GRATER WITH HANDLE DS-25 (QTY:51000 PCS /USD0.2252 PER PCS)"/>
    <m/>
    <s v="STAINLESS STEEL GRATER WITH HANDLE DS-25 "/>
    <s v="STAINLESS"/>
    <m/>
    <m/>
    <s v="PCS"/>
    <e v="#VALUE!"/>
    <m/>
    <n v="1700"/>
    <s v="KGS"/>
    <n v="600.58861179999997"/>
    <n v="1021000.64"/>
    <n v="7.1583863140000004"/>
    <n v="12169.256729999999"/>
    <n v="374094.6"/>
    <x v="199"/>
    <x v="90"/>
    <x v="0"/>
    <n v="0.22520000000000001"/>
    <n v="1395095.24"/>
    <n v="0.36639996621353732"/>
    <s v="High"/>
    <x v="3"/>
  </r>
  <r>
    <s v="INNSA1"/>
    <s v="2022-10-29"/>
    <s v="0301049751"/>
    <x v="0"/>
    <s v="NP-21 STAINLESS STEEL SPORTS BOTTLE 650ML S115 (QTY:19584 PCS USD 1.05 PER PCS)"/>
    <m/>
    <s v="NP-21 STAINLESS STEEL SPORTS BOTTLE 650ML S115 "/>
    <s v="NP-21"/>
    <m/>
    <m/>
    <s v="PCS"/>
    <e v="#VALUE!"/>
    <m/>
    <n v="3481.6"/>
    <s v="KGS"/>
    <n v="515.47645339999997"/>
    <n v="1794682.82"/>
    <n v="6.1439386569999996"/>
    <n v="21390.736830000002"/>
    <n v="657571.9"/>
    <x v="121"/>
    <x v="248"/>
    <x v="0"/>
    <n v="1.05"/>
    <n v="2452254.7200000002"/>
    <n v="0.36640006393998914"/>
    <s v="High"/>
    <x v="3"/>
  </r>
  <r>
    <s v="INNSA1"/>
    <s v="2022-10-29"/>
    <s v="0301049751"/>
    <x v="0"/>
    <s v="8504 STEEL LUNCH BOX 2 LAYER (QTY:22080 PCS /USD2.61PER PCS)"/>
    <m/>
    <s v="8504 STEEL LUNCH BOX 2 LAYER "/>
    <s v="8504"/>
    <m/>
    <m/>
    <s v="PCS"/>
    <e v="#VALUE!"/>
    <m/>
    <n v="10561.6"/>
    <s v="KGS"/>
    <n v="467.06042170000001"/>
    <n v="4932905.3499999996"/>
    <n v="5.5668703419999996"/>
    <n v="58795.057809999998"/>
    <n v="1807416.5"/>
    <x v="196"/>
    <x v="223"/>
    <x v="0"/>
    <n v="2.61"/>
    <n v="6740321.8499999996"/>
    <n v="0.36639999589694139"/>
    <s v="High"/>
    <x v="3"/>
  </r>
  <r>
    <s v="INNSA1"/>
    <s v="2022-10-29"/>
    <s v="0301049751"/>
    <x v="0"/>
    <s v="SB-01 - STAINLESS STEEL SPORTS BOTTLE 750ML SG-702 (QTY:25128 PCS/USD1.11 PER PCS)"/>
    <m/>
    <s v="SB-01 - STAINLESS STEEL SPORTS BOTTLE 750ML SG-702 "/>
    <s v="SB-01"/>
    <m/>
    <m/>
    <s v="PCS"/>
    <e v="#VALUE!"/>
    <m/>
    <n v="3978.6"/>
    <s v="KGS"/>
    <n v="611.85372740000003"/>
    <n v="2434321.2400000002"/>
    <n v="7.2926546769999998"/>
    <n v="29014.555899999999"/>
    <n v="891935.2"/>
    <x v="187"/>
    <x v="249"/>
    <x v="0"/>
    <n v="1.1100000000000001"/>
    <n v="3326256.4400000004"/>
    <n v="0.36639995796117686"/>
    <s v="High"/>
    <x v="3"/>
  </r>
  <r>
    <s v="INNSA1"/>
    <s v="2022-10-29"/>
    <s v="0301049751"/>
    <x v="1"/>
    <s v="8001-2 STEEL SCRUBBER 2 PCS SET (QTY- 168240 SET/USD 0.164 PER SET)"/>
    <m/>
    <s v="8001-2 STEEL SCRUBBER 2 PCS SET "/>
    <s v="8001-2"/>
    <m/>
    <m/>
    <s v="PCS"/>
    <e v="#VALUE!"/>
    <m/>
    <n v="4809"/>
    <s v="KGS"/>
    <n v="503.60677270000002"/>
    <n v="2421844.9700000002"/>
    <n v="6.0024645139999997"/>
    <n v="28865.851849999999"/>
    <n v="1064643.1000000001"/>
    <x v="9"/>
    <x v="1"/>
    <x v="0"/>
    <n v="0.16400000000000001"/>
    <n v="3486488.0700000003"/>
    <n v="0.43960002113595242"/>
    <s v="High"/>
    <x v="3"/>
  </r>
  <r>
    <s v="INNSA1"/>
    <s v="2022-10-29"/>
    <s v="0301049751"/>
    <x v="0"/>
    <s v="6527 STEEL LUNCH BOX (QTY:25680 PCS / USD 2.00 PER PCS)"/>
    <m/>
    <s v="6527 STEEL LUNCH BOX "/>
    <s v="6527"/>
    <m/>
    <m/>
    <s v="PCS"/>
    <e v="#VALUE!"/>
    <m/>
    <n v="8945.2000000000007"/>
    <s v="KGS"/>
    <n v="491.47132199999999"/>
    <n v="4396309.2699999996"/>
    <n v="5.85782267"/>
    <n v="52399.395349999999"/>
    <n v="1610807.8"/>
    <x v="183"/>
    <x v="229"/>
    <x v="0"/>
    <n v="2"/>
    <n v="6007117.0699999994"/>
    <n v="0.36640001898683533"/>
    <s v="High"/>
    <x v="3"/>
  </r>
  <r>
    <s v="INNSA1"/>
    <s v="2022-10-29"/>
    <s v="0301049751"/>
    <x v="0"/>
    <s v="AM-06 - STAINLESS STEEL BOTTLE 750ML SG805 (QTY:46584 PCS/USD 1.05 PER PCS)"/>
    <m/>
    <s v="AM-06 - STAINLESS STEEL BOTTLE 750ML SG805 "/>
    <s v="AM-06"/>
    <m/>
    <m/>
    <s v="PCS"/>
    <e v="#VALUE!"/>
    <m/>
    <n v="6987.6"/>
    <s v="KGS"/>
    <n v="610.93505640000001"/>
    <n v="4268969.8"/>
    <n v="7.2817050820000002"/>
    <n v="50881.64243"/>
    <n v="1564150.6"/>
    <x v="174"/>
    <x v="250"/>
    <x v="0"/>
    <n v="1.05"/>
    <n v="5833120.4000000004"/>
    <n v="0.3664000152917456"/>
    <s v="High"/>
    <x v="3"/>
  </r>
  <r>
    <s v="INNSA1"/>
    <s v="2022-10-29"/>
    <s v="0301049751"/>
    <x v="0"/>
    <s v="6581 STEEL ROUND CONTAINER MEDIUM (QTY:46080 PCS/ USD 0.99 PER PCS)"/>
    <m/>
    <s v="6581 STEEL ROUND CONTAINER MEDIUM "/>
    <s v="6581"/>
    <m/>
    <m/>
    <s v="PCS"/>
    <e v="#VALUE!"/>
    <m/>
    <n v="5568"/>
    <s v="KGS"/>
    <n v="701.31256470000005"/>
    <n v="3904908.36"/>
    <n v="8.3589101869999993"/>
    <n v="46542.411919999999"/>
    <n v="1430758.5"/>
    <x v="180"/>
    <x v="251"/>
    <x v="0"/>
    <n v="0.99"/>
    <n v="5335666.8599999994"/>
    <n v="0.36640001969213948"/>
    <s v="High"/>
    <x v="3"/>
  </r>
  <r>
    <s v="INNSA1"/>
    <s v="2022-10-29"/>
    <s v="0301049751"/>
    <x v="0"/>
    <s v="6862 STEEL RECTANGLE CONTAINER LARGE (QTY:23040 PCS/USD1.58PER PCS)"/>
    <m/>
    <s v="6862 STEEL RECTANGLE CONTAINER LARGE "/>
    <s v="6862"/>
    <m/>
    <m/>
    <s v="PCS"/>
    <e v="#VALUE!"/>
    <m/>
    <n v="5760"/>
    <s v="KGS"/>
    <n v="540.97884720000002"/>
    <n v="3116038.16"/>
    <n v="6.4479004440000001"/>
    <n v="37139.906560000003"/>
    <n v="1141716.3999999999"/>
    <x v="179"/>
    <x v="252"/>
    <x v="0"/>
    <n v="1.58"/>
    <n v="4257754.5600000005"/>
    <n v="0.36640000583304788"/>
    <s v="High"/>
    <x v="3"/>
  </r>
  <r>
    <s v="INNSA1"/>
    <s v="2022-10-18"/>
    <s v="0301049751"/>
    <x v="0"/>
    <s v="SL-01 - STAINLESS STEEL COLA BOTTLE 750ML SK750 (QTY:21816 PCS/USD 1.2400PER PCS)"/>
    <m/>
    <s v="SL-01 - STAINLESS STEEL COLA BOTTLE 750ML SK750 "/>
    <s v="SL-01"/>
    <m/>
    <m/>
    <s v="PCS"/>
    <e v="#VALUE!"/>
    <m/>
    <n v="4363.2"/>
    <s v="KGS"/>
    <n v="530.45877340000004"/>
    <n v="2314497.7200000002"/>
    <n v="6.4337025270000003"/>
    <n v="28071.530869999999"/>
    <n v="848032"/>
    <x v="200"/>
    <x v="253"/>
    <x v="0"/>
    <n v="1.24"/>
    <n v="3162529.72"/>
    <n v="0.36640001529143867"/>
    <s v="High"/>
    <x v="3"/>
  </r>
  <r>
    <s v="INNSA1"/>
    <s v="2022-10-18"/>
    <s v="0301049751"/>
    <x v="0"/>
    <s v="NP-20 STAINLESS STEEL SPORTS BOTTLE 750 ML S-308-C6 (QTY:19836 PCS USD 1.0620 PER PCS)"/>
    <m/>
    <s v="NP-20 STAINLESS STEEL SPORTS BOTTLE 750 ML S-308-C6 "/>
    <s v="NP-20"/>
    <m/>
    <m/>
    <s v="PCS"/>
    <e v="#VALUE!"/>
    <m/>
    <n v="3526.4"/>
    <s v="KGS"/>
    <n v="511.10121939999999"/>
    <n v="1802347.34"/>
    <n v="6.1989232190000001"/>
    <n v="21859.882839999998"/>
    <n v="660380.1"/>
    <x v="159"/>
    <x v="254"/>
    <x v="0"/>
    <n v="1.0620000000000001"/>
    <n v="2462727.44"/>
    <n v="0.36640001921050352"/>
    <s v="High"/>
    <x v="3"/>
  </r>
  <r>
    <s v="INNSA1"/>
    <s v="2022-10-18"/>
    <s v="0301049751"/>
    <x v="0"/>
    <s v="SB-01 - STAINLESS STEEL SPORTS BOTTLE 750ML SG-702 (QTY:46224 PCS/USD 1.1257 PER PCS)"/>
    <m/>
    <s v="SB-01 - STAINLESS STEEL SPORTS BOTTLE 750ML SG-702 "/>
    <s v="SB-01"/>
    <m/>
    <m/>
    <s v="PCS"/>
    <e v="#VALUE!"/>
    <m/>
    <n v="7318.8"/>
    <s v="KGS"/>
    <n v="608.28948049999997"/>
    <n v="4451949.05"/>
    <n v="7.3776771439999997"/>
    <n v="53995.743479999997"/>
    <n v="1631194.1"/>
    <x v="187"/>
    <x v="255"/>
    <x v="0"/>
    <n v="1.1256999999999999"/>
    <n v="6083143.1500000004"/>
    <n v="0.36639999283010666"/>
    <s v="High"/>
    <x v="3"/>
  </r>
  <r>
    <s v="INNSA1"/>
    <s v="2022-10-12"/>
    <s v="0301049751"/>
    <x v="0"/>
    <s v="SL-01 -STAINLESS STEEL COLA BOTTLE 750ML SK750 (QTY: 16776NUM USD 1.24 PER NUM)"/>
    <m/>
    <s v="SL-01 -STAINLESS STEEL COLA BOTTLE 750ML SK750 "/>
    <s v="SL-01"/>
    <m/>
    <m/>
    <s v=""/>
    <e v="#VALUE!"/>
    <m/>
    <n v="3355.2"/>
    <s v="KGS"/>
    <n v="531.08127379999996"/>
    <n v="1781883.89"/>
    <n v="6.4412525629999999"/>
    <n v="21611.690600000002"/>
    <n v="652882.30000000005"/>
    <x v="201"/>
    <x v="1"/>
    <x v="1"/>
    <n v="1.24"/>
    <n v="2434766.19"/>
    <n v="0.36640002396564686"/>
    <s v="High"/>
    <x v="3"/>
  </r>
  <r>
    <s v="INNSA1"/>
    <s v="2022-10-12"/>
    <s v="0301049751"/>
    <x v="0"/>
    <s v="SB-01-STAINLESS STEEL SPORTS BOTTLE 750ML SG-702 (QTY: 27036 NUM USD 1.16 PER NUM)"/>
    <m/>
    <s v="SB-01-STAINLESS STEEL SPORTS BOTTLE 750ML SG-702 "/>
    <s v="SB-01-STAINLESS"/>
    <m/>
    <m/>
    <s v=""/>
    <e v="#VALUE!"/>
    <m/>
    <n v="4280.7"/>
    <s v="KGS"/>
    <n v="627.55955329999995"/>
    <n v="2686394.18"/>
    <n v="7.6113954320000001"/>
    <n v="32582.100419999999"/>
    <n v="984294.8"/>
    <x v="202"/>
    <x v="1"/>
    <x v="1"/>
    <n v="1.1599999999999999"/>
    <n v="3670688.9800000004"/>
    <n v="0.36639998974387294"/>
    <s v="High"/>
    <x v="3"/>
  </r>
  <r>
    <s v="INNSA1"/>
    <s v="2022-10-11"/>
    <s v="0301049751"/>
    <x v="1"/>
    <s v="OKS-4156 -STEEL SCRUBBER 6PCS SET (QTY99600 SET / USD 0.26 SET)"/>
    <m/>
    <s v="OKS-4156 -STEEL SCRUBBER 6PCS SET "/>
    <s v="OKS-4156"/>
    <m/>
    <m/>
    <s v="PCS"/>
    <e v="#VALUE!"/>
    <m/>
    <n v="8677.15"/>
    <s v="KGS"/>
    <n v="255.3805017"/>
    <n v="2215974.92"/>
    <n v="3.0973984429999999"/>
    <n v="26876.590899999999"/>
    <n v="974142.6"/>
    <x v="190"/>
    <x v="1"/>
    <x v="0"/>
    <e v="#VALUE!"/>
    <n v="3190117.52"/>
    <n v="0.43960001135752924"/>
    <s v="High"/>
    <x v="3"/>
  </r>
  <r>
    <s v="INNSA1"/>
    <s v="2022-10-07"/>
    <s v="0301049751"/>
    <x v="0"/>
    <s v="AM-06 STAINLESS STEEL BOTTLE 750ML SG805(QTY:46692 PCS/USD 1.095 PER PCS)"/>
    <m/>
    <s v="AM-06 STAINLESS STEEL BOTTLE 750ML SG805"/>
    <s v="AM-06"/>
    <m/>
    <m/>
    <s v="PCS"/>
    <e v="#VALUE!"/>
    <m/>
    <n v="7003.8"/>
    <s v="KGS"/>
    <n v="631.12509069999999"/>
    <n v="4420273.91"/>
    <n v="7.6546402750000002"/>
    <n v="53611.569560000004"/>
    <n v="1619588.4"/>
    <x v="203"/>
    <x v="256"/>
    <x v="0"/>
    <n v="1.095"/>
    <n v="6039862.3100000005"/>
    <n v="0.36640000890804519"/>
    <s v="High"/>
    <x v="3"/>
  </r>
  <r>
    <s v="INNSA1"/>
    <s v="2022-10-06"/>
    <s v="0301049751"/>
    <x v="0"/>
    <s v="NP-21 STAINLESS STEEL SPORTS BOTTLE 650ML S115(QTY:21600 PCS/USD 1.090 PER PCS)"/>
    <m/>
    <s v="NP-21 STAINLESS STEEL SPORTS BOTTLE 650ML S115"/>
    <s v="NP-21"/>
    <m/>
    <m/>
    <s v="PCS"/>
    <e v="#VALUE!"/>
    <m/>
    <n v="3840"/>
    <s v="KGS"/>
    <n v="515.29848700000002"/>
    <n v="1978746.19"/>
    <n v="6.4091851609999999"/>
    <n v="24611.27102"/>
    <n v="725012.5"/>
    <x v="204"/>
    <x v="137"/>
    <x v="0"/>
    <n v="1.0900000000000001"/>
    <n v="2703758.69"/>
    <n v="0.3663999474333795"/>
    <s v="High"/>
    <x v="3"/>
  </r>
  <r>
    <s v="INNSA1"/>
    <s v="2022-10-06"/>
    <s v="0301049751"/>
    <x v="0"/>
    <s v="STAINLEES STEEL SPORTS BOTTLE 750ML SG-702(QTY:5940 PCS/USD1.160 PER PCS)"/>
    <m/>
    <s v="STAINLEES STEEL SPORTS BOTTLE 750ML SG-702"/>
    <s v="STAINLEES"/>
    <m/>
    <m/>
    <s v="PCS"/>
    <e v="#VALUE!"/>
    <m/>
    <n v="940.5"/>
    <s v="KGS"/>
    <n v="615.73734179999997"/>
    <n v="579100.97"/>
    <n v="7.6584246499999997"/>
    <n v="7202.7483830000001"/>
    <n v="212182.6"/>
    <x v="205"/>
    <x v="257"/>
    <x v="0"/>
    <n v="1.1599999999999999"/>
    <n v="791283.57"/>
    <n v="0.36640000792953259"/>
    <s v="High"/>
    <x v="3"/>
  </r>
  <r>
    <s v="INNSA1"/>
    <s v="2022-10-06"/>
    <s v="0301049751"/>
    <x v="0"/>
    <s v="NP-20 STAINLESS STEEL SPORTS BOTTLE 750ML S-308-C6(QTY:10224PCS/USD 1.069 PER PCS)"/>
    <m/>
    <s v="NP-20 STAINLESS STEEL SPORTS BOTTLE 750ML S-308-C6"/>
    <s v="NP-20"/>
    <m/>
    <m/>
    <s v="PCS"/>
    <e v="#VALUE!"/>
    <m/>
    <n v="1817.6"/>
    <s v="KGS"/>
    <n v="505.37088469999998"/>
    <n v="918562.12"/>
    <n v="6.285707521"/>
    <n v="11424.90199"/>
    <n v="336561.1"/>
    <x v="117"/>
    <x v="258"/>
    <x v="0"/>
    <n v="1.069"/>
    <n v="1255123.22"/>
    <n v="0.36639993384443065"/>
    <s v="High"/>
    <x v="3"/>
  </r>
  <r>
    <s v="INNSA1"/>
    <s v="2022-10-06"/>
    <s v="0301049751"/>
    <x v="0"/>
    <s v="SL-01 STAINLESS STEEL COLA BOTTLE 750ML SK750(QTY:5148 PCS/USD 1.250 PER PCS)"/>
    <m/>
    <s v="SL-01 STAINLESS STEEL COLA BOTTLE 750ML SK750"/>
    <s v="SL-01"/>
    <m/>
    <m/>
    <s v="PCS"/>
    <e v="#VALUE!"/>
    <m/>
    <n v="1029.5999999999999"/>
    <s v="KGS"/>
    <n v="525.2787879"/>
    <n v="540827.04"/>
    <n v="6.5333182570000004"/>
    <n v="6726.7044779999997"/>
    <n v="198159"/>
    <x v="206"/>
    <x v="259"/>
    <x v="0"/>
    <n v="1.25"/>
    <n v="738986.04"/>
    <n v="0.36639994923330754"/>
    <s v="High"/>
    <x v="3"/>
  </r>
  <r>
    <s v="INNSA1"/>
    <s v="2022-09-24"/>
    <s v="0301049751"/>
    <x v="1"/>
    <s v="STILL SCRUBBER 2 PCS SET (8001-2) (QTY:166200 SET/USD:0.164PER SET)"/>
    <m/>
    <s v="STILL SCRUBBER 2 PCS SET "/>
    <s v="STILL"/>
    <m/>
    <m/>
    <s v="PCS"/>
    <e v="#VALUE!"/>
    <m/>
    <n v="4847"/>
    <s v="KGS"/>
    <n v="482.9116257"/>
    <n v="2340672.65"/>
    <n v="6.0063635040000003"/>
    <n v="29112.84391"/>
    <n v="1028959.7"/>
    <x v="207"/>
    <x v="1"/>
    <x v="0"/>
    <e v="#VALUE!"/>
    <n v="3369632.3499999996"/>
    <n v="0.43960000130731652"/>
    <s v="High"/>
    <x v="3"/>
  </r>
  <r>
    <s v="INNSA1"/>
    <s v="2022-09-22"/>
    <s v="0301049751"/>
    <x v="0"/>
    <s v="NP-55 STEEL TEA STRAINER (QTY:151200 PCS / USD 0.3014 PER PCS)"/>
    <m/>
    <s v="NP-55 STEEL TEA STRAINER "/>
    <s v="NP-55"/>
    <m/>
    <m/>
    <s v="PCS"/>
    <e v="#VALUE!"/>
    <m/>
    <n v="6930"/>
    <s v="KGS"/>
    <n v="558.18661329999998"/>
    <n v="3868233.23"/>
    <n v="6.9426195679999996"/>
    <n v="48112.353609999998"/>
    <n v="1417320.6"/>
    <x v="13"/>
    <x v="230"/>
    <x v="0"/>
    <n v="0.3014"/>
    <n v="5285553.83"/>
    <n v="0.36639998565960308"/>
    <s v="High"/>
    <x v="3"/>
  </r>
  <r>
    <s v="INNSA1"/>
    <s v="2022-09-19"/>
    <s v="0301049751"/>
    <x v="0"/>
    <s v="STAINLESS STEEL SPORTS BOTTLE 750ML SG-702 (SB-01) (QTY :10656 PCS/USD:1.160 PER PCS)"/>
    <m/>
    <s v="STAINLESS STEEL SPORTS BOTTLE 750ML SG-702 "/>
    <s v="STAINLESS"/>
    <m/>
    <m/>
    <s v="PCS"/>
    <e v="#VALUE!"/>
    <m/>
    <n v="1687.2"/>
    <s v="KGS"/>
    <n v="626.95413110000004"/>
    <n v="1057797.01"/>
    <n v="7.7979369539999999"/>
    <n v="13156.67923"/>
    <n v="387576.8"/>
    <x v="101"/>
    <x v="1"/>
    <x v="0"/>
    <e v="#VALUE!"/>
    <n v="1445373.81"/>
    <n v="0.36639997687268938"/>
    <s v="High"/>
    <x v="3"/>
  </r>
  <r>
    <s v="INNSA1"/>
    <s v="2022-09-19"/>
    <s v="0301049751"/>
    <x v="0"/>
    <s v="STAINLESS STEEL SPORTS BOTTLE 650ML S115 (NP-21) (QTY :19872 PCS/USD:1.090 PER PCS)"/>
    <m/>
    <s v="STAINLESS STEEL SPORTS BOTTLE 650ML S115 "/>
    <s v="STAINLESS"/>
    <m/>
    <m/>
    <s v="PCS"/>
    <e v="#VALUE!"/>
    <m/>
    <n v="3532.8"/>
    <s v="KGS"/>
    <n v="524.68560070000001"/>
    <n v="1853609.29"/>
    <n v="6.5259403069999999"/>
    <n v="23054.841919999999"/>
    <n v="679162.5"/>
    <x v="110"/>
    <x v="1"/>
    <x v="0"/>
    <e v="#VALUE!"/>
    <n v="2532771.79"/>
    <n v="0.36640003028901519"/>
    <s v="High"/>
    <x v="3"/>
  </r>
  <r>
    <s v="INNSA1"/>
    <s v="2022-09-19"/>
    <s v="0301049751"/>
    <x v="0"/>
    <s v="STAINLESS STEEL SPORTS BOTTLE 750ML S-308-C6 (NP-20) (QTY :12672 PCS/USD:1.069 PER PCS)"/>
    <m/>
    <s v="STAINLESS STEEL SPORTS BOTTLE 750ML S-308-C6 "/>
    <s v="STAINLESS"/>
    <m/>
    <m/>
    <s v="PCS"/>
    <e v="#VALUE!"/>
    <m/>
    <n v="2252.8000000000002"/>
    <s v="KGS"/>
    <n v="514.57706410000003"/>
    <n v="1159239.21"/>
    <n v="6.4002122400000001"/>
    <n v="14418.39813"/>
    <n v="424745.2"/>
    <x v="99"/>
    <x v="1"/>
    <x v="0"/>
    <e v="#VALUE!"/>
    <n v="1583984.41"/>
    <n v="0.36639995984952928"/>
    <s v="High"/>
    <x v="3"/>
  </r>
  <r>
    <s v="INNSA1"/>
    <s v="2022-09-17"/>
    <s v="0301049751"/>
    <x v="0"/>
    <s v="KWP-1000B SS OIL POT 900 ML (QTY :27000 PCS/USD:1.59 PER PCS)"/>
    <m/>
    <s v="KWP-1000B SS OIL POT 900 ML "/>
    <s v="KWP-1000B"/>
    <m/>
    <m/>
    <s v="PCS"/>
    <e v="#VALUE!"/>
    <m/>
    <n v="6850"/>
    <s v="KGS"/>
    <n v="528.6389547"/>
    <n v="3621176.84"/>
    <n v="6.5751113769999998"/>
    <n v="45039.512940000001"/>
    <n v="1326799.2"/>
    <x v="208"/>
    <x v="1"/>
    <x v="0"/>
    <e v="#VALUE!"/>
    <n v="4947976.04"/>
    <n v="0.36640000160831693"/>
    <s v="High"/>
    <x v="3"/>
  </r>
  <r>
    <s v="INNSA1"/>
    <s v="2022-09-17"/>
    <s v="0301049751"/>
    <x v="0"/>
    <s v="HOUSEHOLD STEEL HOOK 3PCS SET (2628)(QTY:165600 PKT/USD 0.436 PER PKT)"/>
    <m/>
    <s v="HOUSEHOLD STEEL HOOK 3PCS SET "/>
    <s v="HOUSEHOLD"/>
    <m/>
    <m/>
    <s v="PCS"/>
    <e v="#VALUE!"/>
    <m/>
    <n v="5612"/>
    <s v="KGS"/>
    <n v="1059.9357130000001"/>
    <n v="5948359.2199999997"/>
    <n v="13.183280010000001"/>
    <n v="73984.567410000003"/>
    <n v="2179478.7999999998"/>
    <x v="12"/>
    <x v="1"/>
    <x v="0"/>
    <n v="0.436"/>
    <n v="8127838.0199999996"/>
    <n v="0.36639999693898778"/>
    <s v="High"/>
    <x v="3"/>
  </r>
  <r>
    <s v="INNSA1"/>
    <s v="2022-09-17"/>
    <s v="0301049751"/>
    <x v="0"/>
    <s v="NP-55 STEEL TEA STRAINER(QTY:100800 PCS /USD 0.3032 PER PCS)"/>
    <m/>
    <s v="NP-55 STEEL TEA STRAINER"/>
    <s v="NP-55"/>
    <m/>
    <m/>
    <s v="PCS"/>
    <e v="#VALUE!"/>
    <m/>
    <n v="4620"/>
    <s v="KGS"/>
    <n v="569.05030520000003"/>
    <n v="2629012.41"/>
    <n v="7.077740114"/>
    <n v="32699.159329999999"/>
    <n v="963270.1"/>
    <x v="209"/>
    <x v="18"/>
    <x v="0"/>
    <n v="0.30320000000000003"/>
    <n v="3592282.5100000002"/>
    <n v="0.3663999821134355"/>
    <s v="High"/>
    <x v="3"/>
  </r>
  <r>
    <s v="INNSA1"/>
    <s v="2022-09-17"/>
    <s v="0301049751"/>
    <x v="0"/>
    <s v="AM-217 STEEL LEMON SQUEEZER (QTY:10200 PCS/USD 2.0408 PER PCS)"/>
    <m/>
    <s v="AM-217 STEEL LEMON SQUEEZER "/>
    <s v="AM-217"/>
    <m/>
    <m/>
    <s v="PCS"/>
    <e v="#VALUE!"/>
    <m/>
    <n v="2975"/>
    <s v="KGS"/>
    <n v="601.88921679999999"/>
    <n v="1790620.42"/>
    <n v="7.4861842889999997"/>
    <n v="22271.398260000002"/>
    <n v="656083.30000000005"/>
    <x v="150"/>
    <x v="260"/>
    <x v="0"/>
    <n v="2.0407999999999999"/>
    <n v="2446703.7199999997"/>
    <n v="0.36639998777630384"/>
    <s v="High"/>
    <x v="3"/>
  </r>
  <r>
    <s v="INNSA1"/>
    <s v="2022-09-12"/>
    <s v="0301049751"/>
    <x v="0"/>
    <s v="STAINLESS STEEL COLA BOTTLE 750ML SK-750 (SL-01) (QTY :20664PCS/USD:1.25 PER PCS)"/>
    <m/>
    <s v="STAINLESS STEEL COLA BOTTLE 750ML SK-750 "/>
    <s v="STAINLESS"/>
    <m/>
    <m/>
    <s v="PCS"/>
    <e v="#VALUE!"/>
    <m/>
    <n v="4132.8"/>
    <s v="KGS"/>
    <n v="542.40830670000003"/>
    <n v="2241665.0499999998"/>
    <n v="6.7421790770000003"/>
    <n v="27864.077689999998"/>
    <n v="821346.1"/>
    <x v="210"/>
    <x v="1"/>
    <x v="0"/>
    <e v="#VALUE!"/>
    <n v="3063011.15"/>
    <n v="0.36640001145577039"/>
    <s v="High"/>
    <x v="3"/>
  </r>
  <r>
    <s v="INNSA1"/>
    <s v="2022-09-12"/>
    <s v="0301049751"/>
    <x v="0"/>
    <s v="STAINLESS STEEL SPORTS BOTTLE 750ML SG-702 (SB-01) (QTY :1008 PCS/USD:1.160 PER PCS)"/>
    <m/>
    <s v="STAINLESS STEEL SPORTS BOTTLE 750ML SG-702 "/>
    <s v="STAINLESS"/>
    <m/>
    <m/>
    <s v="PCS"/>
    <e v="#VALUE!"/>
    <m/>
    <n v="159.6"/>
    <s v="KGS"/>
    <n v="635.81672930000002"/>
    <n v="101476.35"/>
    <n v="7.9032533169999999"/>
    <n v="1261.3592289999999"/>
    <n v="37180.9"/>
    <x v="101"/>
    <x v="1"/>
    <x v="0"/>
    <e v="#VALUE!"/>
    <n v="138657.25"/>
    <n v="0.36639965863967316"/>
    <s v="High"/>
    <x v="3"/>
  </r>
  <r>
    <s v="INNSA1"/>
    <s v="2022-09-12"/>
    <s v="0301049751"/>
    <x v="0"/>
    <s v="STAINLESS STEEL SPORTS BOTTLE 650ML S115 (NP-21) (QTY :19908PCS/USD:1.09 PER PCS)"/>
    <m/>
    <s v="STAINLESS STEEL SPORTS BOTTLE 650ML S115 "/>
    <s v="STAINLESS"/>
    <m/>
    <m/>
    <s v="PCS"/>
    <e v="#VALUE!"/>
    <m/>
    <n v="3539.2"/>
    <s v="KGS"/>
    <n v="532.10254859999998"/>
    <n v="1883217.34"/>
    <n v="6.6140776710000004"/>
    <n v="23408.543689999999"/>
    <n v="690010.8"/>
    <x v="110"/>
    <x v="1"/>
    <x v="0"/>
    <e v="#VALUE!"/>
    <n v="2573228.14"/>
    <n v="0.36639998227713855"/>
    <s v="High"/>
    <x v="3"/>
  </r>
  <r>
    <s v="INNSA1"/>
    <s v="2022-09-12"/>
    <s v="0301049751"/>
    <x v="0"/>
    <s v="KWB-600F STAINLESS STEEL SPORTS BOTTLE (QTY.50400 PCS/USD 1.00 PER PCS)"/>
    <m/>
    <s v="KWB-600F STAINLESS STEEL SPORTS BOTTLE "/>
    <s v="KWB-600F"/>
    <m/>
    <m/>
    <s v="PCS"/>
    <e v="#VALUE!"/>
    <m/>
    <n v="7875"/>
    <s v="KGS"/>
    <n v="543.85387300000002"/>
    <n v="4282849.25"/>
    <n v="6.7601475830000002"/>
    <n v="53236.162210000002"/>
    <n v="1569236"/>
    <x v="177"/>
    <x v="1"/>
    <x v="0"/>
    <n v="1"/>
    <n v="5852085.25"/>
    <n v="0.36640000812543194"/>
    <s v="High"/>
    <x v="3"/>
  </r>
  <r>
    <s v="INNSA1"/>
    <s v="2022-09-08"/>
    <s v="0301049751"/>
    <x v="0"/>
    <s v="STEEL LUNCH BOX 3LAYER (8505) (QTY:33,600 PCS/USD:3.63 PER PCS)"/>
    <m/>
    <s v="STEEL LUNCH BOX 3LAYER "/>
    <s v="STEEL"/>
    <m/>
    <m/>
    <s v="PCS"/>
    <e v="#VALUE!"/>
    <m/>
    <n v="21784"/>
    <s v="KGS"/>
    <n v="468.60027450000001"/>
    <n v="10207988.380000001"/>
    <n v="5.8247392729999996"/>
    <n v="126886.1203"/>
    <n v="3740207"/>
    <x v="42"/>
    <x v="261"/>
    <x v="0"/>
    <e v="#VALUE!"/>
    <n v="13948195.380000001"/>
    <n v="0.36640000563950481"/>
    <s v="High"/>
    <x v="3"/>
  </r>
  <r>
    <s v="INNSA1"/>
    <s v="2022-09-08"/>
    <s v="0301049751"/>
    <x v="0"/>
    <s v="STEEL LUNCH BOX (6527) (QTY:25,680 PCS/USD:2 PER PCS)"/>
    <m/>
    <s v="STEEL LUNCH BOX "/>
    <s v="STEEL"/>
    <m/>
    <m/>
    <s v="PCS"/>
    <e v="#VALUE!"/>
    <m/>
    <n v="8945.2000000000007"/>
    <s v="KGS"/>
    <n v="480.53964029999997"/>
    <n v="4298523.1900000004"/>
    <n v="5.9731465540000004"/>
    <n v="53430.990550000002"/>
    <n v="1574978.9"/>
    <x v="41"/>
    <x v="229"/>
    <x v="0"/>
    <e v="#VALUE!"/>
    <n v="5873502.0899999999"/>
    <n v="0.36640000074071943"/>
    <s v="High"/>
    <x v="3"/>
  </r>
  <r>
    <s v="INNSA1"/>
    <s v="2022-09-08"/>
    <s v="0301049751"/>
    <x v="0"/>
    <s v="STEEL ROUND CONTAINER (6856) (QTY:66,384 PCS/USD:0.64 PER PCS)"/>
    <m/>
    <s v="STEEL ROUND CONTAINER "/>
    <s v="STEEL"/>
    <m/>
    <m/>
    <s v="PCS"/>
    <e v="#VALUE!"/>
    <m/>
    <n v="5532"/>
    <s v="KGS"/>
    <n v="642.76979930000005"/>
    <n v="3555802.53"/>
    <n v="7.9896805390000001"/>
    <n v="44198.91274"/>
    <n v="1302846.1000000001"/>
    <x v="39"/>
    <x v="262"/>
    <x v="0"/>
    <e v="#VALUE!"/>
    <n v="4858648.63"/>
    <n v="0.36640001490746454"/>
    <s v="High"/>
    <x v="3"/>
  </r>
  <r>
    <s v="INNSA1"/>
    <s v="2022-09-08"/>
    <s v="0301049751"/>
    <x v="0"/>
    <s v="STEEL ROUND CONTAINER (6857) (QTY:35,280 PCS/USD:0.82 PER PCS)"/>
    <m/>
    <s v="STEEL ROUND CONTAINER "/>
    <s v="STEEL"/>
    <m/>
    <m/>
    <s v="PCS"/>
    <e v="#VALUE!"/>
    <m/>
    <n v="4498.2"/>
    <s v="KGS"/>
    <n v="538.26723130000005"/>
    <n v="2421233.66"/>
    <n v="6.6907051749999997"/>
    <n v="30096.130020000001"/>
    <n v="887140"/>
    <x v="39"/>
    <x v="263"/>
    <x v="0"/>
    <e v="#VALUE!"/>
    <n v="3308373.66"/>
    <n v="0.36639999462092393"/>
    <s v="High"/>
    <x v="3"/>
  </r>
  <r>
    <s v="INNSA1"/>
    <s v="2022-09-08"/>
    <s v="0301049751"/>
    <x v="0"/>
    <s v="STEEL RECTANGLE CONTAINER BIG (6578) (QTY:37,920 PCS/USD:1.75 PER PCS)"/>
    <m/>
    <s v="STEEL RECTANGLE CONTAINER BIG "/>
    <s v="STEEL"/>
    <m/>
    <m/>
    <s v="PCS"/>
    <e v="#VALUE!"/>
    <m/>
    <n v="10847.7"/>
    <s v="KGS"/>
    <n v="511.99175489999999"/>
    <n v="5553932.96"/>
    <n v="6.3640988800000002"/>
    <n v="69035.835430000006"/>
    <n v="2034961.1"/>
    <x v="43"/>
    <x v="264"/>
    <x v="0"/>
    <e v="#VALUE!"/>
    <n v="7588894.0600000005"/>
    <n v="0.366400011425417"/>
    <s v="High"/>
    <x v="3"/>
  </r>
  <r>
    <s v="INNSA1"/>
    <s v="2022-09-08"/>
    <s v="0301049751"/>
    <x v="0"/>
    <s v="STEEL LUNCH BOX SMALL (6587) (QTY:51000 PCS/USD:1.68 PER PCS)"/>
    <m/>
    <s v="STEEL LUNCH BOX SMALL "/>
    <s v="STEEL"/>
    <m/>
    <m/>
    <s v="PCS"/>
    <e v="#VALUE!"/>
    <m/>
    <n v="10348.75"/>
    <s v="KGS"/>
    <n v="692.92433970000002"/>
    <n v="7170900.7599999998"/>
    <n v="8.6131055270000001"/>
    <n v="89134.875820000001"/>
    <n v="2627418.1"/>
    <x v="40"/>
    <x v="90"/>
    <x v="0"/>
    <e v="#VALUE!"/>
    <n v="9798318.8599999994"/>
    <n v="0.36640000858134875"/>
    <s v="High"/>
    <x v="3"/>
  </r>
  <r>
    <s v="INNSA1"/>
    <s v="2022-09-03"/>
    <s v="0301049751"/>
    <x v="0"/>
    <s v="STAINLESS STEEL SPORTS BOTTLE (KWB-600F) (QTY:50400 PCS/USD:1. PER PCS)"/>
    <m/>
    <s v="STAINLESS STEEL SPORTS BOTTLE "/>
    <s v="STAINLESS"/>
    <m/>
    <m/>
    <s v="PCS"/>
    <e v="#VALUE!"/>
    <m/>
    <n v="7875"/>
    <s v="KGS"/>
    <n v="543.85387300000002"/>
    <n v="4282849.25"/>
    <n v="6.7601475830000002"/>
    <n v="53236.162210000002"/>
    <n v="1569236"/>
    <x v="107"/>
    <x v="5"/>
    <x v="0"/>
    <e v="#VALUE!"/>
    <n v="5852085.25"/>
    <n v="0.36640000812543194"/>
    <s v="High"/>
    <x v="3"/>
  </r>
  <r>
    <s v="INNSA1"/>
    <s v="2022-08-30"/>
    <s v="0301049751"/>
    <x v="0"/>
    <s v="STEEL HANGER WITH HOOK (ITEM NO. SL-89) (QTY 70056 PCS / USD1.14 PER PCS)"/>
    <m/>
    <s v="STEEL HANGER WITH HOOK "/>
    <s v="STEEL"/>
    <m/>
    <m/>
    <s v="PCS"/>
    <e v="#VALUE!"/>
    <m/>
    <n v="15568"/>
    <s v="KGS"/>
    <n v="426.73176519999998"/>
    <n v="6643360.1200000001"/>
    <n v="5.3010157160000002"/>
    <n v="82526.212669999994"/>
    <n v="2434127.1"/>
    <x v="4"/>
    <x v="1"/>
    <x v="0"/>
    <n v="1.1399999999999999"/>
    <n v="9077487.2200000007"/>
    <n v="0.36639999277955748"/>
    <s v="High"/>
    <x v="3"/>
  </r>
  <r>
    <s v="INNSA1"/>
    <s v="2022-08-23"/>
    <s v="0301049751"/>
    <x v="0"/>
    <s v="STAINLESS STEEL SPORTS BOTTLE 750ML S-308-C6 (NP-20) (QTY :19080 PCS/USD:1.068 PER PCS)"/>
    <m/>
    <s v="STAINLESS STEEL SPORTS BOTTLE 750ML S-308-C6 "/>
    <s v="STAINLESS"/>
    <m/>
    <m/>
    <s v="PCS"/>
    <e v="#VALUE!"/>
    <m/>
    <n v="3392"/>
    <s v="KGS"/>
    <n v="526.31055130000004"/>
    <n v="1785245.39"/>
    <n v="6.5380192709999996"/>
    <n v="22176.961370000001"/>
    <n v="654113.9"/>
    <x v="99"/>
    <x v="1"/>
    <x v="0"/>
    <e v="#VALUE!"/>
    <n v="2439359.29"/>
    <n v="0.36639999389663741"/>
    <s v="High"/>
    <x v="3"/>
  </r>
  <r>
    <s v="INNSA1"/>
    <s v="2022-08-23"/>
    <s v="0301049751"/>
    <x v="0"/>
    <s v="STAINLESS STEEL COLA BOTTLE 750ML SK750 (SL-01) (QTY:18,180PCS/USD:1.240 PER PCS)"/>
    <m/>
    <s v="STAINLESS STEEL COLA BOTTLE 750ML SK750 "/>
    <s v="STAINLESS"/>
    <m/>
    <m/>
    <s v="PCS"/>
    <e v="#VALUE!"/>
    <m/>
    <n v="3636"/>
    <s v="KGS"/>
    <n v="543.17526950000001"/>
    <n v="1974985.28"/>
    <n v="6.747518876"/>
    <n v="24533.978630000001"/>
    <n v="723634.6"/>
    <x v="102"/>
    <x v="212"/>
    <x v="0"/>
    <e v="#VALUE!"/>
    <n v="2698619.88"/>
    <n v="0.36639999666225359"/>
    <s v="High"/>
    <x v="3"/>
  </r>
  <r>
    <s v="INNSA1"/>
    <s v="2022-08-23"/>
    <s v="0301049751"/>
    <x v="0"/>
    <s v="STAINLESS STEEL SPORTS BOTTLE 750ML SG-702 (SB-01) (QTY :1908 PCS/USD:1.160 PER PCS)"/>
    <m/>
    <s v="STAINLESS STEEL SPORTS BOTTLE 750ML SG-702 "/>
    <s v="STAINLESS"/>
    <m/>
    <m/>
    <s v="PCS"/>
    <e v="#VALUE!"/>
    <m/>
    <n v="302.10000000000002"/>
    <s v="KGS"/>
    <n v="641.85057930000005"/>
    <n v="193903.06"/>
    <n v="7.9732991210000002"/>
    <n v="2408.7336650000002"/>
    <n v="71046.100000000006"/>
    <x v="101"/>
    <x v="1"/>
    <x v="0"/>
    <e v="#VALUE!"/>
    <n v="264949.16000000003"/>
    <n v="0.36640009703817983"/>
    <s v="High"/>
    <x v="3"/>
  </r>
  <r>
    <s v="INNSA1"/>
    <s v="2022-08-23"/>
    <s v="0301049751"/>
    <x v="0"/>
    <s v="STAINLESS STEEL BOTTLE 750ML SG805 (AM-06) (QTY:4032 PCS/USD1.0950 PER PCS)"/>
    <m/>
    <s v="STAINLESS STEEL BOTTLE 750ML SG805 "/>
    <s v="STAINLESS"/>
    <m/>
    <m/>
    <s v="PCS"/>
    <e v="#VALUE!"/>
    <m/>
    <n v="604.79999999999995"/>
    <s v="KGS"/>
    <n v="633.93387900000005"/>
    <n v="383403.21"/>
    <n v="7.8749550179999996"/>
    <n v="4762.7727949999999"/>
    <n v="140478.9"/>
    <x v="129"/>
    <x v="265"/>
    <x v="0"/>
    <n v="1.095"/>
    <n v="523882.11"/>
    <n v="0.3663999057284888"/>
    <s v="High"/>
    <x v="3"/>
  </r>
  <r>
    <s v="INNSA1"/>
    <s v="2022-08-23"/>
    <s v="0301049751"/>
    <x v="0"/>
    <s v="STAINLESS STEEL COLA BOTTLE 750ML SK750 (SL-01) (QTY:15192 PCS/USD 1.2483 PER PCS)"/>
    <m/>
    <s v="STAINLESS STEEL COLA BOTTLE 750ML SK750 "/>
    <s v="STAINLESS"/>
    <m/>
    <m/>
    <s v="PCS"/>
    <e v="#VALUE!"/>
    <m/>
    <n v="3038.4"/>
    <s v="KGS"/>
    <n v="542.01338529999998"/>
    <n v="1646853.47"/>
    <n v="6.7330855319999996"/>
    <n v="20457.807079999999"/>
    <n v="603407.19999999995"/>
    <x v="102"/>
    <x v="266"/>
    <x v="0"/>
    <n v="1.2483"/>
    <n v="2250260.67"/>
    <n v="0.36640005379470703"/>
    <s v="High"/>
    <x v="3"/>
  </r>
  <r>
    <s v="INNSA1"/>
    <s v="2022-08-23"/>
    <s v="0301049751"/>
    <x v="0"/>
    <s v="STAINLESS STEEL BOTTLE 750ML SG805 (AM-06) (QTY :2,376 PCS/USD:1.095 PER PCS)"/>
    <m/>
    <s v="STAINLESS STEEL BOTTLE 750ML SG805 "/>
    <s v="STAINLESS"/>
    <m/>
    <m/>
    <s v="PCS"/>
    <e v="#VALUE!"/>
    <m/>
    <n v="356.4"/>
    <s v="KGS"/>
    <n v="639.54506170000002"/>
    <n v="227933.86"/>
    <n v="7.9446591519999998"/>
    <n v="2831.4765219999999"/>
    <n v="83515"/>
    <x v="129"/>
    <x v="1"/>
    <x v="0"/>
    <e v="#VALUE!"/>
    <n v="311448.86"/>
    <n v="0.36640014783235808"/>
    <s v="High"/>
    <x v="3"/>
  </r>
  <r>
    <s v="INNSA1"/>
    <s v="2022-08-23"/>
    <s v="0301049751"/>
    <x v="0"/>
    <s v="STAINLESS STEEL SPORTS BOTTLE 650ML S115 (NP-21) (QTY:23220PCS/USD 1.0900 PER PCS)"/>
    <m/>
    <s v="STAINLESS STEEL SPORTS BOTTLE 650ML S115 "/>
    <s v="STAINLESS"/>
    <m/>
    <m/>
    <s v="PCS"/>
    <e v="#VALUE!"/>
    <m/>
    <n v="4128"/>
    <s v="KGS"/>
    <n v="532.43933379999999"/>
    <n v="2197909.5699999998"/>
    <n v="6.614153215"/>
    <n v="27303.224470000001"/>
    <n v="805314.1"/>
    <x v="110"/>
    <x v="267"/>
    <x v="0"/>
    <n v="1.0900000000000001"/>
    <n v="3003223.67"/>
    <n v="0.36640001526541421"/>
    <s v="High"/>
    <x v="3"/>
  </r>
  <r>
    <s v="INNSA1"/>
    <s v="2022-08-22"/>
    <s v="0301049751"/>
    <x v="0"/>
    <s v="HOUSEHOLD STEEL HOOK 3PCS SET (ITEM NO. 2628) (QTY 170208NOS/ USD 0.436PER NOS)"/>
    <m/>
    <s v="HOUSEHOLD STEEL HOOK 3PCS SET "/>
    <s v="HOUSEHOLD"/>
    <m/>
    <m/>
    <s v="PCS"/>
    <e v="#VALUE!"/>
    <m/>
    <n v="5768.16"/>
    <s v="KGS"/>
    <n v="1077.8224150000001"/>
    <n v="6217052.1399999997"/>
    <n v="13.38909832"/>
    <n v="77230.461370000005"/>
    <n v="2277927.7999999998"/>
    <x v="12"/>
    <x v="1"/>
    <x v="0"/>
    <n v="0.436"/>
    <n v="8494979.9399999995"/>
    <n v="0.3663999832563733"/>
    <s v="High"/>
    <x v="3"/>
  </r>
  <r>
    <s v="INNSA1"/>
    <s v="2022-08-20"/>
    <s v="0301049751"/>
    <x v="0"/>
    <s v="KWP-600B SS OIL POT 600ML(QTY:39000 PCS/USD 1.25 PER PCS)"/>
    <m/>
    <s v="KWP-600B SS OIL POT 600ML"/>
    <s v="KWP-600B"/>
    <m/>
    <m/>
    <s v="PCS"/>
    <e v="#VALUE!"/>
    <m/>
    <n v="6850"/>
    <s v="KGS"/>
    <n v="611.51537370000005"/>
    <n v="4188880.31"/>
    <n v="7.5964642700000002"/>
    <n v="52035.780250000003"/>
    <n v="1534805.8"/>
    <x v="211"/>
    <x v="268"/>
    <x v="0"/>
    <n v="1.25"/>
    <n v="5723686.1100000003"/>
    <n v="0.36640001299058367"/>
    <s v="High"/>
    <x v="3"/>
  </r>
  <r>
    <s v="INNSA1"/>
    <s v="2022-08-18"/>
    <s v="0301049751"/>
    <x v="0"/>
    <s v="STEEL TEA STRAINER BIG (SB-12) (QTY:5256 PCS/USD 1.155 PER PCS)"/>
    <m/>
    <s v="STEEL TEA STRAINER BIG "/>
    <s v="STEEL"/>
    <m/>
    <m/>
    <s v="PCS"/>
    <e v="#VALUE!"/>
    <m/>
    <n v="1248.3"/>
    <s v="KGS"/>
    <n v="421.30584800000003"/>
    <n v="525916.09"/>
    <n v="5.249917108"/>
    <n v="6553.4715260000003"/>
    <n v="192695.6"/>
    <x v="25"/>
    <x v="269"/>
    <x v="0"/>
    <n v="1.155"/>
    <n v="718611.69"/>
    <n v="0.36639989470563644"/>
    <s v="High"/>
    <x v="3"/>
  </r>
  <r>
    <s v="INNSA1"/>
    <s v="2022-08-16"/>
    <s v="0301049751"/>
    <x v="0"/>
    <s v="RYX-02-020 MILD STEEL MULTI FUNCTION CLOTH STAND(QTY:1232 PCS/USD 15.30 PER PCS)"/>
    <m/>
    <s v="RYX-02-020 MILD STEEL MULTI FUNCTION CLOTH STAND"/>
    <s v="RYX-02-020"/>
    <m/>
    <m/>
    <s v="PCS"/>
    <e v="#VALUE!"/>
    <m/>
    <n v="4004"/>
    <s v="KGS"/>
    <n v="461.05239260000002"/>
    <n v="1846053.78"/>
    <n v="5.7452011540000001"/>
    <n v="23003.78542"/>
    <n v="676394.2"/>
    <x v="212"/>
    <x v="7"/>
    <x v="0"/>
    <n v="15.3"/>
    <n v="2522447.98"/>
    <n v="0.36640005146545618"/>
    <s v="High"/>
    <x v="3"/>
  </r>
  <r>
    <s v="INNSA1"/>
    <s v="2022-08-12"/>
    <s v="0301049751"/>
    <x v="0"/>
    <s v="NP-55 STEEL TEA STRAINER (QTY:50400 PCS/USD 0.3099 PER PCS)"/>
    <m/>
    <s v="NP-55 STEEL TEA STRAINER "/>
    <s v="NP-55"/>
    <m/>
    <m/>
    <s v="PCS"/>
    <e v="#VALUE!"/>
    <m/>
    <n v="2310"/>
    <s v="KGS"/>
    <n v="590.08238530000006"/>
    <n v="1363090.31"/>
    <n v="7.3530515300000001"/>
    <n v="16985.549029999998"/>
    <n v="499436.3"/>
    <x v="13"/>
    <x v="5"/>
    <x v="0"/>
    <n v="0.30990000000000001"/>
    <n v="1862526.61"/>
    <n v="0.36640000764145991"/>
    <s v="High"/>
    <x v="3"/>
  </r>
  <r>
    <s v="INNSA1"/>
    <s v="2022-08-12"/>
    <s v="0301049751"/>
    <x v="0"/>
    <s v="SB-12 STEEL TEA STRAINER BIG - (QTY:21216 PCS/USD 1.1549 PERPCS)"/>
    <m/>
    <s v="SB-12 STEEL TEA STRAINER BIG - "/>
    <s v="SB-12"/>
    <m/>
    <m/>
    <s v="PCS"/>
    <e v="#VALUE!"/>
    <m/>
    <n v="5038.8"/>
    <s v="KGS"/>
    <n v="424.37839960000002"/>
    <n v="2138357.88"/>
    <n v="5.2882043569999997"/>
    <n v="26646.204109999999"/>
    <n v="783494.4"/>
    <x v="122"/>
    <x v="174"/>
    <x v="0"/>
    <n v="1.1549"/>
    <n v="2921852.28"/>
    <n v="0.366400034029851"/>
    <s v="High"/>
    <x v="3"/>
  </r>
  <r>
    <s v="INNSA1"/>
    <s v="2022-08-10"/>
    <s v="0301049751"/>
    <x v="0"/>
    <s v="NP-20 STAINLESS STEEL SPORTS BOTTLE 750ML S-308-C6 (QTY:2376PCS/ USD 1.062 PER PCS)"/>
    <m/>
    <s v="NP-20 STAINLESS STEEL SPORTS BOTTLE 750ML S-308-C6 "/>
    <s v="NP-20"/>
    <m/>
    <m/>
    <s v="PCS"/>
    <e v="#VALUE!"/>
    <m/>
    <n v="422.4"/>
    <s v="KGS"/>
    <n v="535.88290719999998"/>
    <n v="226356.94"/>
    <n v="6.677668626"/>
    <n v="2820.6472269999999"/>
    <n v="82937.2"/>
    <x v="119"/>
    <x v="270"/>
    <x v="0"/>
    <n v="1.0620000000000001"/>
    <n v="309294.14"/>
    <n v="0.36640007591549878"/>
    <s v="High"/>
    <x v="3"/>
  </r>
  <r>
    <s v="INNSA1"/>
    <s v="2022-08-10"/>
    <s v="0301049751"/>
    <x v="0"/>
    <s v="NP-21 STAINLESS STEEL SPORTS BOTTLE 650ML S115(QTY:40680 PCS/ USD 1.140 PER PCS)"/>
    <m/>
    <s v="NP-21 STAINLESS STEEL SPORTS BOTTLE 650ML S115"/>
    <s v="NP-21"/>
    <m/>
    <m/>
    <s v="PCS"/>
    <e v="#VALUE!"/>
    <m/>
    <n v="7232"/>
    <s v="KGS"/>
    <n v="575.24202430000003"/>
    <n v="4160150.32"/>
    <n v="7.1681249139999998"/>
    <n v="51839.879379999998"/>
    <n v="1524279.1"/>
    <x v="204"/>
    <x v="271"/>
    <x v="0"/>
    <n v="1.1399999999999999"/>
    <n v="5684429.4199999999"/>
    <n v="0.36640000546903317"/>
    <s v="High"/>
    <x v="3"/>
  </r>
  <r>
    <s v="INNSA1"/>
    <s v="2022-08-10"/>
    <s v="0301049751"/>
    <x v="1"/>
    <s v="OKS-4156 STEEL SCRUBBER 6PCS SET (QTY 99600 SET / USD 0.265PER SET)"/>
    <m/>
    <s v="OKS-4156 STEEL SCRUBBER 6PCS SET "/>
    <s v="OKS-4156"/>
    <m/>
    <m/>
    <s v="PCS"/>
    <e v="#VALUE!"/>
    <m/>
    <n v="8677.15"/>
    <s v="KGS"/>
    <n v="288.3185297"/>
    <n v="2501783.13"/>
    <n v="3.5927542639999999"/>
    <n v="31174.86766"/>
    <n v="1099783.8999999999"/>
    <x v="10"/>
    <x v="1"/>
    <x v="0"/>
    <n v="0.26500000000000001"/>
    <n v="3601567.03"/>
    <n v="0.43960001441052166"/>
    <s v="High"/>
    <x v="3"/>
  </r>
  <r>
    <s v="INNSA1"/>
    <s v="2022-08-08"/>
    <s v="0301049751"/>
    <x v="0"/>
    <s v="STAINLESS STEEL SPORTS BOTTLE (KWB-600F) (QTY:50400 PCS/USD:1. PER PCS)"/>
    <m/>
    <s v="STAINLESS STEEL SPORTS BOTTLE "/>
    <s v="STAINLESS"/>
    <m/>
    <m/>
    <s v="PCS"/>
    <e v="#VALUE!"/>
    <m/>
    <n v="7875"/>
    <s v="KGS"/>
    <n v="552.16570790000003"/>
    <n v="4348304.95"/>
    <n v="6.8805695690000004"/>
    <n v="54184.485359999999"/>
    <n v="1593218.9"/>
    <x v="107"/>
    <x v="5"/>
    <x v="0"/>
    <e v="#VALUE!"/>
    <n v="5941523.8499999996"/>
    <n v="0.36639999225445302"/>
    <s v="High"/>
    <x v="3"/>
  </r>
  <r>
    <s v="INNSA1"/>
    <s v="2022-08-08"/>
    <s v="0301049751"/>
    <x v="1"/>
    <s v="SS410 SS SCRUBBER 3PCS SET(QTY:120120 SET/USD 0.20 PER SET)"/>
    <m/>
    <s v="SS410 SS SCRUBBER 3PCS SET"/>
    <s v="SS410"/>
    <m/>
    <m/>
    <s v="PCS"/>
    <e v="#VALUE!"/>
    <m/>
    <n v="7707.7"/>
    <s v="KGS"/>
    <n v="298.07905210000001"/>
    <n v="2297503.91"/>
    <n v="3.7143807120000001"/>
    <n v="28629.33221"/>
    <n v="1009982.8"/>
    <x v="213"/>
    <x v="1"/>
    <x v="0"/>
    <n v="0.2"/>
    <n v="3307486.71"/>
    <n v="0.43960003532703457"/>
    <s v="High"/>
    <x v="3"/>
  </r>
  <r>
    <s v="INNSA1"/>
    <s v="2022-08-06"/>
    <s v="0301049751"/>
    <x v="0"/>
    <s v="STEEL HANGER WITH HOOK (SM1168) (QTY:57792 PCS / USD 1.30 PER PCS)"/>
    <m/>
    <s v="STEEL HANGER WITH HOOK "/>
    <s v="STEEL"/>
    <m/>
    <m/>
    <s v="PCS"/>
    <e v="#VALUE!"/>
    <m/>
    <n v="10836"/>
    <s v="KGS"/>
    <n v="583.90640459999997"/>
    <n v="6327209.7999999998"/>
    <n v="7.2760922690000003"/>
    <n v="78843.735830000005"/>
    <n v="2318289.7000000002"/>
    <x v="4"/>
    <x v="107"/>
    <x v="0"/>
    <n v="1.3"/>
    <n v="8645499.5"/>
    <n v="0.36640000462763228"/>
    <s v="High"/>
    <x v="3"/>
  </r>
  <r>
    <s v="INNSA1"/>
    <s v="2022-08-02"/>
    <s v="0301049751"/>
    <x v="0"/>
    <s v="RYX-02-020 MILD STEEL MULTI FUNCTION CLOTH STAND(QTY:1232 PCS/USD 15.30 PER PCS)"/>
    <m/>
    <s v="RYX-02-020 MILD STEEL MULTI FUNCTION CLOTH STAND"/>
    <s v="RYX-02-020"/>
    <m/>
    <m/>
    <s v="PCS"/>
    <e v="#VALUE!"/>
    <m/>
    <n v="4004"/>
    <s v="KGS"/>
    <n v="474.1710789"/>
    <n v="1898581"/>
    <n v="5.8575797270000001"/>
    <n v="23453.749230000001"/>
    <n v="695640.1"/>
    <x v="212"/>
    <x v="7"/>
    <x v="0"/>
    <n v="15.3"/>
    <n v="2594221.1"/>
    <n v="0.3664000113769178"/>
    <s v="High"/>
    <x v="3"/>
  </r>
  <r>
    <s v="INNSA1"/>
    <s v="2022-07-30"/>
    <s v="0301049751"/>
    <x v="0"/>
    <s v="NP-55 STEEL TEA STRAINER (QTY:50400 PCS/USD 0.3123 PER PCS)"/>
    <m/>
    <s v="NP-55 STEEL TEA STRAINER "/>
    <s v="NP-55"/>
    <m/>
    <m/>
    <s v="PCS"/>
    <e v="#VALUE!"/>
    <m/>
    <n v="2310"/>
    <s v="KGS"/>
    <n v="603.33039829999996"/>
    <n v="1393693.22"/>
    <n v="7.4531241289999999"/>
    <n v="17216.71674"/>
    <n v="510649.2"/>
    <x v="13"/>
    <x v="5"/>
    <x v="0"/>
    <n v="0.31230000000000002"/>
    <n v="1904342.42"/>
    <n v="0.36640000300783554"/>
    <s v="High"/>
    <x v="3"/>
  </r>
  <r>
    <s v="INNSA1"/>
    <s v="2022-07-30"/>
    <s v="0301049751"/>
    <x v="0"/>
    <s v="NP-19 STEEL SALT BOTTLE (QTY:68928 PCS/USD 0.4954 PER PCS)"/>
    <m/>
    <s v="NP-19 STEEL SALT BOTTLE "/>
    <s v="NP-19"/>
    <m/>
    <m/>
    <s v="PCS"/>
    <e v="#VALUE!"/>
    <m/>
    <n v="10770"/>
    <s v="KGS"/>
    <n v="280.73764619999997"/>
    <n v="3023544.45"/>
    <n v="3.4680376310000001"/>
    <n v="37350.765290000003"/>
    <n v="1107826.7"/>
    <x v="78"/>
    <x v="272"/>
    <x v="0"/>
    <n v="0.49540000000000001"/>
    <n v="4131371.1500000004"/>
    <n v="0.36640000447157306"/>
    <s v="High"/>
    <x v="3"/>
  </r>
  <r>
    <s v="INNSA1"/>
    <s v="2022-07-30"/>
    <s v="0301049751"/>
    <x v="0"/>
    <s v="SB-01 STAINLESS STEEL SPORTS BOTTLE 750ML SG-702 (QTY:33948PCS/USD 1.1600 PER PCS)"/>
    <m/>
    <s v="SB-01 STAINLESS STEEL SPORTS BOTTLE 750ML SG-702 "/>
    <s v="SB-01"/>
    <m/>
    <m/>
    <s v="PCS"/>
    <e v="#VALUE!"/>
    <m/>
    <n v="5375.1"/>
    <s v="KGS"/>
    <n v="662.48601699999995"/>
    <n v="3560928.59"/>
    <n v="8.1838915009999997"/>
    <n v="43989.235209999999"/>
    <n v="1304724.3"/>
    <x v="112"/>
    <x v="273"/>
    <x v="0"/>
    <n v="1.1599999999999999"/>
    <n v="4865652.8899999997"/>
    <n v="0.36640001814807527"/>
    <s v="High"/>
    <x v="3"/>
  </r>
  <r>
    <s v="INNSA1"/>
    <s v="2022-07-30"/>
    <s v="0301049751"/>
    <x v="0"/>
    <s v="AM-06 STAINLESS STEEL BOTTLE 750ML SG805 (QTY:39672 PCS/USD1.095 PER PCS)"/>
    <m/>
    <s v="AM-06 STAINLESS STEEL BOTTLE 750ML SG805 "/>
    <s v="AM-06"/>
    <m/>
    <m/>
    <s v="PCS"/>
    <e v="#VALUE!"/>
    <m/>
    <n v="5950.8"/>
    <s v="KGS"/>
    <n v="660.04854639999996"/>
    <n v="3927816.89"/>
    <n v="8.1537806849999992"/>
    <n v="48521.518100000001"/>
    <n v="1439152.1"/>
    <x v="114"/>
    <x v="274"/>
    <x v="0"/>
    <n v="1.095"/>
    <n v="5366968.99"/>
    <n v="0.36639999783696636"/>
    <s v="High"/>
    <x v="3"/>
  </r>
  <r>
    <s v="INNSA1"/>
    <s v="2022-07-30"/>
    <s v="0301049751"/>
    <x v="0"/>
    <s v="SL-01 STAINLESS STEEL COLA BOTTLE 750ML SK750 (QTY:21960 PCS/USD 1.2512 PER PCS)"/>
    <m/>
    <s v="SL-01 STAINLESS STEEL COLA BOTTLE 750ML SK750 "/>
    <s v="SL-01"/>
    <m/>
    <m/>
    <s v="PCS"/>
    <e v="#VALUE!"/>
    <m/>
    <n v="4392"/>
    <s v="KGS"/>
    <n v="565.70212430000004"/>
    <n v="2484563.73"/>
    <n v="6.9882906030000003"/>
    <n v="30692.572329999999"/>
    <n v="910344.1"/>
    <x v="111"/>
    <x v="275"/>
    <x v="0"/>
    <n v="1.2512000000000001"/>
    <n v="3394907.83"/>
    <n v="0.3663999796052726"/>
    <s v="High"/>
    <x v="3"/>
  </r>
  <r>
    <s v="INNSA1"/>
    <s v="2022-07-30"/>
    <s v="0301049751"/>
    <x v="0"/>
    <s v="DS-25 STAINLESS STEEL GRATER WITH HANDLE(QTY:100200 PCS/USD0.2192 PER PCS)"/>
    <m/>
    <s v="DS-25 STAINLESS STEEL GRATER WITH HANDLE"/>
    <s v="DS-25"/>
    <m/>
    <m/>
    <s v="PCS"/>
    <e v="#VALUE!"/>
    <m/>
    <n v="3340"/>
    <s v="KGS"/>
    <n v="582.27277249999997"/>
    <n v="1944791.06"/>
    <n v="7.1929928649999999"/>
    <n v="24024.596170000001"/>
    <n v="712571.4"/>
    <x v="214"/>
    <x v="276"/>
    <x v="0"/>
    <n v="0.21920000000000001"/>
    <n v="2657362.46"/>
    <n v="0.36639997717801109"/>
    <s v="High"/>
    <x v="3"/>
  </r>
  <r>
    <s v="INNSA1"/>
    <s v="2022-07-30"/>
    <s v="0301049751"/>
    <x v="0"/>
    <s v="NP-20 STAINLESS STEEL SPORTS BOTTLE 750ML S-308-C6 (QTY :5724 PCS/USD 1.062 PER PCS)"/>
    <m/>
    <s v="NP-20 STAINLESS STEEL SPORTS BOTTLE 750ML S-308-C6 "/>
    <s v="NP-20"/>
    <m/>
    <m/>
    <s v="PCS"/>
    <e v="#VALUE!"/>
    <m/>
    <n v="1017.6"/>
    <s v="KGS"/>
    <n v="540.13237030000005"/>
    <n v="549638.69999999995"/>
    <n v="6.6724196449999997"/>
    <n v="6789.8542310000003"/>
    <n v="201387.6"/>
    <x v="119"/>
    <x v="1"/>
    <x v="0"/>
    <n v="1.0620000000000001"/>
    <n v="751026.29999999993"/>
    <n v="0.36639996419466103"/>
    <s v="High"/>
    <x v="3"/>
  </r>
  <r>
    <s v="INNSA1"/>
    <s v="2022-07-30"/>
    <s v="0301049751"/>
    <x v="0"/>
    <s v="AM-253 STEEL KITCHEN TURNER (QTY:30600 PCS/USD 0.5780 PER PCS)"/>
    <m/>
    <s v="AM-253 STEEL KITCHEN TURNER "/>
    <s v="AM-253"/>
    <m/>
    <m/>
    <s v="PCS"/>
    <e v="#VALUE!"/>
    <m/>
    <n v="2975"/>
    <s v="KGS"/>
    <n v="526.41345879999994"/>
    <n v="1566080.04"/>
    <n v="6.5029457539999997"/>
    <n v="19346.263620000002"/>
    <n v="573811.69999999995"/>
    <x v="160"/>
    <x v="277"/>
    <x v="0"/>
    <n v="0.57799999999999996"/>
    <n v="2139891.7400000002"/>
    <n v="0.36639998297915854"/>
    <s v="High"/>
    <x v="3"/>
  </r>
  <r>
    <s v="INNSA1"/>
    <s v="2022-07-30"/>
    <s v="0301049751"/>
    <x v="0"/>
    <s v="NP-21 STAINLESS STEEL SPORTS BOTTLE 650ML S115(QTY:43164 PCS/USD 1.140 PER PCS)"/>
    <m/>
    <s v="NP-21 STAINLESS STEEL SPORTS BOTTLE 650ML S115"/>
    <s v="NP-21"/>
    <m/>
    <m/>
    <s v="PCS"/>
    <e v="#VALUE!"/>
    <m/>
    <n v="7673.6"/>
    <s v="KGS"/>
    <n v="579.80291780000005"/>
    <n v="4449175.67"/>
    <n v="7.1624819989999997"/>
    <n v="54962.021869999997"/>
    <n v="1630177.9"/>
    <x v="204"/>
    <x v="278"/>
    <x v="0"/>
    <n v="1.1399999999999999"/>
    <n v="6079353.5700000003"/>
    <n v="0.36639998528086887"/>
    <s v="High"/>
    <x v="3"/>
  </r>
  <r>
    <s v="INNSA1"/>
    <s v="2022-07-30"/>
    <s v="0301049751"/>
    <x v="0"/>
    <s v="NP-20 STAINLESS STEEL SPORTS BOTTLE 750ML S-308-C6(QTY:29916PCS/USD 1.0620 PER PCS)"/>
    <m/>
    <s v="NP-20 STAINLESS STEEL SPORTS BOTTLE 750ML S-308-C6"/>
    <s v="NP-20"/>
    <m/>
    <m/>
    <s v="PCS"/>
    <e v="#VALUE!"/>
    <m/>
    <n v="5318.4"/>
    <s v="KGS"/>
    <n v="540.17951830000004"/>
    <n v="2872890.75"/>
    <n v="6.6730020789999998"/>
    <n v="35489.694259999997"/>
    <n v="1052627.1000000001"/>
    <x v="117"/>
    <x v="279"/>
    <x v="0"/>
    <n v="1.0620000000000001"/>
    <n v="3925517.85"/>
    <n v="0.36639997535583285"/>
    <s v="High"/>
    <x v="3"/>
  </r>
  <r>
    <s v="INNSA1"/>
    <s v="2022-07-30"/>
    <s v="0301049751"/>
    <x v="0"/>
    <s v="SB-12 STEEL TEA STRAINER BIG(QTY:23928 PCS/USD 1.1636 PER PCS)"/>
    <m/>
    <s v="SB-12 STEEL TEA STRAINER BIG"/>
    <s v="SB-12"/>
    <m/>
    <m/>
    <s v="PCS"/>
    <e v="#VALUE!"/>
    <m/>
    <n v="5682.9"/>
    <s v="KGS"/>
    <n v="433.81517539999999"/>
    <n v="2465328.2599999998"/>
    <n v="5.3590509620000004"/>
    <n v="30454.950710000001"/>
    <n v="903296.4"/>
    <x v="198"/>
    <x v="280"/>
    <x v="0"/>
    <n v="1.1636"/>
    <n v="3368624.6599999997"/>
    <n v="0.3664000509206024"/>
    <s v="High"/>
    <x v="3"/>
  </r>
  <r>
    <s v="INNSA1"/>
    <s v="2022-07-28"/>
    <s v="0301049751"/>
    <x v="0"/>
    <s v="NP-19 STEEL SALT BOTTLE (QTY:56112 PCS/ USD 0.496 PER PCS)"/>
    <m/>
    <s v="NP-19 STEEL SALT BOTTLE "/>
    <s v="NP-19"/>
    <m/>
    <m/>
    <s v="PCS"/>
    <e v="#VALUE!"/>
    <m/>
    <n v="8767.5"/>
    <s v="KGS"/>
    <n v="289.12198000000001"/>
    <n v="2534876.96"/>
    <n v="3.57161186"/>
    <n v="31314.10698"/>
    <n v="928778.9"/>
    <x v="78"/>
    <x v="281"/>
    <x v="0"/>
    <n v="0.496"/>
    <n v="3463655.86"/>
    <n v="0.36639999284225616"/>
    <s v="High"/>
    <x v="3"/>
  </r>
  <r>
    <s v="INNSA1"/>
    <s v="2022-07-25"/>
    <s v="0301049751"/>
    <x v="0"/>
    <s v="6901 STEEL RECTANGLE CONTAINER (QTY:54504 PCS /USD 1.01 PERPCS)"/>
    <m/>
    <s v="6901 STEEL RECTANGLE CONTAINER "/>
    <s v="6901"/>
    <m/>
    <m/>
    <s v="PCS"/>
    <e v="#VALUE!"/>
    <m/>
    <n v="8856.9"/>
    <s v="KGS"/>
    <n v="548.58222290000003"/>
    <n v="4858737.8899999997"/>
    <n v="6.7768032480000002"/>
    <n v="60021.468679999998"/>
    <n v="1780241.6"/>
    <x v="181"/>
    <x v="282"/>
    <x v="0"/>
    <n v="1.01"/>
    <n v="6638979.4900000002"/>
    <n v="0.36640000763655112"/>
    <s v="High"/>
    <x v="3"/>
  </r>
  <r>
    <s v="INNSA1"/>
    <s v="2022-07-25"/>
    <s v="0301049751"/>
    <x v="0"/>
    <s v="8504 STEEL LUNCH BOX 2 LAYER (QTY:44160 PCS/ USD 2.61 PER PCS)"/>
    <m/>
    <s v="8504 STEEL LUNCH BOX 2 LAYER "/>
    <s v="8504"/>
    <m/>
    <m/>
    <s v="PCS"/>
    <e v="#VALUE!"/>
    <m/>
    <n v="21123.200000000001"/>
    <s v="KGS"/>
    <n v="481.59675950000002"/>
    <n v="10172864.67"/>
    <n v="5.9493114199999999"/>
    <n v="125668.495"/>
    <n v="3727337.6"/>
    <x v="196"/>
    <x v="283"/>
    <x v="0"/>
    <n v="2.61"/>
    <n v="13900202.27"/>
    <n v="0.36639999851683863"/>
    <s v="High"/>
    <x v="3"/>
  </r>
  <r>
    <s v="INNSA1"/>
    <s v="2022-07-25"/>
    <s v="0301049751"/>
    <x v="0"/>
    <s v="6900 STEEL LUNCH BOX (QTY:91200 PCS /USD 0.83 PER PCS)"/>
    <m/>
    <s v="6900 STEEL LUNCH BOX "/>
    <s v="6900"/>
    <m/>
    <m/>
    <s v="PCS"/>
    <e v="#VALUE!"/>
    <m/>
    <n v="10374"/>
    <s v="KGS"/>
    <n v="644.02149699999995"/>
    <n v="6681079.0099999998"/>
    <n v="7.9557936629999997"/>
    <n v="82533.403460000001"/>
    <n v="2447947.4"/>
    <x v="215"/>
    <x v="284"/>
    <x v="0"/>
    <n v="0.83"/>
    <n v="9129026.4100000001"/>
    <n v="0.36640000759398295"/>
    <s v="High"/>
    <x v="3"/>
  </r>
  <r>
    <s v="INNSA1"/>
    <s v="2022-07-23"/>
    <s v="0301049751"/>
    <x v="0"/>
    <s v="KWP-1000B SSOIL POT 900 ML (QTY 27000 PCS / USD 1.64 PER PCS)"/>
    <m/>
    <s v="KWP-1000B SSOIL POT 900 ML "/>
    <s v="KWP-1000B"/>
    <m/>
    <m/>
    <s v="PCS"/>
    <e v="#VALUE!"/>
    <m/>
    <n v="6850"/>
    <s v="KGS"/>
    <n v="581.30076789999998"/>
    <n v="3981910.26"/>
    <n v="7.1809853969999997"/>
    <n v="49189.749969999997"/>
    <n v="1458972"/>
    <x v="216"/>
    <x v="1"/>
    <x v="0"/>
    <n v="1.64"/>
    <n v="5440882.2599999998"/>
    <n v="0.36640002027569551"/>
    <s v="High"/>
    <x v="3"/>
  </r>
  <r>
    <s v="INNSA1"/>
    <s v="2022-07-23"/>
    <s v="0301049751"/>
    <x v="0"/>
    <s v="NP-20 STAINLESS STEEL SPORTS BOTTLE 750ML S-308-C6 (QTY :14976 PCS/USD 1.113 PER PCS)"/>
    <m/>
    <s v="NP-20 STAINLESS STEEL SPORTS BOTTLE 750ML S-308-C6 "/>
    <s v="NP-20"/>
    <m/>
    <m/>
    <s v="PCS"/>
    <e v="#VALUE!"/>
    <m/>
    <n v="2662.4"/>
    <s v="KGS"/>
    <n v="565.23215900000002"/>
    <n v="1504874.1"/>
    <n v="6.9824849779999996"/>
    <n v="18590.168000000001"/>
    <n v="551385.9"/>
    <x v="119"/>
    <x v="1"/>
    <x v="0"/>
    <n v="1.113"/>
    <n v="2056260"/>
    <n v="0.36640001977574072"/>
    <s v="High"/>
    <x v="3"/>
  </r>
  <r>
    <s v="INNSA1"/>
    <s v="2022-07-23"/>
    <s v="0301049751"/>
    <x v="0"/>
    <s v="SB-01 STAINLESS STEEL SPORTS BOTTLE 750ML SG-702 (QTY :4968PCS/USD 1.205 PER PCS)"/>
    <m/>
    <s v="SB-01 STAINLESS STEEL SPORTS BOTTLE 750ML SG-702 "/>
    <s v="SB-01"/>
    <m/>
    <m/>
    <s v="PCS"/>
    <e v="#VALUE!"/>
    <m/>
    <n v="786.6"/>
    <s v="KGS"/>
    <n v="687.10605139999996"/>
    <n v="540477.62"/>
    <n v="8.4880302820000004"/>
    <n v="6676.68462"/>
    <n v="198031"/>
    <x v="112"/>
    <x v="1"/>
    <x v="0"/>
    <n v="1.2050000000000001"/>
    <n v="738508.62"/>
    <n v="0.36640000005920692"/>
    <s v="High"/>
    <x v="3"/>
  </r>
  <r>
    <s v="INNSA1"/>
    <s v="2022-07-23"/>
    <s v="0301049751"/>
    <x v="0"/>
    <s v="NP-21 STAINLESS STEEL SPORTS BOTTLE 650ML S115 (QTY :23112 PCS/USD 1.140 PER PCS)"/>
    <m/>
    <s v="NP-21 STAINLESS STEEL SPORTS BOTTLE 650ML S115 "/>
    <s v="NP-21"/>
    <m/>
    <m/>
    <s v="PCS"/>
    <e v="#VALUE!"/>
    <m/>
    <n v="4108.8"/>
    <s v="KGS"/>
    <n v="578.94389850000005"/>
    <n v="2378764.69"/>
    <n v="7.1518702709999999"/>
    <n v="29385.60457"/>
    <n v="871579.4"/>
    <x v="121"/>
    <x v="1"/>
    <x v="0"/>
    <n v="1.1399999999999999"/>
    <n v="3250344.09"/>
    <n v="0.36640000739207207"/>
    <s v="High"/>
    <x v="3"/>
  </r>
  <r>
    <s v="INNSA1"/>
    <s v="2022-07-19"/>
    <s v="0301049751"/>
    <x v="0"/>
    <s v="KL324H-9S STAINLESS STEEL GRATER WITH HANDLE (QTY: 59040 PCS/USD 0.70 PER PCS)"/>
    <m/>
    <s v="KL324H-9S STAINLESS STEEL GRATER WITH HANDLE "/>
    <s v="KL324H-9S"/>
    <m/>
    <m/>
    <s v="PCS"/>
    <e v="#VALUE!"/>
    <m/>
    <n v="9676"/>
    <s v="KGS"/>
    <n v="378.08989459999998"/>
    <n v="3658397.82"/>
    <n v="4.7320387310000003"/>
    <n v="45787.206760000001"/>
    <n v="1608231.8"/>
    <x v="172"/>
    <x v="285"/>
    <x v="0"/>
    <n v="0.7"/>
    <n v="5266629.62"/>
    <n v="0.43960003234421346"/>
    <s v="High"/>
    <x v="3"/>
  </r>
  <r>
    <s v="INNSA1"/>
    <s v="2022-07-18"/>
    <s v="0301049751"/>
    <x v="1"/>
    <s v="OKS-4156 STEEL SCRUBBER 6PCS SET (QTY: 99600 SET / USD 0.275 PER SET)"/>
    <m/>
    <s v="OKS-4156 STEEL SCRUBBER 6PCS SET "/>
    <s v="OKS-4156"/>
    <m/>
    <m/>
    <s v="PCS"/>
    <e v="#VALUE!"/>
    <m/>
    <n v="8677.15"/>
    <s v="KGS"/>
    <n v="297.38562660000002"/>
    <n v="2580459.69"/>
    <n v="3.721972799"/>
    <n v="32296.116269999999"/>
    <n v="1134370.1000000001"/>
    <x v="10"/>
    <x v="1"/>
    <x v="0"/>
    <n v="0.27500000000000002"/>
    <n v="3714829.79"/>
    <n v="0.43960000785751474"/>
    <s v="High"/>
    <x v="3"/>
  </r>
  <r>
    <s v="INNSA1"/>
    <s v="2022-07-12"/>
    <s v="0301049751"/>
    <x v="0"/>
    <s v="SL-01 - STAINLESS STEEL COLA BOTTLE 750ML SK750 (QTY:38592PCS/USD 1.300 PER PCS)"/>
    <m/>
    <s v="SL-01 - STAINLESS STEEL COLA BOTTLE 750ML SK750 "/>
    <s v="SL-01"/>
    <m/>
    <m/>
    <s v="PCS"/>
    <e v="#VALUE!"/>
    <m/>
    <n v="7718.4"/>
    <s v="KGS"/>
    <n v="576.91079630000002"/>
    <n v="4452828.29"/>
    <n v="7.2204104669999998"/>
    <n v="55730.016150000003"/>
    <n v="1631516.4"/>
    <x v="200"/>
    <x v="286"/>
    <x v="0"/>
    <n v="1.3"/>
    <n v="6084344.6899999995"/>
    <n v="0.36640002572387537"/>
    <s v="High"/>
    <x v="3"/>
  </r>
  <r>
    <s v="INNSA1"/>
    <s v="2022-07-12"/>
    <s v="0301049751"/>
    <x v="1"/>
    <s v="8001-2 STEEL SCRUBBER 2 PCS SET (QTY- 165960 SET/USD 0.168PER SET)"/>
    <m/>
    <s v="8001-2 STEEL SCRUBBER 2 PCS SET "/>
    <s v="8001-2"/>
    <m/>
    <m/>
    <s v="PCS"/>
    <e v="#VALUE!"/>
    <m/>
    <n v="4840"/>
    <s v="KGS"/>
    <n v="568.01128310000001"/>
    <n v="2749174.61"/>
    <n v="7.1090273220000002"/>
    <n v="34407.692239999997"/>
    <n v="1208537.1000000001"/>
    <x v="9"/>
    <x v="1"/>
    <x v="0"/>
    <n v="0.16800000000000001"/>
    <n v="3957711.71"/>
    <n v="0.43959997870051626"/>
    <s v="High"/>
    <x v="3"/>
  </r>
  <r>
    <s v="INNSA1"/>
    <s v="2022-07-12"/>
    <s v="0301049751"/>
    <x v="0"/>
    <s v="SB-01 - STAINLESS STEEL SPORTS BOTTLE 750ML SG-702 (QTY:1872PCS/USD 1.205 PER PCS)"/>
    <m/>
    <s v="SB-01 - STAINLESS STEEL SPORTS BOTTLE 750ML SG-702 "/>
    <s v="SB-01"/>
    <m/>
    <m/>
    <s v="PCS"/>
    <e v="#VALUE!"/>
    <m/>
    <n v="296.39999999999998"/>
    <s v="KGS"/>
    <n v="675.47607960000005"/>
    <n v="200211.11"/>
    <n v="8.4540185179999998"/>
    <n v="2505.7710889999998"/>
    <n v="73357.3"/>
    <x v="187"/>
    <x v="287"/>
    <x v="0"/>
    <n v="1.2050000000000001"/>
    <n v="273568.40999999997"/>
    <n v="0.3663997467473209"/>
    <s v="High"/>
    <x v="3"/>
  </r>
  <r>
    <s v="INNSA1"/>
    <s v="2022-07-04"/>
    <s v="0301049751"/>
    <x v="0"/>
    <s v="KL326D-9S STAINLESS STEEL GRATER WITH HANDLE (QTY:37560PCS/USD 1.02 PER PCS)"/>
    <m/>
    <s v="KL326D-9S STAINLESS STEEL GRATER WITH HANDLE "/>
    <s v="KL326D-9S"/>
    <m/>
    <m/>
    <s v="PCS"/>
    <e v="#VALUE!"/>
    <m/>
    <n v="8607.5"/>
    <s v="KGS"/>
    <n v="388.54271390000002"/>
    <n v="3344381.41"/>
    <n v="4.9213769970000003"/>
    <n v="42360.752500000002"/>
    <n v="1225381.3"/>
    <x v="176"/>
    <x v="244"/>
    <x v="0"/>
    <n v="1.02"/>
    <n v="4569762.71"/>
    <n v="0.36639998546098845"/>
    <s v="High"/>
    <x v="3"/>
  </r>
  <r>
    <s v="INNSA1"/>
    <s v="2022-07-04"/>
    <s v="0301049751"/>
    <x v="0"/>
    <s v="KL324H-9S STAINLESS STEEL GRATER WITH HANDLE (QTY:59040 PCS/USD 0.70 PER PCS)"/>
    <m/>
    <s v="KL324H-9S STAINLESS STEEL GRATER WITH HANDLE "/>
    <s v="KL324H-9S"/>
    <m/>
    <m/>
    <s v="PCS"/>
    <e v="#VALUE!"/>
    <m/>
    <n v="9676"/>
    <s v="KGS"/>
    <n v="372.85376910000002"/>
    <n v="3607733.07"/>
    <n v="4.7226569869999997"/>
    <n v="45696.42901"/>
    <n v="1321873.3999999999"/>
    <x v="172"/>
    <x v="285"/>
    <x v="0"/>
    <n v="0.7"/>
    <n v="4929606.47"/>
    <n v="0.3664000008736788"/>
    <s v="High"/>
    <x v="3"/>
  </r>
  <r>
    <s v="INNSA1"/>
    <s v="2022-06-29"/>
    <s v="0301049751"/>
    <x v="0"/>
    <s v="6578 STEEL RECTANGLE CONTAINER BIG(QTY:37920 PCS/ USD 1.80 PER PCS)"/>
    <m/>
    <s v="6578 STEEL RECTANGLE CONTAINER BIG"/>
    <s v="6578"/>
    <m/>
    <m/>
    <s v="PCS"/>
    <e v="#VALUE!"/>
    <m/>
    <n v="11202.2"/>
    <s v="KGS"/>
    <n v="528.77799270000003"/>
    <n v="5923476.8300000001"/>
    <n v="6.6976313200000002"/>
    <n v="75028.205570000006"/>
    <n v="2170361.9"/>
    <x v="217"/>
    <x v="264"/>
    <x v="0"/>
    <n v="1.8"/>
    <n v="8093838.7300000004"/>
    <n v="0.36639999822536656"/>
    <s v="High"/>
    <x v="3"/>
  </r>
  <r>
    <s v="INNSA1"/>
    <s v="2022-06-29"/>
    <s v="0301049751"/>
    <x v="0"/>
    <s v="6561 STEEL LUNCH BOX (QTY:21600 PCS/ USD 2.75 PER PCS)"/>
    <m/>
    <s v="6561 STEEL LUNCH BOX "/>
    <s v="6561"/>
    <m/>
    <m/>
    <s v="PCS"/>
    <e v="#VALUE!"/>
    <m/>
    <n v="8232"/>
    <s v="KGS"/>
    <n v="626.20554179999999"/>
    <n v="5154924.0199999996"/>
    <n v="7.931672474"/>
    <n v="65293.527800000003"/>
    <n v="1888764.2"/>
    <x v="189"/>
    <x v="137"/>
    <x v="0"/>
    <n v="2.75"/>
    <n v="7043688.2199999997"/>
    <n v="0.36640000757954916"/>
    <s v="High"/>
    <x v="3"/>
  </r>
  <r>
    <s v="INNSA1"/>
    <s v="2022-06-29"/>
    <s v="0301049751"/>
    <x v="0"/>
    <s v="6901 STEEL RECTANGLE CONTAINER(QTY:56184 PCS/ USD 1.06 PER PCS)"/>
    <m/>
    <s v="6901 STEEL RECTANGLE CONTAINER"/>
    <s v="6901"/>
    <m/>
    <m/>
    <s v="PCS"/>
    <e v="#VALUE!"/>
    <m/>
    <n v="9129.9"/>
    <s v="KGS"/>
    <n v="566.09374360000004"/>
    <n v="5168379.2699999996"/>
    <n v="7.1702817430000003"/>
    <n v="65463.955289999998"/>
    <n v="1893694.2"/>
    <x v="218"/>
    <x v="288"/>
    <x v="0"/>
    <n v="1.06"/>
    <n v="7062073.4699999997"/>
    <n v="0.36640000686327345"/>
    <s v="High"/>
    <x v="3"/>
  </r>
  <r>
    <s v="INNSA1"/>
    <s v="2022-06-29"/>
    <s v="0301049751"/>
    <x v="0"/>
    <s v="6527 STEEL LUNCH BOX (QTY:25560 PCS/ USD 2.06 PER PCS)"/>
    <m/>
    <s v="6527 STEEL LUNCH BOX "/>
    <s v="6527"/>
    <m/>
    <m/>
    <s v="PCS"/>
    <e v="#VALUE!"/>
    <m/>
    <n v="8903.4"/>
    <s v="KGS"/>
    <n v="513.22530830000005"/>
    <n v="4569450.21"/>
    <n v="6.5006372170000004"/>
    <n v="57877.773399999998"/>
    <n v="1674246.5"/>
    <x v="183"/>
    <x v="289"/>
    <x v="0"/>
    <n v="2.06"/>
    <n v="6243696.71"/>
    <n v="0.36639998753810693"/>
    <s v="High"/>
    <x v="3"/>
  </r>
  <r>
    <s v="INNSA1"/>
    <s v="2022-06-29"/>
    <s v="0301049751"/>
    <x v="0"/>
    <s v="6862 STEEL RECTANGLE CONTAINER LARGE(QTY:20400 PCS/ USD 1.63PER PCS)"/>
    <m/>
    <s v="6862 STEEL RECTANGLE CONTAINER LARGE"/>
    <s v="6862"/>
    <m/>
    <m/>
    <s v="PCS"/>
    <e v="#VALUE!"/>
    <m/>
    <n v="5100"/>
    <s v="KGS"/>
    <n v="565.8267118"/>
    <n v="2885716.23"/>
    <n v="7.166899452"/>
    <n v="36551.187209999996"/>
    <n v="1057326.3999999999"/>
    <x v="219"/>
    <x v="37"/>
    <x v="0"/>
    <n v="1.63"/>
    <n v="3943042.63"/>
    <n v="0.3663999907572339"/>
    <s v="High"/>
    <x v="3"/>
  </r>
  <r>
    <s v="INNSA1"/>
    <s v="2022-06-29"/>
    <s v="0301049751"/>
    <x v="0"/>
    <s v="8505 STEEL LUNCH BOX 3 LAYER(QTY:16800 PCS/ USD 3.75 PER PCS)"/>
    <m/>
    <s v="8505 STEEL LUNCH BOX 3 LAYER"/>
    <s v="8505"/>
    <m/>
    <m/>
    <s v="PCS"/>
    <e v="#VALUE!"/>
    <m/>
    <n v="10892"/>
    <s v="KGS"/>
    <n v="501.95962909999997"/>
    <n v="5467344.2800000003"/>
    <n v="6.3579433700000001"/>
    <n v="69250.719190000003"/>
    <n v="2003235"/>
    <x v="220"/>
    <x v="224"/>
    <x v="0"/>
    <n v="3.75"/>
    <n v="7470579.2800000003"/>
    <n v="0.36640001020751523"/>
    <s v="High"/>
    <x v="3"/>
  </r>
  <r>
    <s v="INNSA1"/>
    <s v="2022-06-24"/>
    <s v="0301049751"/>
    <x v="0"/>
    <s v="SL-89 STEEL HANGER WITH HOOK (QTY:70056 PACKS/USD 1.18 PER PACKS)"/>
    <m/>
    <s v="SL-89 STEEL HANGER WITH HOOK "/>
    <s v="SL-89"/>
    <m/>
    <m/>
    <s v=""/>
    <e v="#VALUE!"/>
    <m/>
    <n v="15568"/>
    <s v="KGS"/>
    <n v="440.61864209999999"/>
    <n v="6859551.0199999996"/>
    <n v="5.5809834340000002"/>
    <n v="86884.750090000001"/>
    <n v="2513339.5"/>
    <x v="221"/>
    <x v="1"/>
    <x v="1"/>
    <n v="1.18"/>
    <n v="9372890.5199999996"/>
    <n v="0.3664000009143456"/>
    <s v="High"/>
    <x v="3"/>
  </r>
  <r>
    <s v="INNSA1"/>
    <s v="2022-06-19"/>
    <s v="0301049751"/>
    <x v="0"/>
    <s v="SB-12 STEEL TEA STRAINER BIG(QTY:25200 PCS/USD 1.1724 PER PCS)"/>
    <m/>
    <s v="SB-12 STEEL TEA STRAINER BIG"/>
    <s v="SB-12"/>
    <m/>
    <m/>
    <s v="PCS"/>
    <e v="#VALUE!"/>
    <m/>
    <n v="5985"/>
    <s v="KGS"/>
    <n v="425.47055640000002"/>
    <n v="2546441.2799999998"/>
    <n v="5.3891140770000003"/>
    <n v="32253.847750000001"/>
    <n v="933016.1"/>
    <x v="198"/>
    <x v="59"/>
    <x v="0"/>
    <n v="1.1724000000000001"/>
    <n v="3479457.38"/>
    <n v="0.36640000589371535"/>
    <s v="High"/>
    <x v="3"/>
  </r>
  <r>
    <s v="INNSA1"/>
    <s v="2022-06-19"/>
    <s v="0301049751"/>
    <x v="0"/>
    <s v="NP-19 STEEL SALT BOTTLE (QTY:50448PCS/ USD 0.4992 PER PCS)"/>
    <m/>
    <s v="NP-19 STEEL SALT BOTTLE "/>
    <s v="NP-19"/>
    <m/>
    <m/>
    <s v="PCS"/>
    <e v="#VALUE!"/>
    <m/>
    <n v="7882.5"/>
    <s v="KGS"/>
    <n v="275.36698639999997"/>
    <n v="2170580.27"/>
    <n v="3.4878655649999999"/>
    <n v="27493.100320000001"/>
    <n v="795300.7"/>
    <x v="78"/>
    <x v="290"/>
    <x v="0"/>
    <n v="0.49919999999999998"/>
    <n v="2965880.9699999997"/>
    <n v="0.3664000410360313"/>
    <s v="High"/>
    <x v="3"/>
  </r>
  <r>
    <s v="INNSA1"/>
    <s v="2022-06-19"/>
    <s v="0301049751"/>
    <x v="0"/>
    <s v="NP-55 STEEL TEA STRAINER(QTY:50400 PCS/ USD 0.3146 PER PCS)"/>
    <m/>
    <s v="NP-55 STEEL TEA STRAINER"/>
    <s v="NP-55"/>
    <m/>
    <m/>
    <s v="PCS"/>
    <e v="#VALUE!"/>
    <m/>
    <n v="2310"/>
    <s v="KGS"/>
    <n v="591.60875759999999"/>
    <n v="1366616.23"/>
    <n v="7.4934611469999997"/>
    <n v="17309.895250000001"/>
    <n v="500728.1"/>
    <x v="209"/>
    <x v="5"/>
    <x v="0"/>
    <n v="0.31459999999999999"/>
    <n v="1867344.33"/>
    <n v="0.36639993657912284"/>
    <s v="High"/>
    <x v="3"/>
  </r>
  <r>
    <s v="INNSA1"/>
    <s v="2022-06-16"/>
    <s v="0301049751"/>
    <x v="0"/>
    <s v="AM-253 STEEL KITCHEN TURNER(QTY:8712 PCS/ USD 0.579 PER PCS)"/>
    <m/>
    <s v="AM-253 STEEL KITCHEN TURNER"/>
    <s v="AM-253"/>
    <m/>
    <m/>
    <s v="PCS"/>
    <e v="#VALUE!"/>
    <m/>
    <n v="847"/>
    <s v="KGS"/>
    <n v="516.41458090000003"/>
    <n v="437403.15"/>
    <n v="6.5785296930000001"/>
    <n v="5572.0146500000001"/>
    <n v="160264.5"/>
    <x v="222"/>
    <x v="291"/>
    <x v="0"/>
    <n v="0.57899999999999996"/>
    <n v="597667.65"/>
    <n v="0.36639996762711924"/>
    <s v="High"/>
    <x v="3"/>
  </r>
  <r>
    <s v="INNSA1"/>
    <s v="2022-06-16"/>
    <s v="0301049751"/>
    <x v="0"/>
    <s v="NP-20 STAINLESS STEEL SPORTS BOTTLE 750 ML S-308-C6 (QTY:576PCS USD 1.113 PER PCS)"/>
    <m/>
    <s v="NP-20 STAINLESS STEEL SPORTS BOTTLE 750 ML S-308-C6 "/>
    <s v="NP-20"/>
    <m/>
    <m/>
    <s v="PCS"/>
    <e v="#VALUE!"/>
    <m/>
    <n v="102.4"/>
    <s v="KGS"/>
    <n v="543.15664059999995"/>
    <n v="55619.24"/>
    <n v="6.9191928740000002"/>
    <n v="708.52535030000001"/>
    <n v="20378.900000000001"/>
    <x v="159"/>
    <x v="292"/>
    <x v="0"/>
    <n v="1.113"/>
    <n v="75998.14"/>
    <n v="0.36640018813633557"/>
    <s v="High"/>
    <x v="3"/>
  </r>
  <r>
    <s v="INNSA1"/>
    <s v="2022-06-16"/>
    <s v="0301049751"/>
    <x v="0"/>
    <s v="MILD STEEL MULTI FUNCTION CLOTH STAND - RYX-02-020 (QTY :1232 PCS/ USD 15.30 PER PCS)"/>
    <m/>
    <s v="MILD STEEL MULTI FUNCTION CLOTH STAND - RYX-02-020 "/>
    <s v="MILD"/>
    <m/>
    <m/>
    <s v="PCS"/>
    <e v="#VALUE!"/>
    <m/>
    <n v="4004"/>
    <s v="KGS"/>
    <n v="457.862008"/>
    <n v="1833279.48"/>
    <n v="5.8326370440000002"/>
    <n v="23353.87873"/>
    <n v="671713.6"/>
    <x v="223"/>
    <x v="1"/>
    <x v="0"/>
    <n v="15.3"/>
    <n v="2504993.08"/>
    <n v="0.36639999919706734"/>
    <s v="High"/>
    <x v="3"/>
  </r>
  <r>
    <s v="INNSA1"/>
    <s v="2022-06-16"/>
    <s v="0301049751"/>
    <x v="0"/>
    <s v="NP-21 STAINLESS STEEL SPORTS BOTTLE 650ML S115 (QTY :19908 PCS/USD 1.140 PER PCS)"/>
    <m/>
    <s v="NP-21 STAINLESS STEEL SPORTS BOTTLE 650ML S115 "/>
    <s v="NP-21"/>
    <m/>
    <m/>
    <s v="PCS"/>
    <e v="#VALUE!"/>
    <m/>
    <n v="3539.2"/>
    <s v="KGS"/>
    <n v="556.33116240000004"/>
    <n v="1968967.25"/>
    <n v="7.0870211769999996"/>
    <n v="25082.38535"/>
    <n v="721429.6"/>
    <x v="121"/>
    <x v="1"/>
    <x v="0"/>
    <n v="1.1399999999999999"/>
    <n v="2690396.85"/>
    <n v="0.36639999979684779"/>
    <s v="High"/>
    <x v="3"/>
  </r>
  <r>
    <s v="INNSA1"/>
    <s v="2022-06-16"/>
    <s v="0301049751"/>
    <x v="0"/>
    <s v="AM-06 - STAINLESS STEEL BOTTLE 750ML SG805 (QTY:24444 PCS/USD 1.140 PER PCS)"/>
    <m/>
    <s v="AM-06 - STAINLESS STEEL BOTTLE 750ML SG805 "/>
    <s v="AM-06"/>
    <m/>
    <m/>
    <s v="PCS"/>
    <e v="#VALUE!"/>
    <m/>
    <n v="3666.6"/>
    <s v="KGS"/>
    <n v="659.35545190000005"/>
    <n v="2417592.7000000002"/>
    <n v="8.3994325090000004"/>
    <n v="30797.359240000002"/>
    <n v="885806"/>
    <x v="174"/>
    <x v="293"/>
    <x v="0"/>
    <n v="1.1399999999999999"/>
    <n v="3303398.7"/>
    <n v="0.36640001436139341"/>
    <s v="High"/>
    <x v="3"/>
  </r>
  <r>
    <s v="INNSA1"/>
    <s v="2022-06-14"/>
    <s v="0301049751"/>
    <x v="0"/>
    <s v="SS OIL POT 900ML-KWP-1000B(QTY: 27000PCS/USD 1.64 PER PCS)"/>
    <m/>
    <s v="SS OIL POT 900ML-KWP-1000B"/>
    <s v="SS"/>
    <m/>
    <m/>
    <s v="PCS"/>
    <e v="#VALUE!"/>
    <m/>
    <n v="6750"/>
    <s v="KGS"/>
    <n v="565.6657778"/>
    <n v="3818244"/>
    <n v="7.2059334750000001"/>
    <n v="48640.05096"/>
    <n v="1399004.6"/>
    <x v="224"/>
    <x v="149"/>
    <x v="0"/>
    <n v="1.64"/>
    <n v="5217248.5999999996"/>
    <n v="0.36639999958095926"/>
    <s v="High"/>
    <x v="3"/>
  </r>
  <r>
    <s v="INNSA1"/>
    <s v="2022-06-06"/>
    <s v="0301049751"/>
    <x v="0"/>
    <s v="NP-20 STAINLESS STEEL SPORTS BOTTLE 750 ML S-308-C6 (QTY:18036 PCS USD 1.113 PER PCS)"/>
    <m/>
    <s v="NP-20 STAINLESS STEEL SPORTS BOTTLE 750 ML S-308-C6 "/>
    <s v="NP-20"/>
    <m/>
    <m/>
    <s v="PCS"/>
    <e v="#VALUE!"/>
    <m/>
    <n v="3206.4"/>
    <s v="KGS"/>
    <n v="540.0129647"/>
    <n v="1731497.57"/>
    <n v="6.8791460469999999"/>
    <n v="22057.293890000001"/>
    <n v="634420.69999999995"/>
    <x v="159"/>
    <x v="294"/>
    <x v="0"/>
    <n v="1.113"/>
    <n v="2365918.27"/>
    <n v="0.3663999944279448"/>
    <s v="High"/>
    <x v="3"/>
  </r>
  <r>
    <s v="INNSA1"/>
    <s v="2022-06-06"/>
    <s v="0301049751"/>
    <x v="0"/>
    <s v="STAINLESS STEEL SPORTS BOTTLE 650ML S115 NP-21 (QTY:19836 PCS USD 1.140 PER PCS)"/>
    <m/>
    <s v="STAINLESS STEEL SPORTS BOTTLE 650ML S115 NP-21 "/>
    <s v="STAINLESS"/>
    <m/>
    <m/>
    <s v="PCS"/>
    <e v="#VALUE!"/>
    <m/>
    <n v="3526.4"/>
    <s v="KGS"/>
    <n v="553.11291970000002"/>
    <n v="1950497.4"/>
    <n v="7.0460244550000004"/>
    <n v="24847.100640000001"/>
    <n v="714662.2"/>
    <x v="225"/>
    <x v="254"/>
    <x v="0"/>
    <n v="1.1399999999999999"/>
    <n v="2665159.5999999996"/>
    <n v="0.366399975719014"/>
    <s v="High"/>
    <x v="3"/>
  </r>
  <r>
    <s v="INNSA1"/>
    <s v="2022-06-06"/>
    <s v="0301049751"/>
    <x v="0"/>
    <s v="AM-06-STAINLESS STEEL BOTTLE 750ML SG805 (QTY:9792 PCS/USD 1.140 PER PCS)"/>
    <m/>
    <s v="AM-06-STAINLESS STEEL BOTTLE 750ML SG805 "/>
    <s v="AM-06-STAINLESS"/>
    <m/>
    <m/>
    <s v="PCS"/>
    <e v="#VALUE!"/>
    <m/>
    <n v="1468.8"/>
    <s v="PCS"/>
    <n v="655.54114919999995"/>
    <n v="962858.84"/>
    <n v="8.3508426650000001"/>
    <n v="12265.717710000001"/>
    <n v="352791.5"/>
    <x v="226"/>
    <x v="295"/>
    <x v="0"/>
    <n v="1.1399999999999999"/>
    <n v="1315650.3399999999"/>
    <n v="0.36640002183497639"/>
    <s v="High"/>
    <x v="3"/>
  </r>
  <r>
    <s v="INNSA1"/>
    <s v="2022-06-06"/>
    <s v="0301049751"/>
    <x v="0"/>
    <s v="STAINLESS STEEL COLABOTTLE 750ML SK750 SL-01 (QTY: 17964 NUMUSD 1.300PER NUM)"/>
    <m/>
    <s v="STAINLESS STEEL COLABOTTLE 750ML SK750 SL-01 "/>
    <s v="STAINLESS"/>
    <m/>
    <m/>
    <s v=""/>
    <e v="#VALUE!"/>
    <m/>
    <n v="3592.8"/>
    <s v="KGS"/>
    <n v="560.66027050000002"/>
    <n v="2014340.22"/>
    <n v="7.1421690509999998"/>
    <n v="25660.384969999999"/>
    <n v="738054.2"/>
    <x v="227"/>
    <x v="1"/>
    <x v="1"/>
    <n v="1.3"/>
    <n v="2752394.42"/>
    <n v="0.36639997189749801"/>
    <s v="High"/>
    <x v="3"/>
  </r>
  <r>
    <s v="INNSA1"/>
    <s v="2022-06-06"/>
    <s v="0301049751"/>
    <x v="0"/>
    <s v="SB-01STAINLESS STEEL SPORTS BOTTLE 750ML SG-702 (QTY:21492 PCS USD 1.205 PER PCS)"/>
    <m/>
    <s v="SB-01STAINLESS STEEL SPORTS BOTTLE 750ML SG-702 "/>
    <s v="SB-01STAINLESS"/>
    <m/>
    <m/>
    <s v="PCS"/>
    <e v="#VALUE!"/>
    <m/>
    <n v="3402.9"/>
    <s v="KGS"/>
    <n v="656.44916390000003"/>
    <n v="2233830.86"/>
    <n v="8.3624097319999997"/>
    <n v="28456.444080000001"/>
    <n v="818475.6"/>
    <x v="228"/>
    <x v="296"/>
    <x v="0"/>
    <n v="1.2050000000000001"/>
    <n v="3052306.46"/>
    <n v="0.36639998786658362"/>
    <s v="High"/>
    <x v="3"/>
  </r>
  <r>
    <s v="INNSA1"/>
    <s v="2022-06-01"/>
    <s v="0301049751"/>
    <x v="1"/>
    <s v="OKS-4156 STEEL SCRUBBER 6 PCS SET (QTY- 99600 SET/USD 0.275PER SET)"/>
    <m/>
    <s v="OKS-4156 STEEL SCRUBBER 6 PCS SET "/>
    <s v="OKS-4156"/>
    <m/>
    <m/>
    <s v="PCS"/>
    <e v="#VALUE!"/>
    <m/>
    <n v="8677.15"/>
    <s v="KGS"/>
    <n v="284.84844679999998"/>
    <n v="2471672.7000000002"/>
    <n v="3.6240260399999999"/>
    <n v="31446.217560000001"/>
    <n v="1086547.3"/>
    <x v="229"/>
    <x v="1"/>
    <x v="0"/>
    <n v="0.27500000000000002"/>
    <n v="3558220"/>
    <n v="0.43959999234526481"/>
    <s v="High"/>
    <x v="3"/>
  </r>
  <r>
    <s v="INNSA1"/>
    <s v="2022-05-30"/>
    <s v="0301049751"/>
    <x v="0"/>
    <s v="MILD STEEL MULTI FUNCTION CLOTH STAND - RYX-02-020 (QTY :1232 NUM USD 15.30 PER NUM)"/>
    <m/>
    <s v="MILD STEEL MULTI FUNCTION CLOTH STAND - RYX-02-020 "/>
    <s v="MILD"/>
    <m/>
    <m/>
    <s v=""/>
    <e v="#VALUE!"/>
    <m/>
    <n v="4004"/>
    <s v="KGS"/>
    <n v="450.59301699999997"/>
    <n v="1804174.44"/>
    <n v="5.7327355850000004"/>
    <n v="22953.87328"/>
    <n v="661049.5"/>
    <x v="223"/>
    <x v="1"/>
    <x v="1"/>
    <n v="15.3"/>
    <n v="2465223.94"/>
    <n v="0.36639999178793375"/>
    <s v="High"/>
    <x v="3"/>
  </r>
  <r>
    <s v="INNSA1"/>
    <s v="2022-05-27"/>
    <s v="0301049751"/>
    <x v="0"/>
    <s v="SB-01 - STAINLESS STEEL SPORTS BOTTLE 750ML SG-702 (QTY:23904 PCS/USD 1.205 PER PCS)"/>
    <m/>
    <s v="SB-01 - STAINLESS STEEL SPORTS BOTTLE 750ML SG-702 "/>
    <s v="SB-01"/>
    <m/>
    <m/>
    <s v="PCS"/>
    <e v="#VALUE!"/>
    <m/>
    <n v="3784.8"/>
    <s v="KGS"/>
    <n v="651.95497780000005"/>
    <n v="2467519.2000000002"/>
    <n v="8.2945925930000008"/>
    <n v="31393.374049999999"/>
    <n v="904099"/>
    <x v="187"/>
    <x v="297"/>
    <x v="0"/>
    <n v="1.2050000000000001"/>
    <n v="3371618.2"/>
    <n v="0.36639998586434502"/>
    <s v="High"/>
    <x v="3"/>
  </r>
  <r>
    <s v="INNSA1"/>
    <s v="2022-05-27"/>
    <s v="0301049751"/>
    <x v="0"/>
    <s v="SB-12 STEEL TEA STRAINER BIG - SB-12 (QTY:25200 PCS/USD 1.1584 PER PCS)"/>
    <m/>
    <s v="SB-12 STEEL TEA STRAINER BIG - SB-12 "/>
    <s v="SB-12"/>
    <m/>
    <m/>
    <s v="PCS"/>
    <e v="#VALUE!"/>
    <m/>
    <n v="5985"/>
    <s v="KGS"/>
    <n v="415.261213"/>
    <n v="2485338.36"/>
    <n v="5.2832215400000004"/>
    <n v="31620.08092"/>
    <n v="910628"/>
    <x v="230"/>
    <x v="59"/>
    <x v="0"/>
    <n v="1.1584000000000001"/>
    <n v="3395966.36"/>
    <n v="0.36640001001714712"/>
    <s v="High"/>
    <x v="3"/>
  </r>
  <r>
    <s v="INNSA1"/>
    <s v="2022-05-27"/>
    <s v="0301049751"/>
    <x v="0"/>
    <s v="NP-20 STAINLESS STEEL SPORTS BOTTLE 750 ML S-308-C6 (QTY:20880 PCS USD 1.113 PER PCS)"/>
    <m/>
    <s v="NP-20 STAINLESS STEEL SPORTS BOTTLE 750 ML S-308-C6 "/>
    <s v="NP-20"/>
    <m/>
    <m/>
    <s v="PCS"/>
    <e v="#VALUE!"/>
    <m/>
    <n v="3712"/>
    <s v="KGS"/>
    <n v="536.31583780000005"/>
    <n v="1990804.39"/>
    <n v="6.8233567150000001"/>
    <n v="25328.30013"/>
    <n v="729430.8"/>
    <x v="159"/>
    <x v="298"/>
    <x v="0"/>
    <n v="1.113"/>
    <n v="2720235.19"/>
    <n v="0.36640003591714004"/>
    <s v="High"/>
    <x v="3"/>
  </r>
  <r>
    <s v="INNSA1"/>
    <s v="2022-05-27"/>
    <s v="0301049751"/>
    <x v="0"/>
    <s v="NP-19 STEEL SALT BOTTLE(QTY: 50400 PCS / USD 0.4932 PER PCS)"/>
    <m/>
    <s v="NP-19 STEEL SALT BOTTLE"/>
    <s v="NP-19"/>
    <m/>
    <m/>
    <s v="PCS"/>
    <e v="#VALUE!"/>
    <m/>
    <n v="7875"/>
    <s v="KGS"/>
    <n v="268.73822730000001"/>
    <n v="2116313.54"/>
    <n v="3.4190614159999999"/>
    <n v="26925.108649999998"/>
    <n v="775417.3"/>
    <x v="231"/>
    <x v="5"/>
    <x v="0"/>
    <n v="0.49320000000000003"/>
    <n v="2891730.84"/>
    <n v="0.36640000895141467"/>
    <s v="High"/>
    <x v="3"/>
  </r>
  <r>
    <s v="INNSA1"/>
    <s v="2022-05-27"/>
    <s v="0301049751"/>
    <x v="0"/>
    <s v="SB-01 STAINLESS STEEL SPORTS BOTTLE 750ML SG-702 (QTY: 16632NUM USD 1.205 PER NUM)"/>
    <m/>
    <s v="SB-01 STAINLESS STEEL SPORTS BOTTLE 750ML SG-702 "/>
    <s v="SB-01"/>
    <m/>
    <m/>
    <s v=""/>
    <e v="#VALUE!"/>
    <m/>
    <n v="2633.4"/>
    <s v="KGS"/>
    <n v="651.3647072"/>
    <n v="1715303.82"/>
    <n v="8.2870827889999994"/>
    <n v="21823.203819999999"/>
    <n v="628487.4"/>
    <x v="112"/>
    <x v="1"/>
    <x v="1"/>
    <n v="1.2050000000000001"/>
    <n v="2343791.2200000002"/>
    <n v="0.36640004684417948"/>
    <s v="High"/>
    <x v="3"/>
  </r>
  <r>
    <s v="INNSA1"/>
    <s v="2022-05-27"/>
    <s v="0301049751"/>
    <x v="0"/>
    <s v="NP-21 STAINLESS STEEL SPORTS BOTTLE 650ML S115 (QTY: 17532 NUM USD 1.140 PER NUM)"/>
    <m/>
    <s v="NP-21 STAINLESS STEEL SPORTS BOTTLE 650ML S115 "/>
    <s v="NP-21"/>
    <m/>
    <m/>
    <s v=""/>
    <e v="#VALUE!"/>
    <m/>
    <n v="3068.1"/>
    <s v="KGS"/>
    <n v="557.54043869999998"/>
    <n v="1710589.82"/>
    <n v="7.0933898050000002"/>
    <n v="21763.22926"/>
    <n v="626760.19999999995"/>
    <x v="121"/>
    <x v="1"/>
    <x v="1"/>
    <n v="1.1399999999999999"/>
    <n v="2337350.02"/>
    <n v="0.36640005258537078"/>
    <s v="High"/>
    <x v="3"/>
  </r>
  <r>
    <s v="INNSA1"/>
    <s v="2022-05-27"/>
    <s v="0301049751"/>
    <x v="0"/>
    <s v="AM-06 STAINLESS STEEL BOTTLE 750ML SG805 (QTY: 11196 NUM USD1.140 PER NUM)"/>
    <m/>
    <s v="AM-06 STAINLESS STEEL BOTTLE 750ML SG805 "/>
    <s v="AM-06"/>
    <m/>
    <m/>
    <s v=""/>
    <e v="#VALUE!"/>
    <m/>
    <n v="1679.4"/>
    <s v="KGS"/>
    <n v="650.46381450000001"/>
    <n v="1092388.93"/>
    <n v="8.2756210489999997"/>
    <n v="13898.07799"/>
    <n v="400251.3"/>
    <x v="114"/>
    <x v="1"/>
    <x v="1"/>
    <n v="1.1399999999999999"/>
    <n v="1492640.23"/>
    <n v="0.36639999638224091"/>
    <s v="High"/>
    <x v="3"/>
  </r>
  <r>
    <s v="INNSA1"/>
    <s v="2022-05-27"/>
    <s v="0301049751"/>
    <x v="0"/>
    <s v="AM-253 STEEL KITCHEN TURNER (QTY:4464 PCS/ USD 0.573 PER PCS)"/>
    <m/>
    <s v="AM-253 STEEL KITCHEN TURNER "/>
    <s v="AM-253"/>
    <m/>
    <m/>
    <s v="PCS"/>
    <e v="#VALUE!"/>
    <m/>
    <n v="434"/>
    <s v="KGS"/>
    <n v="534.14032259999999"/>
    <n v="231816.9"/>
    <n v="6.7956784040000002"/>
    <n v="2949.324427"/>
    <n v="84937.7"/>
    <x v="160"/>
    <x v="299"/>
    <x v="0"/>
    <n v="0.57299999999999995"/>
    <n v="316754.59999999998"/>
    <n v="0.36639994754480798"/>
    <s v="High"/>
    <x v="3"/>
  </r>
  <r>
    <s v="INNSA1"/>
    <s v="2022-05-27"/>
    <s v="0301049751"/>
    <x v="0"/>
    <s v="NP-003 - STEEL ZHARA (QTY:102000 PCS/USD 0.4484 PER PCS)"/>
    <m/>
    <s v="NP-003 - STEEL ZHARA "/>
    <s v="NP-003"/>
    <m/>
    <m/>
    <s v="PCS"/>
    <e v="#VALUE!"/>
    <m/>
    <n v="9520"/>
    <s v="KGS"/>
    <n v="409.03009029999998"/>
    <n v="3893966.46"/>
    <n v="5.2039451699999999"/>
    <n v="49541.558019999997"/>
    <n v="1426749.3"/>
    <x v="232"/>
    <x v="201"/>
    <x v="0"/>
    <n v="0.44840000000000002"/>
    <n v="5320715.76"/>
    <n v="0.36639999718949817"/>
    <s v="High"/>
    <x v="3"/>
  </r>
  <r>
    <s v="INNSA1"/>
    <s v="2022-05-27"/>
    <s v="0301049751"/>
    <x v="0"/>
    <s v="NP-55 STEEL TEA STRAINER(QTY:50400 PCS/USD 0.3109 PER PCS)"/>
    <m/>
    <s v="NP-55 STEEL TEA STRAINER"/>
    <s v="NP-55"/>
    <m/>
    <m/>
    <s v="PCS"/>
    <e v="#VALUE!"/>
    <m/>
    <n v="2310"/>
    <s v="KGS"/>
    <n v="577.51823379999996"/>
    <n v="1334067.1200000001"/>
    <n v="7.3475602259999997"/>
    <n v="16972.864119999998"/>
    <n v="488802.1"/>
    <x v="209"/>
    <x v="5"/>
    <x v="0"/>
    <n v="0.31090000000000001"/>
    <n v="1822869.2200000002"/>
    <n v="0.36639993046226937"/>
    <s v="High"/>
    <x v="3"/>
  </r>
  <r>
    <s v="INNSA1"/>
    <s v="2022-05-27"/>
    <s v="0301049751"/>
    <x v="0"/>
    <s v="AM-253 STEEL KITCHEN TURNER(QTY:17424 PCS/ USD 0.5754 PER PCS)"/>
    <m/>
    <s v="AM-253 STEEL KITCHEN TURNER"/>
    <s v="AM-253"/>
    <m/>
    <m/>
    <s v="PCS"/>
    <e v="#VALUE!"/>
    <m/>
    <n v="1452"/>
    <s v="KGS"/>
    <n v="587.86486909999996"/>
    <n v="853579.79"/>
    <n v="7.4791968080000002"/>
    <n v="10859.79377"/>
    <n v="312751.7"/>
    <x v="222"/>
    <x v="300"/>
    <x v="0"/>
    <n v="0.57540000000000002"/>
    <n v="1166331.49"/>
    <n v="0.36640007608427561"/>
    <s v="High"/>
    <x v="3"/>
  </r>
  <r>
    <s v="INNSA1"/>
    <s v="2022-05-26"/>
    <s v="0301049751"/>
    <x v="0"/>
    <s v="NP-21 STAINLESS STEEL SPORTS BOTTLE 650ML S115(QTY:22248PCSUSD 1.140PER PCS)"/>
    <m/>
    <s v="NP-21 STAINLESS STEEL SPORTS BOTTLE 650ML S115"/>
    <s v="NP-21"/>
    <m/>
    <m/>
    <s v="PCS"/>
    <e v="#VALUE!"/>
    <m/>
    <n v="3893.4"/>
    <s v="KGS"/>
    <n v="558.33801300000005"/>
    <n v="2173833.2200000002"/>
    <n v="7.103537062"/>
    <n v="27656.911199999999"/>
    <n v="796492.5"/>
    <x v="204"/>
    <x v="301"/>
    <x v="0"/>
    <n v="1.1399999999999999"/>
    <n v="2970325.72"/>
    <n v="0.36640000376845833"/>
    <s v="High"/>
    <x v="3"/>
  </r>
  <r>
    <s v="INNSA1"/>
    <s v="2022-05-26"/>
    <s v="0301049751"/>
    <x v="0"/>
    <s v="AM-06 - STAINLESS STEEL BOTTLE 750ML SG805 (QTY:16488 PCS/USD 1.140 PER PCS)"/>
    <m/>
    <s v="AM-06 - STAINLESS STEEL BOTTLE 750ML SG805 "/>
    <s v="AM-06"/>
    <m/>
    <m/>
    <s v="PCS"/>
    <e v="#VALUE!"/>
    <m/>
    <n v="2473.1999999999998"/>
    <s v="KGS"/>
    <n v="651.39431909999996"/>
    <n v="1611028.43"/>
    <n v="8.2874595309999997"/>
    <n v="20496.544910000001"/>
    <n v="590280.9"/>
    <x v="174"/>
    <x v="237"/>
    <x v="0"/>
    <n v="1.1399999999999999"/>
    <n v="2201309.33"/>
    <n v="0.36640005167382433"/>
    <s v="High"/>
    <x v="3"/>
  </r>
  <r>
    <s v="INNSA1"/>
    <s v="2022-05-26"/>
    <s v="0301049751"/>
    <x v="1"/>
    <s v="STEEL SCRUBBER 2 PCS SET-8001-2 (QTY- 165600 SET/USD 0.168 PER SET)"/>
    <m/>
    <s v="STEEL SCRUBBER 2 PCS SET-8001-2 "/>
    <s v="STEEL"/>
    <m/>
    <m/>
    <s v="PCS"/>
    <e v="#VALUE!"/>
    <m/>
    <n v="4830"/>
    <s v="KGS"/>
    <n v="511.82937470000002"/>
    <n v="2472135.88"/>
    <n v="6.5118241059999997"/>
    <n v="31452.110430000001"/>
    <n v="1086750.8999999999"/>
    <x v="233"/>
    <x v="1"/>
    <x v="0"/>
    <n v="0.16800000000000001"/>
    <n v="3558886.78"/>
    <n v="0.43959998671270445"/>
    <s v="High"/>
    <x v="3"/>
  </r>
  <r>
    <s v="INNSA1"/>
    <s v="2022-05-26"/>
    <s v="0301049751"/>
    <x v="0"/>
    <s v="SB-01 - STAINLESS STEEL SPORTS BOTTLE 750ML SG-702 (QTY:6192PCS/USD 1.205 PER PCS)"/>
    <m/>
    <s v="SB-01 - STAINLESS STEEL SPORTS BOTTLE 750ML SG-702 "/>
    <s v="SB-01"/>
    <m/>
    <m/>
    <s v="PCS"/>
    <e v="#VALUE!"/>
    <m/>
    <n v="980.4"/>
    <s v="KGS"/>
    <n v="652.29641979999997"/>
    <n v="639511.41"/>
    <n v="8.2989366390000008"/>
    <n v="8136.2774810000001"/>
    <n v="234317"/>
    <x v="187"/>
    <x v="302"/>
    <x v="0"/>
    <n v="1.2050000000000001"/>
    <n v="873828.41"/>
    <n v="0.36640003029813023"/>
    <s v="High"/>
    <x v="3"/>
  </r>
  <r>
    <s v="INNSA1"/>
    <s v="2022-05-26"/>
    <s v="0301049751"/>
    <x v="0"/>
    <s v="SM1168 STEEL HANGER WITH HOOK (QTY:57792 PCS/USD 1.35 PER PCS)"/>
    <m/>
    <s v="SM1168 STEEL HANGER WITH HOOK "/>
    <s v="SM1168"/>
    <m/>
    <m/>
    <s v="PCS"/>
    <e v="#VALUE!"/>
    <m/>
    <n v="10836"/>
    <s v="KGS"/>
    <n v="592.34257290000005"/>
    <n v="6418624.1200000001"/>
    <n v="7.5361650500000001"/>
    <n v="81661.884479999993"/>
    <n v="2351783.9"/>
    <x v="79"/>
    <x v="107"/>
    <x v="0"/>
    <n v="1.35"/>
    <n v="8770408.0199999996"/>
    <n v="0.36640000349482998"/>
    <s v="High"/>
    <x v="3"/>
  </r>
  <r>
    <s v="INNSA1"/>
    <s v="2022-05-18"/>
    <s v="0301049751"/>
    <x v="0"/>
    <s v="6587 STEEL LUNCH BOX SMALL (QTY:19920 PCS/USD 1.73 PER PCS)"/>
    <m/>
    <s v="6587 STEEL LUNCH BOX SMALL "/>
    <s v="6587"/>
    <m/>
    <m/>
    <s v="PCS"/>
    <e v="#VALUE!"/>
    <m/>
    <n v="4042.1"/>
    <s v="KGS"/>
    <n v="703.61633800000004"/>
    <n v="2844087.6"/>
    <n v="9.1319446860000006"/>
    <n v="36912.233610000003"/>
    <n v="1042073.7"/>
    <x v="234"/>
    <x v="147"/>
    <x v="0"/>
    <n v="1.73"/>
    <n v="3886161.3"/>
    <n v="0.3664000011813982"/>
    <s v="High"/>
    <x v="3"/>
  </r>
  <r>
    <s v="INNSA1"/>
    <s v="2022-05-18"/>
    <s v="0301049751"/>
    <x v="0"/>
    <s v="6856 STEEL ROUND CONTAINER (QTY:24576 PCS/USD 0.66 PER PCS)"/>
    <m/>
    <s v="6856 STEEL ROUND CONTAINER "/>
    <s v="6856"/>
    <m/>
    <m/>
    <s v="PCS"/>
    <e v="#VALUE!"/>
    <m/>
    <n v="2048"/>
    <s v="KGS"/>
    <n v="653.63113280000005"/>
    <n v="1338636.56"/>
    <n v="8.4832074340000005"/>
    <n v="17373.608830000001"/>
    <n v="490476.4"/>
    <x v="235"/>
    <x v="303"/>
    <x v="0"/>
    <n v="0.66"/>
    <n v="1829112.96"/>
    <n v="0.36639997341772884"/>
    <s v="High"/>
    <x v="3"/>
  </r>
  <r>
    <s v="INNSA1"/>
    <s v="2022-05-18"/>
    <s v="0301049751"/>
    <x v="0"/>
    <s v="KWP-1000B SS OIL POT 900ML(QTY: 17040 PCS/USD 1.64 PER PCS)"/>
    <m/>
    <s v="KWP-1000B SS OIL POT 900ML"/>
    <s v="KWP-1000B"/>
    <m/>
    <m/>
    <s v="PCS"/>
    <e v="#VALUE!"/>
    <m/>
    <n v="4260"/>
    <s v="KGS"/>
    <n v="548.04569949999996"/>
    <n v="2334674.6800000002"/>
    <n v="7.1128578779999998"/>
    <n v="30300.774560000002"/>
    <n v="855424.8"/>
    <x v="178"/>
    <x v="304"/>
    <x v="0"/>
    <n v="1.64"/>
    <n v="3190099.4800000004"/>
    <n v="0.36639999882124902"/>
    <s v="High"/>
    <x v="3"/>
  </r>
  <r>
    <s v="INNSA1"/>
    <s v="2022-05-18"/>
    <s v="0301049751"/>
    <x v="0"/>
    <s v="6901 STEEL RECTANGLE CONTAINER(QTY:54696 PCS/ USD 1.06 PER PCS)"/>
    <m/>
    <s v="6901 STEEL RECTANGLE CONTAINER"/>
    <s v="6901"/>
    <m/>
    <m/>
    <s v="PCS"/>
    <e v="#VALUE!"/>
    <m/>
    <n v="8888.1"/>
    <s v="KGS"/>
    <n v="538.34421980000002"/>
    <n v="4784857.26"/>
    <n v="6.9869463959999996"/>
    <n v="62100.678260000001"/>
    <n v="1753171.7"/>
    <x v="218"/>
    <x v="305"/>
    <x v="0"/>
    <n v="1.06"/>
    <n v="6538028.96"/>
    <n v="0.36639999998662448"/>
    <s v="High"/>
    <x v="3"/>
  </r>
  <r>
    <s v="INNSA1"/>
    <s v="2022-05-18"/>
    <s v="0301049751"/>
    <x v="0"/>
    <s v="8504 STEEL LUNCH BOX 2 LAYER (QTY:22080 PCS/USD 2.75 PER PCS)"/>
    <m/>
    <s v="8504 STEEL LUNCH BOX 2 LAYER "/>
    <s v="8504"/>
    <m/>
    <m/>
    <s v="PCS"/>
    <e v="#VALUE!"/>
    <m/>
    <n v="10561.6"/>
    <s v="KGS"/>
    <n v="474.47092300000003"/>
    <n v="5011172.0999999996"/>
    <n v="6.157961362"/>
    <n v="65037.924720000003"/>
    <n v="1836093.4"/>
    <x v="196"/>
    <x v="223"/>
    <x v="0"/>
    <n v="2.75"/>
    <n v="6847265.5"/>
    <n v="0.3663999885376118"/>
    <s v="High"/>
    <x v="3"/>
  </r>
  <r>
    <s v="INNSA1"/>
    <s v="2022-05-18"/>
    <s v="0301049751"/>
    <x v="0"/>
    <s v="6857 STEEL ROUNDCONTAINER(QTY:29880 PCS/ USD 0.85 PER PCS)"/>
    <m/>
    <s v="6857 STEEL ROUNDCONTAINER"/>
    <s v="6857"/>
    <m/>
    <m/>
    <s v="PCS"/>
    <e v="#VALUE!"/>
    <m/>
    <n v="3809.7"/>
    <s v="KGS"/>
    <n v="550.1945849"/>
    <n v="2096076.31"/>
    <n v="7.1407473699999997"/>
    <n v="27204.10526"/>
    <n v="768002.4"/>
    <x v="236"/>
    <x v="306"/>
    <x v="0"/>
    <n v="0.85"/>
    <n v="2864078.71"/>
    <n v="0.36640001909090802"/>
    <s v="High"/>
    <x v="3"/>
  </r>
  <r>
    <s v="INNSA1"/>
    <s v="2022-05-18"/>
    <s v="0301049751"/>
    <x v="0"/>
    <s v="KWB-600F STAINLESS STEEL SPORTS BOTTLE(QTY:18864 PCS / USD 1.01 PER PCS)"/>
    <m/>
    <s v="KWB-600F STAINLESS STEEL SPORTS BOTTLE"/>
    <s v="KWB-600F"/>
    <m/>
    <m/>
    <s v="PCS"/>
    <e v="#VALUE!"/>
    <m/>
    <n v="2947.5"/>
    <s v="KGS"/>
    <n v="540.02551649999998"/>
    <n v="1591725.21"/>
    <n v="7.0087672489999999"/>
    <n v="20658.341469999999"/>
    <n v="583208.1"/>
    <x v="237"/>
    <x v="307"/>
    <x v="0"/>
    <n v="1.01"/>
    <n v="2174933.31"/>
    <n v="0.3663999893549465"/>
    <s v="High"/>
    <x v="3"/>
  </r>
  <r>
    <s v="INNSA1"/>
    <s v="2022-05-18"/>
    <s v="0301049751"/>
    <x v="0"/>
    <s v="SB-01STAINLESS STEEL SPORTS BOTTLE 750ML SG-702 (QTY:28152 PCS/USD 1.205 PER PCS)"/>
    <m/>
    <s v="SB-01STAINLESS STEEL SPORTS BOTTLE 750ML SG-702 "/>
    <s v="SB-01STAINLESS"/>
    <m/>
    <m/>
    <s v="PCS"/>
    <e v="#VALUE!"/>
    <m/>
    <n v="4457.3999999999996"/>
    <s v="KGS"/>
    <n v="640.13675909999995"/>
    <n v="2853345.59"/>
    <n v="8.3080695539999994"/>
    <n v="37032.389230000001"/>
    <n v="1045465.8"/>
    <x v="228"/>
    <x v="34"/>
    <x v="0"/>
    <n v="1.2050000000000001"/>
    <n v="3898811.3899999997"/>
    <n v="0.36639999152713926"/>
    <s v="High"/>
    <x v="3"/>
  </r>
  <r>
    <s v="INNSA1"/>
    <s v="2022-05-18"/>
    <s v="0301049751"/>
    <x v="0"/>
    <s v="AM-06 STAINLESS STEEL BOTTLE 750ML SG805(QTY: 900 PCS/ USD 1.140 PER PCS)"/>
    <m/>
    <s v="AM-06 STAINLESS STEEL BOTTLE 750ML SG805"/>
    <s v="AM-06"/>
    <m/>
    <m/>
    <s v="PCS"/>
    <e v="#VALUE!"/>
    <m/>
    <n v="135"/>
    <s v="KGS"/>
    <n v="639.25140739999995"/>
    <n v="86298.94"/>
    <n v="8.2965789409999999"/>
    <n v="1120.038157"/>
    <n v="31620"/>
    <x v="203"/>
    <x v="108"/>
    <x v="0"/>
    <n v="1.1399999999999999"/>
    <n v="117918.94"/>
    <n v="0.36640079240834245"/>
    <s v="High"/>
    <x v="3"/>
  </r>
  <r>
    <s v="INNSA1"/>
    <s v="2022-05-18"/>
    <s v="0301049751"/>
    <x v="0"/>
    <s v="SL-01 - STAINLESS STEEL COLA BOTTLE 750ML SK750 (QTY:15660 PCS/USD 1.300 PER PCS)"/>
    <m/>
    <s v="SL-01 - STAINLESS STEEL COLA BOTTLE 750ML SK750 "/>
    <s v="SL-01"/>
    <m/>
    <m/>
    <s v="PCS"/>
    <e v="#VALUE!"/>
    <m/>
    <n v="3132"/>
    <s v="KGS"/>
    <n v="546.7281673"/>
    <n v="1712352.62"/>
    <n v="7.0957581740000002"/>
    <n v="22223.9146"/>
    <n v="627406"/>
    <x v="200"/>
    <x v="308"/>
    <x v="0"/>
    <n v="1.3"/>
    <n v="2339758.62"/>
    <n v="0.36640000001868772"/>
    <s v="High"/>
    <x v="3"/>
  </r>
  <r>
    <s v="INNSA1"/>
    <s v="2022-05-14"/>
    <s v="0301049751"/>
    <x v="1"/>
    <s v="SS410 SS SCRUBBER 3 PCS SET(QTY- 122640 SET/USD 0.195 PER SET)"/>
    <m/>
    <s v="SS410 SS SCRUBBER 3 PCS SET"/>
    <s v="SS410"/>
    <m/>
    <m/>
    <s v="PCS"/>
    <e v="#VALUE!"/>
    <m/>
    <n v="7869.4"/>
    <s v="KGS"/>
    <n v="280.22419880000001"/>
    <n v="2205196.31"/>
    <n v="3.6369136769999999"/>
    <n v="28620.32849"/>
    <n v="969404.3"/>
    <x v="238"/>
    <x v="1"/>
    <x v="0"/>
    <n v="0.19500000000000001"/>
    <n v="3174600.6100000003"/>
    <n v="0.43960000096317958"/>
    <s v="High"/>
    <x v="3"/>
  </r>
  <r>
    <s v="INNSA1"/>
    <s v="2022-05-13"/>
    <s v="0301049751"/>
    <x v="0"/>
    <s v="2628 HOUSEHOLD STEEL HOOK 3 PCS SET(QTY : 163080 SET/USD 0.445 PER SET)"/>
    <m/>
    <s v="2628 HOUSEHOLD STEEL HOOK 3 PCS SET"/>
    <s v="2628"/>
    <m/>
    <m/>
    <s v="PCS"/>
    <e v="#VALUE!"/>
    <m/>
    <n v="5526.6"/>
    <s v="KGS"/>
    <n v="1060.0876539999999"/>
    <n v="5858680.4299999997"/>
    <n v="13.758438079999999"/>
    <n v="76037.383910000004"/>
    <n v="2146620.5"/>
    <x v="239"/>
    <x v="1"/>
    <x v="0"/>
    <n v="0.44500000000000001"/>
    <n v="8005300.9299999997"/>
    <n v="0.36639999836959875"/>
    <s v="High"/>
    <x v="3"/>
  </r>
  <r>
    <s v="INNSA1"/>
    <s v="2022-05-11"/>
    <s v="0301049751"/>
    <x v="0"/>
    <s v="KWB-600F STAINLESS STEEL SPORTS BOTTLE(QTY:31200 PCS / USD:1.01 PER PCS)"/>
    <m/>
    <s v="KWB-600F STAINLESS STEEL SPORTS BOTTLE"/>
    <s v="KWB-600F"/>
    <m/>
    <m/>
    <s v="PCS"/>
    <e v="#VALUE!"/>
    <m/>
    <n v="4750"/>
    <s v="KGS"/>
    <n v="553.47512630000006"/>
    <n v="2629006.85"/>
    <n v="7.1833241570000004"/>
    <n v="34120.789750000004"/>
    <n v="963268.1"/>
    <x v="237"/>
    <x v="309"/>
    <x v="0"/>
    <e v="#VALUE!"/>
    <n v="3592274.95"/>
    <n v="0.3663999962571417"/>
    <s v="High"/>
    <x v="3"/>
  </r>
  <r>
    <s v="INNSA1"/>
    <s v="2022-05-11"/>
    <s v="0301049751"/>
    <x v="0"/>
    <s v="KWP-1000B SS OIL POT 900ML (QTY: 9960 PCS/USD 1.64 PER PCS)"/>
    <m/>
    <s v="KWP-1000B SS OIL POT 900ML "/>
    <s v="KWP-1000B"/>
    <m/>
    <m/>
    <s v="PCS"/>
    <e v="#VALUE!"/>
    <m/>
    <n v="2350"/>
    <s v="KGS"/>
    <n v="579.89734469999996"/>
    <n v="1362758.76"/>
    <n v="7.5262471729999998"/>
    <n v="17686.68086"/>
    <n v="499314.9"/>
    <x v="240"/>
    <x v="310"/>
    <x v="0"/>
    <n v="1.64"/>
    <n v="1862073.6600000001"/>
    <n v="0.36640006628906208"/>
    <s v="High"/>
    <x v="3"/>
  </r>
  <r>
    <s v="INNSA1"/>
    <s v="2022-05-07"/>
    <s v="0301049751"/>
    <x v="0"/>
    <s v="6581 STEEL ROUND CONTAINER MEDIUM(QTY:87720 PCS/ USD 1.02 PER PCS)"/>
    <m/>
    <s v="6581 STEEL ROUND CONTAINER MEDIUM"/>
    <s v="6581"/>
    <m/>
    <m/>
    <s v="PCS"/>
    <e v="#VALUE!"/>
    <m/>
    <n v="10599.5"/>
    <s v="KGS"/>
    <n v="691.74993540000003"/>
    <n v="7332203.4400000004"/>
    <n v="9.0071606170000003"/>
    <n v="95471.398960000006"/>
    <n v="2686519.4"/>
    <x v="241"/>
    <x v="311"/>
    <x v="0"/>
    <n v="1.02"/>
    <n v="10018722.84"/>
    <n v="0.36640000812634294"/>
    <s v="High"/>
    <x v="3"/>
  </r>
  <r>
    <s v="INNSA1"/>
    <s v="2022-05-07"/>
    <s v="0301049751"/>
    <x v="0"/>
    <s v="8504 STEEL LUNCH BOX 2 LAYER (QTY 22080 PCS /USD 2.75 PER PCS)"/>
    <m/>
    <s v="8504 STEEL LUNCH BOX 2 LAYER "/>
    <s v="8504"/>
    <m/>
    <m/>
    <s v="PCS"/>
    <e v="#VALUE!"/>
    <m/>
    <n v="10561.6"/>
    <s v="KGS"/>
    <n v="471.12676870000001"/>
    <n v="4975852.4800000004"/>
    <n v="6.1344631339999998"/>
    <n v="64789.74583"/>
    <n v="1823152.3"/>
    <x v="196"/>
    <x v="1"/>
    <x v="0"/>
    <n v="2.75"/>
    <n v="6799004.7800000003"/>
    <n v="0.36639999021835951"/>
    <s v="High"/>
    <x v="3"/>
  </r>
  <r>
    <s v="INNSA1"/>
    <s v="2022-05-07"/>
    <s v="0301049751"/>
    <x v="0"/>
    <s v="6862 STEEL RECTANGLE CONTAINER LARGE(QTY:22800 PCS/USD1.63 PER PCS)"/>
    <m/>
    <s v="6862 STEEL RECTANGLE CONTAINER LARGE"/>
    <s v="6862"/>
    <m/>
    <m/>
    <s v="PCS"/>
    <e v="#VALUE!"/>
    <m/>
    <n v="5700"/>
    <s v="KGS"/>
    <n v="534.29772279999997"/>
    <n v="3045497.02"/>
    <n v="6.9570015989999998"/>
    <n v="39654.909110000001"/>
    <n v="1115870.1000000001"/>
    <x v="219"/>
    <x v="312"/>
    <x v="0"/>
    <n v="1.63"/>
    <n v="4161367.12"/>
    <n v="0.3663999973311417"/>
    <s v="High"/>
    <x v="3"/>
  </r>
  <r>
    <s v="INNSA1"/>
    <s v="2022-05-07"/>
    <s v="0301049751"/>
    <x v="0"/>
    <s v="6856 STEEL ROUND CONTAINER(QTY:60960 PCS/ USD 0.66 PER PCS)"/>
    <m/>
    <s v="6856 STEEL ROUND CONTAINER"/>
    <s v="6856"/>
    <m/>
    <m/>
    <s v="PCS"/>
    <e v="#VALUE!"/>
    <m/>
    <n v="5080"/>
    <s v="KGS"/>
    <n v="649.0242283"/>
    <n v="3297043.08"/>
    <n v="8.4508363069999994"/>
    <n v="42930.248440000003"/>
    <n v="1208036.6000000001"/>
    <x v="242"/>
    <x v="313"/>
    <x v="0"/>
    <n v="0.66"/>
    <n v="4505079.68"/>
    <n v="0.36640000469754253"/>
    <s v="High"/>
    <x v="3"/>
  </r>
  <r>
    <s v="INNSA1"/>
    <s v="2022-05-07"/>
    <s v="0301049751"/>
    <x v="0"/>
    <s v="6527 STEEL LUNCH BOX (QTY 25956 PCS / USD 2.06 PER PCS)"/>
    <m/>
    <s v="6527 STEEL LUNCH BOX "/>
    <s v="6527"/>
    <m/>
    <m/>
    <s v="PCS"/>
    <e v="#VALUE!"/>
    <m/>
    <n v="9041.34"/>
    <s v="KGS"/>
    <n v="484.62737379999999"/>
    <n v="4381680.8600000003"/>
    <n v="6.3102522629999998"/>
    <n v="57053.136200000001"/>
    <n v="1605447.9"/>
    <x v="183"/>
    <x v="1"/>
    <x v="0"/>
    <n v="2.06"/>
    <n v="5987128.7599999998"/>
    <n v="0.36640000750762114"/>
    <s v="High"/>
    <x v="3"/>
  </r>
  <r>
    <s v="INNSA1"/>
    <s v="2022-05-05"/>
    <s v="0301049751"/>
    <x v="0"/>
    <s v="NP-55 STEEL TEA STRAINER(QTY:122400 PCS/ USD 0.3285 PER PCS)"/>
    <m/>
    <s v="NP-55 STEEL TEA STRAINER"/>
    <s v="NP-55"/>
    <m/>
    <m/>
    <s v="PCS"/>
    <e v="#VALUE!"/>
    <m/>
    <n v="5610"/>
    <s v="KGS"/>
    <n v="592.76961679999999"/>
    <n v="3325437.55"/>
    <n v="7.7083175129999999"/>
    <n v="43243.661249999997"/>
    <n v="1218440.3999999999"/>
    <x v="209"/>
    <x v="314"/>
    <x v="0"/>
    <n v="0.32850000000000001"/>
    <n v="4543877.9499999993"/>
    <n v="0.36640002456218129"/>
    <s v="High"/>
    <x v="3"/>
  </r>
  <r>
    <s v="INNSA1"/>
    <s v="2022-05-05"/>
    <s v="0301049751"/>
    <x v="0"/>
    <s v="NP-19 STEEL SALT BOTTLE (QTY:12624 PCS/ USD 0.5210 PER PCS)"/>
    <m/>
    <s v="NP-19 STEEL SALT BOTTLE "/>
    <s v="NP-19"/>
    <m/>
    <m/>
    <s v="PCS"/>
    <e v="#VALUE!"/>
    <m/>
    <n v="1972.5"/>
    <s v="KGS"/>
    <n v="275.77152849999999"/>
    <n v="543959.34"/>
    <n v="3.5861057019999998"/>
    <n v="7073.5934980000002"/>
    <n v="199306.8"/>
    <x v="78"/>
    <x v="315"/>
    <x v="0"/>
    <n v="0.52100000000000002"/>
    <n v="743266.1399999999"/>
    <n v="0.36640017983697093"/>
    <s v="High"/>
    <x v="3"/>
  </r>
  <r>
    <s v="INNSA1"/>
    <s v="2022-05-05"/>
    <s v="0301049751"/>
    <x v="0"/>
    <s v="SB-12 STEEL TEA STRAINER BIG(QTY:25200 PCS/USD 1.2240 PER PCS)"/>
    <m/>
    <s v="SB-12 STEEL TEA STRAINER BIG"/>
    <s v="SB-12"/>
    <m/>
    <m/>
    <s v="PCS"/>
    <e v="#VALUE!"/>
    <m/>
    <n v="5985"/>
    <s v="KGS"/>
    <n v="426.23565409999998"/>
    <n v="2551020.39"/>
    <n v="5.542726322"/>
    <n v="33173.217040000003"/>
    <n v="934693.9"/>
    <x v="198"/>
    <x v="59"/>
    <x v="0"/>
    <n v="1.224"/>
    <n v="3485714.29"/>
    <n v="0.36640001140876804"/>
    <s v="High"/>
    <x v="3"/>
  </r>
  <r>
    <s v="INNSA1"/>
    <s v="2022-05-05"/>
    <s v="0301049751"/>
    <x v="0"/>
    <s v="DS-25 STAINLESS STEEL GRATER WITH HANDLE(QTY:100680 PCS/ USD0.2400 PER PCS)"/>
    <m/>
    <s v="DS-25 STAINLESS STEEL GRATER WITH HANDLE"/>
    <s v="DS-25"/>
    <m/>
    <m/>
    <s v="PCS"/>
    <e v="#VALUE!"/>
    <m/>
    <n v="3356"/>
    <s v="KGS"/>
    <n v="595.47630509999999"/>
    <n v="1998418.48"/>
    <n v="7.7435150210000003"/>
    <n v="25987.236410000001"/>
    <n v="732220.6"/>
    <x v="214"/>
    <x v="316"/>
    <x v="0"/>
    <n v="0.24"/>
    <n v="2730639.08"/>
    <n v="0.36640003449127428"/>
    <s v="High"/>
    <x v="3"/>
  </r>
  <r>
    <s v="INNSA1"/>
    <s v="2022-05-04"/>
    <s v="0301049751"/>
    <x v="0"/>
    <s v="AM-06 - STAINLESS STEEL BOTTLE 750ML SG805 (QTY:29016 PCS/USD 1.14 PER PCS)"/>
    <m/>
    <s v="AM-06 - STAINLESS STEEL BOTTLE 750ML SG805 "/>
    <s v="AM-06"/>
    <m/>
    <m/>
    <s v="PCS"/>
    <e v="#VALUE!"/>
    <m/>
    <n v="4352.3999999999996"/>
    <s v="KGS"/>
    <n v="644.38642130000005"/>
    <n v="2804627.46"/>
    <n v="8.3795373380000004"/>
    <n v="36471.098310000001"/>
    <n v="1027615.5"/>
    <x v="174"/>
    <x v="317"/>
    <x v="0"/>
    <n v="1.1399999999999999"/>
    <n v="3832242.96"/>
    <n v="0.366399999520792"/>
    <s v="High"/>
    <x v="3"/>
  </r>
  <r>
    <s v="INNSA1"/>
    <s v="2022-05-04"/>
    <s v="0301049751"/>
    <x v="0"/>
    <s v="NP-21 STAINLESS STEEL SPORTS BOTTLE 650ML S115(QTY:14976PCSUSD 1.14PER PCS)"/>
    <m/>
    <s v="NP-21 STAINLESS STEEL SPORTS BOTTLE 650ML S115"/>
    <s v="NP-21"/>
    <m/>
    <m/>
    <s v="PCS"/>
    <e v="#VALUE!"/>
    <m/>
    <n v="2662.4"/>
    <s v="KGS"/>
    <n v="543.70104040000001"/>
    <n v="1447549.65"/>
    <n v="7.0702345959999997"/>
    <n v="18823.792590000001"/>
    <n v="530382.19999999995"/>
    <x v="204"/>
    <x v="318"/>
    <x v="0"/>
    <n v="1.1399999999999999"/>
    <n v="1977931.8499999999"/>
    <n v="0.36640000569237813"/>
    <s v="High"/>
    <x v="3"/>
  </r>
  <r>
    <s v="INNSA1"/>
    <s v="2022-05-02"/>
    <s v="0301049751"/>
    <x v="0"/>
    <s v="8505 STEEL LUNCH BOX 3 LAYER(QTY:16800 PCS / USD 3.75 PER PCS)"/>
    <m/>
    <s v="8505 STEEL LUNCH BOX 3 LAYER"/>
    <s v="8505"/>
    <m/>
    <m/>
    <s v="PCS"/>
    <e v="#VALUE!"/>
    <m/>
    <n v="10892"/>
    <s v="KGS"/>
    <n v="486.89384139999999"/>
    <n v="5303247.72"/>
    <n v="6.3315193929999998"/>
    <n v="68962.909230000005"/>
    <n v="1943110"/>
    <x v="220"/>
    <x v="224"/>
    <x v="0"/>
    <n v="3.75"/>
    <n v="7246357.7199999997"/>
    <n v="0.36640000667364642"/>
    <s v="High"/>
    <x v="3"/>
  </r>
  <r>
    <s v="INNSA1"/>
    <s v="2022-05-02"/>
    <s v="0301049751"/>
    <x v="0"/>
    <s v="6527 STEEL LUNCH BOX(QTY:25044 PCS USD 2.06 PER PCS)"/>
    <m/>
    <s v="6527 STEEL LUNCH BOX"/>
    <s v="6527"/>
    <m/>
    <m/>
    <s v="PCS"/>
    <e v="#VALUE!"/>
    <m/>
    <n v="8723.66"/>
    <s v="KGS"/>
    <n v="497.82139260000002"/>
    <n v="4342824.57"/>
    <n v="6.4736201900000001"/>
    <n v="56473.661509999998"/>
    <n v="1591210.9"/>
    <x v="243"/>
    <x v="49"/>
    <x v="0"/>
    <n v="2.06"/>
    <n v="5934035.4700000007"/>
    <n v="0.36639999483101382"/>
    <s v="High"/>
    <x v="3"/>
  </r>
  <r>
    <s v="INNSA1"/>
    <s v="2022-05-02"/>
    <s v="0301049751"/>
    <x v="0"/>
    <s v="6578 STEEL RECTANGLE CONTAINER BIG(QTY:37920 PCS/USD1.80 PERPCS)"/>
    <m/>
    <s v="6578 STEEL RECTANGLE CONTAINER BIG"/>
    <s v="6578"/>
    <m/>
    <m/>
    <s v="PCS"/>
    <e v="#VALUE!"/>
    <m/>
    <n v="11202.2"/>
    <s v="KGS"/>
    <n v="512.90727979999997"/>
    <n v="5745689.9299999997"/>
    <n v="6.6697955760000003"/>
    <n v="74716.384009999994"/>
    <n v="2105220.7999999998"/>
    <x v="217"/>
    <x v="264"/>
    <x v="0"/>
    <n v="1.8"/>
    <n v="7850910.7299999995"/>
    <n v="0.36640000167917169"/>
    <s v="High"/>
    <x v="3"/>
  </r>
  <r>
    <s v="INNSA1"/>
    <s v="2022-04-25"/>
    <s v="0301049751"/>
    <x v="0"/>
    <s v="STAINLESS STEEL SPORTS BOTTLE - KWB-600F (QTY 50400 PCS / USD 1.01 PER PCS)"/>
    <m/>
    <s v="STAINLESS STEEL SPORTS BOTTLE - KWB-600F "/>
    <s v="STAINLESS"/>
    <m/>
    <m/>
    <s v="PCS"/>
    <e v="#VALUE!"/>
    <m/>
    <n v="7560"/>
    <s v="KGS"/>
    <n v="566.64178440000001"/>
    <n v="4283811.8899999997"/>
    <n v="7.3446764020000002"/>
    <n v="55525.753599999996"/>
    <n v="1569588.7"/>
    <x v="244"/>
    <x v="1"/>
    <x v="0"/>
    <n v="1.01"/>
    <n v="5853400.5899999999"/>
    <n v="0.36640000548670221"/>
    <s v="High"/>
    <x v="3"/>
  </r>
  <r>
    <s v="INNSA1"/>
    <s v="2022-04-25"/>
    <s v="0301049751"/>
    <x v="1"/>
    <s v="8001-2 STEEL SCRUBBER 2 PCS SET(QTY- 165720 SET/USD 0.168 PER SET)"/>
    <m/>
    <s v="8001-2 STEEL SCRUBBER 2 PCS SET"/>
    <s v="8001-2"/>
    <m/>
    <m/>
    <s v="PCS"/>
    <e v="#VALUE!"/>
    <m/>
    <n v="4833"/>
    <s v="KGS"/>
    <n v="518.12282230000005"/>
    <n v="2504087.6"/>
    <n v="6.7157851229999999"/>
    <n v="32457.389500000001"/>
    <n v="1100796.8999999999"/>
    <x v="245"/>
    <x v="1"/>
    <x v="0"/>
    <n v="0.16800000000000001"/>
    <n v="3604884.5"/>
    <n v="0.43959999642185038"/>
    <s v="High"/>
    <x v="3"/>
  </r>
  <r>
    <s v="INNSA1"/>
    <s v="2022-04-25"/>
    <s v="0301049751"/>
    <x v="0"/>
    <s v="NP-21 STAINLESS STEEL SPORTS BOTTLE 650ML S115(QTY: 43164 PCS/ USD 1.14 PER PCS)"/>
    <m/>
    <s v="NP-21 STAINLESS STEEL SPORTS BOTTLE 650ML S115"/>
    <s v="NP-21"/>
    <m/>
    <m/>
    <s v="PCS"/>
    <e v="#VALUE!"/>
    <m/>
    <n v="7673.6"/>
    <s v="KGS"/>
    <n v="544.44838019999997"/>
    <n v="4177879.09"/>
    <n v="7.0570107599999998"/>
    <n v="54152.677770000002"/>
    <n v="1530774.9"/>
    <x v="204"/>
    <x v="278"/>
    <x v="0"/>
    <n v="1.1399999999999999"/>
    <n v="5708653.9900000002"/>
    <n v="0.3664000003408428"/>
    <s v="High"/>
    <x v="3"/>
  </r>
  <r>
    <s v="INNSA1"/>
    <s v="2022-04-22"/>
    <s v="0301049751"/>
    <x v="1"/>
    <s v="SS410 SS SCRUBBER 3 PCS SET(QTY- 108360SET/USD 0.195PER SET)"/>
    <m/>
    <s v="SS410 SS SCRUBBER 3 PCS SET"/>
    <s v="SS410"/>
    <m/>
    <m/>
    <s v="PCS"/>
    <e v="#VALUE!"/>
    <m/>
    <n v="6953.1"/>
    <s v="KGS"/>
    <n v="286.66003649999999"/>
    <n v="1993175.9"/>
    <n v="3.7156193979999999"/>
    <n v="25835.073230000002"/>
    <n v="876200.1"/>
    <x v="238"/>
    <x v="1"/>
    <x v="0"/>
    <n v="0.19500000000000001"/>
    <n v="2869376"/>
    <n v="0.43959998713610776"/>
    <s v="High"/>
    <x v="3"/>
  </r>
  <r>
    <s v="INNSA1"/>
    <s v="2022-04-21"/>
    <s v="0301049751"/>
    <x v="0"/>
    <s v="NP-20 STAINLESS STEEL SPORTS BOTTLE 750 ML S-308-C6 (QTY:32904 PCS USD 1.113 PER PCS)"/>
    <m/>
    <s v="NP-20 STAINLESS STEEL SPORTS BOTTLE 750 ML S-308-C6 "/>
    <s v="NP-20"/>
    <m/>
    <m/>
    <s v="PCS"/>
    <e v="#VALUE!"/>
    <m/>
    <n v="5849.6"/>
    <s v="KGS"/>
    <n v="531.52306309999994"/>
    <n v="3109197.31"/>
    <n v="6.9208732179999997"/>
    <n v="40484.339970000001"/>
    <n v="1139209.8999999999"/>
    <x v="159"/>
    <x v="319"/>
    <x v="0"/>
    <n v="1.113"/>
    <n v="4248407.21"/>
    <n v="0.36640000180625393"/>
    <s v="High"/>
    <x v="3"/>
  </r>
  <r>
    <s v="INNSA1"/>
    <s v="2022-04-21"/>
    <s v="0301049751"/>
    <x v="0"/>
    <s v="NP-21 - STAINLESS STEEL SPORTS BOTTLE 650ML S115 (QTY:8532 PCS/USD 1.140 PER PCS)"/>
    <m/>
    <s v="NP-21 - STAINLESS STEEL SPORTS BOTTLE 650ML S115 "/>
    <s v="NP-21"/>
    <m/>
    <m/>
    <s v="PCS"/>
    <e v="#VALUE!"/>
    <m/>
    <n v="1516.8"/>
    <s v="KGS"/>
    <n v="544.41706880000004"/>
    <n v="825771.81"/>
    <n v="7.0887639169999996"/>
    <n v="10752.23711"/>
    <n v="302562.8"/>
    <x v="192"/>
    <x v="320"/>
    <x v="0"/>
    <n v="1.1399999999999999"/>
    <n v="1128334.6100000001"/>
    <n v="0.36640001067607281"/>
    <s v="High"/>
    <x v="3"/>
  </r>
  <r>
    <s v="INNSA1"/>
    <s v="2022-04-20"/>
    <s v="0301049751"/>
    <x v="0"/>
    <s v="NP-21 STAINLESS STEEL SPORTS BOTTLE 650ML S115(QTY:19368PCSUSD 1.140PER PCS)"/>
    <m/>
    <s v="NP-21 STAINLESS STEEL SPORTS BOTTLE 650ML S115"/>
    <s v="NP-21"/>
    <m/>
    <m/>
    <s v="PCS"/>
    <e v="#VALUE!"/>
    <m/>
    <n v="3443.2"/>
    <s v="KGS"/>
    <n v="545.41563080000003"/>
    <n v="1877975.1"/>
    <n v="7.101766026"/>
    <n v="24452.800780000001"/>
    <n v="688090.1"/>
    <x v="204"/>
    <x v="321"/>
    <x v="0"/>
    <n v="1.1399999999999999"/>
    <n v="2566065.2000000002"/>
    <n v="0.36640001243892956"/>
    <s v="High"/>
    <x v="3"/>
  </r>
  <r>
    <s v="INNSA1"/>
    <s v="2022-04-20"/>
    <s v="0301049751"/>
    <x v="1"/>
    <s v="STEEL SCRUBBER 6PCS SET - OKS-4156 (QTY 98000 SET / USD 0.275 PER SET)"/>
    <m/>
    <s v="STEEL SCRUBBER 6PCS SET - OKS-4156 "/>
    <s v="STEEL"/>
    <m/>
    <m/>
    <s v="PCS"/>
    <e v="#VALUE!"/>
    <m/>
    <n v="8537.7999999999993"/>
    <s v="KGS"/>
    <n v="283.94763289999997"/>
    <n v="2424288.1"/>
    <n v="3.6972348030000002"/>
    <n v="31566.2513"/>
    <n v="1065717.1000000001"/>
    <x v="246"/>
    <x v="1"/>
    <x v="0"/>
    <n v="0.27500000000000002"/>
    <n v="3490005.2"/>
    <n v="0.4396000211361018"/>
    <s v="High"/>
    <x v="3"/>
  </r>
  <r>
    <s v="INNSA1"/>
    <s v="2022-04-20"/>
    <s v="0301049751"/>
    <x v="0"/>
    <s v="STAINLESS STEEL SPORTS BOTTLE 750ML SG-702 SB-01 (QTY: 25524NUM USD 1.205 PER NUM)"/>
    <m/>
    <s v="STAINLESS STEEL SPORTS BOTTLE 750ML SG-702 SB-01 "/>
    <s v="STAINLESS"/>
    <m/>
    <m/>
    <s v=""/>
    <e v="#VALUE!"/>
    <m/>
    <n v="4041.3"/>
    <s v="KGS"/>
    <n v="647.31381490000001"/>
    <n v="2615989.3199999998"/>
    <n v="8.4285652980000005"/>
    <n v="34062.360939999999"/>
    <n v="958498.5"/>
    <x v="247"/>
    <x v="1"/>
    <x v="1"/>
    <n v="1.2050000000000001"/>
    <n v="3574487.82"/>
    <n v="0.3664000050275435"/>
    <s v="High"/>
    <x v="3"/>
  </r>
  <r>
    <s v="INNSA1"/>
    <s v="2022-04-06"/>
    <s v="0301049751"/>
    <x v="0"/>
    <s v="NP-19 STEEL SALT BOTTLE(QTY:25968 PCS/USD 0.524 PER PCS)"/>
    <m/>
    <s v="NP-19 STEEL SALT BOTTLE"/>
    <s v="NP-19"/>
    <m/>
    <m/>
    <s v="PCS"/>
    <e v="#VALUE!"/>
    <m/>
    <n v="4057.5"/>
    <s v="KGS"/>
    <n v="295.66248919999998"/>
    <n v="1199650.55"/>
    <n v="3.8447657899999998"/>
    <n v="15600.137189999999"/>
    <n v="439551.9"/>
    <x v="231"/>
    <x v="322"/>
    <x v="0"/>
    <n v="0.52400000000000002"/>
    <n v="1639202.4500000002"/>
    <n v="0.3663999487183997"/>
    <s v="High"/>
    <x v="3"/>
  </r>
  <r>
    <s v="INNSA1"/>
    <s v="2022-04-06"/>
    <s v="0301049751"/>
    <x v="0"/>
    <s v="NP-20 STAINLESS STEEL SPORTS BOTTLE 750 ML S-308-C6 (QTY:28224 PCS USD 1.113 PER PCS)"/>
    <m/>
    <s v="NP-20 STAINLESS STEEL SPORTS BOTTLE 750 ML S-308-C6 "/>
    <s v="NP-20"/>
    <m/>
    <m/>
    <s v="PCS"/>
    <e v="#VALUE!"/>
    <m/>
    <n v="5017.6000000000004"/>
    <s v="KGS"/>
    <n v="536.30138910000005"/>
    <n v="2690945.85"/>
    <n v="6.9740102620000002"/>
    <n v="34992.793890000001"/>
    <n v="985962.6"/>
    <x v="159"/>
    <x v="323"/>
    <x v="0"/>
    <n v="1.113"/>
    <n v="3676908.45"/>
    <n v="0.36640001507276704"/>
    <s v="High"/>
    <x v="3"/>
  </r>
  <r>
    <s v="INNSA1"/>
    <s v="2022-04-06"/>
    <s v="0301049751"/>
    <x v="0"/>
    <s v="NP-21 STAINLESS STEEL SPORTS BOTTLE 650ML S115 (QTY : 15192PCS/USD 1.140 PER PCS)"/>
    <m/>
    <s v="NP-21 STAINLESS STEEL SPORTS BOTTLE 650ML S115 "/>
    <s v="NP-21"/>
    <m/>
    <m/>
    <s v="PCS"/>
    <e v="#VALUE!"/>
    <m/>
    <n v="2700.8"/>
    <s v="KGS"/>
    <n v="549.31139659999997"/>
    <n v="1483580.22"/>
    <n v="7.1431911130000003"/>
    <n v="19292.330559999999"/>
    <n v="543583.69999999995"/>
    <x v="121"/>
    <x v="1"/>
    <x v="0"/>
    <n v="1.1399999999999999"/>
    <n v="2027163.92"/>
    <n v="0.36639993757802997"/>
    <s v="High"/>
    <x v="3"/>
  </r>
  <r>
    <s v="INNSA1"/>
    <s v="2022-04-06"/>
    <s v="0301049751"/>
    <x v="0"/>
    <s v="SL-01 - STAINLESS STEELCOLA BOTTLE 750MLSK750 (QTY:38196 PCS/USD 1.300PER PCS)"/>
    <m/>
    <s v="SL-01 - STAINLESS STEELCOLA BOTTLE 750MLSK750 "/>
    <s v="SL-01"/>
    <m/>
    <m/>
    <s v="PCS"/>
    <e v="#VALUE!"/>
    <m/>
    <n v="7639.2"/>
    <s v="KGS"/>
    <n v="556.80687379999995"/>
    <n v="4253559.07"/>
    <n v="7.2406615570000001"/>
    <n v="55312.861770000003"/>
    <n v="1558504.1"/>
    <x v="248"/>
    <x v="324"/>
    <x v="0"/>
    <n v="1.3"/>
    <n v="5812063.1699999999"/>
    <n v="0.3664000133422386"/>
    <s v="High"/>
    <x v="3"/>
  </r>
  <r>
    <s v="INNSA1"/>
    <s v="2022-04-06"/>
    <s v="0301049751"/>
    <x v="0"/>
    <s v="SB-12 STEEL TEA STRAINER BIG - (QTY:25200 PCS/USD 1.230 PERPCS)"/>
    <m/>
    <s v="SB-12 STEEL TEA STRAINER BIG - "/>
    <s v="SB-12"/>
    <m/>
    <m/>
    <s v="PCS"/>
    <e v="#VALUE!"/>
    <m/>
    <n v="5985"/>
    <s v="KGS"/>
    <n v="456.59004179999999"/>
    <n v="2732691.4"/>
    <n v="5.9374517789999999"/>
    <n v="35535.648889999997"/>
    <n v="1001258.1"/>
    <x v="122"/>
    <x v="59"/>
    <x v="0"/>
    <n v="1.23"/>
    <n v="3733949.5"/>
    <n v="0.36639998940238916"/>
    <s v="High"/>
    <x v="3"/>
  </r>
  <r>
    <s v="INNSA1"/>
    <s v="2022-03-31"/>
    <s v="0301049751"/>
    <x v="0"/>
    <s v="KL326D-9S STAINLESS STEEL GRATER WITH HANDLE(MILD STEEL) (QTY -10008PCS/USD 1.05 PER PCS)"/>
    <m/>
    <s v="KL326D-9S STAINLESS STEEL GRATER WITH HANDLE"/>
    <s v="KL326D-9S"/>
    <m/>
    <m/>
    <s v="PCS"/>
    <e v="#VALUE!"/>
    <m/>
    <n v="2210.1"/>
    <s v="KGS"/>
    <n v="399.90557439999998"/>
    <n v="883831.31"/>
    <n v="5.2003325670000002"/>
    <n v="11493.255010000001"/>
    <n v="323835.8"/>
    <x v="249"/>
    <x v="1"/>
    <x v="0"/>
    <n v="1.05"/>
    <n v="1207667.1100000001"/>
    <n v="0.36640000906960396"/>
    <s v="High"/>
    <x v="3"/>
  </r>
  <r>
    <s v="INNSA1"/>
    <s v="2022-03-31"/>
    <s v="0301049751"/>
    <x v="0"/>
    <s v="KL324H-9S STAINLESS STEEL GRATER WITH HANDLE(MILD STEEL) (QTY - 43344 PCS/USD 0.72 PER PCS)"/>
    <m/>
    <s v="KL324H-9S STAINLESS STEEL GRATER WITH HANDLE"/>
    <s v="KL324H-9S"/>
    <m/>
    <m/>
    <s v="PCS"/>
    <e v="#VALUE!"/>
    <m/>
    <n v="6862.8"/>
    <s v="KGS"/>
    <n v="382.46604880000001"/>
    <n v="2624788"/>
    <n v="4.9735506999999997"/>
    <n v="34132.483749999999"/>
    <n v="961722.4"/>
    <x v="250"/>
    <x v="1"/>
    <x v="0"/>
    <n v="0.72"/>
    <n v="3586510.4"/>
    <n v="0.36640002925950593"/>
    <s v="High"/>
    <x v="3"/>
  </r>
  <r>
    <s v="INNSA1"/>
    <s v="2022-03-29"/>
    <s v="0301049751"/>
    <x v="0"/>
    <s v="RS-02 STEEL HAND BLENDER (QTY:200PCS USD 0.465 PER PCS)"/>
    <m/>
    <s v="RS-02 STEEL HAND BLENDER "/>
    <s v="RS-02"/>
    <m/>
    <m/>
    <s v="PCS"/>
    <e v="#VALUE!"/>
    <m/>
    <n v="11.6"/>
    <s v="KGS"/>
    <n v="687.95172409999998"/>
    <n v="7980.24"/>
    <n v="8.946056231"/>
    <n v="103.7742523"/>
    <n v="2923.9"/>
    <x v="251"/>
    <x v="119"/>
    <x v="0"/>
    <n v="0.46500000000000002"/>
    <n v="10904.14"/>
    <n v="0.36639248944893887"/>
    <s v="High"/>
    <x v="3"/>
  </r>
  <r>
    <s v="INNSA1"/>
    <s v="2022-03-29"/>
    <s v="0301049751"/>
    <x v="0"/>
    <s v="NP-19 STEEL SALT BOTTLE (QTY:33600 PCS USD 0.526 PER PCS)"/>
    <m/>
    <s v="NP-19 STEEL SALT BOTTLE "/>
    <s v="NP-19"/>
    <m/>
    <m/>
    <s v="PCS"/>
    <e v="#VALUE!"/>
    <m/>
    <n v="5250"/>
    <s v="KGS"/>
    <n v="288.867501"/>
    <n v="1516554.38"/>
    <n v="3.7564044339999998"/>
    <n v="19721.12328"/>
    <n v="555665.6"/>
    <x v="78"/>
    <x v="261"/>
    <x v="0"/>
    <n v="0.52600000000000002"/>
    <n v="2072219.98"/>
    <n v="0.36640004956498823"/>
    <s v="High"/>
    <x v="3"/>
  </r>
  <r>
    <s v="INNSA1"/>
    <s v="2022-03-28"/>
    <s v="0301049751"/>
    <x v="1"/>
    <s v="8001-2 STEEL SCRUBBER 2 PCS SET (QTY 164880/USD 0.168 PER PCS)"/>
    <m/>
    <s v="8001-2 STEEL SCRUBBER 2 PCS SET "/>
    <s v="8001-2"/>
    <m/>
    <m/>
    <s v="PCS"/>
    <e v="#VALUE!"/>
    <m/>
    <n v="4809"/>
    <s v="KGS"/>
    <n v="544.13516949999996"/>
    <n v="2616746.0299999998"/>
    <n v="7.0758799669999997"/>
    <n v="34027.906759999998"/>
    <n v="1150321.5"/>
    <x v="9"/>
    <x v="1"/>
    <x v="0"/>
    <n v="0.16800000000000001"/>
    <n v="3767067.53"/>
    <n v="0.43959997906254589"/>
    <s v="High"/>
    <x v="3"/>
  </r>
  <r>
    <s v="INNSA1"/>
    <s v="2022-03-22"/>
    <s v="0301049751"/>
    <x v="0"/>
    <s v="6561 STEEL LUNCH BOX (QTY:21240 PCS/USD 2.75 PER PCS)"/>
    <m/>
    <s v="6561 STEEL LUNCH BOX "/>
    <s v="6561"/>
    <m/>
    <m/>
    <s v="PCS"/>
    <e v="#VALUE!"/>
    <m/>
    <n v="8094.8"/>
    <s v="KGS"/>
    <n v="602.09423089999996"/>
    <n v="4873832.38"/>
    <n v="7.8295738730000002"/>
    <n v="63378.834589999999"/>
    <n v="1785772.2"/>
    <x v="189"/>
    <x v="325"/>
    <x v="0"/>
    <n v="2.75"/>
    <n v="6659604.5800000001"/>
    <n v="0.36640000327627187"/>
    <s v="High"/>
    <x v="3"/>
  </r>
  <r>
    <s v="INNSA1"/>
    <s v="2022-03-22"/>
    <s v="0301049751"/>
    <x v="0"/>
    <s v="8505 STEEL LUNCH BOX 3LAYER (QTY:16800 PCS/USD 3.75 PER PCS)"/>
    <m/>
    <s v="8505 STEEL LUNCH BOX 3LAYER "/>
    <s v="8505"/>
    <m/>
    <m/>
    <s v="PCS"/>
    <e v="#VALUE!"/>
    <m/>
    <n v="10892"/>
    <s v="KGS"/>
    <n v="482.63226129999998"/>
    <n v="5256830.59"/>
    <n v="6.276102227"/>
    <n v="68359.305460000003"/>
    <n v="1926102.7"/>
    <x v="252"/>
    <x v="224"/>
    <x v="0"/>
    <n v="3.75"/>
    <n v="7182933.29"/>
    <n v="0.36639999464011641"/>
    <s v="High"/>
    <x v="3"/>
  </r>
  <r>
    <s v="INNSA1"/>
    <s v="2022-03-09"/>
    <s v="0301049751"/>
    <x v="0"/>
    <s v="RYX-02-021A MILD STEEL MULTI FUNCTION CLOTH STAND - (QTY 5184 NUM USD 9.40 PER NUM)"/>
    <m/>
    <s v="RYX-02-021A MILD STEEL MULTI FUNCTION CLOTH STAND - "/>
    <s v="RYX-02-021A"/>
    <m/>
    <m/>
    <s v=""/>
    <e v="#VALUE!"/>
    <m/>
    <n v="19008"/>
    <s v="KGS"/>
    <n v="280.44345120000003"/>
    <n v="5330669.12"/>
    <n v="3.6587534399999999"/>
    <n v="69545.585389999993"/>
    <n v="1953157.2"/>
    <x v="253"/>
    <x v="1"/>
    <x v="1"/>
    <n v="9.4"/>
    <n v="7283826.3200000003"/>
    <n v="0.3664000064592266"/>
    <s v="High"/>
    <x v="3"/>
  </r>
  <r>
    <s v="INNSA1"/>
    <s v="2022-03-09"/>
    <s v="0301049751"/>
    <x v="0"/>
    <s v="RYX-02-020 MILD STEEL MULTI FUNCTION CLOTH STAND - (QTY 2464 NUM USD 15.30 PER NUM)"/>
    <m/>
    <s v="RYX-02-020 MILD STEEL MULTI FUNCTION CLOTH STAND - "/>
    <s v="RYX-02-020"/>
    <m/>
    <m/>
    <s v=""/>
    <e v="#VALUE!"/>
    <m/>
    <n v="8008"/>
    <s v="KGS"/>
    <n v="514.98784969999997"/>
    <n v="4124022.7"/>
    <n v="6.718693407"/>
    <n v="53803.296799999996"/>
    <n v="1511041.9"/>
    <x v="254"/>
    <x v="1"/>
    <x v="1"/>
    <n v="15.3"/>
    <n v="5635064.5999999996"/>
    <n v="0.36639999580991633"/>
    <s v="High"/>
    <x v="3"/>
  </r>
  <r>
    <s v="INNSA1"/>
    <s v="2022-02-26"/>
    <s v="0301049751"/>
    <x v="0"/>
    <s v="STAINLESS STEEL GRATER WITH HANDLE - KL324H-9S (MILD STEEL)(QTY - 59040 PCS/USD 0.72 PER PCS)"/>
    <m/>
    <s v="STAINLESS STEEL GRATER WITH HANDLE - KL324H-9S "/>
    <s v="STAINLESS"/>
    <m/>
    <m/>
    <s v="PCS"/>
    <e v="#VALUE!"/>
    <m/>
    <n v="9348"/>
    <s v="KGS"/>
    <n v="384.14494120000001"/>
    <n v="3590986.91"/>
    <n v="5.0512155310000004"/>
    <n v="47218.762790000001"/>
    <n v="1315737.6000000001"/>
    <x v="255"/>
    <x v="1"/>
    <x v="0"/>
    <n v="0.72"/>
    <n v="4906724.51"/>
    <n v="0.36639999893511171"/>
    <s v="High"/>
    <x v="3"/>
  </r>
  <r>
    <s v="INNSA1"/>
    <s v="2022-02-11"/>
    <s v="0301049751"/>
    <x v="0"/>
    <s v="STEEL HANGER WITH HOOK SL-89 (QTY 70056 PCS / USD 1.15 PER PCS)"/>
    <m/>
    <s v="STEEL HANGER WITH HOOK SL-89 "/>
    <s v="STEEL"/>
    <m/>
    <m/>
    <s v="PCS"/>
    <e v="#VALUE!"/>
    <m/>
    <n v="15568"/>
    <s v="KGS"/>
    <n v="418.61682939999997"/>
    <n v="6517026.7999999998"/>
    <n v="5.5467977919999996"/>
    <n v="86352.548030000005"/>
    <n v="2387838.6"/>
    <x v="256"/>
    <x v="1"/>
    <x v="0"/>
    <n v="1.1499999999999999"/>
    <n v="8904865.4000000004"/>
    <n v="0.36639999700476911"/>
    <s v="High"/>
    <x v="3"/>
  </r>
  <r>
    <s v="INNSA1"/>
    <s v="2022-02-09"/>
    <s v="0301049751"/>
    <x v="0"/>
    <s v="6901 STEEL RECTANGLE CONTAINER (QTY:54720 PCS / USD 1.06 PERPCS)"/>
    <m/>
    <s v="6901 STEEL RECTANGLE CONTAINER "/>
    <s v="6901"/>
    <m/>
    <m/>
    <s v="PCS"/>
    <e v="#VALUE!"/>
    <m/>
    <n v="8892"/>
    <s v="KGS"/>
    <n v="569.87375729999997"/>
    <n v="5067317.45"/>
    <n v="7.5509971819999997"/>
    <n v="67143.466939999998"/>
    <n v="1856665.1"/>
    <x v="181"/>
    <x v="326"/>
    <x v="0"/>
    <n v="1.06"/>
    <n v="6923982.5500000007"/>
    <n v="0.36639999730034678"/>
    <s v="High"/>
    <x v="3"/>
  </r>
  <r>
    <s v="INNSA1"/>
    <s v="2022-02-09"/>
    <s v="0301049751"/>
    <x v="0"/>
    <s v="8504 STEEL LUNCH BOX 2 LAYER (QTY 22080 PCS / USD 2.75 PER PCS)"/>
    <m/>
    <s v="8504 STEEL LUNCH BOX 2 LAYER "/>
    <s v="8504"/>
    <m/>
    <m/>
    <s v="PCS"/>
    <e v="#VALUE!"/>
    <m/>
    <n v="10561.6"/>
    <s v="KGS"/>
    <n v="502.25955440000001"/>
    <n v="5304664.51"/>
    <n v="6.655088836"/>
    <n v="70288.386249999996"/>
    <n v="1943629.1"/>
    <x v="196"/>
    <x v="1"/>
    <x v="0"/>
    <n v="2.75"/>
    <n v="7248293.6099999994"/>
    <n v="0.36640000443684989"/>
    <s v="High"/>
    <x v="3"/>
  </r>
  <r>
    <s v="INNSA1"/>
    <s v="2022-02-08"/>
    <s v="0301049751"/>
    <x v="0"/>
    <s v="6862 STEEL RECTANGLE CONTAINER LARGE (QTY:20400 PCS/USD1.63PER PCS)"/>
    <m/>
    <s v="6862 STEEL RECTANGLE CONTAINER LARGE "/>
    <s v="6862"/>
    <m/>
    <m/>
    <s v="PCS"/>
    <e v="#VALUE!"/>
    <m/>
    <n v="5100"/>
    <s v="KGS"/>
    <n v="549.26239410000005"/>
    <n v="2801238.21"/>
    <n v="7.2778904750000004"/>
    <n v="37117.241419999998"/>
    <n v="1026373.7"/>
    <x v="179"/>
    <x v="37"/>
    <x v="0"/>
    <n v="1.63"/>
    <n v="3827611.91"/>
    <n v="0.36640000708829401"/>
    <s v="High"/>
    <x v="3"/>
  </r>
  <r>
    <s v="INNSA1"/>
    <s v="2022-02-08"/>
    <s v="0301049751"/>
    <x v="0"/>
    <s v="8504 STEEL LUNCH BOX 2 LAYER(QTY:22080 PCS/USD2.75 PER PCS)"/>
    <m/>
    <s v="8504 STEEL LUNCH BOX 2 LAYER"/>
    <s v="8504"/>
    <m/>
    <m/>
    <s v="PCS"/>
    <e v="#VALUE!"/>
    <m/>
    <n v="10561.6"/>
    <s v="KGS"/>
    <n v="484.32214149999999"/>
    <n v="5115216.7300000004"/>
    <n v="6.4174127670000001"/>
    <n v="67778.146680000005"/>
    <n v="1874215.3"/>
    <x v="257"/>
    <x v="223"/>
    <x v="0"/>
    <n v="2.75"/>
    <n v="6989432.0300000003"/>
    <n v="0.36639997852055817"/>
    <s v="High"/>
    <x v="3"/>
  </r>
  <r>
    <s v="INNSA1"/>
    <s v="2022-02-08"/>
    <s v="0301049751"/>
    <x v="0"/>
    <s v="6578 STEEL RECTANGLE CONTAINER BIG (QTY:37920 PCS/USD1.80 PER PCS)"/>
    <m/>
    <s v="6578 STEEL RECTANGLE CONTAINER BIG "/>
    <s v="6578"/>
    <m/>
    <m/>
    <s v="PCS"/>
    <e v="#VALUE!"/>
    <m/>
    <n v="11202.2"/>
    <s v="KGS"/>
    <n v="513.29826019999996"/>
    <n v="5750069.7699999996"/>
    <n v="6.801354978"/>
    <n v="76190.138730000006"/>
    <n v="2106825.6"/>
    <x v="258"/>
    <x v="264"/>
    <x v="0"/>
    <n v="1.8"/>
    <n v="7856895.3699999992"/>
    <n v="0.36640000630809744"/>
    <s v="High"/>
    <x v="3"/>
  </r>
  <r>
    <s v="INNSA1"/>
    <s v="2022-02-04"/>
    <s v="0301049751"/>
    <x v="0"/>
    <s v="NP-21 STAINLESS STEEL SPORTS BOTTLE 650ML S115 (QTY:13680 PCS / USD1.140 PER PCS)"/>
    <m/>
    <s v="NP-21 STAINLESS STEEL SPORTS BOTTLE 650ML S115 "/>
    <s v="NP-21"/>
    <m/>
    <m/>
    <s v="PCS"/>
    <e v="#VALUE!"/>
    <m/>
    <n v="2432"/>
    <s v="KGS"/>
    <n v="560.84125819999997"/>
    <n v="1363965.94"/>
    <n v="7.4313138759999999"/>
    <n v="18072.95535"/>
    <n v="499757.1"/>
    <x v="121"/>
    <x v="235"/>
    <x v="0"/>
    <n v="1.1399999999999999"/>
    <n v="1863723.04"/>
    <n v="0.36639998503188431"/>
    <s v="High"/>
    <x v="3"/>
  </r>
  <r>
    <s v="INNSA1"/>
    <s v="2022-02-04"/>
    <s v="0301049751"/>
    <x v="0"/>
    <s v="NP-003 STEEL ZHARA (QTY 107400 / USD 0.476 PER PCS)"/>
    <m/>
    <s v="NP-003 STEEL ZHARA "/>
    <s v="NP-003"/>
    <m/>
    <m/>
    <s v="PCS"/>
    <e v="#VALUE!"/>
    <m/>
    <n v="10024"/>
    <s v="KGS"/>
    <n v="434.8732961"/>
    <n v="4359169.92"/>
    <n v="5.7622008229999997"/>
    <n v="57760.301050000002"/>
    <n v="1597199.9"/>
    <x v="259"/>
    <x v="1"/>
    <x v="0"/>
    <n v="0.47599999999999998"/>
    <n v="5956369.8200000003"/>
    <n v="0.36640000947703361"/>
    <s v="High"/>
    <x v="3"/>
  </r>
  <r>
    <s v="INNSA1"/>
    <s v="2022-02-04"/>
    <s v="0301049751"/>
    <x v="0"/>
    <s v="AM-06 - STAINLESS STEEL BOTTLE 750ML SG805 (QTY:30240 PCS/USD 1.140 PER PCS)"/>
    <m/>
    <s v="AM-06 - STAINLESS STEEL BOTTLE 750ML SG805 "/>
    <s v="AM-06"/>
    <m/>
    <m/>
    <s v="PCS"/>
    <e v="#VALUE!"/>
    <m/>
    <n v="4536"/>
    <s v="KGS"/>
    <n v="659.62211420000006"/>
    <n v="2992045.91"/>
    <n v="8.7401896669999992"/>
    <n v="39645.500330000003"/>
    <n v="1096285.6000000001"/>
    <x v="174"/>
    <x v="327"/>
    <x v="0"/>
    <n v="1.1399999999999999"/>
    <n v="4088331.5100000002"/>
    <n v="0.36639999283968205"/>
    <s v="High"/>
    <x v="3"/>
  </r>
  <r>
    <s v="INNSA1"/>
    <s v="2022-02-04"/>
    <s v="0301049751"/>
    <x v="0"/>
    <s v="SL-01 STAINLESS STEEL COLA BOTTLE 750ML SK750 (QTY:11124 PCS/ USD 1.300 PER PCS)"/>
    <m/>
    <s v="SL-01 STAINLESS STEEL COLA BOTTLE 750ML SK750 "/>
    <s v="SL-01"/>
    <m/>
    <m/>
    <s v="PCS"/>
    <e v="#VALUE!"/>
    <m/>
    <n v="2224.8000000000002"/>
    <s v="KGS"/>
    <n v="568.49406239999996"/>
    <n v="1264785.5900000001"/>
    <n v="7.5327158130000003"/>
    <n v="16758.78614"/>
    <n v="463417.4"/>
    <x v="111"/>
    <x v="328"/>
    <x v="0"/>
    <n v="1.3"/>
    <n v="1728202.9900000002"/>
    <n v="0.36639996823493221"/>
    <s v="High"/>
    <x v="3"/>
  </r>
  <r>
    <s v="INNSA1"/>
    <s v="2022-02-04"/>
    <s v="0301049751"/>
    <x v="0"/>
    <s v="NP-20 STAINLESS STEEL SPORTS BOTTLE 750 ML S-308-C6 (QTY:16128 PCS USD1.113 PER PCS)"/>
    <m/>
    <s v="NP-20 STAINLESS STEEL SPORTS BOTTLE 750 ML S-308-C6 "/>
    <s v="NP-20"/>
    <m/>
    <m/>
    <s v="PCS"/>
    <e v="#VALUE!"/>
    <m/>
    <n v="2867.2"/>
    <s v="KGS"/>
    <n v="547.558088"/>
    <n v="1569958.55"/>
    <n v="7.2553079110000001"/>
    <n v="20802.418839999998"/>
    <n v="575232.80000000005"/>
    <x v="159"/>
    <x v="329"/>
    <x v="0"/>
    <n v="1.113"/>
    <n v="2145191.35"/>
    <n v="0.36639999189787531"/>
    <s v="High"/>
    <x v="3"/>
  </r>
  <r>
    <s v="INNSA1"/>
    <s v="2022-02-04"/>
    <s v="0301049751"/>
    <x v="0"/>
    <s v="AM-253 STEEL KITCHEN TURNER (QTY:25200 PCS/ USD 0.611 PER PCS)"/>
    <m/>
    <s v="AM-253 STEEL KITCHEN TURNER "/>
    <s v="AM-253"/>
    <m/>
    <m/>
    <s v="PCS"/>
    <e v="#VALUE!"/>
    <m/>
    <n v="2450"/>
    <s v="KGS"/>
    <n v="531.68963670000005"/>
    <n v="1302639.6100000001"/>
    <n v="7.0450461999999998"/>
    <n v="17260.36319"/>
    <n v="477287.1"/>
    <x v="160"/>
    <x v="59"/>
    <x v="0"/>
    <n v="0.61099999999999999"/>
    <n v="1779926.71"/>
    <n v="0.36639995923354424"/>
    <s v="High"/>
    <x v="3"/>
  </r>
  <r>
    <s v="INNSA1"/>
    <s v="2022-02-04"/>
    <s v="0301049751"/>
    <x v="0"/>
    <s v="STEEL ZHARA - NP-003 (QTY:43800 PCS/USD 0.4739 PER PCS)"/>
    <m/>
    <s v="STEEL ZHARA - NP-003 "/>
    <s v="STEEL"/>
    <m/>
    <m/>
    <s v="PCS"/>
    <e v="#VALUE!"/>
    <m/>
    <n v="4088"/>
    <s v="KGS"/>
    <n v="458.66747800000002"/>
    <n v="1875032.65"/>
    <n v="6.0774808269999996"/>
    <n v="24844.741620000001"/>
    <n v="687012"/>
    <x v="260"/>
    <x v="330"/>
    <x v="0"/>
    <n v="0.47389999999999999"/>
    <n v="2562044.65"/>
    <n v="0.36640001975432268"/>
    <s v="High"/>
    <x v="3"/>
  </r>
  <r>
    <s v="INNSA1"/>
    <s v="2022-02-04"/>
    <s v="0301049751"/>
    <x v="0"/>
    <s v="DS-25 STAINLESS STEEL GRATER WITH HANDLE (QTY:99720 PCS/USD0.2420 PER PCS)"/>
    <m/>
    <s v="DS-25 STAINLESS STEEL GRATER WITH HANDLE "/>
    <s v="DS-25"/>
    <m/>
    <m/>
    <s v="PCS"/>
    <e v="#VALUE!"/>
    <m/>
    <n v="2991.6"/>
    <s v="KGS"/>
    <n v="685.2819561"/>
    <n v="2050089.5"/>
    <n v="9.0801902230000007"/>
    <n v="27164.297070000001"/>
    <n v="751152.8"/>
    <x v="70"/>
    <x v="331"/>
    <x v="0"/>
    <n v="0.24199999999999999"/>
    <n v="2801242.3"/>
    <n v="0.36640000351204183"/>
    <s v="High"/>
    <x v="3"/>
  </r>
  <r>
    <s v="INNSA1"/>
    <s v="2022-02-04"/>
    <s v="0301049751"/>
    <x v="0"/>
    <s v="NP-003 STEEL ZHARA (QTY:52440 PCS/USD 0.4761 PER PCS)"/>
    <m/>
    <s v="NP-003 STEEL ZHARA "/>
    <s v="NP-003"/>
    <m/>
    <m/>
    <s v="PCS"/>
    <e v="#VALUE!"/>
    <m/>
    <n v="4894.3999999999996"/>
    <s v="KGS"/>
    <n v="433.3478465"/>
    <n v="2120977.7000000002"/>
    <n v="5.7419881610000001"/>
    <n v="28103.586859999999"/>
    <n v="777126.2"/>
    <x v="259"/>
    <x v="332"/>
    <x v="0"/>
    <n v="0.47610000000000002"/>
    <n v="2898103.9000000004"/>
    <n v="0.36639998619504577"/>
    <s v="High"/>
    <x v="3"/>
  </r>
  <r>
    <s v="INNSA1"/>
    <s v="2022-02-04"/>
    <s v="0301049751"/>
    <x v="0"/>
    <s v="SL-01 STAINLESS STEEL COLABOTTLE 750ML SK750(QTY: 12204 NUMUSD 1.300PER NUM)"/>
    <m/>
    <s v="SL-01 STAINLESS STEEL COLABOTTLE 750ML SK750"/>
    <s v="SL-01"/>
    <m/>
    <m/>
    <s v=""/>
    <e v="#VALUE!"/>
    <m/>
    <n v="2440.8000000000002"/>
    <s v="KGS"/>
    <n v="564.15049160000001"/>
    <n v="1376978.52"/>
    <n v="7.4751622050000002"/>
    <n v="18245.375909999999"/>
    <n v="504525"/>
    <x v="261"/>
    <x v="1"/>
    <x v="1"/>
    <n v="1.3"/>
    <n v="1881503.52"/>
    <n v="0.36640005103347584"/>
    <s v="High"/>
    <x v="3"/>
  </r>
  <r>
    <s v="INNSA1"/>
    <s v="2022-02-04"/>
    <s v="0301049751"/>
    <x v="0"/>
    <s v="NP-55 STEEL TEA STRAINER (QTY:100800 PCS USD 0.330 PER PCS)"/>
    <m/>
    <s v="NP-55 STEEL TEA STRAINER "/>
    <s v="NP-55"/>
    <m/>
    <m/>
    <s v="PCS"/>
    <e v="#VALUE!"/>
    <m/>
    <n v="4620"/>
    <s v="KGS"/>
    <n v="609.14446320000002"/>
    <n v="2814247.42"/>
    <n v="8.0713457430000002"/>
    <n v="37289.617330000001"/>
    <n v="1031140.2"/>
    <x v="13"/>
    <x v="18"/>
    <x v="0"/>
    <n v="0.33"/>
    <n v="3845387.62"/>
    <n v="0.36639998056745132"/>
    <s v="High"/>
    <x v="3"/>
  </r>
  <r>
    <s v="INNSA1"/>
    <s v="2022-02-04"/>
    <s v="0301049751"/>
    <x v="0"/>
    <s v="STEEL HAND BLENDER RS-02 (QTY: 48720 PCS USD 0.4634 PER PCS)"/>
    <m/>
    <s v="STEEL HAND BLENDER RS-02 "/>
    <s v="STEEL"/>
    <m/>
    <m/>
    <s v="PCS"/>
    <e v="#VALUE!"/>
    <m/>
    <n v="2923.2"/>
    <s v="KGS"/>
    <n v="669.60224410000001"/>
    <n v="1957381.28"/>
    <n v="8.8724293640000003"/>
    <n v="25935.88552"/>
    <n v="717184.5"/>
    <x v="262"/>
    <x v="333"/>
    <x v="0"/>
    <n v="0.46339999999999998"/>
    <n v="2674565.7800000003"/>
    <n v="0.3663999994932004"/>
    <s v="High"/>
    <x v="3"/>
  </r>
  <r>
    <s v="INNSA1"/>
    <s v="2022-02-04"/>
    <s v="0301049751"/>
    <x v="0"/>
    <s v="NP-20 STAINLESS STEEL SPORTS BOTTLE 750 ML S-308-C6 (QTY:936PCS USD 1.113 PER PCS)"/>
    <m/>
    <s v="NP-20 STAINLESS STEEL SPORTS BOTTLE 750 ML S-308-C6 "/>
    <s v="NP-20"/>
    <m/>
    <m/>
    <s v="PCS"/>
    <e v="#VALUE!"/>
    <m/>
    <n v="166.4"/>
    <s v="KGS"/>
    <n v="543.37560099999996"/>
    <n v="90417.7"/>
    <n v="7.1998887099999997"/>
    <n v="1198.061481"/>
    <n v="33129.1"/>
    <x v="159"/>
    <x v="334"/>
    <x v="0"/>
    <n v="1.113"/>
    <n v="123546.79999999999"/>
    <n v="0.36640060519124018"/>
    <s v="High"/>
    <x v="3"/>
  </r>
  <r>
    <s v="INNSA1"/>
    <s v="2022-02-04"/>
    <s v="0301049751"/>
    <x v="0"/>
    <s v="STEEL ZARA - NP-003 (QTY:101880 PCS/USD 0.4761 PER PCS)"/>
    <m/>
    <s v="STEEL ZARA - NP-003 "/>
    <s v="STEEL"/>
    <m/>
    <m/>
    <s v="PCS"/>
    <e v="#VALUE!"/>
    <m/>
    <n v="9508.7999999999993"/>
    <s v="KGS"/>
    <n v="442.2558009"/>
    <n v="4205321.96"/>
    <n v="5.8600212129999996"/>
    <n v="55721.76971"/>
    <n v="1540829.9"/>
    <x v="263"/>
    <x v="335"/>
    <x v="0"/>
    <n v="0.47610000000000002"/>
    <n v="5746151.8599999994"/>
    <n v="0.36639998427135884"/>
    <s v="High"/>
    <x v="3"/>
  </r>
  <r>
    <s v="INNSA1"/>
    <s v="2022-02-03"/>
    <s v="0301049751"/>
    <x v="0"/>
    <s v="KWP-1000B SS OIL POT 900ML(QTY: 27000 PCS/USD 1.65 PER PCS)"/>
    <m/>
    <s v="KWP-1000B SS OIL POT 900ML"/>
    <s v="KWP-1000B"/>
    <m/>
    <m/>
    <s v="PCS"/>
    <e v="#VALUE!"/>
    <m/>
    <n v="6975"/>
    <s v="KGS"/>
    <n v="550.69450040000004"/>
    <n v="3841094.14"/>
    <n v="7.3133399780000001"/>
    <n v="51010.546349999997"/>
    <n v="1407376.9"/>
    <x v="178"/>
    <x v="149"/>
    <x v="0"/>
    <n v="1.65"/>
    <n v="5248471.04"/>
    <n v="0.36640000184947297"/>
    <s v="High"/>
    <x v="3"/>
  </r>
  <r>
    <s v="INNSA1"/>
    <s v="2022-01-22"/>
    <s v="0301049751"/>
    <x v="0"/>
    <s v="NP-55 STEEL TEA STRAINER (QTY:100800 PCS/USD 0.3285 PER PCS)"/>
    <m/>
    <s v="NP-55 STEEL TEA STRAINER "/>
    <s v="NP-55"/>
    <m/>
    <m/>
    <s v="PCS"/>
    <e v="#VALUE!"/>
    <m/>
    <n v="4620"/>
    <s v="KGS"/>
    <n v="591.30821209999999"/>
    <n v="2731843.94"/>
    <n v="7.8526987000000004"/>
    <n v="36279.467989999997"/>
    <n v="1000947.7"/>
    <x v="13"/>
    <x v="18"/>
    <x v="0"/>
    <n v="0.32850000000000001"/>
    <n v="3732791.6399999997"/>
    <n v="0.36640002942481403"/>
    <s v="High"/>
    <x v="3"/>
  </r>
  <r>
    <s v="INNSA1"/>
    <s v="2022-01-22"/>
    <s v="0301049751"/>
    <x v="0"/>
    <s v="RS-02 STEEL HAND BLENDER (QTY:49800 PCS/USD 0.4612 PER PCS)"/>
    <m/>
    <s v="RS-02 STEEL HAND BLENDER "/>
    <s v="RS-02"/>
    <m/>
    <m/>
    <s v="PCS"/>
    <e v="#VALUE!"/>
    <m/>
    <n v="2988"/>
    <s v="KGS"/>
    <n v="634.15889890000005"/>
    <n v="1894866.79"/>
    <n v="8.4217649259999998"/>
    <n v="25164.2336"/>
    <n v="694279.2"/>
    <x v="251"/>
    <x v="336"/>
    <x v="0"/>
    <n v="0.4612"/>
    <n v="2589145.9900000002"/>
    <n v="0.36640000429792741"/>
    <s v="High"/>
    <x v="3"/>
  </r>
  <r>
    <s v="INNSA1"/>
    <s v="2022-01-22"/>
    <s v="0301049751"/>
    <x v="0"/>
    <s v="NP-003 STEEL ZHARA (QTY:198480 PCS/USD 0.4739 PER PCS)"/>
    <m/>
    <s v="NP-003 STEEL ZHARA "/>
    <s v="NP-003"/>
    <m/>
    <m/>
    <s v="PCS"/>
    <e v="#VALUE!"/>
    <m/>
    <n v="18524.8"/>
    <s v="KGS"/>
    <n v="411.59141099999999"/>
    <n v="7624648.5700000003"/>
    <n v="5.4660213940000002"/>
    <n v="101256.9531"/>
    <n v="2793671.3"/>
    <x v="259"/>
    <x v="337"/>
    <x v="0"/>
    <n v="0.47389999999999999"/>
    <n v="10418319.870000001"/>
    <n v="0.36640000838753406"/>
    <s v="High"/>
    <x v="3"/>
  </r>
  <r>
    <s v="INNSA1"/>
    <s v="2022-01-19"/>
    <s v="0301049751"/>
    <x v="0"/>
    <s v="KWP-600B SS OIL POT 600ML (QTY:38800 PCS/USD 1.29 PER PCS)"/>
    <m/>
    <s v="KWP-600B SS OIL POT 600ML "/>
    <s v="KWP-600B"/>
    <m/>
    <m/>
    <s v="PCS"/>
    <e v="#VALUE!"/>
    <m/>
    <n v="6790"/>
    <s v="KGS"/>
    <n v="629.22725330000003"/>
    <n v="4272453.05"/>
    <n v="8.3451890360000007"/>
    <n v="56663.833550000003"/>
    <n v="1565426.8"/>
    <x v="264"/>
    <x v="338"/>
    <x v="0"/>
    <n v="1.29"/>
    <n v="5837879.8499999996"/>
    <n v="0.36640000058046279"/>
    <s v="High"/>
    <x v="3"/>
  </r>
  <r>
    <s v="INNSA1"/>
    <s v="2022-01-19"/>
    <s v="0301049751"/>
    <x v="0"/>
    <s v="NP-20 STAINLESS STEEL SPORTS BOTTLE 750ML S-308-C6 (QTY:20304 PCS/USD 1.113 PER PCS)"/>
    <m/>
    <s v="NP-20 STAINLESS STEEL SPORTS BOTTLE 750ML S-308-C6 "/>
    <s v="NP-20"/>
    <m/>
    <m/>
    <s v="PCS"/>
    <e v="#VALUE!"/>
    <m/>
    <n v="3609.6"/>
    <s v="KGS"/>
    <n v="547.17682009999999"/>
    <n v="1975089.45"/>
    <n v="7.256987005"/>
    <n v="26194.82029"/>
    <n v="723672.8"/>
    <x v="119"/>
    <x v="339"/>
    <x v="0"/>
    <n v="1.113"/>
    <n v="2698762.25"/>
    <n v="0.36640001292093383"/>
    <s v="High"/>
    <x v="3"/>
  </r>
  <r>
    <s v="INNSA1"/>
    <s v="2022-01-19"/>
    <s v="0301049751"/>
    <x v="0"/>
    <s v="AM-06 STAINLESS STEEL BOTTLE 750ML SG805 (QTY:15588 NUM/USD1.140 PER NUM)"/>
    <m/>
    <s v="AM-06 STAINLESS STEEL BOTTLE 750ML SG805 "/>
    <s v="AM-06"/>
    <m/>
    <m/>
    <s v=""/>
    <e v="#VALUE!"/>
    <m/>
    <n v="2338.1999999999998"/>
    <s v="KGS"/>
    <n v="658.69290479999995"/>
    <n v="1540155.75"/>
    <n v="8.7359801699999995"/>
    <n v="20426.468830000002"/>
    <n v="564313.1"/>
    <x v="114"/>
    <x v="1"/>
    <x v="1"/>
    <n v="1.1399999999999999"/>
    <n v="2104468.85"/>
    <n v="0.36640002155626145"/>
    <s v="High"/>
    <x v="3"/>
  </r>
  <r>
    <s v="INNSA1"/>
    <s v="2022-01-19"/>
    <s v="0301049751"/>
    <x v="0"/>
    <s v="AM-06 STAINLESS STEEL BOTTLE 750ML SG805 (QTY:15588 NUM/USD1.140 PER NUM)"/>
    <m/>
    <s v="AM-06 STAINLESS STEEL BOTTLE 750ML SG805 "/>
    <s v="AM-06"/>
    <m/>
    <m/>
    <s v=""/>
    <e v="#VALUE!"/>
    <m/>
    <n v="2338.1999999999998"/>
    <s v="KGS"/>
    <n v="658.69290479999995"/>
    <n v="1540155.75"/>
    <n v="8.7359801699999995"/>
    <n v="20426.468830000002"/>
    <n v="564313.1"/>
    <x v="114"/>
    <x v="1"/>
    <x v="1"/>
    <n v="1.1399999999999999"/>
    <n v="2104468.85"/>
    <n v="0.36640002155626145"/>
    <s v="High"/>
    <x v="3"/>
  </r>
  <r>
    <s v="INNSA1"/>
    <s v="2022-01-19"/>
    <s v="0301049751"/>
    <x v="0"/>
    <s v="SL-01 STAINLESS STEEL COLA BOTTLE 750ML SK750 (QTY:14904 PCS/USD 1.300 PER PCS)"/>
    <m/>
    <s v="SL-01 STAINLESS STEEL COLA BOTTLE 750ML SK750 "/>
    <s v="SL-01"/>
    <m/>
    <m/>
    <s v="PCS"/>
    <e v="#VALUE!"/>
    <m/>
    <n v="2980.8"/>
    <s v="KGS"/>
    <n v="568.09821520000003"/>
    <n v="1693387.16"/>
    <n v="7.5344590880000002"/>
    <n v="22458.715649999998"/>
    <n v="620457"/>
    <x v="111"/>
    <x v="340"/>
    <x v="0"/>
    <n v="1.3"/>
    <n v="2313844.16"/>
    <n v="0.36639996727033175"/>
    <s v="High"/>
    <x v="3"/>
  </r>
  <r>
    <s v="INNSA1"/>
    <s v="2022-01-19"/>
    <s v="0301049751"/>
    <x v="0"/>
    <s v="NP-21 STAINLESS STEELSPORTS BOTTLE 650ML S115 (QTY:4860 PCS/USD 1.140 PER PCS)"/>
    <m/>
    <s v="NP-21 STAINLESS STEELSPORTS BOTTLE 650ML S115 "/>
    <s v="NP-21"/>
    <m/>
    <m/>
    <s v="PCS"/>
    <e v="#VALUE!"/>
    <m/>
    <n v="864"/>
    <s v="KGS"/>
    <n v="560.45074069999998"/>
    <n v="484229.44"/>
    <n v="7.4330336969999999"/>
    <n v="6422.141114"/>
    <n v="177421.7"/>
    <x v="265"/>
    <x v="341"/>
    <x v="0"/>
    <n v="1.1399999999999999"/>
    <n v="661651.14"/>
    <n v="0.36640006852949714"/>
    <s v="High"/>
    <x v="3"/>
  </r>
  <r>
    <s v="INNSA1"/>
    <s v="2022-01-19"/>
    <s v="0301049751"/>
    <x v="0"/>
    <s v="NP-21 STAINLESS STEEL SPORTS BOTTLE 650ML S115 (QTY:23580 NUM/USD 1.140 PER NUM)"/>
    <m/>
    <s v="NP-21 STAINLESS STEEL SPORTS BOTTLE 650ML S115 "/>
    <s v="NP-21"/>
    <m/>
    <m/>
    <s v=""/>
    <e v="#VALUE!"/>
    <m/>
    <n v="4192"/>
    <s v="KGS"/>
    <n v="555.77213979999999"/>
    <n v="2329796.81"/>
    <n v="7.3709832860000004"/>
    <n v="30899.161940000002"/>
    <n v="853637.6"/>
    <x v="121"/>
    <x v="1"/>
    <x v="1"/>
    <n v="1.1399999999999999"/>
    <n v="3183434.41"/>
    <n v="0.36640002095290014"/>
    <s v="High"/>
    <x v="3"/>
  </r>
  <r>
    <s v="INNSA1"/>
    <s v="2022-01-19"/>
    <s v="0301049751"/>
    <x v="0"/>
    <s v="NP-21 STAINLESS STEELSPORTS BOTTLE 650ML S115 (QTY:4860 PCS/USD 1.140 PER PCS)"/>
    <m/>
    <s v="NP-21 STAINLESS STEELSPORTS BOTTLE 650ML S115 "/>
    <s v="NP-21"/>
    <m/>
    <m/>
    <s v="PCS"/>
    <e v="#VALUE!"/>
    <m/>
    <n v="864"/>
    <s v="KGS"/>
    <n v="560.45074069999998"/>
    <n v="484229.44"/>
    <n v="7.4330336969999999"/>
    <n v="6422.141114"/>
    <n v="177421.7"/>
    <x v="265"/>
    <x v="341"/>
    <x v="0"/>
    <n v="1.1399999999999999"/>
    <n v="661651.14"/>
    <n v="0.36640006852949714"/>
    <s v="High"/>
    <x v="3"/>
  </r>
  <r>
    <s v="INNSA1"/>
    <s v="2022-01-19"/>
    <s v="0301049751"/>
    <x v="0"/>
    <s v="SB-01 STAINLESS STEEL SPORTS BOTTLE 750ML SG-702 (QTY:5328 NUM/USD 1.205 PER NUM)"/>
    <m/>
    <s v="SB-01 STAINLESS STEEL SPORTS BOTTLE 750ML SG-702 "/>
    <s v="SB-01"/>
    <m/>
    <m/>
    <s v=""/>
    <e v="#VALUE!"/>
    <m/>
    <n v="843.6"/>
    <s v="KGS"/>
    <n v="659.60519199999999"/>
    <n v="556442.93999999994"/>
    <n v="8.7480794700000004"/>
    <n v="7379.8798409999999"/>
    <n v="203880.8"/>
    <x v="112"/>
    <x v="1"/>
    <x v="1"/>
    <n v="1.2050000000000001"/>
    <n v="760323.74"/>
    <n v="0.36640019190467221"/>
    <s v="High"/>
    <x v="3"/>
  </r>
  <r>
    <s v="INNSA1"/>
    <s v="2022-01-19"/>
    <s v="0301049751"/>
    <x v="0"/>
    <s v="NP-21 STAINLESS STEEL SPORTS BOTTLE 650ML S115 (QTY:23580 NUM/USD 1.140 PER NUM)"/>
    <m/>
    <s v="NP-21 STAINLESS STEEL SPORTS BOTTLE 650ML S115 "/>
    <s v="NP-21"/>
    <m/>
    <m/>
    <s v=""/>
    <e v="#VALUE!"/>
    <m/>
    <n v="4192"/>
    <s v="KGS"/>
    <n v="555.77213979999999"/>
    <n v="2329796.81"/>
    <n v="7.3709832860000004"/>
    <n v="30899.161940000002"/>
    <n v="853637.6"/>
    <x v="121"/>
    <x v="1"/>
    <x v="1"/>
    <n v="1.1399999999999999"/>
    <n v="3183434.41"/>
    <n v="0.36640002095290014"/>
    <s v="High"/>
    <x v="3"/>
  </r>
  <r>
    <s v="INNSA1"/>
    <s v="2022-01-19"/>
    <s v="0301049751"/>
    <x v="1"/>
    <s v="OKS-4156 STEEL SCRUBBER 6PCS SET (QTY:98000 SET/USD 0.275 PER PCS)"/>
    <m/>
    <s v="OKS-4156 STEEL SCRUBBER 6PCS SET "/>
    <s v="OKS-4156"/>
    <m/>
    <m/>
    <s v="PCS"/>
    <e v="#VALUE!"/>
    <m/>
    <n v="8537.7999999999993"/>
    <s v="KGS"/>
    <n v="296.34684700000003"/>
    <n v="2530150.11"/>
    <n v="3.9303295349999998"/>
    <n v="33556.367509999996"/>
    <n v="1112254"/>
    <x v="10"/>
    <x v="1"/>
    <x v="0"/>
    <n v="0.27500000000000002"/>
    <n v="3642404.11"/>
    <n v="0.43960000460209853"/>
    <s v="High"/>
    <x v="3"/>
  </r>
  <r>
    <s v="INNSA1"/>
    <s v="2022-01-19"/>
    <s v="0301049751"/>
    <x v="0"/>
    <s v="NP-20 STAINLESS STEEL SPORTS BOTTLE 750ML S-308-C6 (QTY:20304 PCS/USD 1.113 PER PCS)"/>
    <m/>
    <s v="NP-20 STAINLESS STEEL SPORTS BOTTLE 750ML S-308-C6 "/>
    <s v="NP-20"/>
    <m/>
    <m/>
    <s v="PCS"/>
    <e v="#VALUE!"/>
    <m/>
    <n v="3609.6"/>
    <s v="KGS"/>
    <n v="547.17682009999999"/>
    <n v="1975089.45"/>
    <n v="7.256987005"/>
    <n v="26194.82029"/>
    <n v="723672.8"/>
    <x v="119"/>
    <x v="339"/>
    <x v="0"/>
    <n v="1.113"/>
    <n v="2698762.25"/>
    <n v="0.36640001292093383"/>
    <s v="High"/>
    <x v="3"/>
  </r>
  <r>
    <s v="INNSA1"/>
    <s v="2022-01-19"/>
    <s v="0301049751"/>
    <x v="1"/>
    <s v="OKS-4156 STEEL SCRUBBER 6PCS SET (QTY:98000 SET/USD 0.275 PER PCS)"/>
    <m/>
    <s v="OKS-4156 STEEL SCRUBBER 6PCS SET "/>
    <s v="OKS-4156"/>
    <m/>
    <m/>
    <s v="PCS"/>
    <e v="#VALUE!"/>
    <m/>
    <n v="8537.7999999999993"/>
    <s v="KGS"/>
    <n v="296.34684700000003"/>
    <n v="2530150.11"/>
    <n v="3.9303295349999998"/>
    <n v="33556.367509999996"/>
    <n v="1112254"/>
    <x v="10"/>
    <x v="1"/>
    <x v="0"/>
    <n v="0.27500000000000002"/>
    <n v="3642404.11"/>
    <n v="0.43960000460209853"/>
    <s v="High"/>
    <x v="3"/>
  </r>
  <r>
    <s v="INNSA1"/>
    <s v="2022-01-19"/>
    <s v="0301049751"/>
    <x v="0"/>
    <s v="SB-01 STAINLESS STEEL SPORTS BOTTLE 750ML SG-702 (QTY:5328 NUM/USD 1.205 PER NUM)"/>
    <m/>
    <s v="SB-01 STAINLESS STEEL SPORTS BOTTLE 750ML SG-702 "/>
    <s v="SB-01"/>
    <m/>
    <m/>
    <s v=""/>
    <e v="#VALUE!"/>
    <m/>
    <n v="843.6"/>
    <s v="KGS"/>
    <n v="659.60519199999999"/>
    <n v="556442.93999999994"/>
    <n v="8.7480794700000004"/>
    <n v="7379.8798409999999"/>
    <n v="203880.8"/>
    <x v="112"/>
    <x v="1"/>
    <x v="1"/>
    <n v="1.2050000000000001"/>
    <n v="760323.74"/>
    <n v="0.36640019190467221"/>
    <s v="High"/>
    <x v="3"/>
  </r>
  <r>
    <s v="INNSA1"/>
    <s v="2022-01-19"/>
    <s v="0301049751"/>
    <x v="0"/>
    <s v="KWP-600B SS OIL POT 600ML (QTY:38800 PCS/USD 1.29 PER PCS)"/>
    <m/>
    <s v="KWP-600B SS OIL POT 600ML "/>
    <s v="KWP-600B"/>
    <m/>
    <m/>
    <s v="PCS"/>
    <e v="#VALUE!"/>
    <m/>
    <n v="6790"/>
    <s v="KGS"/>
    <n v="629.22725330000003"/>
    <n v="4272453.05"/>
    <n v="8.3451890360000007"/>
    <n v="56663.833550000003"/>
    <n v="1565426.8"/>
    <x v="264"/>
    <x v="338"/>
    <x v="0"/>
    <n v="1.29"/>
    <n v="5837879.8499999996"/>
    <n v="0.36640000058046279"/>
    <s v="High"/>
    <x v="3"/>
  </r>
  <r>
    <s v="INNSA1"/>
    <s v="2022-01-19"/>
    <s v="0301049751"/>
    <x v="0"/>
    <s v="SL-01 STAINLESS STEEL COLA BOTTLE 750ML SK750 (QTY:14904 PCS/USD 1.300 PER PCS)"/>
    <m/>
    <s v="SL-01 STAINLESS STEEL COLA BOTTLE 750ML SK750 "/>
    <s v="SL-01"/>
    <m/>
    <m/>
    <s v="PCS"/>
    <e v="#VALUE!"/>
    <m/>
    <n v="2980.8"/>
    <s v="KGS"/>
    <n v="568.09821520000003"/>
    <n v="1693387.16"/>
    <n v="7.5344590880000002"/>
    <n v="22458.715649999998"/>
    <n v="620457"/>
    <x v="111"/>
    <x v="340"/>
    <x v="0"/>
    <n v="1.3"/>
    <n v="2313844.16"/>
    <n v="0.36639996727033175"/>
    <s v="High"/>
    <x v="3"/>
  </r>
  <r>
    <s v="INNSA1"/>
    <s v="2022-01-18"/>
    <s v="0301049751"/>
    <x v="0"/>
    <s v="2628 HOUSEHOLD STEEL HOOK 3PCS SET (QTY:167400 PCS/USD 0.445PRE PCS)"/>
    <m/>
    <s v="2628 HOUSEHOLD STEEL HOOK 3PCS SET "/>
    <s v="2628"/>
    <m/>
    <m/>
    <s v="PCS"/>
    <e v="#VALUE!"/>
    <m/>
    <n v="5673"/>
    <s v="KGS"/>
    <n v="1068.739716"/>
    <n v="6062960.4100000001"/>
    <n v="14.174266790000001"/>
    <n v="80410.615520000007"/>
    <n v="2221468.7000000002"/>
    <x v="266"/>
    <x v="1"/>
    <x v="0"/>
    <e v="#VALUE!"/>
    <n v="8284429.1100000003"/>
    <n v="0.36640000095266995"/>
    <s v="High"/>
    <x v="3"/>
  </r>
  <r>
    <s v="INNSA1"/>
    <s v="2022-01-18"/>
    <s v="0301049751"/>
    <x v="0"/>
    <s v="2628 HOUSEHOLD STEEL HOOK 3PCS SET (QTY:167400 PCS/USD 0.445PRE PCS)"/>
    <m/>
    <s v="2628 HOUSEHOLD STEEL HOOK 3PCS SET "/>
    <s v="2628"/>
    <m/>
    <m/>
    <s v="PCS"/>
    <e v="#VALUE!"/>
    <m/>
    <n v="5673"/>
    <s v="KGS"/>
    <n v="1068.739716"/>
    <n v="6062960.4100000001"/>
    <n v="14.174266790000001"/>
    <n v="80410.615520000007"/>
    <n v="2221468.7000000002"/>
    <x v="266"/>
    <x v="1"/>
    <x v="0"/>
    <e v="#VALUE!"/>
    <n v="8284429.1100000003"/>
    <n v="0.36640000095266995"/>
    <s v="High"/>
    <x v="3"/>
  </r>
  <r>
    <s v="INNSA1"/>
    <s v="2022-01-07"/>
    <s v="0301049751"/>
    <x v="0"/>
    <s v="NP-20 STAINLESS STEEL SPORTS BOTTLE 750 ML S-308-C6 (QTY:4068 NUM/USD 1.113 PER NUM)"/>
    <m/>
    <s v="NP-20 STAINLESS STEEL SPORTS BOTTLE 750 ML S-308-C6 "/>
    <s v="NP-20"/>
    <m/>
    <m/>
    <s v=""/>
    <e v="#VALUE!"/>
    <m/>
    <n v="723.2"/>
    <s v="KGS"/>
    <n v="537.87432249999995"/>
    <n v="388990.71"/>
    <n v="7.1336117039999998"/>
    <n v="5159.0279840000003"/>
    <n v="142526.1"/>
    <x v="159"/>
    <x v="1"/>
    <x v="1"/>
    <n v="1.113"/>
    <n v="531516.81000000006"/>
    <n v="0.36639975283728499"/>
    <s v="High"/>
    <x v="3"/>
  </r>
  <r>
    <s v="INNSA1"/>
    <s v="2022-01-07"/>
    <s v="0301049751"/>
    <x v="0"/>
    <s v="SB-01 STAINLESS STEEL SPORTS BOTTLE 750ML SG-702 (QTY:42192NUM/USD 1.205 PER NUM)"/>
    <m/>
    <s v="SB-01 STAINLESS STEEL SPORTS BOTTLE 750ML SG-702 "/>
    <s v="SB-01"/>
    <m/>
    <m/>
    <s v=""/>
    <e v="#VALUE!"/>
    <m/>
    <n v="6680.4"/>
    <s v="KGS"/>
    <n v="653.84981889999995"/>
    <n v="4367978.33"/>
    <n v="8.6717482609999994"/>
    <n v="57930.747080000001"/>
    <n v="1600427.3"/>
    <x v="112"/>
    <x v="1"/>
    <x v="1"/>
    <n v="1.2050000000000001"/>
    <n v="5968405.6299999999"/>
    <n v="0.36640000913191345"/>
    <s v="High"/>
    <x v="3"/>
  </r>
  <r>
    <s v="INNSA1"/>
    <s v="2021-12-29"/>
    <s v="0301049751"/>
    <x v="0"/>
    <s v="SM1168 STEEL HANGER WITH HOOK (QTY:57792 PCS/USD 1.35 PER PCS)"/>
    <m/>
    <s v="SM1168 STEEL HANGER WITH HOOK "/>
    <s v="SM1168"/>
    <m/>
    <m/>
    <s v="PCS"/>
    <e v="#VALUE!"/>
    <m/>
    <n v="10836"/>
    <s v="KGS"/>
    <n v="573.60709489999999"/>
    <n v="6215606.4800000004"/>
    <n v="7.4349591039999998"/>
    <n v="80565.216849999997"/>
    <n v="2277398.2000000002"/>
    <x v="79"/>
    <x v="107"/>
    <x v="0"/>
    <n v="1.35"/>
    <n v="8493004.6799999997"/>
    <n v="0.36639999770384435"/>
    <s v="High"/>
    <x v="4"/>
  </r>
  <r>
    <s v="INNSA1"/>
    <s v="2021-12-29"/>
    <s v="0301049751"/>
    <x v="0"/>
    <s v="RS-02 STEEL HAND BLENDER (QTY:50000 PCS/USD 0.461 PER PCS)"/>
    <m/>
    <s v="RS-02 STEEL HAND BLENDER "/>
    <s v="RS-02"/>
    <m/>
    <m/>
    <s v="PCS"/>
    <e v="#VALUE!"/>
    <m/>
    <n v="2900"/>
    <s v="KGS"/>
    <n v="698.44138620000001"/>
    <n v="2025480.02"/>
    <n v="9.0530315780000006"/>
    <n v="26253.791570000001"/>
    <n v="742135.9"/>
    <x v="251"/>
    <x v="342"/>
    <x v="0"/>
    <n v="0.46100000000000002"/>
    <n v="2767615.92"/>
    <n v="0.36640001020597579"/>
    <s v="High"/>
    <x v="4"/>
  </r>
  <r>
    <s v="INNSA1"/>
    <s v="2021-12-29"/>
    <s v="0301049751"/>
    <x v="0"/>
    <s v="NP-55 STEEL TEA STRAINER (QTY:77544 PCS/USD 0.3285 PER PCS)"/>
    <m/>
    <s v="NP-55 STEEL TEA STRAINER "/>
    <s v="NP-55"/>
    <m/>
    <m/>
    <s v="PCS"/>
    <e v="#VALUE!"/>
    <m/>
    <n v="3554.1"/>
    <s v="KGS"/>
    <n v="622.66732509999997"/>
    <n v="2213021.94"/>
    <n v="8.0708661710000005"/>
    <n v="28684.66546"/>
    <n v="810851.2"/>
    <x v="13"/>
    <x v="343"/>
    <x v="0"/>
    <n v="0.32850000000000001"/>
    <n v="3023873.1399999997"/>
    <n v="0.3663999824601829"/>
    <s v="High"/>
    <x v="4"/>
  </r>
  <r>
    <s v="INNSA1"/>
    <s v="2021-12-29"/>
    <s v="0301049751"/>
    <x v="1"/>
    <s v="8001-2 STEEL SCRUBBER 2 PCS SET (QTY:164400 SET/USD 0.168 PER SET)"/>
    <m/>
    <s v="8001-2 STEEL SCRUBBER 2 PCS SET "/>
    <s v="8001-2"/>
    <m/>
    <m/>
    <s v="PCS"/>
    <e v="#VALUE!"/>
    <m/>
    <n v="4795"/>
    <s v="KGS"/>
    <n v="485.1613097"/>
    <n v="2326348.48"/>
    <n v="6.2885458160000001"/>
    <n v="30153.57719"/>
    <n v="1022662.8"/>
    <x v="9"/>
    <x v="1"/>
    <x v="0"/>
    <n v="0.16800000000000001"/>
    <n v="3349011.2800000003"/>
    <n v="0.4396000035213985"/>
    <s v="High"/>
    <x v="4"/>
  </r>
  <r>
    <s v="INNSA1"/>
    <s v="2021-12-29"/>
    <s v="0301049751"/>
    <x v="0"/>
    <s v="AM-217 STEEL LEMON SQUEEZER (QTY:5100 PCS/USD 2.1327 PER PCS)"/>
    <m/>
    <s v="AM-217 STEEL LEMON SQUEEZER "/>
    <s v="AM-217"/>
    <m/>
    <m/>
    <s v="PCS"/>
    <e v="#VALUE!"/>
    <m/>
    <n v="1402.5"/>
    <s v="KGS"/>
    <n v="673.75078069999995"/>
    <n v="944935.47"/>
    <n v="8.7329978060000002"/>
    <n v="12248.029420000001"/>
    <n v="346224.4"/>
    <x v="150"/>
    <x v="182"/>
    <x v="0"/>
    <n v="2.1326999999999998"/>
    <n v="1291159.8700000001"/>
    <n v="0.36640004634390538"/>
    <s v="High"/>
    <x v="4"/>
  </r>
  <r>
    <s v="INNSA1"/>
    <s v="2021-12-29"/>
    <s v="0301049751"/>
    <x v="0"/>
    <s v="NP-19 STEEL SALT BOTTLE (QTY:10848 PCS/USD 0.5055 PER PCS)"/>
    <m/>
    <s v="NP-19 STEEL SALT BOTTLE "/>
    <s v="NP-19"/>
    <m/>
    <m/>
    <s v="PCS"/>
    <e v="#VALUE!"/>
    <m/>
    <n v="1695"/>
    <s v="KGS"/>
    <n v="281.06259590000002"/>
    <n v="476401.1"/>
    <n v="3.6430666999999999"/>
    <n v="6174.9980560000004"/>
    <n v="174553.3"/>
    <x v="78"/>
    <x v="344"/>
    <x v="0"/>
    <n v="0.50549999999999995"/>
    <n v="650954.39999999991"/>
    <n v="0.36639986767452887"/>
    <s v="High"/>
    <x v="4"/>
  </r>
  <r>
    <s v="INNSA1"/>
    <s v="2021-12-29"/>
    <s v="0301049751"/>
    <x v="0"/>
    <s v="KL326D-9S STAINLESS STEEL GRATER WITH HANDLE HEXA (QTY:37560PCS/USD 1.05 PER PCS)"/>
    <m/>
    <s v="KL326D-9S STAINLESS STEEL GRATER WITH HANDLE HEXA "/>
    <s v="KL326D-9S"/>
    <m/>
    <m/>
    <s v="PCS"/>
    <e v="#VALUE!"/>
    <m/>
    <n v="8607.5"/>
    <s v="KGS"/>
    <n v="405.10683239999997"/>
    <n v="3486957.06"/>
    <n v="5.2508986699999998"/>
    <n v="45197.1103"/>
    <n v="1277621"/>
    <x v="267"/>
    <x v="244"/>
    <x v="0"/>
    <n v="1.05"/>
    <n v="4764578.0600000005"/>
    <n v="0.36639998084748426"/>
    <s v="High"/>
    <x v="4"/>
  </r>
  <r>
    <s v="INNSA1"/>
    <s v="2021-12-29"/>
    <s v="0301049751"/>
    <x v="1"/>
    <s v="8001-2STEEL SCRUBBER 2 PCS SET (QTY:164400 SET/USD 0.168 PERSET)"/>
    <m/>
    <s v="8001-2STEEL SCRUBBER 2 PCS SET "/>
    <s v="8001-2STEEL"/>
    <m/>
    <m/>
    <s v="PCS"/>
    <e v="#VALUE!"/>
    <m/>
    <n v="4823"/>
    <s v="KGS"/>
    <n v="482.34467969999997"/>
    <n v="2326348.39"/>
    <n v="6.2520373249999999"/>
    <n v="30153.57602"/>
    <n v="1022662.8"/>
    <x v="268"/>
    <x v="1"/>
    <x v="0"/>
    <n v="0.16800000000000001"/>
    <n v="3349011.1900000004"/>
    <n v="0.4396000205283096"/>
    <s v="High"/>
    <x v="4"/>
  </r>
  <r>
    <s v="INNSA1"/>
    <s v="2021-12-28"/>
    <s v="0301049751"/>
    <x v="0"/>
    <s v="RYX-02-021A MILD STEEL MULTI FUNCTION CLOTH STAND (QTY:3888NUS/USD 9.40 PER NUM)"/>
    <m/>
    <s v="RYX-02-021A MILD STEEL MULTI FUNCTION CLOTH STAND "/>
    <s v="RYX-02-021A"/>
    <m/>
    <m/>
    <s v=""/>
    <e v="#VALUE!"/>
    <m/>
    <n v="14256"/>
    <s v="KGS"/>
    <n v="285.73869109999998"/>
    <n v="4073490.78"/>
    <n v="3.703677136"/>
    <n v="52799.62126"/>
    <n v="1492527.1"/>
    <x v="52"/>
    <x v="1"/>
    <x v="1"/>
    <n v="9.4"/>
    <n v="5566017.8799999999"/>
    <n v="0.36640001919925791"/>
    <s v="High"/>
    <x v="4"/>
  </r>
  <r>
    <s v="INNSA1"/>
    <s v="2021-12-28"/>
    <s v="0301049751"/>
    <x v="0"/>
    <s v="RYX-02-020 MILD STEEL MULTI FUNCTION CLOTH STAND (QTY:2464 NUM/USD 15.30 PER NUM)"/>
    <m/>
    <s v="RYX-02-020 MILD STEEL MULTI FUNCTION CLOTH STAND "/>
    <s v="RYX-02-020"/>
    <m/>
    <m/>
    <s v=""/>
    <e v="#VALUE!"/>
    <m/>
    <n v="8008"/>
    <s v="KGS"/>
    <n v="524.71179070000005"/>
    <n v="4201892.0199999996"/>
    <n v="6.8011897689999996"/>
    <n v="54463.927669999997"/>
    <n v="1539573.2"/>
    <x v="38"/>
    <x v="1"/>
    <x v="1"/>
    <n v="15.3"/>
    <n v="5741465.2199999997"/>
    <n v="0.36639999140196849"/>
    <s v="High"/>
    <x v="4"/>
  </r>
  <r>
    <s v="INNSA1"/>
    <s v="2021-12-23"/>
    <s v="0301049751"/>
    <x v="0"/>
    <s v="AM-253 STEEL KITCHEN TURNER (QTY:25236 SET/USD 0.6082 PER SET)"/>
    <m/>
    <s v="AM-253 STEEL KITCHEN TURNER "/>
    <s v="AM-253"/>
    <m/>
    <m/>
    <s v="SETS"/>
    <e v="#VALUE!"/>
    <m/>
    <n v="2453.5"/>
    <s v="KGS"/>
    <n v="544.39904220000005"/>
    <n v="1335683.05"/>
    <n v="7.056371253"/>
    <n v="17312.80687"/>
    <n v="489394.3"/>
    <x v="160"/>
    <x v="1"/>
    <x v="2"/>
    <n v="0.60819999999999996"/>
    <n v="1825077.35"/>
    <n v="0.36640002281978495"/>
    <s v="High"/>
    <x v="4"/>
  </r>
  <r>
    <s v="INNSA1"/>
    <s v="2021-12-14"/>
    <s v="0301049751"/>
    <x v="1"/>
    <s v="SS410 SS SCRUBBER 3 PCS SET (QTY:123600 SET/USD 0.195 PER SET)"/>
    <m/>
    <s v="SS410 SS SCRUBBER 3 PCS SET "/>
    <s v="SS410"/>
    <m/>
    <m/>
    <s v="PCS"/>
    <e v="#VALUE!"/>
    <m/>
    <n v="7931"/>
    <s v="KGS"/>
    <n v="293.8736313"/>
    <n v="2330711.77"/>
    <n v="3.8718528499999998"/>
    <n v="30707.664949999998"/>
    <n v="1024580.9"/>
    <x v="170"/>
    <x v="1"/>
    <x v="0"/>
    <n v="0.19500000000000001"/>
    <n v="3355292.67"/>
    <n v="0.43960000253484799"/>
    <s v="High"/>
    <x v="4"/>
  </r>
  <r>
    <s v="INNSA1"/>
    <s v="2021-12-08"/>
    <s v="0301049751"/>
    <x v="1"/>
    <s v="8001-2 STEEL SCRUBBER 2 PCS SET (QTY:165360 SET/USD 0.168 PER SET)"/>
    <m/>
    <s v="8001-2 STEEL SCRUBBER 2 PCS SET "/>
    <s v="8001-2"/>
    <m/>
    <m/>
    <s v="PCS"/>
    <e v="#VALUE!"/>
    <m/>
    <n v="4823"/>
    <s v="KGS"/>
    <n v="477.07021150000003"/>
    <n v="2300909.63"/>
    <n v="6.2855100330000004"/>
    <n v="30315.014889999999"/>
    <n v="1011479.9"/>
    <x v="9"/>
    <x v="1"/>
    <x v="0"/>
    <n v="0.16800000000000001"/>
    <n v="3312389.53"/>
    <n v="0.43960001158324502"/>
    <s v="High"/>
    <x v="4"/>
  </r>
  <r>
    <s v="INNSA1"/>
    <s v="2021-12-07"/>
    <s v="0301049751"/>
    <x v="0"/>
    <s v="NP-19 STEEL SALT BOTTLE (QTY:39792 PCS/USD 0.5039 PER PCS)"/>
    <m/>
    <s v="NP-19 STEEL SALT BOTTLE "/>
    <s v="NP-19"/>
    <m/>
    <m/>
    <s v="PCS"/>
    <e v="#VALUE!"/>
    <m/>
    <n v="6217.5"/>
    <s v="KGS"/>
    <n v="273.28523360000003"/>
    <n v="1699150.94"/>
    <n v="3.600595963"/>
    <n v="22386.705399999999"/>
    <n v="622568.9"/>
    <x v="78"/>
    <x v="345"/>
    <x v="0"/>
    <n v="0.50390000000000001"/>
    <n v="2321719.84"/>
    <n v="0.36639999740105494"/>
    <s v="High"/>
    <x v="4"/>
  </r>
  <r>
    <s v="INNSA1"/>
    <s v="2021-12-07"/>
    <s v="0301049751"/>
    <x v="0"/>
    <s v="NP-003 STEEL ZHARA (QTY:3120 PCS/USD 0.472 PER PCS)"/>
    <m/>
    <s v="NP-003 STEEL ZHARA "/>
    <s v="NP-003"/>
    <m/>
    <m/>
    <s v="PCS"/>
    <e v="#VALUE!"/>
    <m/>
    <n v="291.2"/>
    <s v="KGS"/>
    <n v="433.62256180000003"/>
    <n v="126270.89"/>
    <n v="5.7130772309999998"/>
    <n v="1663.6480899999999"/>
    <n v="46265.7"/>
    <x v="259"/>
    <x v="346"/>
    <x v="0"/>
    <n v="0.47199999999999998"/>
    <n v="172536.59"/>
    <n v="0.36640036353588701"/>
    <s v="High"/>
    <x v="4"/>
  </r>
  <r>
    <s v="INNSA1"/>
    <s v="2021-12-07"/>
    <s v="0301049751"/>
    <x v="0"/>
    <s v="SB-12 STEEL TEA STRAINER BIG (QTY:30000 PCS/USD 1.220 PER PCS)"/>
    <m/>
    <s v="SB-12 STEEL TEA STRAINER BIG "/>
    <s v="SB-12"/>
    <m/>
    <m/>
    <s v="PCS"/>
    <e v="#VALUE!"/>
    <m/>
    <n v="7125"/>
    <s v="KGS"/>
    <n v="440.45632280000001"/>
    <n v="3138251.3"/>
    <n v="5.8031136070000002"/>
    <n v="41347.184450000001"/>
    <n v="1149855.3"/>
    <x v="3"/>
    <x v="347"/>
    <x v="0"/>
    <n v="1.22"/>
    <n v="4288106.5999999996"/>
    <n v="0.36640000754560353"/>
    <s v="High"/>
    <x v="4"/>
  </r>
  <r>
    <s v="INNSA1"/>
    <s v="2021-12-07"/>
    <s v="0301049751"/>
    <x v="0"/>
    <s v="NP-003 STEEL ZHARA (QTY:192480 PCS/USD0.4724 PER PCS)"/>
    <m/>
    <s v="NP-003 STEEL ZHARA "/>
    <s v="NP-003"/>
    <m/>
    <m/>
    <s v="PCS"/>
    <e v="#VALUE!"/>
    <m/>
    <n v="17964.8"/>
    <s v="KGS"/>
    <n v="428.90874100000002"/>
    <n v="7705259.75"/>
    <n v="5.6509715539999998"/>
    <n v="101518.5738"/>
    <n v="2823207.2"/>
    <x v="259"/>
    <x v="348"/>
    <x v="0"/>
    <n v="0.47239999999999999"/>
    <n v="10528466.949999999"/>
    <n v="0.36640000358196884"/>
    <s v="High"/>
    <x v="4"/>
  </r>
  <r>
    <s v="INNSA1"/>
    <s v="2021-12-07"/>
    <s v="0301049751"/>
    <x v="1"/>
    <s v="OKS-4156 STEEL SCRUBBER 6PCS SET(QTY 98000 SET / USD 0.275 PER SET)"/>
    <m/>
    <s v="OKS-4156 STEEL SCRUBBER 6PCS SET"/>
    <s v="OKS-4156"/>
    <m/>
    <m/>
    <s v="PCS"/>
    <e v="#VALUE!"/>
    <m/>
    <n v="8537.7999999999993"/>
    <s v="KGS"/>
    <n v="296.53366319999998"/>
    <n v="2531745.11"/>
    <n v="3.9068993839999999"/>
    <n v="33356.325559999997"/>
    <n v="1112955.1000000001"/>
    <x v="269"/>
    <x v="1"/>
    <x v="0"/>
    <n v="0.27500000000000002"/>
    <n v="3644700.21"/>
    <n v="0.4395999801101621"/>
    <s v="High"/>
    <x v="4"/>
  </r>
  <r>
    <s v="INNSA1"/>
    <s v="2021-12-04"/>
    <s v="0301049751"/>
    <x v="0"/>
    <s v="2628 HOUSEHOLD STEEL HOOK 3PCS SET(QTY:166464 PKT /USD 0.445PER PKT)"/>
    <m/>
    <s v="2628 HOUSEHOLD STEEL HOOK 3PCS SET"/>
    <s v="2628"/>
    <m/>
    <m/>
    <s v="PCS"/>
    <e v="#VALUE!"/>
    <m/>
    <n v="5641.28"/>
    <s v="KGS"/>
    <n v="1076.269045"/>
    <n v="6071535.04"/>
    <n v="14.18009282"/>
    <n v="79993.874039999995"/>
    <n v="2224610.4"/>
    <x v="270"/>
    <x v="1"/>
    <x v="0"/>
    <n v="0.44500000000000001"/>
    <n v="8296145.4399999995"/>
    <n v="0.36639999363324105"/>
    <s v="High"/>
    <x v="4"/>
  </r>
  <r>
    <s v="INNSA1"/>
    <s v="2021-11-28"/>
    <s v="0301049751"/>
    <x v="0"/>
    <s v="DS-25 - STAINLESS STEEL GRATER WITH HANDLE (QTY: 100200 PCSUSD 0.2389 PER PCS)"/>
    <m/>
    <s v="DS-25 - STAINLESS STEEL GRATER WITH HANDLE "/>
    <s v="DS-25"/>
    <m/>
    <m/>
    <s v="PCS"/>
    <e v="#VALUE!"/>
    <m/>
    <n v="3340"/>
    <s v="KGS"/>
    <n v="597.02765269999998"/>
    <n v="1994072.36"/>
    <n v="7.9497690109999999"/>
    <n v="26552.228500000001"/>
    <n v="730628.1"/>
    <x v="271"/>
    <x v="276"/>
    <x v="0"/>
    <n v="0.2389"/>
    <n v="2724700.46"/>
    <n v="0.36639999362911785"/>
    <s v="High"/>
    <x v="4"/>
  </r>
  <r>
    <s v="INNSA1"/>
    <s v="2021-11-27"/>
    <s v="0301049751"/>
    <x v="0"/>
    <s v="STEEL HAND BLENDER RS-02 (QTY.50000 PCS/USD 0.4591 PER PCS)"/>
    <m/>
    <s v="STEEL HAND BLENDER RS-02 "/>
    <s v="STEEL"/>
    <m/>
    <m/>
    <s v="PCS"/>
    <e v="#VALUE!"/>
    <m/>
    <n v="3000"/>
    <s v="KGS"/>
    <n v="619.23315000000002"/>
    <n v="1857699.45"/>
    <n v="8.245448069"/>
    <n v="24736.344209999999"/>
    <n v="680661.1"/>
    <x v="262"/>
    <x v="1"/>
    <x v="0"/>
    <n v="0.45910000000000001"/>
    <n v="2538360.5499999998"/>
    <n v="0.36640001158422048"/>
    <s v="High"/>
    <x v="4"/>
  </r>
  <r>
    <s v="INNSA1"/>
    <s v="2021-11-27"/>
    <s v="0301049751"/>
    <x v="0"/>
    <s v="STEEL TEA STRAINER NP-55 (QTY:75600 PCS/ USD 0.3270 PER PCS)"/>
    <m/>
    <s v="STEEL TEA STRAINER NP-55 "/>
    <s v="STEEL"/>
    <m/>
    <m/>
    <s v="PCS"/>
    <e v="#VALUE!"/>
    <m/>
    <n v="3465"/>
    <s v="KGS"/>
    <n v="577.38356710000005"/>
    <n v="2000634.06"/>
    <n v="7.6881966320000004"/>
    <n v="26639.601330000001"/>
    <n v="733032.3"/>
    <x v="272"/>
    <x v="349"/>
    <x v="0"/>
    <n v="0.32700000000000001"/>
    <n v="2733666.3600000003"/>
    <n v="0.36639999021110337"/>
    <s v="High"/>
    <x v="4"/>
  </r>
  <r>
    <s v="INNSA1"/>
    <s v="2021-11-23"/>
    <s v="0301049751"/>
    <x v="0"/>
    <s v="KWP-1000B SS OIL POT 900ML (QTY:27000 PCS UNIT PRICE 1.65 USD PER PCS)"/>
    <m/>
    <s v="KWP-1000B SS OIL POT 900ML "/>
    <s v="KWP-1000B"/>
    <m/>
    <m/>
    <s v="PCS"/>
    <e v="#VALUE!"/>
    <m/>
    <n v="6975"/>
    <s v="KGS"/>
    <n v="551.38553979999995"/>
    <n v="3845914.14"/>
    <n v="7.3420178399999996"/>
    <n v="51210.574430000001"/>
    <n v="1409142.9"/>
    <x v="240"/>
    <x v="149"/>
    <x v="0"/>
    <e v="#VALUE!"/>
    <n v="5255057.04"/>
    <n v="0.36639998936637724"/>
    <s v="High"/>
    <x v="4"/>
  </r>
  <r>
    <s v="INNSA1"/>
    <s v="2021-11-20"/>
    <s v="0301049751"/>
    <x v="0"/>
    <s v="STAINLESS STEEL GRATER WITH HANDLE - KL324H-9S (QTY - 59040 PCS/USD 0.74 PER PCS)"/>
    <m/>
    <s v="STAINLESS STEEL GRATER WITH HANDLE - KL324H-9S "/>
    <s v="STAINLESS"/>
    <m/>
    <m/>
    <s v="PCS"/>
    <e v="#VALUE!"/>
    <m/>
    <n v="9840"/>
    <s v="KGS"/>
    <n v="377.7894268"/>
    <n v="3717447.96"/>
    <n v="5.0304850439999997"/>
    <n v="49499.972840000002"/>
    <n v="1362073"/>
    <x v="255"/>
    <x v="1"/>
    <x v="0"/>
    <n v="0.74"/>
    <n v="5079520.96"/>
    <n v="0.36640001814578194"/>
    <s v="High"/>
    <x v="4"/>
  </r>
  <r>
    <s v="INNSA1"/>
    <s v="2021-11-08"/>
    <s v="0301049751"/>
    <x v="0"/>
    <s v="STEEL KITCHEN TURNER ITEM NO-AM-253 (QTY:40644 PCS/ USD 0.595 PER PCS)"/>
    <m/>
    <s v="STEEL KITCHEN TURNER ITEM NO-AM-253 "/>
    <s v="STEEL"/>
    <m/>
    <m/>
    <s v="PCS"/>
    <e v="#VALUE!"/>
    <m/>
    <n v="3951.5"/>
    <s v="KGS"/>
    <n v="506.94440850000001"/>
    <n v="2003190.83"/>
    <n v="6.7100517330000002"/>
    <n v="26514.769420000001"/>
    <n v="733969.1"/>
    <x v="273"/>
    <x v="350"/>
    <x v="0"/>
    <n v="0.59499999999999997"/>
    <n v="2737159.93"/>
    <n v="0.36639998996001794"/>
    <s v="High"/>
    <x v="4"/>
  </r>
  <r>
    <s v="INNSA1"/>
    <s v="2021-11-01"/>
    <s v="0301049751"/>
    <x v="0"/>
    <s v="STEEL ROUND CONTAINER MEDIUM - 6581 (QTY 2064 PCS /USD 0.92 PER PCS)"/>
    <m/>
    <s v="STEEL ROUND CONTAINER MEDIUM - 6581 "/>
    <s v="STEEL"/>
    <m/>
    <m/>
    <s v="PCS"/>
    <e v="#VALUE!"/>
    <m/>
    <n v="255.42"/>
    <s v="KGS"/>
    <n v="672.69548199999997"/>
    <n v="171819.88"/>
    <n v="8.8746105800000006"/>
    <n v="2266.7530339999998"/>
    <n v="62954.8"/>
    <x v="274"/>
    <x v="1"/>
    <x v="0"/>
    <n v="0.92"/>
    <n v="234774.68"/>
    <n v="0.36639997653356526"/>
    <s v="High"/>
    <x v="4"/>
  </r>
  <r>
    <s v="INNSA1"/>
    <s v="2021-11-01"/>
    <s v="0301049751"/>
    <x v="0"/>
    <s v="STEEL LUNCH BOX 2 LAYER - 8504 (QTY 19260 PCS /USD 2.49 PER PCS)"/>
    <m/>
    <s v="STEEL LUNCH BOX 2 LAYER - 8504 "/>
    <s v="STEEL"/>
    <m/>
    <m/>
    <s v="PCS"/>
    <e v="#VALUE!"/>
    <m/>
    <n v="9212.7000000000007"/>
    <s v="KGS"/>
    <n v="471.02571339999997"/>
    <n v="4339418.59"/>
    <n v="6.2140595440000004"/>
    <n v="57248.266360000001"/>
    <n v="1589963"/>
    <x v="275"/>
    <x v="1"/>
    <x v="0"/>
    <n v="2.4900000000000002"/>
    <n v="5929381.5899999999"/>
    <n v="0.36640000659627542"/>
    <s v="High"/>
    <x v="4"/>
  </r>
  <r>
    <s v="INNSA1"/>
    <s v="2021-10-28"/>
    <s v="0301049751"/>
    <x v="0"/>
    <s v="STAINLESS STEEL SPORTS BOTTLE - KWB-600F (QTY 50400 PCS / USD 0.99 PER PCS)"/>
    <m/>
    <s v="STAINLESS STEEL SPORTS BOTTLE - KWB-600F "/>
    <s v="STAINLESS"/>
    <m/>
    <m/>
    <s v="PCS"/>
    <e v="#VALUE!"/>
    <m/>
    <n v="7560"/>
    <s v="KGS"/>
    <n v="525.74460320000003"/>
    <n v="3974629.2"/>
    <n v="6.9359446330000001"/>
    <n v="52435.741419999998"/>
    <n v="1456304.1"/>
    <x v="244"/>
    <x v="1"/>
    <x v="0"/>
    <n v="0.99"/>
    <n v="5430933.3000000007"/>
    <n v="0.36639999021795544"/>
    <s v="High"/>
    <x v="4"/>
  </r>
  <r>
    <s v="INNSA1"/>
    <s v="2021-10-26"/>
    <s v="0301049751"/>
    <x v="1"/>
    <s v="SS SCRUBBER 3 PCS SET - SS410 (QTY- 120000 SET/USD 0.19 PER SET)"/>
    <m/>
    <s v="SS SCRUBBER 3 PCS SET - SS410 "/>
    <s v="SS"/>
    <m/>
    <m/>
    <s v="PCS"/>
    <e v="#VALUE!"/>
    <m/>
    <n v="7700"/>
    <s v="KGS"/>
    <n v="298.33065319999997"/>
    <n v="2297146.0299999998"/>
    <n v="3.9357605969999998"/>
    <n v="30305.356599999999"/>
    <n v="1009825.4"/>
    <x v="276"/>
    <x v="1"/>
    <x v="0"/>
    <n v="0.19"/>
    <n v="3306971.4299999997"/>
    <n v="0.43960000226890239"/>
    <s v="High"/>
    <x v="4"/>
  </r>
  <r>
    <s v="INNSA1"/>
    <s v="2021-10-20"/>
    <s v="0301049751"/>
    <x v="0"/>
    <s v="STEEL TEA STRAINER BIG -SB-12 (QTY:600 PCS USD 1.207 PER PCS)"/>
    <m/>
    <s v="STEEL TEA STRAINER BIG -SB-12 "/>
    <s v="STEEL"/>
    <m/>
    <m/>
    <s v="PCS"/>
    <e v="#VALUE!"/>
    <m/>
    <n v="142.5"/>
    <s v="KGS"/>
    <n v="409.11242110000001"/>
    <n v="58298.52"/>
    <n v="5.4043912949999999"/>
    <n v="770.12575960000004"/>
    <n v="21360.6"/>
    <x v="277"/>
    <x v="0"/>
    <x v="0"/>
    <n v="1.2070000000000001"/>
    <n v="79659.12"/>
    <n v="0.366400382033712"/>
    <s v="High"/>
    <x v="4"/>
  </r>
  <r>
    <s v="INNSA1"/>
    <s v="2021-10-20"/>
    <s v="0301049751"/>
    <x v="0"/>
    <s v="STAINLESS STEEL GRATER WITH HANDLE DS-25 (QTY:100200 PCS USD 0.2274 PER PCS)"/>
    <m/>
    <s v="STAINLESS STEEL GRATER WITH HANDLE DS-25 "/>
    <s v="STAINLESS"/>
    <m/>
    <m/>
    <s v="PCS"/>
    <e v="#VALUE!"/>
    <m/>
    <n v="3340"/>
    <s v="KGS"/>
    <n v="561.03269760000001"/>
    <n v="1873849.21"/>
    <n v="7.4112641689999998"/>
    <n v="24753.622319999999"/>
    <n v="686578.3"/>
    <x v="199"/>
    <x v="276"/>
    <x v="0"/>
    <n v="0.22739999999999999"/>
    <n v="2560427.5099999998"/>
    <n v="0.36639997302664501"/>
    <s v="High"/>
    <x v="4"/>
  </r>
  <r>
    <s v="INNSA1"/>
    <s v="2021-10-19"/>
    <s v="0301049751"/>
    <x v="0"/>
    <s v="STEEL TEA STRAINER BIG SB-12 (QTY:24384 PCS USD 1.207 PER PCS)"/>
    <m/>
    <s v="STEEL TEA STRAINER BIG SB-12 "/>
    <s v="STEEL"/>
    <m/>
    <m/>
    <s v="PCS"/>
    <e v="#VALUE!"/>
    <m/>
    <n v="5791.2"/>
    <s v="KGS"/>
    <n v="414.9579569"/>
    <n v="2403104.52"/>
    <n v="5.4816110550000001"/>
    <n v="31745.105940000001"/>
    <n v="880497.5"/>
    <x v="278"/>
    <x v="351"/>
    <x v="0"/>
    <n v="1.2070000000000001"/>
    <n v="3283602.02"/>
    <n v="0.36640000161124908"/>
    <s v="High"/>
    <x v="4"/>
  </r>
  <r>
    <s v="INNSA1"/>
    <s v="2021-09-21"/>
    <s v="0301049751"/>
    <x v="1"/>
    <s v="STEEL SCRUBBER 6PCS SET - OKS-4156 (QTY 98000 SET / USD 0.275 PER SET)"/>
    <m/>
    <s v="STEEL SCRUBBER 6PCS SET - OKS-4156 "/>
    <s v="STEEL"/>
    <m/>
    <m/>
    <s v="PCS"/>
    <e v="#VALUE!"/>
    <m/>
    <n v="8537.7999999999993"/>
    <s v="KGS"/>
    <n v="256.73265830000003"/>
    <n v="2191932.09"/>
    <n v="3.450707773"/>
    <n v="29461.452819999999"/>
    <n v="963573.3"/>
    <x v="246"/>
    <x v="1"/>
    <x v="0"/>
    <n v="0.27500000000000002"/>
    <n v="3155505.3899999997"/>
    <n v="0.43959997866539746"/>
    <s v="High"/>
    <x v="4"/>
  </r>
  <r>
    <s v="INNSA1"/>
    <s v="2021-09-16"/>
    <s v="0301049751"/>
    <x v="0"/>
    <s v="STEEL HANGER WITH HOOK SL-89 (QTY 70056 PCS / USD 1.12 PER PCS)"/>
    <m/>
    <s v="STEEL HANGER WITH HOOK SL-89 "/>
    <s v="STEEL"/>
    <m/>
    <m/>
    <s v="PCS"/>
    <e v="#VALUE!"/>
    <m/>
    <n v="15568"/>
    <s v="KGS"/>
    <n v="400.8235573"/>
    <n v="6240021.1399999997"/>
    <n v="5.4201968530000002"/>
    <n v="84381.624609999999"/>
    <n v="2286343.7000000002"/>
    <x v="256"/>
    <x v="1"/>
    <x v="0"/>
    <n v="1.1200000000000001"/>
    <n v="8526364.8399999999"/>
    <n v="0.36639999267694795"/>
    <s v="High"/>
    <x v="4"/>
  </r>
  <r>
    <s v="INNSA1"/>
    <s v="2021-09-11"/>
    <s v="0301049751"/>
    <x v="0"/>
    <s v="STEEL HAND BLENDER RS-02 (QTY:80720 PCS USD 0.4534 PER PCS)"/>
    <m/>
    <s v="STEEL HAND BLENDER RS-02 "/>
    <s v="STEEL"/>
    <m/>
    <m/>
    <s v="PCS"/>
    <e v="#VALUE!"/>
    <m/>
    <n v="4843.2"/>
    <s v="KGS"/>
    <n v="606.35990249999998"/>
    <n v="2936722.28"/>
    <n v="8.1995930030000004"/>
    <n v="39712.268830000001"/>
    <n v="1076015"/>
    <x v="262"/>
    <x v="352"/>
    <x v="0"/>
    <n v="0.45340000000000003"/>
    <n v="4012737.28"/>
    <n v="0.36639998522434342"/>
    <s v="High"/>
    <x v="4"/>
  </r>
  <r>
    <s v="INNSA1"/>
    <s v="2021-09-11"/>
    <s v="0301049751"/>
    <x v="0"/>
    <s v="STEEL TEA STRAINER BIG-SB-12 (QTY:25104 PCS USD 1.2034 PER PCS)"/>
    <m/>
    <s v="STEEL TEA STRAINER BIG-SB-12 "/>
    <s v="STEEL"/>
    <m/>
    <m/>
    <s v="PCS"/>
    <e v="#VALUE!"/>
    <m/>
    <n v="5962.2"/>
    <s v="KGS"/>
    <n v="397.40672069999999"/>
    <n v="2369418.35"/>
    <n v="5.3739921659999998"/>
    <n v="32040.81609"/>
    <n v="868155"/>
    <x v="279"/>
    <x v="353"/>
    <x v="0"/>
    <n v="1.2034"/>
    <n v="3237573.35"/>
    <n v="0.36640004919350777"/>
    <s v="High"/>
    <x v="4"/>
  </r>
  <r>
    <s v="INNSA1"/>
    <s v="2021-09-11"/>
    <s v="0301049751"/>
    <x v="0"/>
    <s v="STEEL TEA STRAINER BIG SB-12 (QTY:8400 PCS USD 1.2034 PER PCS)"/>
    <m/>
    <s v="STEEL TEA STRAINER BIG SB-12 "/>
    <s v="STEEL"/>
    <m/>
    <m/>
    <s v="PCS"/>
    <e v="#VALUE!"/>
    <m/>
    <n v="1995"/>
    <s v="KGS"/>
    <n v="406.58050630000002"/>
    <n v="811128.11"/>
    <n v="5.4980460620000002"/>
    <n v="10968.60189"/>
    <n v="297197.40000000002"/>
    <x v="278"/>
    <x v="354"/>
    <x v="0"/>
    <n v="1.2034"/>
    <n v="1108325.51"/>
    <n v="0.36640007458254653"/>
    <s v="High"/>
    <x v="4"/>
  </r>
  <r>
    <s v="INNSA1"/>
    <s v="2021-09-11"/>
    <s v="0301049751"/>
    <x v="0"/>
    <s v="STEEL TEA STRAINER NP-55 (QTY:100800 PCS USD 0.3229 PER PCS)"/>
    <m/>
    <s v="STEEL TEA STRAINER NP-55 "/>
    <s v="STEEL"/>
    <m/>
    <m/>
    <s v="PCS"/>
    <e v="#VALUE!"/>
    <m/>
    <n v="4620"/>
    <s v="KGS"/>
    <n v="552.55492419999996"/>
    <n v="2552803.75"/>
    <n v="7.4720070889999999"/>
    <n v="34520.672749999998"/>
    <n v="935347.3"/>
    <x v="272"/>
    <x v="18"/>
    <x v="0"/>
    <n v="0.32290000000000002"/>
    <n v="3488151.05"/>
    <n v="0.36640000235035697"/>
    <s v="High"/>
    <x v="4"/>
  </r>
  <r>
    <s v="INNSA1"/>
    <s v="2021-09-11"/>
    <s v="0301049751"/>
    <x v="0"/>
    <s v="STEEL ZHARA-NP003 (QTY:252000 PCS USD 0.4658 PER PCS)"/>
    <m/>
    <s v="STEEL ZHARA-NP003 "/>
    <s v="STEEL"/>
    <m/>
    <m/>
    <s v="PCS"/>
    <e v="#VALUE!"/>
    <m/>
    <n v="23520"/>
    <s v="KGS"/>
    <n v="391.42767559999999"/>
    <n v="9206378.9299999997"/>
    <n v="5.2931396289999997"/>
    <n v="124494.6441"/>
    <n v="3373217.3"/>
    <x v="280"/>
    <x v="355"/>
    <x v="0"/>
    <n v="0.46579999999999999"/>
    <n v="12579596.23"/>
    <n v="0.3664000065224341"/>
    <s v="High"/>
    <x v="4"/>
  </r>
  <r>
    <s v="INNSA1"/>
    <s v="2021-09-10"/>
    <s v="0301049751"/>
    <x v="1"/>
    <s v="SS SCRUBBER 3 PCS SET - SS410 (QTY- 120120 SET/USD 0.19 PER SET)"/>
    <m/>
    <s v="SS SCRUBBER 3 PCS SET - SS410 "/>
    <s v="SS"/>
    <m/>
    <m/>
    <s v="PCS"/>
    <e v="#VALUE!"/>
    <m/>
    <n v="7507.5"/>
    <s v="KGS"/>
    <n v="269.1878868"/>
    <n v="2020928.06"/>
    <n v="3.6401336949999998"/>
    <n v="27328.30372"/>
    <n v="888400"/>
    <x v="276"/>
    <x v="1"/>
    <x v="0"/>
    <n v="0.19"/>
    <n v="2909328.06"/>
    <n v="0.43960001228346546"/>
    <s v="High"/>
    <x v="4"/>
  </r>
  <r>
    <s v="INNSA1"/>
    <s v="2021-08-27"/>
    <s v="0301049751"/>
    <x v="0"/>
    <s v="STEEL SALT BOTTLE - NP-19 (QTY:29712 PCS/USD 0.4984 PER PCS)"/>
    <m/>
    <s v="STEEL SALT BOTTLE - NP-19 "/>
    <s v="STEEL"/>
    <m/>
    <m/>
    <s v="PCS"/>
    <e v="#VALUE!"/>
    <m/>
    <n v="4642.5"/>
    <s v="KGS"/>
    <n v="257.9022186322025"/>
    <n v="1197311.05"/>
    <n v="3.4295507796835438"/>
    <n v="15921.68949468085"/>
    <n v="438694.7"/>
    <x v="281"/>
    <x v="356"/>
    <x v="0"/>
    <n v="0.49840000000000001"/>
    <n v="1636005.75"/>
    <n v="0.36639994260472247"/>
    <s v="High"/>
    <x v="4"/>
  </r>
  <r>
    <s v="INNSA1"/>
    <s v="2021-08-27"/>
    <s v="0301049751"/>
    <x v="0"/>
    <s v="NP-21 STAINLESS STEEL SPORTS BOTTLE 650ML S115 (QTY : 7956 PCS/USD 1.110 PER PCS)"/>
    <m/>
    <s v="NP-21 STAINLESS STEEL SPORTS BOTTLE 650ML S115 "/>
    <s v="NP-21"/>
    <m/>
    <m/>
    <s v="PCS"/>
    <e v="#VALUE!"/>
    <m/>
    <n v="1414.4"/>
    <s v="KGS"/>
    <n v="502.72243354072401"/>
    <n v="711050.61"/>
    <n v="6.6851387438926064"/>
    <n v="9455.4602393617024"/>
    <n v="260528.9"/>
    <x v="121"/>
    <x v="1"/>
    <x v="0"/>
    <n v="1.1100000000000001"/>
    <n v="971579.51"/>
    <n v="0.3663999388172946"/>
    <s v="High"/>
    <x v="4"/>
  </r>
  <r>
    <s v="INNSA1"/>
    <s v="2021-08-27"/>
    <s v="0301049751"/>
    <x v="0"/>
    <s v="STEEL HAND BLENDER - RS-02 (QTY:19280 PCS/USD 0.4548 PER PCS)"/>
    <m/>
    <s v="STEEL HAND BLENDER - RS-02 "/>
    <s v="STEEL"/>
    <m/>
    <m/>
    <s v="PCS"/>
    <e v="#VALUE!"/>
    <m/>
    <n v="1156.8"/>
    <s v="KGS"/>
    <n v="612.86681362378977"/>
    <n v="708964.33"/>
    <n v="8.1498246492525226"/>
    <n v="9427.7171542553206"/>
    <n v="259764.6"/>
    <x v="282"/>
    <x v="357"/>
    <x v="0"/>
    <n v="0.45479999999999998"/>
    <n v="968728.92999999993"/>
    <n v="0.36640009801339374"/>
    <s v="High"/>
    <x v="4"/>
  </r>
  <r>
    <s v="INNSA1"/>
    <s v="2021-08-27"/>
    <s v="0301049751"/>
    <x v="0"/>
    <s v="STEEL TEA STRAINER - NP-55 (QTY:50400 PCS/USD 0.3239 PER PCS)"/>
    <m/>
    <s v="STEEL TEA STRAINER - NP-55 "/>
    <s v="STEEL"/>
    <m/>
    <m/>
    <s v="PCS"/>
    <e v="#VALUE!"/>
    <m/>
    <n v="2310"/>
    <s v="KGS"/>
    <n v="568.5403116883117"/>
    <n v="1313328.1200000001"/>
    <n v="7.5603764852169109"/>
    <n v="17464.46968085106"/>
    <n v="481203.4"/>
    <x v="283"/>
    <x v="5"/>
    <x v="0"/>
    <n v="0.32390000000000002"/>
    <n v="1794531.52"/>
    <n v="0.36639998235932081"/>
    <s v="High"/>
    <x v="4"/>
  </r>
  <r>
    <s v="INNSA1"/>
    <s v="2021-08-27"/>
    <s v="0301049751"/>
    <x v="0"/>
    <s v="SL-01 - STAINLESS STEEL COLA BOTTLE 750ML SK750 (QTY:24408 PCS/USD 1.245 PER PCS)"/>
    <m/>
    <s v="SL-01 - STAINLESS STEEL COLA BOTTLE 750ML SK750 "/>
    <s v="SL-01"/>
    <m/>
    <m/>
    <s v="PCS"/>
    <e v="#VALUE!"/>
    <m/>
    <n v="4881.6000000000004"/>
    <s v="KGS"/>
    <n v="501.21275811209438"/>
    <n v="2446720.2000000002"/>
    <n v="6.6650632727672123"/>
    <n v="32536.17287234043"/>
    <n v="896478.2"/>
    <x v="200"/>
    <x v="358"/>
    <x v="0"/>
    <n v="1.2450000000000001"/>
    <n v="3343198.4000000004"/>
    <n v="0.36639996678001835"/>
    <s v="High"/>
    <x v="4"/>
  </r>
  <r>
    <s v="INNSA1"/>
    <s v="2021-08-27"/>
    <s v="0301049751"/>
    <x v="0"/>
    <s v="STEEL SALT BOTTLE - NP-19 (QTY:17136 PCS/USD 0.4984 PER PCS)"/>
    <m/>
    <s v="STEEL SALT BOTTLE - NP-19 "/>
    <s v="STEEL"/>
    <m/>
    <m/>
    <s v="PCS"/>
    <e v="#VALUE!"/>
    <m/>
    <n v="2677.5"/>
    <s v="KGS"/>
    <n v="256.61948832866477"/>
    <n v="687098.68"/>
    <n v="3.4124931958599038"/>
    <n v="9136.9505319148939"/>
    <n v="251753"/>
    <x v="281"/>
    <x v="359"/>
    <x v="0"/>
    <n v="0.49840000000000001"/>
    <n v="938851.68"/>
    <n v="0.36640006352508198"/>
    <s v="High"/>
    <x v="4"/>
  </r>
  <r>
    <s v="INNSA1"/>
    <s v="2021-08-27"/>
    <s v="0301049751"/>
    <x v="0"/>
    <s v="STEEL TEA STRAINER BIG - SB-12 (QTY:15600 PCS/USD 1.2071 PER PCS)"/>
    <m/>
    <s v="STEEL TEA STRAINER BIG - SB-12 "/>
    <s v="STEEL"/>
    <m/>
    <m/>
    <s v="PCS"/>
    <e v="#VALUE!"/>
    <m/>
    <n v="3705"/>
    <s v="KGS"/>
    <n v="410.9383562753037"/>
    <n v="1522526.61"/>
    <n v="5.4646058015332928"/>
    <n v="20246.364494680849"/>
    <n v="557853.69999999995"/>
    <x v="284"/>
    <x v="360"/>
    <x v="0"/>
    <n v="1.2071000000000001"/>
    <n v="2080380.31"/>
    <n v="0.36639996722290452"/>
    <s v="High"/>
    <x v="4"/>
  </r>
  <r>
    <s v="INNSA1"/>
    <s v="2021-08-27"/>
    <s v="0301049751"/>
    <x v="0"/>
    <s v="STEEL ZARA - NP-003 (QTY:63600 PCS/USD 0.4563 PER PCS)"/>
    <m/>
    <s v="STEEL ZARA - NP-003 "/>
    <s v="STEEL"/>
    <m/>
    <m/>
    <s v="PCS"/>
    <e v="#VALUE!"/>
    <m/>
    <n v="5936"/>
    <s v="KGS"/>
    <n v="393.31951314016169"/>
    <n v="2334744.63"/>
    <n v="5.2303126747361928"/>
    <n v="31047.136037234039"/>
    <n v="855450.4"/>
    <x v="263"/>
    <x v="361"/>
    <x v="0"/>
    <n v="0.45629999999999998"/>
    <n v="3190195.03"/>
    <n v="0.36639998610897334"/>
    <s v="High"/>
    <x v="4"/>
  </r>
  <r>
    <s v="INNSA1"/>
    <s v="2021-08-27"/>
    <s v="0301049751"/>
    <x v="0"/>
    <s v="KWP-600B SS OIL POT 600ML(QTY: 16680 PCS/USD 1.25 PER PCS)"/>
    <m/>
    <s v="KWP-600B SS OIL POT 600ML"/>
    <s v="KWP-600B"/>
    <m/>
    <m/>
    <s v="PCS"/>
    <e v="#VALUE!"/>
    <m/>
    <n v="2895"/>
    <s v="KGS"/>
    <n v="609.26152331606227"/>
    <n v="1763812.11"/>
    <n v="8.1018819589901891"/>
    <n v="23454.9482712766"/>
    <n v="646260.69999999995"/>
    <x v="211"/>
    <x v="362"/>
    <x v="0"/>
    <n v="1.25"/>
    <n v="2410072.81"/>
    <n v="0.36639996762466948"/>
    <s v="High"/>
    <x v="4"/>
  </r>
  <r>
    <s v="INNSA1"/>
    <s v="2021-08-27"/>
    <s v="0301049751"/>
    <x v="0"/>
    <s v="STEEL TEA STRAINER - NP-55 (QTY:50400 PCS/USD 0.3239 PER PCS)"/>
    <m/>
    <s v="STEEL TEA STRAINER - NP-55 "/>
    <s v="STEEL"/>
    <m/>
    <m/>
    <s v="PCS"/>
    <e v="#VALUE!"/>
    <m/>
    <n v="2310"/>
    <s v="KGS"/>
    <n v="571.38201731601725"/>
    <n v="1319892.46"/>
    <n v="7.5981651238832066"/>
    <n v="17551.761436170211"/>
    <n v="483608.6"/>
    <x v="283"/>
    <x v="5"/>
    <x v="0"/>
    <n v="0.32390000000000002"/>
    <n v="1803501.06"/>
    <n v="0.36640000201228512"/>
    <s v="High"/>
    <x v="4"/>
  </r>
  <r>
    <s v="INNSA1"/>
    <s v="2021-08-27"/>
    <s v="0301049751"/>
    <x v="0"/>
    <s v="SB-01 - STAINLESS STEEL SPORTS BOTTLE 750ML SG-702 (QTY:9072 PCS/USD 1.150 PER PCS)"/>
    <m/>
    <s v="SB-01 - STAINLESS STEEL SPORTS BOTTLE 750ML SG-702 "/>
    <s v="SB-01"/>
    <m/>
    <m/>
    <s v="PCS"/>
    <e v="#VALUE!"/>
    <m/>
    <n v="1436.4"/>
    <s v="KGS"/>
    <n v="584.80119743803948"/>
    <n v="840008.44"/>
    <n v="7.7766116680590356"/>
    <n v="11170.325000000001"/>
    <n v="307779.09999999998"/>
    <x v="187"/>
    <x v="363"/>
    <x v="0"/>
    <n v="1.1499999999999999"/>
    <n v="1147787.54"/>
    <n v="0.36640000902848069"/>
    <s v="High"/>
    <x v="4"/>
  </r>
  <r>
    <s v="INNSA1"/>
    <s v="2021-08-27"/>
    <s v="0301049751"/>
    <x v="0"/>
    <s v="STEEL ZHARA - NP-003 (QTY:156000 PCS/USD 0.4672 PER PCS)"/>
    <m/>
    <s v="STEEL ZHARA - NP-003 "/>
    <s v="STEEL"/>
    <m/>
    <m/>
    <s v="PCS"/>
    <e v="#VALUE!"/>
    <m/>
    <n v="14560"/>
    <s v="KGS"/>
    <n v="406.50141414835161"/>
    <n v="5918660.5899999999"/>
    <n v="5.405603911547229"/>
    <n v="78705.592952127656"/>
    <n v="2168597.2000000002"/>
    <x v="260"/>
    <x v="364"/>
    <x v="0"/>
    <n v="0.4672"/>
    <n v="8087257.79"/>
    <n v="0.36639999321197775"/>
    <s v="High"/>
    <x v="4"/>
  </r>
  <r>
    <s v="INNSA1"/>
    <s v="2021-08-27"/>
    <s v="0301049751"/>
    <x v="0"/>
    <s v="STEEL HAND BLENDER - RS-02 (QTY:69200 PCS/USD 0.4548 PER PCS)"/>
    <m/>
    <s v="STEEL HAND BLENDER - RS-02 "/>
    <s v="STEEL"/>
    <m/>
    <m/>
    <s v="PCS"/>
    <e v="#VALUE!"/>
    <m/>
    <n v="4152"/>
    <s v="KGS"/>
    <n v="609.8190245664739"/>
    <n v="2531968.59"/>
    <n v="8.1092955394477908"/>
    <n v="33669.795079787233"/>
    <n v="927713.3"/>
    <x v="282"/>
    <x v="365"/>
    <x v="0"/>
    <n v="0.45479999999999998"/>
    <n v="3459681.8899999997"/>
    <n v="0.36640000340604545"/>
    <s v="High"/>
    <x v="4"/>
  </r>
  <r>
    <s v="INNSA1"/>
    <s v="2021-08-27"/>
    <s v="0301049751"/>
    <x v="0"/>
    <s v="STEEL TEA STRAINER BIG - SB-12 (QTY:26400 PCS/USD 1.2071 PER PCS)"/>
    <m/>
    <s v="STEEL TEA STRAINER BIG - SB-12 "/>
    <s v="STEEL"/>
    <m/>
    <m/>
    <s v="PCS"/>
    <e v="#VALUE!"/>
    <m/>
    <n v="6270"/>
    <s v="KGS"/>
    <n v="408.89459649122813"/>
    <n v="2563769.12"/>
    <n v="5.43742814483016"/>
    <n v="34092.674468085097"/>
    <n v="939365"/>
    <x v="284"/>
    <x v="84"/>
    <x v="0"/>
    <n v="1.2071000000000001"/>
    <n v="3503134.12"/>
    <n v="0.36639999782819754"/>
    <s v="High"/>
    <x v="4"/>
  </r>
  <r>
    <s v="INNSA1"/>
    <s v="2021-08-23"/>
    <s v="0301049751"/>
    <x v="0"/>
    <s v="KWP-1000B SS OIL POT 900ML(QTY: 27000 PCS/USD 1.42 PER PCS)"/>
    <m/>
    <s v="KWP-1000B SS OIL POT 900ML"/>
    <s v="KWP-1000B"/>
    <m/>
    <m/>
    <s v="PCS"/>
    <e v="#VALUE!"/>
    <m/>
    <n v="6975"/>
    <s v="KGS"/>
    <n v="449.03381935483873"/>
    <n v="3132010.89"/>
    <n v="5.9711944063143454"/>
    <n v="41649.08098404255"/>
    <n v="1147568.8"/>
    <x v="178"/>
    <x v="149"/>
    <x v="0"/>
    <n v="1.42"/>
    <n v="4279579.6900000004"/>
    <n v="0.36640000316218568"/>
    <s v="High"/>
    <x v="4"/>
  </r>
  <r>
    <s v="INNSA1"/>
    <s v="2021-08-03"/>
    <s v="0301049751"/>
    <x v="1"/>
    <s v="STEEL SCRUBBER 6PCS SET - OKS-4156 (QTY 98000 SET / USD 0.275 PER SET)"/>
    <m/>
    <s v="STEEL SCRUBBER 6PCS SET - OKS-4156 "/>
    <s v="STEEL"/>
    <m/>
    <m/>
    <s v="PCS"/>
    <e v="#VALUE!"/>
    <m/>
    <n v="8537.7999999999993"/>
    <s v="KGS"/>
    <n v="260.18261027430952"/>
    <n v="2221387.09"/>
    <n v="3.4506977489961468"/>
    <n v="29461.36724137931"/>
    <n v="976521.7"/>
    <x v="246"/>
    <x v="1"/>
    <x v="0"/>
    <n v="0.27500000000000002"/>
    <n v="3197908.79"/>
    <n v="0.43959997084524338"/>
    <s v="High"/>
    <x v="4"/>
  </r>
  <r>
    <s v="INNSA1"/>
    <s v="2021-07-26"/>
    <s v="0301049751"/>
    <x v="1"/>
    <s v="STEEL SCRUBBER 6PCS SET - OKS-4156 (QTY 98000 SET / USD 0.275 SET)"/>
    <m/>
    <s v="STEEL SCRUBBER 6PCS SET - OKS-4156 "/>
    <s v="STEEL"/>
    <m/>
    <m/>
    <s v="PCS"/>
    <e v="#VALUE!"/>
    <m/>
    <n v="8537.7999999999993"/>
    <s v="KGS"/>
    <n v="265.05183888121059"/>
    <n v="2262959.59"/>
    <n v="3.5152763777348892"/>
    <n v="30012.726657824929"/>
    <n v="994797"/>
    <x v="246"/>
    <x v="1"/>
    <x v="0"/>
    <e v="#VALUE!"/>
    <n v="3257756.59"/>
    <n v="0.43959998419591756"/>
    <s v="High"/>
    <x v="4"/>
  </r>
  <r>
    <s v="INNSA1"/>
    <s v="2021-07-22"/>
    <s v="0301049751"/>
    <x v="0"/>
    <s v="STEEL LUNCH BOX 3 LAYER - 8505 (QTY 33600 PCS / USD 3.45 PER PCS)"/>
    <m/>
    <s v="STEEL LUNCH BOX 3 LAYER - 8505 "/>
    <s v="STEEL"/>
    <m/>
    <m/>
    <s v="PCS"/>
    <e v="#VALUE!"/>
    <m/>
    <n v="21784"/>
    <s v="KGS"/>
    <n v="424.819838872567"/>
    <n v="9254275.3699999992"/>
    <n v="5.6342153696626918"/>
    <n v="122735.7476127321"/>
    <n v="3390766.5"/>
    <x v="285"/>
    <x v="1"/>
    <x v="0"/>
    <n v="3.45"/>
    <n v="12645041.869999999"/>
    <n v="0.3664000004789138"/>
    <s v="High"/>
    <x v="4"/>
  </r>
  <r>
    <s v="INNSA1"/>
    <s v="2021-07-22"/>
    <s v="0301049751"/>
    <x v="0"/>
    <s v="STEEL LUNCH BOX - 6561 (QTY 21240 PCS / USD 2.54 PER PCS)"/>
    <m/>
    <s v="STEEL LUNCH BOX - 6561 "/>
    <s v="STEEL"/>
    <m/>
    <m/>
    <s v="PCS"/>
    <e v="#VALUE!"/>
    <m/>
    <n v="8094.8"/>
    <s v="KGS"/>
    <n v="532.06676261303551"/>
    <n v="4306974.03"/>
    <n v="7.0565883635681086"/>
    <n v="57121.671485411141"/>
    <n v="1578075.3"/>
    <x v="286"/>
    <x v="1"/>
    <x v="0"/>
    <n v="2.54"/>
    <n v="5885049.3300000001"/>
    <n v="0.36640000357745367"/>
    <s v="High"/>
    <x v="4"/>
  </r>
  <r>
    <s v="INNSA1"/>
    <s v="2021-07-22"/>
    <s v="0301049751"/>
    <x v="0"/>
    <s v="STEEL LUNCH BOX 2 LAYER - 8504 (QTY 23676 PCS / USD 2.49 PER PCS)"/>
    <m/>
    <s v="STEEL LUNCH BOX 2 LAYER - 8504 "/>
    <s v="STEEL"/>
    <m/>
    <m/>
    <s v="PCS"/>
    <e v="#VALUE!"/>
    <m/>
    <n v="11325.02"/>
    <s v="KGS"/>
    <n v="415.57817734538207"/>
    <n v="4706431.17"/>
    <n v="5.511646914394988"/>
    <n v="62419.511538461527"/>
    <n v="1724436.3"/>
    <x v="275"/>
    <x v="1"/>
    <x v="0"/>
    <n v="2.4900000000000002"/>
    <n v="6430867.4699999997"/>
    <n v="0.36639998285579944"/>
    <s v="High"/>
    <x v="4"/>
  </r>
  <r>
    <s v="INNSA1"/>
    <s v="2021-07-21"/>
    <s v="0301049751"/>
    <x v="0"/>
    <s v="STEEL ZARA - NP-003 (QTY 180000 / USD 0.4563 PER PCS)"/>
    <m/>
    <s v="STEEL ZARA - NP-003 "/>
    <s v="STEEL"/>
    <m/>
    <m/>
    <s v="PCS"/>
    <e v="#VALUE!"/>
    <m/>
    <n v="16800"/>
    <s v="KGS"/>
    <n v="391.96862083333332"/>
    <n v="6585072.8300000001"/>
    <n v="5.1985228227232536"/>
    <n v="87335.183421750655"/>
    <n v="2412770.7999999998"/>
    <x v="263"/>
    <x v="1"/>
    <x v="0"/>
    <n v="0.45629999999999998"/>
    <n v="8997843.629999999"/>
    <n v="0.36640001747710355"/>
    <s v="High"/>
    <x v="4"/>
  </r>
  <r>
    <s v="INNSA1"/>
    <s v="2021-07-21"/>
    <s v="0301049751"/>
    <x v="0"/>
    <s v="STAINLESS STEEL SPORTS BOTTLE - KWB-600F (QTY 50400 PCS / USD 0.99 PER PCS)"/>
    <m/>
    <s v="STAINLESS STEEL SPORTS BOTTLE - KWB-600F "/>
    <s v="STAINLESS"/>
    <m/>
    <m/>
    <s v="PCS"/>
    <e v="#VALUE!"/>
    <m/>
    <n v="7560"/>
    <s v="KGS"/>
    <n v="530.67042328042328"/>
    <n v="4011868.4"/>
    <n v="7.0380692742761699"/>
    <n v="53207.803713527843"/>
    <n v="1469948.6"/>
    <x v="244"/>
    <x v="1"/>
    <x v="0"/>
    <n v="0.99"/>
    <n v="5481817"/>
    <n v="0.36640000454651006"/>
    <s v="High"/>
    <x v="4"/>
  </r>
  <r>
    <s v="INNSA1"/>
    <s v="2021-07-21"/>
    <s v="0301049751"/>
    <x v="0"/>
    <s v="STEEL TOWEL HANGER - AM-280 (QTY 720 PCS / USD 0.826 PER PCS)"/>
    <m/>
    <s v="STEEL TOWEL HANGER - AM-280 "/>
    <s v="STEEL"/>
    <m/>
    <m/>
    <s v="PCS"/>
    <e v="#VALUE!"/>
    <m/>
    <n v="90"/>
    <s v="KGS"/>
    <n v="541.6734444444445"/>
    <n v="48750.61"/>
    <n v="7.1839979369289724"/>
    <n v="646.55981432360738"/>
    <n v="17862.2"/>
    <x v="287"/>
    <x v="1"/>
    <x v="0"/>
    <n v="0.82599999999999996"/>
    <n v="66612.81"/>
    <n v="0.36639951787269948"/>
    <s v="High"/>
    <x v="4"/>
  </r>
  <r>
    <s v="INNSA1"/>
    <s v="2021-07-21"/>
    <s v="0301049751"/>
    <x v="0"/>
    <s v="STEEL TEA STRAINER - NP-55 (QTY 100800 PCS / USD 0.3239 PER PCS)"/>
    <m/>
    <s v="STEEL TEA STRAINER - NP-55 "/>
    <s v="STEEL"/>
    <m/>
    <m/>
    <s v="PCS"/>
    <e v="#VALUE!"/>
    <m/>
    <n v="4620"/>
    <s v="KGS"/>
    <n v="566.58760389610393"/>
    <n v="2617634.73"/>
    <n v="7.5144244548554893"/>
    <n v="34716.640981432363"/>
    <n v="959101.3"/>
    <x v="283"/>
    <x v="1"/>
    <x v="0"/>
    <n v="0.32390000000000002"/>
    <n v="3576736.0300000003"/>
    <n v="0.36639997514091666"/>
    <s v="High"/>
    <x v="4"/>
  </r>
  <r>
    <s v="INNSA1"/>
    <s v="2021-07-21"/>
    <s v="0301049751"/>
    <x v="0"/>
    <s v="STEEL HAND BLENDER - RS-02 (QTY 50000 PCS / USD 0.4548 PER PCS)"/>
    <m/>
    <s v="STEEL HAND BLENDER - RS-02 "/>
    <s v="STEEL"/>
    <m/>
    <m/>
    <s v="PCS"/>
    <e v="#VALUE!"/>
    <m/>
    <n v="3000"/>
    <s v="KGS"/>
    <n v="607.72454333333326"/>
    <n v="1823173.63"/>
    <n v="8.0600072060123775"/>
    <n v="24180.021618037132"/>
    <n v="668010.80000000005"/>
    <x v="282"/>
    <x v="1"/>
    <x v="0"/>
    <n v="0.45479999999999998"/>
    <n v="2491184.4299999997"/>
    <n v="0.36639999010955421"/>
    <s v="High"/>
    <x v="4"/>
  </r>
  <r>
    <s v="INNSA1"/>
    <s v="2021-07-21"/>
    <s v="0301049751"/>
    <x v="0"/>
    <s v="MILD STEEL MULTI FUNCTION CLOTH STAND - RYX-02-021A(QTY : 6480 NUM USD 8.85 PER NUM)"/>
    <m/>
    <s v="MILD STEEL MULTI FUNCTION CLOTH STAND - RYX-02-021A"/>
    <s v="MILD"/>
    <m/>
    <m/>
    <s v=""/>
    <e v="#VALUE!"/>
    <m/>
    <n v="23760"/>
    <s v="KGS"/>
    <n v="236.7723308080808"/>
    <n v="5625710.5800000001"/>
    <n v="3.140216588966589"/>
    <n v="74611.546153846153"/>
    <n v="2061260.3"/>
    <x v="288"/>
    <x v="1"/>
    <x v="1"/>
    <n v="8.85"/>
    <n v="7686970.8799999999"/>
    <n v="0.3663999899546912"/>
    <s v="High"/>
    <x v="4"/>
  </r>
  <r>
    <s v="INNSA1"/>
    <s v="2021-07-21"/>
    <s v="0301049751"/>
    <x v="0"/>
    <s v="STEEL SALT BOTTLE - NP-19 (QTY 26256 PCS / USD 0.4984 PER PCS)"/>
    <m/>
    <s v="STEEL SALT BOTTLE - NP-19 "/>
    <s v="STEEL"/>
    <m/>
    <m/>
    <s v="PCS"/>
    <e v="#VALUE!"/>
    <m/>
    <n v="4102.5"/>
    <s v="KGS"/>
    <n v="255.73818403412551"/>
    <n v="1049165.8999999999"/>
    <n v="3.3917531039008679"/>
    <n v="13914.66710875331"/>
    <n v="384414.4"/>
    <x v="281"/>
    <x v="1"/>
    <x v="0"/>
    <n v="0.49840000000000001"/>
    <n v="1433580.2999999998"/>
    <n v="0.3664000135726867"/>
    <s v="High"/>
    <x v="4"/>
  </r>
  <r>
    <s v="INNSA1"/>
    <s v="2021-07-19"/>
    <s v="0301049751"/>
    <x v="0"/>
    <s v="STAINLESS STEEL COLA BOTTLE 750ML SK750 SL-01 (QTY 10476 PCS / USD 1.245 PER PCS)"/>
    <m/>
    <s v="STAINLESS STEEL COLA BOTTLE 750ML SK750 SL-01 "/>
    <s v="STAINLESS"/>
    <m/>
    <m/>
    <s v="PCS"/>
    <e v="#VALUE!"/>
    <m/>
    <n v="2095.1999999999998"/>
    <s v="KGS"/>
    <n v="502.49506491027108"/>
    <n v="1052827.6599999999"/>
    <n v="6.6643907813033296"/>
    <n v="13963.23156498674"/>
    <n v="385756.1"/>
    <x v="289"/>
    <x v="1"/>
    <x v="0"/>
    <n v="1.2450000000000001"/>
    <n v="1438583.7599999998"/>
    <n v="0.36640004309917162"/>
    <s v="High"/>
    <x v="4"/>
  </r>
  <r>
    <s v="INNSA1"/>
    <s v="2021-07-19"/>
    <s v="0301049751"/>
    <x v="0"/>
    <s v="STAINLESS STEEL SPORTS BOTTLE 650ML S115 NP-21 (QTY 43200 PCS / USD 1.110 PER PCS)"/>
    <m/>
    <s v="STAINLESS STEEL SPORTS BOTTLE 650ML S115 NP-21 "/>
    <s v="STAINLESS"/>
    <m/>
    <m/>
    <s v="PCS"/>
    <e v="#VALUE!"/>
    <m/>
    <n v="7680"/>
    <s v="KGS"/>
    <n v="504.00860286458328"/>
    <n v="3870786.07"/>
    <n v="6.684464228973253"/>
    <n v="51336.685278514582"/>
    <n v="1418256"/>
    <x v="225"/>
    <x v="1"/>
    <x v="0"/>
    <n v="1.1100000000000001"/>
    <n v="5289042.07"/>
    <n v="0.36639999585407212"/>
    <s v="High"/>
    <x v="4"/>
  </r>
  <r>
    <s v="INNSA1"/>
    <s v="2021-07-19"/>
    <s v="0301049751"/>
    <x v="0"/>
    <s v="STAINLESS STEEL SPORTS BOTTLE 750ML SG-702 SB-01 (QTY 22968 PCS / USD 1.150 PER PCS)"/>
    <m/>
    <s v="STAINLESS STEEL SPORTS BOTTLE 750ML SG-702 SB-01 "/>
    <s v="STAINLESS"/>
    <m/>
    <m/>
    <s v="PCS"/>
    <e v="#VALUE!"/>
    <m/>
    <n v="3636.6"/>
    <s v="KGS"/>
    <n v="586.29735742176763"/>
    <n v="2132128.9700000002"/>
    <n v="7.7758270215088539"/>
    <n v="28277.572546419098"/>
    <n v="781212.1"/>
    <x v="247"/>
    <x v="1"/>
    <x v="0"/>
    <n v="1.1499999999999999"/>
    <n v="2913341.0700000003"/>
    <n v="0.36640002128951887"/>
    <s v="High"/>
    <x v="4"/>
  </r>
  <r>
    <s v="INNSA1"/>
    <s v="2021-07-19"/>
    <s v="0301049751"/>
    <x v="0"/>
    <s v="STAINLESS STEEL BOTTLE 750ML SG805 AM-06 (QTY 10908 PCS / USD 1.110 PER PCS)"/>
    <m/>
    <s v="STAINLESS STEEL BOTTLE 750ML SG805 AM-06 "/>
    <s v="STAINLESS"/>
    <m/>
    <m/>
    <s v="PCS"/>
    <e v="#VALUE!"/>
    <m/>
    <n v="1636.2"/>
    <s v="KGS"/>
    <n v="597.34352768610188"/>
    <n v="977373.48"/>
    <n v="7.922327953396576"/>
    <n v="12962.51299734748"/>
    <n v="358109.7"/>
    <x v="290"/>
    <x v="1"/>
    <x v="0"/>
    <n v="1.1100000000000001"/>
    <n v="1335483.18"/>
    <n v="0.3664000582459021"/>
    <s v="High"/>
    <x v="4"/>
  </r>
  <r>
    <s v="INNSA1"/>
    <s v="2021-07-12"/>
    <s v="0301049751"/>
    <x v="0"/>
    <s v="STEEL SALT BOTTLE ITEM NO-NP-19(QTY:31680 PCS USD 0.498 PER PCS)"/>
    <m/>
    <s v="STEEL SALT BOTTLE ITEM NO-NP-19"/>
    <s v="STEEL"/>
    <m/>
    <m/>
    <s v="PCS"/>
    <e v="#VALUE!"/>
    <m/>
    <n v="4950"/>
    <s v="KGS"/>
    <n v="255.4479737373737"/>
    <n v="1264467.47"/>
    <n v="3.3924033696862379"/>
    <n v="16792.39667994688"/>
    <n v="463300.8"/>
    <x v="291"/>
    <x v="366"/>
    <x v="0"/>
    <n v="0.498"/>
    <n v="1727768.27"/>
    <n v="0.3663999359350858"/>
    <s v="High"/>
    <x v="4"/>
  </r>
  <r>
    <s v="INNSA1"/>
    <s v="2021-07-09"/>
    <s v="0301049751"/>
    <x v="0"/>
    <s v="HOUSEHOLD STEEL HOOK 3 PCS SET -2628 (QTY : 19584 SET/USD 0.445 PER SET)"/>
    <m/>
    <s v="HOUSEHOLD STEEL HOOK 3 PCS SET -2628 "/>
    <s v="HOUSEHOLD"/>
    <m/>
    <m/>
    <s v="PCS"/>
    <e v="#VALUE!"/>
    <m/>
    <n v="663.68"/>
    <s v="KGS"/>
    <n v="1014.719021215043"/>
    <n v="673448.72"/>
    <n v="13.475684212683181"/>
    <n v="8943.5420982735723"/>
    <n v="246751.6"/>
    <x v="292"/>
    <x v="1"/>
    <x v="0"/>
    <n v="0.44500000000000001"/>
    <n v="920200.32"/>
    <n v="0.36639998365428628"/>
    <s v="High"/>
    <x v="4"/>
  </r>
  <r>
    <s v="INNSA1"/>
    <s v="2021-07-07"/>
    <s v="0301049751"/>
    <x v="0"/>
    <s v="MILD STEEL MULTI FUNCTION CLOTH STAND RYX-02-020 (QTY 2464 PCS / USD 14.20 PER PCS)"/>
    <m/>
    <s v="MILD STEEL MULTI FUNCTION CLOTH STAND RYX-02-020 "/>
    <s v="MILD"/>
    <m/>
    <m/>
    <s v="PCS"/>
    <e v="#VALUE!"/>
    <m/>
    <n v="8008"/>
    <s v="KGS"/>
    <n v="395.84288336663337"/>
    <n v="3169909.81"/>
    <n v="5.2568776011505101"/>
    <n v="42097.07583001328"/>
    <n v="1161455"/>
    <x v="293"/>
    <x v="1"/>
    <x v="0"/>
    <n v="14.2"/>
    <n v="4331364.8100000005"/>
    <n v="0.36640001439031478"/>
    <s v="High"/>
    <x v="4"/>
  </r>
  <r>
    <s v="INNSA1"/>
    <s v="2021-06-29"/>
    <s v="0301049751"/>
    <x v="0"/>
    <s v="STEEL ZHARA - NP-003 (QTY:60000 PCS USD 0.4606 PER PCS)"/>
    <m/>
    <s v="STEEL ZHARA - NP-003 "/>
    <s v="STEEL"/>
    <m/>
    <m/>
    <s v="PCS"/>
    <e v="#VALUE!"/>
    <m/>
    <n v="5600"/>
    <s v="KGS"/>
    <n v="389.15749464285722"/>
    <n v="2179281.9700000002"/>
    <n v="5.22008711794577"/>
    <n v="29232.48786049632"/>
    <n v="798488.9"/>
    <x v="260"/>
    <x v="367"/>
    <x v="0"/>
    <n v="0.46060000000000001"/>
    <n v="2977770.87"/>
    <n v="0.36639999366396814"/>
    <s v="High"/>
    <x v="4"/>
  </r>
  <r>
    <s v="INNSA1"/>
    <s v="2021-06-28"/>
    <s v="0301049751"/>
    <x v="0"/>
    <s v="MILD STEEL MULTI FUNCTION CLOTH STAND RYX-02-021A (QTY 6480 PCS / USD 8.85 PER PCS)"/>
    <m/>
    <s v="MILD STEEL MULTI FUNCTION CLOTH STAND RYX-02-021A "/>
    <s v="MILD"/>
    <m/>
    <m/>
    <s v="PCS"/>
    <e v="#VALUE!"/>
    <m/>
    <n v="23760"/>
    <s v="KGS"/>
    <n v="235.67244444444449"/>
    <n v="5599577.2800000003"/>
    <n v="3.1612668604217911"/>
    <n v="75111.700603621735"/>
    <n v="2051685.1"/>
    <x v="294"/>
    <x v="1"/>
    <x v="0"/>
    <n v="8.85"/>
    <n v="7651262.3800000008"/>
    <n v="0.36639999725122108"/>
    <s v="High"/>
    <x v="4"/>
  </r>
  <r>
    <s v="INNSA1"/>
    <s v="2021-06-23"/>
    <s v="0301049751"/>
    <x v="0"/>
    <s v="STEEL SALT BOTTLE ITEM NO-NP-19 (QTY:48528 PCSUSD 0.5047 PER PCS)"/>
    <m/>
    <s v="STEEL SALT BOTTLE ITEM NO-NP-19 "/>
    <s v="STEEL"/>
    <m/>
    <m/>
    <s v="PCS"/>
    <e v="#VALUE!"/>
    <m/>
    <n v="7582.5"/>
    <s v="KGS"/>
    <n v="260.18832443125621"/>
    <n v="1972877.97"/>
    <n v="3.490118369299211"/>
    <n v="26463.822535211271"/>
    <n v="722862.5"/>
    <x v="295"/>
    <x v="368"/>
    <x v="0"/>
    <n v="0.50470000000000004"/>
    <n v="2695740.4699999997"/>
    <n v="0.36640000597705491"/>
    <s v="High"/>
    <x v="4"/>
  </r>
  <r>
    <s v="INNSA1"/>
    <s v="2021-06-23"/>
    <s v="0301049751"/>
    <x v="0"/>
    <s v="STEEL HAND BLENDER ITEM NO-RS-02 (QTY:11600 PCS USD 0.4605 PER PCS)"/>
    <m/>
    <s v="STEEL HAND BLENDER ITEM NO-RS-02 "/>
    <s v="STEEL"/>
    <m/>
    <m/>
    <s v="PCS"/>
    <e v="#VALUE!"/>
    <m/>
    <n v="696"/>
    <s v="KGS"/>
    <n v="618.23403735632189"/>
    <n v="430290.89"/>
    <n v="8.2928777646723262"/>
    <n v="5771.8429242119391"/>
    <n v="157658.6"/>
    <x v="296"/>
    <x v="369"/>
    <x v="0"/>
    <n v="0.46050000000000002"/>
    <n v="587949.49"/>
    <n v="0.36640004160906126"/>
    <s v="High"/>
    <x v="4"/>
  </r>
  <r>
    <s v="INNSA1"/>
    <s v="2021-06-23"/>
    <s v="0301049751"/>
    <x v="0"/>
    <s v="STAINLESS STEEL GRATER WITH HANDLE - KL324H-9S (MILD STEEL) (QTY - 58284 PCS/USD 0.67 PER PCS)"/>
    <m/>
    <s v="STAINLESS STEEL GRATER WITH HANDLE - KL324H-9S "/>
    <s v="STAINLESS"/>
    <m/>
    <m/>
    <s v="PCS"/>
    <e v="#VALUE!"/>
    <m/>
    <n v="9714"/>
    <s v="KGS"/>
    <n v="323.36170681490631"/>
    <n v="3141135.62"/>
    <n v="4.3375145112663489"/>
    <n v="42134.615962441319"/>
    <n v="1150912.1000000001"/>
    <x v="255"/>
    <x v="1"/>
    <x v="0"/>
    <n v="0.67"/>
    <n v="4292047.7200000007"/>
    <n v="0.36640000281172197"/>
    <s v="High"/>
    <x v="4"/>
  </r>
  <r>
    <s v="INNSA1"/>
    <s v="2021-06-18"/>
    <s v="0301049751"/>
    <x v="0"/>
    <s v="NP-21 STAINLESS STEEL SPORTS BOTTLE 650ML S115 (QTY : 25776 PCS/USD 1.11 PER PCS)"/>
    <m/>
    <s v="NP-21 STAINLESS STEEL SPORTS BOTTLE 650ML S115 "/>
    <s v="NP-21"/>
    <m/>
    <m/>
    <s v="PCS"/>
    <e v="#VALUE!"/>
    <m/>
    <n v="4582.3999999999996"/>
    <s v="KGS"/>
    <n v="502.76091567737438"/>
    <n v="2303851.62"/>
    <n v="6.7439425308836274"/>
    <n v="30903.442253521131"/>
    <n v="844131.2"/>
    <x v="121"/>
    <x v="1"/>
    <x v="0"/>
    <n v="1.1100000000000001"/>
    <n v="3147982.8200000003"/>
    <n v="0.36639998542961716"/>
    <s v="High"/>
    <x v="4"/>
  </r>
  <r>
    <s v="INNSA1"/>
    <s v="2021-06-18"/>
    <s v="0301049751"/>
    <x v="0"/>
    <s v="SB-01 - STAINLESS STEEL SPORTS BOTTLE 750ML SG-702 (QTY:45936 PCS/USD 1.15 PER PCS)"/>
    <m/>
    <s v="SB-01 - STAINLESS STEEL SPORTS BOTTLE 750ML SG-702 "/>
    <s v="SB-01"/>
    <m/>
    <m/>
    <s v="PCS"/>
    <e v="#VALUE!"/>
    <m/>
    <n v="7273.2"/>
    <s v="KGS"/>
    <n v="584.84596051256665"/>
    <n v="4253701.6399999997"/>
    <n v="7.8450162375931143"/>
    <n v="57058.37209926224"/>
    <n v="1558556.2"/>
    <x v="187"/>
    <x v="370"/>
    <x v="0"/>
    <n v="1.1499999999999999"/>
    <n v="5812257.8399999999"/>
    <n v="0.3663999809822111"/>
    <s v="High"/>
    <x v="4"/>
  </r>
  <r>
    <s v="INNSA1"/>
    <s v="2021-06-18"/>
    <s v="0301049751"/>
    <x v="0"/>
    <s v="AM-06 - STAINLESS STEEL BOTTLE 750ML SG805 (QTY:18864 PCS/USD 1.11 PER PCS)"/>
    <m/>
    <s v="AM-06 - STAINLESS STEEL BOTTLE 750ML SG805 "/>
    <s v="AM-06"/>
    <m/>
    <m/>
    <s v="PCS"/>
    <e v="#VALUE!"/>
    <m/>
    <n v="2829.6"/>
    <s v="KGS"/>
    <n v="595.86479007633591"/>
    <n v="1686059.01"/>
    <n v="7.9928207924391126"/>
    <n v="22616.485714285711"/>
    <n v="617772"/>
    <x v="174"/>
    <x v="307"/>
    <x v="0"/>
    <n v="1.1100000000000001"/>
    <n v="2303831.0099999998"/>
    <n v="0.36639998738834179"/>
    <s v="High"/>
    <x v="4"/>
  </r>
  <r>
    <s v="INNSA1"/>
    <s v="2021-06-16"/>
    <s v="0301049751"/>
    <x v="0"/>
    <s v="STEEL LUNCH BOX ITEM NO-6561 (QTY:21240 PCS USD 2.54 PER PCS)"/>
    <m/>
    <s v="STEEL LUNCH BOX ITEM NO-6561 "/>
    <s v="STEEL"/>
    <m/>
    <m/>
    <s v="PCS"/>
    <e v="#VALUE!"/>
    <m/>
    <n v="8094.8"/>
    <s v="KGS"/>
    <n v="525.65761105895149"/>
    <n v="4255093.2300000004"/>
    <n v="7.1082841252055644"/>
    <n v="57540.138336714001"/>
    <n v="1559066.2"/>
    <x v="297"/>
    <x v="325"/>
    <x v="0"/>
    <n v="2.54"/>
    <n v="5814159.4300000006"/>
    <n v="0.36640000952458562"/>
    <s v="High"/>
    <x v="4"/>
  </r>
  <r>
    <s v="INNSA1"/>
    <s v="2021-06-16"/>
    <s v="0301049751"/>
    <x v="0"/>
    <s v="STEEL ROUND CONTAINER MEDIUM ITEM NO-6581 (QTY:85656 PCS USD 0.92 PER PCS)"/>
    <m/>
    <s v="STEEL ROUND CONTAINER MEDIUM ITEM NO-6581 "/>
    <s v="STEEL"/>
    <m/>
    <m/>
    <s v="PCS"/>
    <e v="#VALUE!"/>
    <m/>
    <n v="10599.93"/>
    <s v="KGS"/>
    <n v="586.35880048264471"/>
    <n v="6215362.2400000002"/>
    <n v="7.9291250910431996"/>
    <n v="84048.170926301551"/>
    <n v="2277308.6"/>
    <x v="298"/>
    <x v="371"/>
    <x v="0"/>
    <n v="0.92"/>
    <n v="8492670.8399999999"/>
    <n v="0.36639997993101686"/>
    <s v="High"/>
    <x v="4"/>
  </r>
  <r>
    <s v="INNSA1"/>
    <s v="2021-06-16"/>
    <s v="0301049751"/>
    <x v="0"/>
    <s v="STEEL ROUND CONTAINER ITEM NO-6856 (QTY:51648 PCS USD 0.61 PER PCS)"/>
    <m/>
    <s v="STEEL ROUND CONTAINER ITEM NO-6856 "/>
    <s v="STEEL"/>
    <m/>
    <m/>
    <s v="PCS"/>
    <e v="#VALUE!"/>
    <m/>
    <n v="4304"/>
    <s v="KGS"/>
    <n v="577.34038104089223"/>
    <n v="2484873"/>
    <n v="7.8071721574157156"/>
    <n v="33602.068965517239"/>
    <n v="910457.5"/>
    <x v="299"/>
    <x v="372"/>
    <x v="0"/>
    <n v="0.61"/>
    <n v="3395330.5"/>
    <n v="0.36640001319986976"/>
    <s v="High"/>
    <x v="4"/>
  </r>
  <r>
    <s v="INNSA1"/>
    <s v="2021-06-16"/>
    <s v="0301049751"/>
    <x v="0"/>
    <s v="STEEL RECTANGLE CONTAINER ITEM NO-6901 (QTY:55200 PCS USD 0.99 PER PCS)"/>
    <m/>
    <s v="STEEL RECTANGLE CONTAINER ITEM NO-6901 "/>
    <s v="STEEL"/>
    <m/>
    <m/>
    <s v="PCS"/>
    <e v="#VALUE!"/>
    <m/>
    <n v="8970"/>
    <s v="KGS"/>
    <n v="480.51030323299892"/>
    <n v="4310177.42"/>
    <n v="6.4977728631913303"/>
    <n v="58285.022582826241"/>
    <n v="1579249"/>
    <x v="300"/>
    <x v="202"/>
    <x v="0"/>
    <n v="0.99"/>
    <n v="5889426.4199999999"/>
    <n v="0.36639999844832372"/>
    <s v="High"/>
    <x v="4"/>
  </r>
  <r>
    <s v="INNSA1"/>
    <s v="2021-06-15"/>
    <s v="0301049751"/>
    <x v="0"/>
    <s v="STEEL LEMON SQUEEZER -AM-217 (QTY:5040 PCS USD 2.1360 PER PCS)"/>
    <m/>
    <s v="STEEL LEMON SQUEEZER -AM-217 "/>
    <s v="STEEL"/>
    <m/>
    <m/>
    <s v="PCS"/>
    <e v="#VALUE!"/>
    <m/>
    <n v="1386"/>
    <s v="KGS"/>
    <n v="610.01272727272726"/>
    <n v="845477.64"/>
    <n v="8.2489888745466828"/>
    <n v="11433.098580121699"/>
    <n v="309783"/>
    <x v="301"/>
    <x v="373"/>
    <x v="0"/>
    <n v="2.1360000000000001"/>
    <n v="1155260.6400000001"/>
    <n v="0.36639999137055829"/>
    <s v="High"/>
    <x v="4"/>
  </r>
  <r>
    <s v="INNSA1"/>
    <s v="2021-06-15"/>
    <s v="0301049751"/>
    <x v="0"/>
    <s v="STAINLESS STEEL GRATER WITH HANDLE DS-25 (QTY:21240 PCS USD 0.2310 PER PCS)"/>
    <m/>
    <s v="STAINLESS STEEL GRATER WITH HANDLE DS-25 "/>
    <s v="STAINLESS"/>
    <m/>
    <m/>
    <s v="PCS"/>
    <e v="#VALUE!"/>
    <m/>
    <n v="708"/>
    <s v="KGS"/>
    <n v="544.25641242937854"/>
    <n v="385333.54"/>
    <n v="7.3597892147312853"/>
    <n v="5210.7307640297486"/>
    <n v="141186.20000000001"/>
    <x v="199"/>
    <x v="325"/>
    <x v="0"/>
    <n v="0.23100000000000001"/>
    <n v="526519.74"/>
    <n v="0.36639997649828254"/>
    <s v="High"/>
    <x v="4"/>
  </r>
  <r>
    <s v="INNSA1"/>
    <s v="2021-06-15"/>
    <s v="0301049751"/>
    <x v="1"/>
    <s v="STEEL SCRUBBER 2 PCS SET -8001-2 (QTY- 165360 SET/USD 0.168 PER SET)"/>
    <m/>
    <s v="STEEL SCRUBBER 2 PCS SET -8001-2 "/>
    <s v="STEEL"/>
    <m/>
    <m/>
    <s v="PCS"/>
    <e v="#VALUE!"/>
    <m/>
    <n v="4823"/>
    <s v="KGS"/>
    <n v="463.3901617250674"/>
    <n v="2234930.75"/>
    <n v="6.2662631741050356"/>
    <n v="30222.187288708581"/>
    <n v="982475.6"/>
    <x v="302"/>
    <x v="1"/>
    <x v="0"/>
    <n v="0.16800000000000001"/>
    <n v="3217406.35"/>
    <n v="0.43960001892676093"/>
    <s v="High"/>
    <x v="4"/>
  </r>
  <r>
    <s v="INNSA1"/>
    <s v="2021-06-15"/>
    <s v="0301049751"/>
    <x v="0"/>
    <s v="NP-21 - STAINLESS STEEL SPORTS BOTTLE 650ML S115 (QTY:16128 PCS/USD 1.110 PER PCS)"/>
    <m/>
    <s v="NP-21 - STAINLESS STEEL SPORTS BOTTLE 650ML S115 "/>
    <s v="NP-21"/>
    <m/>
    <m/>
    <s v="PCS"/>
    <e v="#VALUE!"/>
    <m/>
    <n v="2867.2"/>
    <s v="KGS"/>
    <n v="494.24788643973221"/>
    <n v="1417107.54"/>
    <n v="6.6835413987793402"/>
    <n v="19163.04989858012"/>
    <n v="519228.2"/>
    <x v="192"/>
    <x v="329"/>
    <x v="0"/>
    <n v="1.1100000000000001"/>
    <n v="1936335.74"/>
    <n v="0.36639999812575974"/>
    <s v="High"/>
    <x v="4"/>
  </r>
  <r>
    <s v="INNSA1"/>
    <s v="2021-06-15"/>
    <s v="0301049751"/>
    <x v="0"/>
    <s v="STEEL HAND BLENDER RS-02 (QTY:38400 PCS USD 0.4620 PER PCS)"/>
    <m/>
    <s v="STEEL HAND BLENDER RS-02 "/>
    <s v="STEEL"/>
    <m/>
    <m/>
    <s v="PCS"/>
    <e v="#VALUE!"/>
    <m/>
    <n v="2304"/>
    <s v="KGS"/>
    <n v="604.72935329861104"/>
    <n v="1393296.43"/>
    <n v="8.1775436551536309"/>
    <n v="18841.060581473968"/>
    <n v="510503.8"/>
    <x v="262"/>
    <x v="183"/>
    <x v="0"/>
    <n v="0.46200000000000002"/>
    <n v="1903800.23"/>
    <n v="0.36639999142178237"/>
    <s v="High"/>
    <x v="4"/>
  </r>
  <r>
    <s v="INNSA1"/>
    <s v="2021-06-15"/>
    <s v="0301049751"/>
    <x v="0"/>
    <s v="SL-01 - STAINLESS STEEL COLA BOTTLE 750ML SK750 (QTY:24588 PCS/USD 1.245 PER PCS)"/>
    <m/>
    <s v="SL-01 - STAINLESS STEEL COLA BOTTLE 750ML SK750 "/>
    <s v="SL-01"/>
    <m/>
    <m/>
    <s v="PCS"/>
    <e v="#VALUE!"/>
    <m/>
    <n v="4917.6000000000004"/>
    <s v="KGS"/>
    <n v="492.76365910200087"/>
    <n v="2423214.5699999998"/>
    <n v="6.663470711318471"/>
    <n v="32768.283569979707"/>
    <n v="887865.8"/>
    <x v="200"/>
    <x v="374"/>
    <x v="0"/>
    <n v="1.2450000000000001"/>
    <n v="3311080.37"/>
    <n v="0.36639999238697218"/>
    <s v="High"/>
    <x v="4"/>
  </r>
  <r>
    <s v="INNSA1"/>
    <s v="2021-06-15"/>
    <s v="0301049751"/>
    <x v="0"/>
    <s v="STEEL ZHARA ITEM NO-NP-003 (QTY:150000 PCS USD 0.4636 PER PCS)"/>
    <m/>
    <s v="STEEL ZHARA ITEM NO-NP-003 "/>
    <s v="STEEL"/>
    <m/>
    <m/>
    <s v="PCS"/>
    <e v="#VALUE!"/>
    <m/>
    <n v="14000"/>
    <s v="KGS"/>
    <n v="390.10093214285712"/>
    <n v="5461413.0499999998"/>
    <n v="5.2751985414855591"/>
    <n v="73852.779580797825"/>
    <n v="2001061.8"/>
    <x v="303"/>
    <x v="129"/>
    <x v="0"/>
    <n v="0.46360000000000001"/>
    <n v="7462474.8499999996"/>
    <n v="0.36640001070785155"/>
    <s v="High"/>
    <x v="4"/>
  </r>
  <r>
    <s v="INNSA1"/>
    <s v="2021-06-15"/>
    <s v="0301049751"/>
    <x v="0"/>
    <s v="STEEL TEA STRAINER NP-55 (QTY:50400 PCS USD 0.3291 PER PCS)"/>
    <m/>
    <s v="STEEL TEA STRAINER NP-55 "/>
    <s v="STEEL"/>
    <m/>
    <m/>
    <s v="PCS"/>
    <e v="#VALUE!"/>
    <m/>
    <n v="2310"/>
    <s v="KGS"/>
    <n v="563.91907792207792"/>
    <n v="1302653.07"/>
    <n v="7.6256805668976053"/>
    <n v="17615.32210953347"/>
    <n v="477292.1"/>
    <x v="272"/>
    <x v="5"/>
    <x v="0"/>
    <n v="0.3291"/>
    <n v="1779945.17"/>
    <n v="0.36640001163164643"/>
    <s v="High"/>
    <x v="4"/>
  </r>
  <r>
    <s v="INNSA1"/>
    <s v="2021-06-15"/>
    <s v="0301049751"/>
    <x v="0"/>
    <s v="STEEL SALT BOTTLE NP-19 (QTY:40224 PCS USD 0.5063 PER PCS)"/>
    <m/>
    <s v="STEEL SALT BOTTLE NP-19 "/>
    <s v="STEEL"/>
    <m/>
    <m/>
    <s v="PCS"/>
    <e v="#VALUE!"/>
    <m/>
    <n v="6285"/>
    <s v="KGS"/>
    <n v="254.48267780429589"/>
    <n v="1599423.63"/>
    <n v="3.4412802948518721"/>
    <n v="21628.446653144008"/>
    <n v="586028.80000000005"/>
    <x v="304"/>
    <x v="375"/>
    <x v="0"/>
    <n v="0.50629999999999997"/>
    <n v="2185452.4299999997"/>
    <n v="0.36639998872593876"/>
    <s v="High"/>
    <x v="4"/>
  </r>
  <r>
    <s v="INNSA1"/>
    <s v="2021-06-14"/>
    <s v="0301049751"/>
    <x v="1"/>
    <s v="STEEL SCRUBBER 2 PCS SET - 8001-2 (QTY- 165840 SET/USD 0.168 PER SET)"/>
    <m/>
    <s v="STEEL SCRUBBER 2 PCS SET - 8001-2 "/>
    <s v="STEEL"/>
    <m/>
    <m/>
    <s v="PCS"/>
    <e v="#VALUE!"/>
    <m/>
    <n v="4837"/>
    <s v="KGS"/>
    <n v="463.28200744262972"/>
    <n v="2240895.0699999998"/>
    <n v="6.2648006415500976"/>
    <n v="30302.840703177819"/>
    <n v="985097.5"/>
    <x v="305"/>
    <x v="1"/>
    <x v="0"/>
    <n v="0.16800000000000001"/>
    <n v="3225992.57"/>
    <n v="0.43960001215050204"/>
    <s v="High"/>
    <x v="4"/>
  </r>
  <r>
    <s v="INNSA1"/>
    <s v="2021-06-12"/>
    <s v="0301049751"/>
    <x v="0"/>
    <s v="HOUSEHOLD STEEL HOOK 3 PCS SET -2628 (QTY : 147600 SET/USD 0.445 PER SET)"/>
    <m/>
    <s v="HOUSEHOLD STEEL HOOK 3 PCS SET -2628 "/>
    <s v="HOUSEHOLD"/>
    <m/>
    <m/>
    <s v="PCS"/>
    <e v="#VALUE!"/>
    <m/>
    <n v="5002"/>
    <s v="KGS"/>
    <n v="1004.531041583367"/>
    <n v="5024664.2699999996"/>
    <n v="13.58392213094478"/>
    <n v="67946.77849898579"/>
    <n v="1841037.1"/>
    <x v="292"/>
    <x v="1"/>
    <x v="0"/>
    <n v="0.44500000000000001"/>
    <n v="6865701.3699999992"/>
    <n v="0.36640002218496487"/>
    <s v="High"/>
    <x v="4"/>
  </r>
  <r>
    <s v="INNSA1"/>
    <s v="2021-06-10"/>
    <s v="0301049751"/>
    <x v="0"/>
    <s v="FAMILY CLOTH RACK 3 LAYERS 03-027I (MADE UP OF MILD STEEL)(QTY:3648 PCS/ RMB 80.10 PER PCS)"/>
    <m/>
    <s v="FAMILY CLOTH RACK 3 LAYERS 03-027I "/>
    <s v="FAMILY"/>
    <m/>
    <m/>
    <s v="PCS"/>
    <e v="#VALUE!"/>
    <m/>
    <n v="20976"/>
    <s v="KGS"/>
    <n v="187.00428966437829"/>
    <n v="3922601.98"/>
    <n v="2.5287936398157989"/>
    <n v="53043.975388776198"/>
    <n v="1437241.3"/>
    <x v="306"/>
    <x v="160"/>
    <x v="0"/>
    <e v="#VALUE!"/>
    <n v="5359843.28"/>
    <n v="0.36639998330903817"/>
    <s v="High"/>
    <x v="4"/>
  </r>
  <r>
    <s v="INNSA1"/>
    <s v="2021-06-09"/>
    <s v="0301049751"/>
    <x v="0"/>
    <s v="SS OIL POT 900ML - KWP-1000B (QTY: 27000 PCS/USD 1.42PER PCS)"/>
    <m/>
    <s v="SS OIL POT 900ML - KWP-1000B "/>
    <s v="SS"/>
    <m/>
    <m/>
    <s v="PCS"/>
    <e v="#VALUE!"/>
    <m/>
    <n v="6975"/>
    <s v="KGS"/>
    <n v="441.5714537634409"/>
    <n v="3079960.89"/>
    <n v="5.9712164132987269"/>
    <n v="41649.23448275862"/>
    <n v="1128497.7"/>
    <x v="307"/>
    <x v="149"/>
    <x v="0"/>
    <n v="1.42"/>
    <n v="4208458.59"/>
    <n v="0.36640000970921416"/>
    <s v="High"/>
    <x v="4"/>
  </r>
  <r>
    <s v="INNSA1"/>
    <s v="2021-06-09"/>
    <s v="0301049751"/>
    <x v="0"/>
    <s v="MILD STEEL MULTI FUNCTION CLOTH STAND - RYX-02-020 (QTY :2464 NUM USD 14.20 PER NUM)"/>
    <m/>
    <s v="MILD STEEL MULTI FUNCTION CLOTH STAND - RYX-02-020 "/>
    <s v="MILD"/>
    <m/>
    <m/>
    <s v=""/>
    <e v="#VALUE!"/>
    <m/>
    <n v="8008"/>
    <s v="KGS"/>
    <n v="387.82404095904087"/>
    <n v="3105694.92"/>
    <n v="5.244408937918065"/>
    <n v="41997.22677484787"/>
    <n v="1137926.6000000001"/>
    <x v="223"/>
    <x v="1"/>
    <x v="1"/>
    <n v="14.2"/>
    <n v="4243621.5199999996"/>
    <n v="0.3663999939826672"/>
    <s v="High"/>
    <x v="4"/>
  </r>
  <r>
    <s v="INNSA1"/>
    <s v="2021-06-09"/>
    <s v="0301049751"/>
    <x v="1"/>
    <s v="STEEL SCRUBBER 2 PCS SET -8001-2 (QTY- 165720 SET/USD 0.151 PER SET)"/>
    <m/>
    <s v="STEEL SCRUBBER 2 PCS SET -8001-2 "/>
    <s v="STEEL"/>
    <m/>
    <m/>
    <s v="PCS"/>
    <e v="#VALUE!"/>
    <m/>
    <n v="4833.5"/>
    <s v="KGS"/>
    <n v="427.10186200475852"/>
    <n v="2064396.85"/>
    <n v="5.7755491819439948"/>
    <n v="27916.116970926301"/>
    <n v="907508.9"/>
    <x v="302"/>
    <x v="1"/>
    <x v="0"/>
    <n v="0.151"/>
    <n v="2971905.75"/>
    <n v="0.43960002167218964"/>
    <s v="High"/>
    <x v="4"/>
  </r>
  <r>
    <s v="INNSA1"/>
    <s v="2021-06-09"/>
    <s v="0301049751"/>
    <x v="0"/>
    <s v="STEEL KITCHEN TURNER ITEM NO-AM-253 (QTY:40320 PCS USD 0.5906 PER PCS)"/>
    <m/>
    <s v="STEEL KITCHEN TURNER ITEM NO-AM-253 "/>
    <s v="STEEL"/>
    <m/>
    <m/>
    <s v="PCS"/>
    <e v="#VALUE!"/>
    <m/>
    <n v="3696"/>
    <s v="KGS"/>
    <n v="508.34200757575758"/>
    <n v="1878832.06"/>
    <n v="6.8741312721535843"/>
    <n v="25406.789181879649"/>
    <n v="688404"/>
    <x v="273"/>
    <x v="376"/>
    <x v="0"/>
    <n v="0.59060000000000001"/>
    <n v="2567236.06"/>
    <n v="0.36639996445451328"/>
    <s v="High"/>
    <x v="4"/>
  </r>
  <r>
    <s v="INNSA1"/>
    <s v="2021-06-09"/>
    <s v="0301049751"/>
    <x v="0"/>
    <s v="STEEL HANGER WITH HOOK -SM1168 (QTY:57480 PCS USD 1.21 PER PCS)"/>
    <m/>
    <s v="STEEL HANGER WITH HOOK -SM1168 "/>
    <s v="STEEL"/>
    <m/>
    <m/>
    <s v="PCS"/>
    <e v="#VALUE!"/>
    <m/>
    <n v="10777.5"/>
    <s v="KGS"/>
    <n v="494.04672976107628"/>
    <n v="5324588.63"/>
    <n v="6.6808212273303074"/>
    <n v="72002.550777552402"/>
    <n v="1950929.3"/>
    <x v="308"/>
    <x v="377"/>
    <x v="0"/>
    <n v="1.21"/>
    <n v="7275517.9299999997"/>
    <n v="0.36640000487699648"/>
    <s v="High"/>
    <x v="4"/>
  </r>
  <r>
    <s v="INNSA1"/>
    <s v="2021-06-09"/>
    <s v="0301049751"/>
    <x v="0"/>
    <s v="STEEL KITCHEN CADDLE ITEM NO-AM-254 (QTY:20160 PCS USD 0.5906 PER PCS)"/>
    <m/>
    <s v="STEEL KITCHEN CADDLE ITEM NO-AM-254 "/>
    <s v="STEEL"/>
    <m/>
    <m/>
    <s v="PCS"/>
    <e v="#VALUE!"/>
    <m/>
    <n v="1792"/>
    <s v="KGS"/>
    <n v="524.22786272321423"/>
    <n v="939416.33"/>
    <n v="7.088950138244952"/>
    <n v="12703.398647734961"/>
    <n v="344202.2"/>
    <x v="309"/>
    <x v="79"/>
    <x v="0"/>
    <n v="0.59060000000000001"/>
    <n v="1283618.53"/>
    <n v="0.36640006034385203"/>
    <s v="High"/>
    <x v="4"/>
  </r>
  <r>
    <s v="INNSA1"/>
    <s v="2021-06-05"/>
    <s v="0301049751"/>
    <x v="0"/>
    <s v="FAMILY CLOTH RACK 3 LAYERS 03-027I (MADE UP OF MILD STEEL)(QTY:1824 PCS/ RMB 80.10 PER PCS)"/>
    <m/>
    <s v="FAMILY CLOTH RACK 3 LAYERS 03-027I "/>
    <s v="FAMILY"/>
    <m/>
    <m/>
    <s v="PCS"/>
    <e v="#VALUE!"/>
    <m/>
    <n v="10488"/>
    <s v="KGS"/>
    <n v="187.00390827612509"/>
    <n v="1961296.99"/>
    <n v="2.5287884824357691"/>
    <n v="26521.93360378634"/>
    <n v="718619.2"/>
    <x v="306"/>
    <x v="378"/>
    <x v="0"/>
    <e v="#VALUE!"/>
    <n v="2679916.19"/>
    <n v="0.36639999126292444"/>
    <s v="High"/>
    <x v="4"/>
  </r>
  <r>
    <s v="INNSA1"/>
    <s v="2021-06-02"/>
    <s v="0301049751"/>
    <x v="1"/>
    <s v="SS SCRUBBER 3 PCS SET - SS410 (QTY- 123480 SET/USD 0.193 PER SET)"/>
    <m/>
    <s v="SS SCRUBBER 3 PCS SET - SS410 "/>
    <s v="SS"/>
    <m/>
    <m/>
    <s v="PCS"/>
    <e v="#VALUE!"/>
    <m/>
    <n v="7717.5"/>
    <s v="KGS"/>
    <n v="262.48131130547449"/>
    <n v="2025699.52"/>
    <n v="3.5422579123545832"/>
    <n v="27337.375438596489"/>
    <n v="890497.5"/>
    <x v="276"/>
    <x v="1"/>
    <x v="0"/>
    <n v="0.193"/>
    <n v="2916197.02"/>
    <n v="0.43959999556103957"/>
    <s v="High"/>
    <x v="4"/>
  </r>
  <r>
    <s v="INNSA1"/>
    <s v="2021-05-31"/>
    <s v="0301049751"/>
    <x v="0"/>
    <s v="SS OIL POT 600ML - KWP-600B (QTY: 16200 PCS/USD 1.20 PER PCS)"/>
    <m/>
    <s v="SS OIL POT 600ML - KWP-600B "/>
    <s v="SS"/>
    <m/>
    <m/>
    <s v="PCS"/>
    <e v="#VALUE!"/>
    <m/>
    <n v="2835"/>
    <s v="KGS "/>
    <n v="557.89807054673724"/>
    <n v="1581641.03"/>
    <n v="7.5289888062987487"/>
    <n v="21344.683265856951"/>
    <n v="579513.30000000005"/>
    <x v="310"/>
    <x v="379"/>
    <x v="0"/>
    <n v="1.2"/>
    <n v="2161154.33"/>
    <n v="0.36640001682303353"/>
    <s v="High"/>
    <x v="4"/>
  </r>
  <r>
    <s v="INNSA1"/>
    <s v="2021-05-28"/>
    <s v="0301049751"/>
    <x v="0"/>
    <s v="NP-003 - STEEL ZHARA (QTY:60000 PCS/USD 0.4585 PER PCS)"/>
    <m/>
    <s v="NP-003 - STEEL ZHARA "/>
    <s v="NP-003"/>
    <m/>
    <m/>
    <s v="PCS"/>
    <e v="#VALUE!"/>
    <m/>
    <n v="5600"/>
    <s v="KGS "/>
    <n v="389.76584821428571"/>
    <n v="2182688.75"/>
    <n v="5.2599979516097939"/>
    <n v="29455.988529014849"/>
    <n v="799737.1"/>
    <x v="232"/>
    <x v="367"/>
    <x v="0"/>
    <n v="0.45850000000000002"/>
    <n v="2982425.85"/>
    <n v="0.36639997342726943"/>
    <s v="High"/>
    <x v="4"/>
  </r>
  <r>
    <s v="INNSA1"/>
    <s v="2021-05-28"/>
    <s v="0301049751"/>
    <x v="0"/>
    <s v="DS-25 - STAINLESS STEEL GRATER WITH HANDLE (QTY:80760 PCS USD 0.2362 PER PCS)"/>
    <m/>
    <s v="DS-25 - STAINLESS STEEL GRATER WITH HANDLE "/>
    <s v="DS-25"/>
    <m/>
    <m/>
    <s v="PCS"/>
    <e v="#VALUE!"/>
    <m/>
    <n v="2692"/>
    <s v="KGS "/>
    <n v="562.21484026745918"/>
    <n v="1513482.35"/>
    <n v="7.5872448079279247"/>
    <n v="20424.863022941969"/>
    <n v="554539.9"/>
    <x v="271"/>
    <x v="380"/>
    <x v="0"/>
    <n v="0.23619999999999999"/>
    <n v="2068022.25"/>
    <n v="0.3663999781695505"/>
    <s v="High"/>
    <x v="4"/>
  </r>
  <r>
    <s v="INNSA1"/>
    <s v="2021-05-28"/>
    <s v="0301049751"/>
    <x v="0"/>
    <s v="RS-02 - STEEL HAND BLENDER (QTY:50000 PCS/USD 0.4569 PER PCS)"/>
    <m/>
    <s v="RS-02 - STEEL HAND BLENDER "/>
    <s v="RS-02"/>
    <m/>
    <m/>
    <s v="PCS"/>
    <e v="#VALUE!"/>
    <m/>
    <n v="3000"/>
    <s v="KGS "/>
    <n v="604.18665333333331"/>
    <n v="1812559.96"/>
    <n v="8.1536660368870901"/>
    <n v="24460.998110661269"/>
    <n v="664122"/>
    <x v="311"/>
    <x v="342"/>
    <x v="0"/>
    <n v="0.45689999999999997"/>
    <n v="2476681.96"/>
    <n v="0.36640001691309565"/>
    <s v="High"/>
    <x v="4"/>
  </r>
  <r>
    <s v="INNSA1"/>
    <s v="2021-05-27"/>
    <s v="0301049751"/>
    <x v="0"/>
    <s v="NP-20 - STAINLESS STEEL SPORTS BOTTLE 750ML S-308-C6 (QTY:4860 PCS/USD 1.060 PER PCS)"/>
    <m/>
    <s v="NP-20 - STAINLESS STEEL SPORTS BOTTLE 750ML S-308-C6 "/>
    <s v="NP-20"/>
    <m/>
    <m/>
    <s v="PCS"/>
    <e v="#VALUE!"/>
    <m/>
    <n v="864"/>
    <s v="KGS "/>
    <n v="477.59061342592588"/>
    <n v="412638.29"/>
    <n v="6.4452174551407007"/>
    <n v="5568.6678812415657"/>
    <n v="151190.79999999999"/>
    <x v="191"/>
    <x v="341"/>
    <x v="0"/>
    <n v="1.06"/>
    <n v="563829.09"/>
    <n v="0.36640031636424236"/>
    <s v="High"/>
    <x v="4"/>
  </r>
  <r>
    <s v="INNSA1"/>
    <s v="2021-05-27"/>
    <s v="0301049751"/>
    <x v="0"/>
    <s v="SB-01 - STAINLESS STEEL SPORTS BOTTLE 750ML SG-702 (QTY:17964 PCS/USD 1.130 PER PCS)"/>
    <m/>
    <s v="SB-01 - STAINLESS STEEL SPORTS BOTTLE 750ML SG-702 "/>
    <s v="SB-01"/>
    <m/>
    <m/>
    <s v="PCS"/>
    <e v="#VALUE!"/>
    <m/>
    <n v="2844.3"/>
    <s v="KGS "/>
    <n v="571.65429455402034"/>
    <n v="1625956.31"/>
    <n v="7.7146328549800316"/>
    <n v="21942.730229419711"/>
    <n v="595750.40000000002"/>
    <x v="187"/>
    <x v="381"/>
    <x v="0"/>
    <n v="1.1299999999999999"/>
    <n v="2221706.71"/>
    <n v="0.36640000493002178"/>
    <s v="High"/>
    <x v="4"/>
  </r>
  <r>
    <s v="INNSA1"/>
    <s v="2021-05-27"/>
    <s v="0301049751"/>
    <x v="0"/>
    <s v="MP-202 - STAINLESS STEEL SPORTS BOTTLE KOOU 750ML (QTY:21096 PCS/USD 1.142 PER PCS)"/>
    <m/>
    <s v="MP-202 - STAINLESS STEEL SPORTS BOTTLE KOOU 750ML "/>
    <s v="MP-202"/>
    <m/>
    <m/>
    <s v="PCS"/>
    <e v="#VALUE!"/>
    <m/>
    <n v="3809"/>
    <s v="KGS "/>
    <n v="506.62034917301128"/>
    <n v="1929716.91"/>
    <n v="6.8369817702160773"/>
    <n v="26042.063562753039"/>
    <n v="707048.3"/>
    <x v="312"/>
    <x v="382"/>
    <x v="0"/>
    <n v="1.1419999999999999"/>
    <n v="2636765.21"/>
    <n v="0.36640001252826254"/>
    <s v="High"/>
    <x v="4"/>
  </r>
  <r>
    <s v="INNSA1"/>
    <s v="2021-05-27"/>
    <s v="0301049751"/>
    <x v="0"/>
    <s v="NP-21 - STAINLESS STEEL SPORTS BOTTLE 650ML S115 (QTY:43164 PCS/USD 1.110 PER PCS)"/>
    <m/>
    <s v="NP-21 - STAINLESS STEEL SPORTS BOTTLE 650ML S115 "/>
    <s v="NP-21"/>
    <m/>
    <m/>
    <s v="PCS"/>
    <e v="#VALUE!"/>
    <m/>
    <n v="7673.6"/>
    <s v="KGS "/>
    <n v="500.11846981859878"/>
    <n v="3837709.09"/>
    <n v="6.7492371095627366"/>
    <n v="51790.945883940622"/>
    <n v="1406136.6"/>
    <x v="192"/>
    <x v="278"/>
    <x v="0"/>
    <n v="1.1100000000000001"/>
    <n v="5243845.6899999995"/>
    <n v="0.36639999724418926"/>
    <s v="High"/>
    <x v="4"/>
  </r>
  <r>
    <s v="INNSA1"/>
    <s v="2021-05-25"/>
    <s v="0301049751"/>
    <x v="0"/>
    <s v="MILD STEEL MULTI FUNCTION CLOTH STAND - RYX-02-021A(QTY :10368 NUM USD 8.85 PER NUM)"/>
    <m/>
    <s v="MILD STEEL MULTI FUNCTION CLOTH STAND - RYX-02-021A"/>
    <s v="MILD"/>
    <m/>
    <m/>
    <s v=""/>
    <e v="#VALUE!"/>
    <m/>
    <n v="38016"/>
    <s v="KGS "/>
    <n v="226.63152146464651"/>
    <n v="8615623.9199999999"/>
    <n v="3.0584550804945541"/>
    <n v="116270.228340081"/>
    <n v="3156764.6"/>
    <x v="288"/>
    <x v="1"/>
    <x v="1"/>
    <n v="8.85"/>
    <n v="11772388.52"/>
    <n v="0.36639999950229957"/>
    <s v="High"/>
    <x v="4"/>
  </r>
  <r>
    <s v="INNSA1"/>
    <s v="2021-05-25"/>
    <s v="0301049751"/>
    <x v="0"/>
    <s v="MILD STEEL MULTI FUNCTION CLOTH STAND - RYX-02-020 (QTY :3696 NUM /USD 14.20 PER NUM)"/>
    <m/>
    <s v="MILD STEEL MULTI FUNCTION CLOTH STAND - RYX-02-020 "/>
    <s v="MILD"/>
    <m/>
    <m/>
    <s v=""/>
    <e v="#VALUE!"/>
    <m/>
    <n v="12012"/>
    <s v="KGS "/>
    <n v="410.25468198468201"/>
    <n v="4927979.24"/>
    <n v="5.5365004316421329"/>
    <n v="66504.443184885298"/>
    <n v="1805611.6"/>
    <x v="223"/>
    <x v="1"/>
    <x v="1"/>
    <n v="14.2"/>
    <n v="6733590.8399999999"/>
    <n v="0.36640000131169381"/>
    <s v="High"/>
    <x v="4"/>
  </r>
  <r>
    <s v="INNSA1"/>
    <s v="2021-05-22"/>
    <s v="0301049751"/>
    <x v="0"/>
    <s v="STEEL LUNCH BOX SMALL - 6587 (QTY:5040 PCS/USD1.45 PER PCS)"/>
    <m/>
    <s v="STEEL LUNCH BOX SMALL - 6587 "/>
    <s v="STEEL"/>
    <m/>
    <m/>
    <s v="PCS"/>
    <e v="#VALUE!"/>
    <m/>
    <n v="1022.7"/>
    <s v="KGS "/>
    <n v="559.14055930380368"/>
    <n v="571833.05000000005"/>
    <n v="7.5457565358138146"/>
    <n v="7717.0452091767893"/>
    <n v="209519.7"/>
    <x v="313"/>
    <x v="373"/>
    <x v="0"/>
    <n v="1.45"/>
    <n v="781352.75"/>
    <n v="0.36640012325275706"/>
    <s v="High"/>
    <x v="4"/>
  </r>
  <r>
    <s v="INNSA1"/>
    <s v="2021-05-22"/>
    <s v="0301049751"/>
    <x v="0"/>
    <s v="STEEL LUNCH BOX 3LAYER - 8505 (QTY:16800 PCS/USD3.45 PER PCS)"/>
    <m/>
    <s v="STEEL LUNCH BOX 3LAYER - 8505 "/>
    <s v="STEEL"/>
    <m/>
    <m/>
    <s v="PCS"/>
    <e v="#VALUE!"/>
    <m/>
    <n v="10892"/>
    <s v="KGS "/>
    <n v="416.38152772677188"/>
    <n v="4535227.5999999996"/>
    <n v="5.6191839099429419"/>
    <n v="61204.151147098513"/>
    <n v="1661707.4"/>
    <x v="314"/>
    <x v="224"/>
    <x v="0"/>
    <n v="3.45"/>
    <n v="6196935"/>
    <n v="0.3664000016228513"/>
    <s v="High"/>
    <x v="4"/>
  </r>
  <r>
    <s v="INNSA1"/>
    <s v="2021-05-22"/>
    <s v="0301049751"/>
    <x v="0"/>
    <s v="STEEL LUNCH BOX 2 LAYER - 8504 (QTY:21264 PCS/USD2.49 PER PCS)"/>
    <m/>
    <s v="STEEL LUNCH BOX 2 LAYER - 8504 "/>
    <s v="STEEL"/>
    <m/>
    <m/>
    <s v="PCS"/>
    <e v="#VALUE!"/>
    <m/>
    <n v="10171.280000000001"/>
    <s v="KGS "/>
    <n v="407.3234361850229"/>
    <n v="4143000.72"/>
    <n v="5.4969424586372861"/>
    <n v="55910.940890688267"/>
    <n v="1517995.4"/>
    <x v="275"/>
    <x v="383"/>
    <x v="0"/>
    <n v="2.4900000000000002"/>
    <n v="5660996.1200000001"/>
    <n v="0.36639998459860268"/>
    <s v="High"/>
    <x v="4"/>
  </r>
  <r>
    <s v="INNSA1"/>
    <s v="2021-05-22"/>
    <s v="0301049751"/>
    <x v="0"/>
    <s v="STEEL RECTANGLE CONTAINER BIG - 6578 (QTY:37920 PCS/USD1.66 PER PCS)"/>
    <m/>
    <s v="STEEL RECTANGLE CONTAINER BIG - 6578 "/>
    <s v="STEEL"/>
    <m/>
    <m/>
    <s v="PCS"/>
    <e v="#VALUE!"/>
    <m/>
    <n v="11202.2"/>
    <s v="KGS "/>
    <n v="439.68716591383833"/>
    <n v="4925463.57"/>
    <n v="5.9336999448561194"/>
    <n v="66470.493522267221"/>
    <n v="1804689.9"/>
    <x v="315"/>
    <x v="264"/>
    <x v="0"/>
    <n v="1.66"/>
    <n v="6730153.4700000007"/>
    <n v="0.36640000973553027"/>
    <s v="High"/>
    <x v="4"/>
  </r>
  <r>
    <s v="INNSA1"/>
    <s v="2021-05-22"/>
    <s v="0301049751"/>
    <x v="0"/>
    <s v="STEEL RECTANGLE CONTAINER LARGE - 6862 (QTY:20400 PCS/USD1.48 PER PCS)"/>
    <m/>
    <s v="STEEL RECTANGLE CONTAINER LARGE - 6862 "/>
    <s v="STEEL"/>
    <m/>
    <m/>
    <s v="PCS"/>
    <e v="#VALUE!"/>
    <m/>
    <n v="5100"/>
    <s v="KGS "/>
    <n v="463.22543529411769"/>
    <n v="2362449.7200000002"/>
    <n v="6.2513554020798612"/>
    <n v="31881.912550607289"/>
    <n v="865601.5"/>
    <x v="316"/>
    <x v="37"/>
    <x v="0"/>
    <n v="1.48"/>
    <n v="3228051.22"/>
    <n v="0.36639996723401164"/>
    <s v="High"/>
    <x v="4"/>
  </r>
  <r>
    <s v="INNSA1"/>
    <s v="2021-05-15"/>
    <s v="0301049751"/>
    <x v="0"/>
    <s v="NP-21 STAINLESS STEEL SPORTS BOTTLE 650ML S115 (QTY:7524 PCS USD 1.11 PER PCS)"/>
    <m/>
    <s v="NP-21 STAINLESS STEEL SPORTS BOTTLE 650ML S115 "/>
    <s v="NP-21"/>
    <m/>
    <m/>
    <s v="PCS"/>
    <e v="#VALUE!"/>
    <m/>
    <n v="1337.6"/>
    <s v="KGS "/>
    <n v="509.04464712918661"/>
    <n v="680898.12"/>
    <n v="6.8099618345041684"/>
    <n v="9109.0049498327753"/>
    <n v="249481.1"/>
    <x v="121"/>
    <x v="384"/>
    <x v="0"/>
    <n v="1.1100000000000001"/>
    <n v="930379.22"/>
    <n v="0.36640004234407347"/>
    <s v="High"/>
    <x v="4"/>
  </r>
  <r>
    <s v="INNSA1"/>
    <s v="2021-05-15"/>
    <s v="0301049751"/>
    <x v="0"/>
    <s v="SB-01 STAINLESS STEEL SPORTS BOTTLE 750ML SG-702 (QTY:11340 PCS USD 1.13 PER PCS)"/>
    <m/>
    <s v="SB-01 STAINLESS STEEL SPORTS BOTTLE 750ML SG-702 "/>
    <s v="SB-01"/>
    <m/>
    <m/>
    <s v="PCS"/>
    <e v="#VALUE!"/>
    <m/>
    <n v="1795.5"/>
    <s v="KGS "/>
    <n v="581.85725424672796"/>
    <n v="1044724.7"/>
    <n v="7.7840435350732839"/>
    <n v="13976.25016722408"/>
    <n v="382787.1"/>
    <x v="112"/>
    <x v="191"/>
    <x v="0"/>
    <n v="1.1299999999999999"/>
    <n v="1427511.7999999998"/>
    <n v="0.36639997120772583"/>
    <s v="High"/>
    <x v="4"/>
  </r>
  <r>
    <s v="INNSA1"/>
    <s v="2021-05-15"/>
    <s v="0301049751"/>
    <x v="0"/>
    <s v="NP-20 STAINLESS STEEL SPORTS BOTTLE 750 ML S-308-C6 (QTY:24228 PCS USD 1.06 PER PCS)"/>
    <m/>
    <s v="NP-20 STAINLESS STEEL SPORTS BOTTLE 750 ML S-308-C6 "/>
    <s v="NP-20"/>
    <m/>
    <m/>
    <s v="PCS"/>
    <e v="#VALUE!"/>
    <m/>
    <n v="4307.2"/>
    <s v="KGS "/>
    <n v="486.11471257429417"/>
    <n v="2093793.29"/>
    <n v="6.5032068571811941"/>
    <n v="28010.612575250841"/>
    <n v="767165.9"/>
    <x v="159"/>
    <x v="385"/>
    <x v="0"/>
    <n v="1.06"/>
    <n v="2860959.19"/>
    <n v="0.36640001840869402"/>
    <s v="High"/>
    <x v="4"/>
  </r>
  <r>
    <s v="INNSA1"/>
    <s v="2021-05-14"/>
    <s v="0301049751"/>
    <x v="0"/>
    <s v="NP-55 STEEL TEA STRAINER (QTY:20160 PCS USD 0.3224 PER PCS)"/>
    <m/>
    <s v="NP-55 STEEL TEA STRAINER "/>
    <s v="NP-55"/>
    <m/>
    <m/>
    <s v="PCS"/>
    <e v="#VALUE!"/>
    <m/>
    <n v="924"/>
    <s v="KGS "/>
    <n v="578.12591991341992"/>
    <n v="534188.35"/>
    <n v="7.7341260189086274"/>
    <n v="7146.3324414715717"/>
    <n v="195726.7"/>
    <x v="13"/>
    <x v="79"/>
    <x v="0"/>
    <n v="0.32240000000000002"/>
    <n v="729915.05"/>
    <n v="0.36640016578422202"/>
    <s v="High"/>
    <x v="4"/>
  </r>
  <r>
    <s v="INNSA1"/>
    <s v="2021-05-14"/>
    <s v="0301049751"/>
    <x v="0"/>
    <s v="RS-02 STEEL HAND BLENDER (QTY:9360 PCS USD 0.4527 PER PCS)"/>
    <m/>
    <s v="RS-02 STEEL HAND BLENDER "/>
    <s v="RS-02"/>
    <m/>
    <m/>
    <s v="PCS"/>
    <e v="#VALUE!"/>
    <m/>
    <n v="561.6"/>
    <s v="KGS "/>
    <n v="620.10918803418804"/>
    <n v="348253.32"/>
    <n v="8.2957750907583687"/>
    <n v="4658.9072909698998"/>
    <n v="127600.1"/>
    <x v="251"/>
    <x v="386"/>
    <x v="0"/>
    <n v="0.45269999999999999"/>
    <n v="475853.42000000004"/>
    <n v="0.3664002399173108"/>
    <s v="High"/>
    <x v="4"/>
  </r>
  <r>
    <s v="INNSA1"/>
    <s v="2021-05-12"/>
    <s v="0301049751"/>
    <x v="0"/>
    <s v="FAMILY CLOTH RACK 3 LAYERS 03-027I (MADE UP OF MILD STEEL)(QTY:1824 PCS/ RMB 80.10 PER PCS)"/>
    <m/>
    <s v="FAMILY CLOTH RACK 3 LAYERS 03-027I "/>
    <s v="FAMILY"/>
    <m/>
    <m/>
    <s v="PCS"/>
    <e v="#VALUE!"/>
    <m/>
    <n v="10488"/>
    <s v="KGS "/>
    <n v="184.2580205949657"/>
    <n v="1932498.12"/>
    <n v="2.46499024207312"/>
    <n v="25852.817658862881"/>
    <n v="708067.3"/>
    <x v="306"/>
    <x v="378"/>
    <x v="0"/>
    <e v="#VALUE!"/>
    <n v="2640565.42"/>
    <n v="0.36639999422095171"/>
    <s v="High"/>
    <x v="4"/>
  </r>
  <r>
    <s v="INNSA1"/>
    <s v="2021-05-07"/>
    <s v="0301049751"/>
    <x v="0"/>
    <s v="STAINLESS STEEL BOTTLE 750ML SG805 AM-06 (QTY: 6048 NUM USD 1.110 PER NUM)"/>
    <m/>
    <s v="STAINLESS STEEL BOTTLE 750ML SG805 AM-06 "/>
    <s v="STAINLESS"/>
    <m/>
    <m/>
    <s v=""/>
    <e v="#VALUE!"/>
    <m/>
    <n v="907.2"/>
    <s v="KGS "/>
    <n v="596.85391313932973"/>
    <n v="541465.87"/>
    <n v="7.9846677343054147"/>
    <n v="7243.6905685618731"/>
    <n v="198393.1"/>
    <x v="290"/>
    <x v="1"/>
    <x v="1"/>
    <n v="1.1100000000000001"/>
    <n v="739858.97"/>
    <n v="0.3664000096626589"/>
    <s v="High"/>
    <x v="4"/>
  </r>
  <r>
    <s v="INNSA1"/>
    <s v="2021-05-07"/>
    <s v="0301049751"/>
    <x v="0"/>
    <s v="STAINLESS STEEL COLA BOTTLE 750ML SK750 SL-01 (QTY: 18000 NUM USD 1.245 PER NUM)"/>
    <m/>
    <s v="STAINLESS STEEL COLA BOTTLE 750ML SK750 SL-01 "/>
    <s v="STAINLESS"/>
    <m/>
    <m/>
    <s v=""/>
    <e v="#VALUE!"/>
    <m/>
    <n v="3600"/>
    <s v="KGS "/>
    <n v="502.08318888888891"/>
    <n v="1807499.48"/>
    <n v="6.7168319583797844"/>
    <n v="24180.59505016722"/>
    <n v="662267.80000000005"/>
    <x v="289"/>
    <x v="1"/>
    <x v="1"/>
    <n v="1.2450000000000001"/>
    <n v="2469767.2800000003"/>
    <n v="0.36639999475961127"/>
    <s v="High"/>
    <x v="4"/>
  </r>
  <r>
    <s v="INNSA1"/>
    <s v="2021-05-07"/>
    <s v="0301049751"/>
    <x v="0"/>
    <s v="STAINLESS STEEL GRATER WITH HANDLE - KL324H-9S (MILD STEEL) (QTY - 58464 PCS/USD 0.67 PER PCS)"/>
    <m/>
    <s v="STAINLESS STEEL GRATER WITH HANDLE - KL324H-9S "/>
    <s v="STAINLESS"/>
    <m/>
    <m/>
    <s v="PCS"/>
    <e v="#VALUE!"/>
    <m/>
    <n v="9744"/>
    <s v="KGS "/>
    <n v="322.04662151067322"/>
    <n v="3138022.28"/>
    <n v="4.308316006831749"/>
    <n v="41980.231170568557"/>
    <n v="1149771.3999999999"/>
    <x v="255"/>
    <x v="1"/>
    <x v="0"/>
    <n v="0.67"/>
    <n v="4287793.68"/>
    <n v="0.36640001166594649"/>
    <s v="High"/>
    <x v="4"/>
  </r>
  <r>
    <s v="INNSA1"/>
    <s v="2021-05-07"/>
    <s v="0301049751"/>
    <x v="0"/>
    <s v="STAINLESS STEEL SPORTS BOTTLE 750ML SG-702 SB-01 (QTY: 19404 NUM USD 1.130 PER NUM)"/>
    <m/>
    <s v="STAINLESS STEEL SPORTS BOTTLE 750ML SG-702 SB-01 "/>
    <s v="STAINLESS"/>
    <m/>
    <m/>
    <s v=""/>
    <e v="#VALUE!"/>
    <m/>
    <n v="3072.3"/>
    <s v="KGS "/>
    <n v="575.6286560557237"/>
    <n v="1768503.92"/>
    <n v="7.7007178067655344"/>
    <n v="23658.91531772575"/>
    <n v="647979.9"/>
    <x v="247"/>
    <x v="1"/>
    <x v="1"/>
    <n v="1.1299999999999999"/>
    <n v="2416483.8199999998"/>
    <n v="0.36640003602593091"/>
    <s v="High"/>
    <x v="4"/>
  </r>
  <r>
    <s v="INNSA1"/>
    <s v="2021-05-06"/>
    <s v="0301049751"/>
    <x v="0"/>
    <s v="STAINLESS STEEL SPORTS BOTTLE 650ML S115 NP-21 (QTY: 7452 NUM USD 1.110 PER NUM)"/>
    <m/>
    <s v="STAINLESS STEEL SPORTS BOTTLE 650ML S115 NP-21 "/>
    <s v="STAINLESS"/>
    <m/>
    <m/>
    <s v=""/>
    <e v="#VALUE!"/>
    <m/>
    <n v="1324.8"/>
    <s v="KGS "/>
    <n v="516.25327596618354"/>
    <n v="683932.34"/>
    <n v="6.7794258170214512"/>
    <n v="8981.3833223900183"/>
    <n v="250592.8"/>
    <x v="225"/>
    <x v="1"/>
    <x v="1"/>
    <n v="1.1100000000000001"/>
    <n v="934525.1399999999"/>
    <n v="0.36639998629104159"/>
    <s v="High"/>
    <x v="4"/>
  </r>
  <r>
    <s v="INNSA1"/>
    <s v="2021-05-06"/>
    <s v="0301049751"/>
    <x v="0"/>
    <s v="STAINLESS STEEL SPORTS BOTTLE 750ML S-308-C6 (QTY: 11772 NUM USD 1.060 PER NUM)"/>
    <m/>
    <s v="STAINLESS STEEL SPORTS BOTTLE 750ML S-308-C6 "/>
    <s v="STAINLESS"/>
    <m/>
    <m/>
    <s v=""/>
    <e v="#VALUE!"/>
    <m/>
    <n v="2092.8000000000002"/>
    <s v="KGS "/>
    <n v="492.99861907492351"/>
    <n v="1031747.51"/>
    <n v="6.4740462124087124"/>
    <n v="13548.883913328949"/>
    <n v="378032.3"/>
    <x v="99"/>
    <x v="1"/>
    <x v="1"/>
    <n v="1.06"/>
    <n v="1409779.81"/>
    <n v="0.36640001195641364"/>
    <s v="High"/>
    <x v="4"/>
  </r>
  <r>
    <s v="INNSA1"/>
    <s v="2021-05-06"/>
    <s v="0301049751"/>
    <x v="0"/>
    <s v="STAINLESS STEEL SPORTS BOTTLE KOOU 750ML MP-202 (QTY: 21384 NUM USD 1.142 PER NUM)"/>
    <m/>
    <s v="STAINLESS STEEL SPORTS BOTTLE KOOU 750ML MP-202 "/>
    <s v="STAINLESS"/>
    <m/>
    <m/>
    <s v=""/>
    <e v="#VALUE!"/>
    <m/>
    <n v="3861"/>
    <s v="KGS "/>
    <n v="522.96499870499872"/>
    <n v="2019167.86"/>
    <n v="6.8675640013788399"/>
    <n v="26515.6646093237"/>
    <n v="739823.2"/>
    <x v="317"/>
    <x v="1"/>
    <x v="1"/>
    <n v="1.1419999999999999"/>
    <n v="2758991.06"/>
    <n v="0.36640004759188266"/>
    <s v="High"/>
    <x v="4"/>
  </r>
  <r>
    <s v="INNSA1"/>
    <s v="2021-05-06"/>
    <s v="0301049751"/>
    <x v="0"/>
    <s v="STAINLESS STEEL SPORTS BOTTLE 750ML SG-702 SB-01 (QTY: 18000 NUM USD 1.130 PER NUM)"/>
    <m/>
    <s v="STAINLESS STEEL SPORTS BOTTLE 750ML SG-702 SB-01 "/>
    <s v="STAINLESS"/>
    <m/>
    <m/>
    <s v=""/>
    <e v="#VALUE!"/>
    <m/>
    <n v="2850"/>
    <s v="KGS "/>
    <n v="590.09698245614027"/>
    <n v="1681776.4"/>
    <n v="7.7491396251627078"/>
    <n v="22085.047931713721"/>
    <n v="616202.9"/>
    <x v="247"/>
    <x v="1"/>
    <x v="1"/>
    <n v="1.1299999999999999"/>
    <n v="2297979.2999999998"/>
    <n v="0.3664000160782373"/>
    <s v="High"/>
    <x v="4"/>
  </r>
  <r>
    <s v="INNSA1"/>
    <s v="2021-05-06"/>
    <s v="0301049751"/>
    <x v="0"/>
    <s v="STAINLESS STEEL BOTTLE 750ML SG805 AM-06 (QTY: 9180 NUM USD 1.110 PER NUM)"/>
    <m/>
    <s v="STAINLESS STEEL BOTTLE 750ML SG805 AM-06 "/>
    <s v="STAINLESS"/>
    <m/>
    <m/>
    <s v=""/>
    <e v="#VALUE!"/>
    <m/>
    <n v="1377"/>
    <s v="KGS "/>
    <n v="611.85572984749456"/>
    <n v="842525.34"/>
    <n v="8.0348749815823304"/>
    <n v="11064.02284963887"/>
    <n v="308701.3"/>
    <x v="290"/>
    <x v="1"/>
    <x v="1"/>
    <n v="1.1100000000000001"/>
    <n v="1151226.6399999999"/>
    <n v="0.3664000183068678"/>
    <s v="High"/>
    <x v="4"/>
  </r>
  <r>
    <s v="INNSA1"/>
    <s v="2021-05-04"/>
    <s v="0301049751"/>
    <x v="0"/>
    <s v="STEEL HAND BLENDER RS-02 (QTY:40640 PCS USD 0.4499 PER PCS)"/>
    <m/>
    <s v="STEEL HAND BLENDER RS-02 "/>
    <s v="STEEL"/>
    <m/>
    <m/>
    <s v="PCS"/>
    <e v="#VALUE!"/>
    <m/>
    <n v="2438.4"/>
    <s v="KGS "/>
    <n v="614.29622293307079"/>
    <n v="1497899.91"/>
    <n v="8.0669234790948234"/>
    <n v="19670.386211424819"/>
    <n v="548830.6"/>
    <x v="262"/>
    <x v="387"/>
    <x v="0"/>
    <n v="0.44990000000000002"/>
    <n v="2046730.5099999998"/>
    <n v="0.36640004871887605"/>
    <s v="High"/>
    <x v="4"/>
  </r>
  <r>
    <s v="INNSA1"/>
    <s v="2021-05-04"/>
    <s v="0301049751"/>
    <x v="0"/>
    <s v="STEEL ZHARA NP-003 (QTY:60000 PCS USD 0.4514 PER PCS)"/>
    <m/>
    <s v="STEEL ZHARA NP-003 "/>
    <s v="STEEL"/>
    <m/>
    <m/>
    <s v="PCS"/>
    <e v="#VALUE!"/>
    <m/>
    <n v="5600"/>
    <s v="KGS "/>
    <n v="396.22130357142862"/>
    <n v="2218839.2999999998"/>
    <n v="5.2031687927961734"/>
    <n v="29137.745239658561"/>
    <n v="812982.8"/>
    <x v="318"/>
    <x v="367"/>
    <x v="0"/>
    <n v="0.45140000000000002"/>
    <n v="3031822.0999999996"/>
    <n v="0.36640003627121626"/>
    <s v="High"/>
    <x v="4"/>
  </r>
  <r>
    <s v="INNSA1"/>
    <s v="2021-05-04"/>
    <s v="0301049751"/>
    <x v="0"/>
    <s v="STEEL SALT BOTTLE NP-19 (QTY:23088 PCS USD 0.4930 PER PCS)"/>
    <m/>
    <s v="STEEL SALT BOTTLE NP-19 "/>
    <s v="STEEL"/>
    <m/>
    <m/>
    <s v="PCS"/>
    <e v="#VALUE!"/>
    <m/>
    <n v="3607.5"/>
    <s v="KGS "/>
    <n v="258.48762855162857"/>
    <n v="932494.12"/>
    <n v="3.394453428123815"/>
    <n v="12245.490741956661"/>
    <n v="341665.8"/>
    <x v="304"/>
    <x v="388"/>
    <x v="0"/>
    <n v="0.49299999999999999"/>
    <n v="1274159.92"/>
    <n v="0.36639995113320389"/>
    <s v="High"/>
    <x v="4"/>
  </r>
  <r>
    <s v="INNSA1"/>
    <s v="2021-05-04"/>
    <s v="0301049751"/>
    <x v="0"/>
    <s v="STEEL TEA STRAINER NP-55 (QTY:30240 PCS USD 0.3204 PER PCS)"/>
    <m/>
    <s v="STEEL TEA STRAINER NP-55 "/>
    <s v="STEEL"/>
    <m/>
    <m/>
    <s v="PCS"/>
    <e v="#VALUE!"/>
    <m/>
    <n v="1386"/>
    <s v="KGS "/>
    <n v="572.69610389610398"/>
    <n v="793756.8"/>
    <n v="7.5206316992265787"/>
    <n v="10423.595535128041"/>
    <n v="290832.5"/>
    <x v="272"/>
    <x v="327"/>
    <x v="0"/>
    <n v="0.32040000000000002"/>
    <n v="1084589.3"/>
    <n v="0.36640001068337302"/>
    <s v="High"/>
    <x v="4"/>
  </r>
  <r>
    <s v="INNSA1"/>
    <s v="2021-05-01"/>
    <s v="0301049751"/>
    <x v="1"/>
    <s v="STEEL SCRUBBER 6 PCS SET - OKS-4156 (QTY- 98000 PCS/USD 0.275 PER PCS)"/>
    <m/>
    <s v="STEEL SCRUBBER 6 PCS SET - OKS-4156 "/>
    <s v="STEEL"/>
    <m/>
    <m/>
    <s v="PCS"/>
    <e v="#VALUE!"/>
    <m/>
    <n v="8537.7999999999993"/>
    <s v="KGS "/>
    <n v="261.45895781114581"/>
    <n v="2232284.29"/>
    <n v="3.4334728537248291"/>
    <n v="29314.304530531841"/>
    <n v="981312.2"/>
    <x v="319"/>
    <x v="1"/>
    <x v="0"/>
    <n v="0.27500000000000002"/>
    <n v="3213596.49"/>
    <n v="0.43960001169922669"/>
    <s v="High"/>
    <x v="4"/>
  </r>
  <r>
    <s v="INNSA1"/>
    <s v="2021-04-28"/>
    <s v="0301049751"/>
    <x v="0"/>
    <s v="FAMILY CLOTH RACK 3 LAYERS 03-027I (MADE UP OF MILD STEEL)(QTY:1824 PCS RMB 79.00 PER PCS)"/>
    <m/>
    <s v="FAMILY CLOTH RACK 3 LAYERS 03-027I "/>
    <s v="FAMILY"/>
    <m/>
    <m/>
    <s v="PCS"/>
    <e v="#VALUE!"/>
    <m/>
    <n v="10488"/>
    <s v="KGS "/>
    <n v="183.836135583524"/>
    <n v="1928073.39"/>
    <n v="2.41413178704562"/>
    <n v="25319.41418253447"/>
    <n v="706446.1"/>
    <x v="306"/>
    <x v="378"/>
    <x v="0"/>
    <e v="#VALUE!"/>
    <n v="2634519.4899999998"/>
    <n v="0.36640000513673393"/>
    <s v="High"/>
    <x v="4"/>
  </r>
  <r>
    <s v="INNSA1"/>
    <s v="2021-04-27"/>
    <s v="0301049751"/>
    <x v="0"/>
    <s v="MILD STEEL MULTI FUNCTION CLOTH STAND - RYX-02-020 (QTY :1232 NUM USD 14.20 PER NUM)"/>
    <m/>
    <s v="MILD STEEL MULTI FUNCTION CLOTH STAND - RYX-02-020 "/>
    <s v="MILD"/>
    <m/>
    <m/>
    <s v=""/>
    <e v="#VALUE!"/>
    <m/>
    <n v="4004"/>
    <s v="KGS "/>
    <n v="417.21414835164842"/>
    <n v="1670525.45"/>
    <n v="5.4788463342304441"/>
    <n v="21937.3007222587"/>
    <n v="612080.5"/>
    <x v="223"/>
    <x v="1"/>
    <x v="1"/>
    <n v="14.2"/>
    <n v="2282605.9500000002"/>
    <n v="0.36639998510648253"/>
    <s v="High"/>
    <x v="4"/>
  </r>
  <r>
    <s v="INNSA1"/>
    <s v="2021-04-27"/>
    <s v="0301049751"/>
    <x v="0"/>
    <s v="MILD STEEL MULTI FUNCTION CLOTH STAND - RYX-02-021A(QTY :10368 NUM USD 8.85 PER NUM)"/>
    <m/>
    <s v="MILD STEEL MULTI FUNCTION CLOTH STAND - RYX-02-021A"/>
    <s v="MILD"/>
    <m/>
    <m/>
    <s v=""/>
    <e v="#VALUE!"/>
    <m/>
    <n v="38016"/>
    <s v="KGS "/>
    <n v="230.47604666456229"/>
    <n v="8761777.3900000006"/>
    <n v="3.0266059969082382"/>
    <n v="115059.4535784636"/>
    <n v="3210315.2"/>
    <x v="288"/>
    <x v="1"/>
    <x v="1"/>
    <n v="8.85"/>
    <n v="11972092.59"/>
    <n v="0.36639999592594075"/>
    <s v="High"/>
    <x v="4"/>
  </r>
  <r>
    <s v="INNSA1"/>
    <s v="2021-04-25"/>
    <s v="0301049751"/>
    <x v="0"/>
    <s v="STEEL TEA STRAINER NP-55 (QTY:50400 PCS USD 0.3195 PER PCS)"/>
    <m/>
    <s v="STEEL TEA STRAINER NP-55 "/>
    <s v="STEEL"/>
    <m/>
    <m/>
    <s v="PCS"/>
    <e v="#VALUE!"/>
    <m/>
    <n v="2310"/>
    <s v="KGS "/>
    <n v="576.31947186147181"/>
    <n v="1331297.98"/>
    <n v="7.5682136817002199"/>
    <n v="17482.57360472751"/>
    <n v="487787.6"/>
    <x v="272"/>
    <x v="5"/>
    <x v="0"/>
    <n v="0.31950000000000001"/>
    <n v="1819085.58"/>
    <n v="0.36640001511907949"/>
    <s v="High"/>
    <x v="4"/>
  </r>
  <r>
    <s v="INNSA1"/>
    <s v="2021-04-22"/>
    <s v="0301049751"/>
    <x v="1"/>
    <s v="SS SCRUBBER 3 PCS SET - SS410 (QTY- 124560 SET/USD 0.182 PER SET)"/>
    <m/>
    <s v="SS SCRUBBER 3 PCS SET - SS410 "/>
    <s v="SS"/>
    <m/>
    <m/>
    <s v="PCS"/>
    <e v="#VALUE!"/>
    <m/>
    <n v="7785"/>
    <s v="KGS "/>
    <n v="253.10191522157999"/>
    <n v="1970398.41"/>
    <n v="3.3237283679787248"/>
    <n v="25875.225344714381"/>
    <n v="866187.2"/>
    <x v="276"/>
    <x v="1"/>
    <x v="0"/>
    <n v="0.182"/>
    <n v="2836585.61"/>
    <n v="0.43960002992491248"/>
    <s v="High"/>
    <x v="4"/>
  </r>
  <r>
    <s v="INNSA1"/>
    <s v="2021-04-21"/>
    <s v="0301049751"/>
    <x v="0"/>
    <s v="FAMILY CLOTH RACK 3 LAYERS 03-027I (MADE UP OF MILD STEEL)(QTY:1824 PCS/ CNY 79.00 PER PCS)"/>
    <m/>
    <s v="FAMILY CLOTH RACK 3 LAYERS 03-027I "/>
    <s v="FAMILY"/>
    <m/>
    <m/>
    <s v="PCS"/>
    <e v="#VALUE!"/>
    <m/>
    <n v="10488"/>
    <s v="KGS "/>
    <n v="184.01803394355451"/>
    <n v="1929981.14"/>
    <n v="2.4165204720099078"/>
    <n v="25344.46671043992"/>
    <n v="707145"/>
    <x v="306"/>
    <x v="378"/>
    <x v="0"/>
    <e v="#VALUE!"/>
    <n v="2637126.1399999997"/>
    <n v="0.36639995352493449"/>
    <s v="High"/>
    <x v="4"/>
  </r>
  <r>
    <s v="INNSA1"/>
    <s v="2021-04-10"/>
    <s v="0301049751"/>
    <x v="0"/>
    <s v="STEEL SALT BOTTLE - NP-19 (QTY- 24144 PCS/USD 0.4938 PER PCS)"/>
    <m/>
    <s v="STEEL SALT BOTTLE - NP-19 "/>
    <s v="STEEL"/>
    <m/>
    <m/>
    <s v="PCS"/>
    <e v="#VALUE!"/>
    <m/>
    <n v="3772.5"/>
    <s v="KGS "/>
    <n v="254.5175374420146"/>
    <n v="960167.41"/>
    <n v="3.432468475280035"/>
    <n v="12948.987322993929"/>
    <n v="351805.3"/>
    <x v="281"/>
    <x v="1"/>
    <x v="0"/>
    <n v="0.49380000000000002"/>
    <n v="1311972.71"/>
    <n v="0.36639995935708752"/>
    <s v="High"/>
    <x v="4"/>
  </r>
  <r>
    <s v="INNSA1"/>
    <s v="2021-04-10"/>
    <s v="0301049751"/>
    <x v="0"/>
    <s v="STEEL ZHARA - NP-003 (QTY: 36000 PCS/USD 0.4520 PER PCS)"/>
    <m/>
    <s v="STEEL ZHARA - NP-003 "/>
    <s v="STEEL"/>
    <m/>
    <m/>
    <s v="PCS"/>
    <e v="#VALUE!"/>
    <m/>
    <n v="3360"/>
    <s v="KGS "/>
    <n v="390.02115178571432"/>
    <n v="1310471.07"/>
    <n v="5.2598941575956077"/>
    <n v="17673.244369521239"/>
    <n v="480156.6"/>
    <x v="260"/>
    <x v="15"/>
    <x v="0"/>
    <n v="0.45200000000000001"/>
    <n v="1790627.67"/>
    <n v="0.36639999996337191"/>
    <s v="High"/>
    <x v="4"/>
  </r>
  <r>
    <s v="INNSA1"/>
    <s v="2021-04-09"/>
    <s v="0301049751"/>
    <x v="0"/>
    <s v="MILD STEEL MULTI FUNCTION CLOTH STAND - RYX-02-021A(QTY :9072 NUM USD 8.85 PER NUM)"/>
    <m/>
    <s v="MILD STEEL MULTI FUNCTION CLOTH STAND - RYX-02-021A"/>
    <s v="MILD"/>
    <m/>
    <m/>
    <s v=""/>
    <e v="#VALUE!"/>
    <m/>
    <n v="33264"/>
    <s v="KGS "/>
    <n v="226.60232323232319"/>
    <n v="7537699.6799999997"/>
    <n v="3.0559989646975478"/>
    <n v="101654.7495616993"/>
    <n v="2761813.1"/>
    <x v="288"/>
    <x v="1"/>
    <x v="1"/>
    <n v="8.85"/>
    <n v="10299512.779999999"/>
    <n v="0.36639999167491377"/>
    <s v="High"/>
    <x v="4"/>
  </r>
  <r>
    <s v="INNSA1"/>
    <s v="2021-04-09"/>
    <s v="0301049751"/>
    <x v="0"/>
    <s v="MILD STEEL MULTI FUNCTION CLOTH STAND - RYX-02-020 (QTY :1232 NUM USD 14.20 PER NUM)"/>
    <m/>
    <s v="MILD STEEL MULTI FUNCTION CLOTH STAND - RYX-02-020 "/>
    <s v="MILD"/>
    <m/>
    <m/>
    <s v=""/>
    <e v="#VALUE!"/>
    <m/>
    <n v="4004"/>
    <s v="KGS "/>
    <n v="410.20182567432568"/>
    <n v="1642448.11"/>
    <n v="5.5320542909551671"/>
    <n v="22150.34538098449"/>
    <n v="601793"/>
    <x v="223"/>
    <x v="1"/>
    <x v="1"/>
    <n v="14.2"/>
    <n v="2244241.1100000003"/>
    <n v="0.36640000760815511"/>
    <s v="High"/>
    <x v="4"/>
  </r>
  <r>
    <s v="INNSA1"/>
    <s v="2021-04-09"/>
    <s v="0301049751"/>
    <x v="0"/>
    <s v="STEEL TEA STRAINER BIG SB-12 (QTY:20040 PCS USD 1.20160 PER PCS)"/>
    <m/>
    <s v="STEEL TEA STRAINER BIG SB-12 "/>
    <s v="STEEL"/>
    <m/>
    <m/>
    <s v="PCS"/>
    <e v="#VALUE!"/>
    <m/>
    <n v="4759.5"/>
    <s v="KGS "/>
    <n v="420.39731694505718"/>
    <n v="2000881.03"/>
    <n v="5.6695524874586276"/>
    <n v="26984.235064059339"/>
    <n v="733122.8"/>
    <x v="278"/>
    <x v="389"/>
    <x v="0"/>
    <n v="1.2016"/>
    <n v="2734003.83"/>
    <n v="0.36639999530606776"/>
    <s v="High"/>
    <x v="4"/>
  </r>
  <r>
    <s v="INNSA1"/>
    <s v="2021-04-09"/>
    <s v="0301049751"/>
    <x v="0"/>
    <s v="STEEL HAND BLENDER RS-02 (24820 PCS USD 0.45410 PER PCS)"/>
    <m/>
    <s v="STEEL HAND BLENDER RS-02 "/>
    <s v="STEEL"/>
    <m/>
    <m/>
    <s v="PCS"/>
    <e v="#VALUE!"/>
    <m/>
    <n v="1489.2"/>
    <s v="KGS "/>
    <n v="628.874288208434"/>
    <n v="936519.59"/>
    <n v="8.4811097533167086"/>
    <n v="12630.068644639239"/>
    <n v="343140.8"/>
    <x v="262"/>
    <x v="1"/>
    <x v="0"/>
    <n v="0.4541"/>
    <n v="1279660.3899999999"/>
    <n v="0.36640002373041658"/>
    <s v="High"/>
    <x v="4"/>
  </r>
  <r>
    <s v="INNSA1"/>
    <s v="2021-04-09"/>
    <s v="0301049751"/>
    <x v="0"/>
    <s v="STEEL SALT BOTTLE NP-19 (QTY:16944 PCS USD 0.49600 PER PCS)"/>
    <m/>
    <s v="STEEL SALT BOTTLE NP-19 "/>
    <s v="STEEL"/>
    <m/>
    <m/>
    <s v="PCS"/>
    <e v="#VALUE!"/>
    <m/>
    <n v="2647.5"/>
    <s v="KGS "/>
    <n v="263.76978281397538"/>
    <n v="698330.5"/>
    <n v="3.5572458909504441"/>
    <n v="9417.8084962912999"/>
    <n v="255868.3"/>
    <x v="304"/>
    <x v="390"/>
    <x v="0"/>
    <n v="0.496"/>
    <n v="954198.8"/>
    <n v="0.36640000687353624"/>
    <s v="High"/>
    <x v="4"/>
  </r>
  <r>
    <s v="INNSA1"/>
    <s v="2021-04-01"/>
    <s v="0301049751"/>
    <x v="0"/>
    <s v="STAINLESS STEEL GRATER WITH HANDLE HEXA - KL326D-9S (MILD STEEL) (QTY - 37680 PCS/USD 0.96 PER PCS)"/>
    <m/>
    <s v="STAINLESS STEEL GRATER WITH HANDLE HEXA - KL326D-9S "/>
    <s v="STAINLESS"/>
    <m/>
    <m/>
    <s v="PCS"/>
    <e v="#VALUE!"/>
    <m/>
    <n v="8635"/>
    <s v="KGS "/>
    <n v="331.97845280833809"/>
    <n v="2866633.94"/>
    <n v="4.5259502768689597"/>
    <n v="39081.580640763466"/>
    <n v="1050334.7"/>
    <x v="320"/>
    <x v="1"/>
    <x v="0"/>
    <n v="0.96"/>
    <n v="3916968.6399999997"/>
    <n v="0.36640000850614363"/>
    <s v="High"/>
    <x v="4"/>
  </r>
  <r>
    <s v="INNSA1"/>
    <s v="2021-03-27"/>
    <s v="0301049751"/>
    <x v="0"/>
    <s v="8505 STEEL LUNCH BOX 3LAYER ( 16800 NOS) (MILD STEEL)"/>
    <m/>
    <s v="8505 STEEL LUNCH BOX 3LAYER "/>
    <s v="8505"/>
    <m/>
    <m/>
    <s v=""/>
    <e v="#VALUE!"/>
    <m/>
    <n v="10892"/>
    <s v="KGS"/>
    <n v="412.30138633859713"/>
    <n v="4490786.7"/>
    <n v="5.6210141286788966"/>
    <n v="61224.085889570561"/>
    <n v="1645424.2"/>
    <x v="252"/>
    <x v="1"/>
    <x v="1"/>
    <e v="#VALUE!"/>
    <n v="6136210.9000000004"/>
    <n v="0.36639998956084907"/>
    <s v="High"/>
    <x v="4"/>
  </r>
  <r>
    <s v="INNSA1"/>
    <s v="2021-03-26"/>
    <s v="0301049751"/>
    <x v="0"/>
    <s v="FAMILY CLOTH RACK 3LAYERS [MADE UP OF MILD STEEL] - 03-027I (QTY : 1824 PCS / CNY 79.00 PER PCS)"/>
    <m/>
    <s v="FAMILY CLOTH RACK 3LAYERS [MADE UP OF MILD STEEL] - 03-027I "/>
    <s v="FAMILY"/>
    <m/>
    <m/>
    <s v="PCS"/>
    <e v="#VALUE!"/>
    <m/>
    <n v="10488"/>
    <s v="KGS"/>
    <n v="178.91352402746"/>
    <n v="1876445.04"/>
    <n v="2.4391755150301289"/>
    <n v="25582.072801636001"/>
    <n v="687529.5"/>
    <x v="321"/>
    <x v="1"/>
    <x v="0"/>
    <e v="#VALUE!"/>
    <n v="2563974.54"/>
    <n v="0.36640001990146215"/>
    <s v="High"/>
    <x v="4"/>
  </r>
  <r>
    <s v="INNSA1"/>
    <s v="2021-03-25"/>
    <s v="0301049751"/>
    <x v="0"/>
    <s v="MILD STEEL MULTI FUNCTION CLOTH STAND - RYX-02-020 (QTY : 3696 NUM / USD 14.20 PER NUM)"/>
    <m/>
    <s v="MILD STEEL MULTI FUNCTION CLOTH STAND - RYX-02-020 "/>
    <s v="MILD"/>
    <m/>
    <m/>
    <s v=""/>
    <e v="#VALUE!"/>
    <m/>
    <n v="12012"/>
    <s v="KGS"/>
    <n v="380.09835664335662"/>
    <n v="4565741.46"/>
    <n v="5.1819816856626684"/>
    <n v="62245.964008179973"/>
    <n v="1672887.7"/>
    <x v="223"/>
    <x v="1"/>
    <x v="1"/>
    <n v="14.2"/>
    <n v="6238629.1600000001"/>
    <n v="0.36640000636391706"/>
    <s v="High"/>
    <x v="4"/>
  </r>
  <r>
    <s v="INNSA1"/>
    <s v="2021-03-23"/>
    <s v="0301049751"/>
    <x v="0"/>
    <s v="STEEL SALT BOTTLE NP-19 (QTY:10080 PCS USD 0.4976 PER PCS)"/>
    <m/>
    <s v="STEEL SALT BOTTLE NP-19 "/>
    <s v="STEEL"/>
    <m/>
    <m/>
    <s v="PCS"/>
    <e v="#VALUE!"/>
    <m/>
    <n v="1575"/>
    <s v="KGS"/>
    <n v="251.76855873015879"/>
    <n v="396535.48"/>
    <n v="3.4324275218835552"/>
    <n v="5406.0733469665984"/>
    <n v="145290.6"/>
    <x v="304"/>
    <x v="71"/>
    <x v="0"/>
    <n v="0.49759999999999999"/>
    <n v="541826.07999999996"/>
    <n v="0.36640000032279585"/>
    <s v="High"/>
    <x v="4"/>
  </r>
  <r>
    <s v="INNSA1"/>
    <s v="2021-03-23"/>
    <s v="0301049751"/>
    <x v="0"/>
    <s v="STEEL TEA STRAINER BIG SB-12 (QTY:20376 USD 1.2052 PER PCS)"/>
    <m/>
    <s v="STEEL TEA STRAINER BIG SB-12 "/>
    <s v="STEEL"/>
    <m/>
    <m/>
    <s v="PCS"/>
    <e v="#VALUE!"/>
    <m/>
    <n v="4839.3"/>
    <s v="KGS"/>
    <n v="401.17751121029897"/>
    <n v="1941418.33"/>
    <n v="5.4693593893701307"/>
    <n v="26467.87089297887"/>
    <n v="711335.7"/>
    <x v="278"/>
    <x v="1"/>
    <x v="0"/>
    <n v="1.2052"/>
    <n v="2652754.0300000003"/>
    <n v="0.36640001230440628"/>
    <s v="High"/>
    <x v="4"/>
  </r>
  <r>
    <s v="INNSA1"/>
    <s v="2021-03-16"/>
    <s v="0301049751"/>
    <x v="0"/>
    <s v="MILD STEEL MULTI FUNCTION CLOTH STAND - RYX-02-021A (QTY : 3888 NUM/ USD 8.85 PER NUM)"/>
    <m/>
    <s v="MILD STEEL MULTI FUNCTION CLOTH STAND - RYX-02-021A "/>
    <s v="MILD"/>
    <m/>
    <m/>
    <s v=""/>
    <e v="#VALUE!"/>
    <m/>
    <n v="14256"/>
    <s v="KGS"/>
    <n v="228.95265432098759"/>
    <n v="3263949.04"/>
    <n v="3.0981414657779109"/>
    <n v="44167.104736129899"/>
    <n v="1195910.8999999999"/>
    <x v="322"/>
    <x v="1"/>
    <x v="1"/>
    <n v="8.85"/>
    <n v="4459859.9399999995"/>
    <n v="0.36639999134300205"/>
    <s v="High"/>
    <x v="4"/>
  </r>
  <r>
    <s v="INNSA1"/>
    <s v="2021-03-16"/>
    <s v="0301049751"/>
    <x v="0"/>
    <s v="KW-830 STAINLESS STEEL SPORT BOTTLE 1000ML (QTY 34164 PCS / USD 0.90 PER PCS)"/>
    <m/>
    <s v="KW-830 STAINLESS STEEL SPORT BOTTLE 1000ML "/>
    <s v="KW-830"/>
    <m/>
    <m/>
    <s v="PCS"/>
    <e v="#VALUE!"/>
    <m/>
    <n v="6950"/>
    <s v="KGS"/>
    <n v="359.45202589928061"/>
    <n v="2498191.58"/>
    <n v="4.8640328267832276"/>
    <n v="33805.028146143442"/>
    <n v="915337.4"/>
    <x v="323"/>
    <x v="1"/>
    <x v="0"/>
    <n v="0.9"/>
    <n v="3413528.98"/>
    <n v="0.36640000203667328"/>
    <s v="High"/>
    <x v="4"/>
  </r>
  <r>
    <s v="INNSA1"/>
    <s v="2021-03-03"/>
    <s v="0301049751"/>
    <x v="0"/>
    <s v="STEEL SALT BOTTLE - NP-19 (QTY- 17808 PCS/USD 0.4984 PER PCS)"/>
    <m/>
    <s v="STEEL SALT BOTTLE - NP-19 "/>
    <s v="STEEL"/>
    <m/>
    <m/>
    <s v="PCS"/>
    <e v="#VALUE!"/>
    <m/>
    <n v="2782.5"/>
    <s v="KGS"/>
    <n v="253.98707996406111"/>
    <n v="706719.05"/>
    <n v="3.4462290361473689"/>
    <n v="9589.1322930800543"/>
    <n v="258941.9"/>
    <x v="281"/>
    <x v="1"/>
    <x v="0"/>
    <n v="0.49840000000000001"/>
    <n v="965660.95000000007"/>
    <n v="0.36640005671277714"/>
    <s v="High"/>
    <x v="4"/>
  </r>
  <r>
    <s v="INNSA1"/>
    <s v="2021-03-03"/>
    <s v="0301049751"/>
    <x v="0"/>
    <s v="STEEL TEA STRAINER BIG - SB-12 (QTY: 4104 PCS/USD 1.2071 PER PCS)"/>
    <m/>
    <s v="STEEL TEA STRAINER BIG - SB-12 "/>
    <s v="STEEL"/>
    <m/>
    <m/>
    <s v="PCS"/>
    <e v="#VALUE!"/>
    <m/>
    <n v="974.7"/>
    <s v="KGS"/>
    <n v="404.70005129783522"/>
    <n v="394461.14"/>
    <n v="5.491181157365471"/>
    <n v="5352.2542740841254"/>
    <n v="144530.5"/>
    <x v="284"/>
    <x v="391"/>
    <x v="0"/>
    <n v="1.2071000000000001"/>
    <n v="538991.64"/>
    <n v="0.36639984359422578"/>
    <s v="High"/>
    <x v="4"/>
  </r>
  <r>
    <s v="INNSA1"/>
    <s v="2021-03-03"/>
    <s v="0301049751"/>
    <x v="0"/>
    <s v="STEEL HAND BLENDER - RS-02 (QTY: 25180 PCS/USD 0.4548 PER PCS)"/>
    <m/>
    <s v="STEEL HAND BLENDER - RS-02 "/>
    <s v="STEEL"/>
    <m/>
    <m/>
    <s v="PCS"/>
    <e v="#VALUE!"/>
    <m/>
    <n v="1510.8"/>
    <s v="KGS"/>
    <n v="603.56286735504375"/>
    <n v="911862.78"/>
    <n v="8.1894554593628737"/>
    <n v="12372.629308005429"/>
    <n v="334106.59999999998"/>
    <x v="282"/>
    <x v="392"/>
    <x v="0"/>
    <n v="0.45479999999999998"/>
    <n v="1245969.3799999999"/>
    <n v="0.36640008488996556"/>
    <s v="High"/>
    <x v="4"/>
  </r>
  <r>
    <s v="INNSA1"/>
    <s v="2021-03-03"/>
    <s v="0301049751"/>
    <x v="0"/>
    <s v="STEEL ZHARA - NP-003 (QTY: 5640 PCS/USD 0.4563 PER PCS)"/>
    <m/>
    <s v="STEEL ZHARA - NP-003 "/>
    <s v="STEEL"/>
    <m/>
    <m/>
    <s v="PCS"/>
    <e v="#VALUE!"/>
    <m/>
    <n v="526.4"/>
    <s v="KGS"/>
    <n v="389.28459346504559"/>
    <n v="204919.41"/>
    <n v="5.2820161935555712"/>
    <n v="2780.4533242876528"/>
    <n v="75082.5"/>
    <x v="260"/>
    <x v="393"/>
    <x v="0"/>
    <n v="0.45629999999999998"/>
    <n v="280001.91000000003"/>
    <n v="0.36640013749795591"/>
    <s v="High"/>
    <x v="4"/>
  </r>
  <r>
    <s v="INNSA1"/>
    <s v="2021-02-20"/>
    <s v="0301049751"/>
    <x v="0"/>
    <s v="STEEL SALT BOTTLE - NP-19 (QTY- 12000 PCS/USD 0.4980 PER PCS)"/>
    <m/>
    <s v="STEEL SALT BOTTLE - NP-19 "/>
    <s v="STEEL"/>
    <m/>
    <m/>
    <s v="PCS"/>
    <e v="#VALUE!"/>
    <m/>
    <n v="1875"/>
    <s v="KGS "/>
    <n v="257.52486399999998"/>
    <n v="482859.12"/>
    <n v="3.4942315332428762"/>
    <n v="6551.6841248303936"/>
    <n v="176919.6"/>
    <x v="281"/>
    <x v="1"/>
    <x v="0"/>
    <n v="0.498"/>
    <n v="659778.72"/>
    <n v="0.36640003817262479"/>
    <s v="High"/>
    <x v="4"/>
  </r>
  <r>
    <s v="INNSA1"/>
    <s v="2021-02-20"/>
    <s v="0301049751"/>
    <x v="0"/>
    <s v="STEEL ZHARA - NP-003 (TOTAL:86760 PCS/USD 0.4563 PER PCS)"/>
    <m/>
    <s v="STEEL ZHARA - NP-003 "/>
    <s v="STEEL"/>
    <m/>
    <m/>
    <s v="PCS"/>
    <e v="#VALUE!"/>
    <m/>
    <n v="8097.6"/>
    <s v="KGS "/>
    <n v="395.02408985378378"/>
    <n v="3198747.07"/>
    <n v="5.3598926710147046"/>
    <n v="43402.266892808679"/>
    <n v="1172020.8999999999"/>
    <x v="260"/>
    <x v="1"/>
    <x v="0"/>
    <n v="0.45629999999999998"/>
    <n v="4370767.97"/>
    <n v="0.36639999173176263"/>
    <s v="High"/>
    <x v="4"/>
  </r>
  <r>
    <s v="INNSA1"/>
    <s v="2021-02-20"/>
    <s v="0301049751"/>
    <x v="0"/>
    <s v="STEEL TEA STRAINER BIG - SB-12 (TOTAL:15600 PCS/USD 1.2070 PER PCS)"/>
    <m/>
    <s v="STEEL TEA STRAINER BIG - SB-12 "/>
    <s v="STEEL"/>
    <m/>
    <m/>
    <s v="PCS"/>
    <e v="#VALUE!"/>
    <m/>
    <n v="3705"/>
    <s v="KGS "/>
    <n v="410.63265587044532"/>
    <n v="1521393.99"/>
    <n v="5.5716778272787693"/>
    <n v="20643.066350067838"/>
    <n v="557438.80000000005"/>
    <x v="284"/>
    <x v="1"/>
    <x v="0"/>
    <n v="1.2070000000000001"/>
    <n v="2078832.79"/>
    <n v="0.36640002764832802"/>
    <s v="High"/>
    <x v="4"/>
  </r>
  <r>
    <s v="INNSA1"/>
    <s v="2021-02-17"/>
    <s v="0301049751"/>
    <x v="0"/>
    <s v="STEEL TEA STRAINER NP-55 (QTY:60120 PCS USD .3239 PER PCS)"/>
    <m/>
    <s v="STEEL TEA STRAINER NP-55 "/>
    <s v="STEEL"/>
    <m/>
    <m/>
    <s v="PCS"/>
    <e v="#VALUE!"/>
    <m/>
    <n v="2755.5"/>
    <s v="KGS "/>
    <n v="585.76362547632004"/>
    <n v="1614071.67"/>
    <n v="7.9371764969691068"/>
    <n v="21870.889837398368"/>
    <n v="591395.80000000005"/>
    <x v="272"/>
    <x v="394"/>
    <x v="0"/>
    <n v="0.32390000000000002"/>
    <n v="2205467.4699999997"/>
    <n v="0.36639996289631926"/>
    <s v="High"/>
    <x v="4"/>
  </r>
  <r>
    <s v="INNSA1"/>
    <s v="2021-02-17"/>
    <s v="0301049751"/>
    <x v="0"/>
    <s v="STEEL ZHARA NP-003 (QTY:18000 PCS USD 0.4563 PER PCS)"/>
    <m/>
    <s v="STEEL ZHARA NP-003 "/>
    <s v="STEEL"/>
    <m/>
    <m/>
    <s v="PCS"/>
    <e v="#VALUE!"/>
    <m/>
    <n v="1680"/>
    <s v="KGS "/>
    <n v="405.23464880952378"/>
    <n v="680794.21"/>
    <n v="5.4909844012130593"/>
    <n v="9224.853794037941"/>
    <n v="249443"/>
    <x v="318"/>
    <x v="74"/>
    <x v="0"/>
    <n v="0.45629999999999998"/>
    <n v="930237.21"/>
    <n v="0.36640000213867863"/>
    <s v="High"/>
    <x v="4"/>
  </r>
  <r>
    <s v="INNSA1"/>
    <s v="2021-02-17"/>
    <s v="0301049751"/>
    <x v="0"/>
    <s v="STEEL SALT BOTTLE - NP-19 (QTY- 24096 PCS/USD 0.4984 PER PCS)"/>
    <m/>
    <s v="STEEL SALT BOTTLE - NP-19 "/>
    <s v="STEEL"/>
    <m/>
    <m/>
    <s v="PCS"/>
    <e v="#VALUE!"/>
    <m/>
    <n v="3765"/>
    <s v="KGS "/>
    <n v="264.39362815405048"/>
    <n v="995442.01"/>
    <n v="3.5825694871822562"/>
    <n v="13488.374119241191"/>
    <n v="364729.9"/>
    <x v="281"/>
    <x v="1"/>
    <x v="0"/>
    <n v="0.49840000000000001"/>
    <n v="1360171.9100000001"/>
    <n v="0.36639994729577469"/>
    <s v="High"/>
    <x v="4"/>
  </r>
  <r>
    <s v="INNSA1"/>
    <s v="2021-02-17"/>
    <s v="0301049751"/>
    <x v="0"/>
    <s v="STEEL HAND BLENDER RS-02 (QTY:50000 PCS USD 0.4548 PER PCS)"/>
    <m/>
    <s v="STEEL HAND BLENDER RS-02 "/>
    <s v="STEEL"/>
    <m/>
    <m/>
    <s v="PCS"/>
    <e v="#VALUE!"/>
    <m/>
    <n v="3000"/>
    <s v="KGS "/>
    <n v="628.29274333333331"/>
    <n v="1884878.23"/>
    <n v="8.5134518066847331"/>
    <n v="25540.355420054198"/>
    <n v="690619.4"/>
    <x v="262"/>
    <x v="342"/>
    <x v="0"/>
    <n v="0.45479999999999998"/>
    <n v="2575497.63"/>
    <n v="0.36640000876873624"/>
    <s v="High"/>
    <x v="4"/>
  </r>
  <r>
    <s v="INNSA1"/>
    <s v="2021-02-16"/>
    <s v="0301049751"/>
    <x v="0"/>
    <s v="STAINLESS STEEL SPORTS BOTTLE 650ML S115 - NP-21 (QTY-54612 PCS/USD 1.070 PER PCS)"/>
    <m/>
    <s v="STAINLESS STEEL SPORTS BOTTLE 650ML S115 - NP-21 "/>
    <s v="STAINLESS"/>
    <m/>
    <m/>
    <s v="PCS"/>
    <e v="#VALUE!"/>
    <m/>
    <n v="9708.7999999999993"/>
    <s v="KGS "/>
    <n v="477.89682556031647"/>
    <n v="4639804.7"/>
    <n v="6.4755667420097076"/>
    <n v="62869.982384823852"/>
    <n v="1700024.4"/>
    <x v="324"/>
    <x v="1"/>
    <x v="0"/>
    <n v="1.07"/>
    <n v="6339829.0999999996"/>
    <n v="0.36639999093065273"/>
    <s v="High"/>
    <x v="4"/>
  </r>
  <r>
    <s v="INNSA1"/>
    <s v="2021-02-16"/>
    <s v="0301049751"/>
    <x v="1"/>
    <s v="STEEL SCRUBBER 6 PCS SET - OKS-4156 (QTY- 98000 PCS/USD 0.256 PER PCS)"/>
    <m/>
    <s v="STEEL SCRUBBER 6 PCS SET - OKS-4156 "/>
    <s v="STEEL"/>
    <m/>
    <m/>
    <s v="PCS"/>
    <e v="#VALUE!"/>
    <m/>
    <n v="8537.7999999999993"/>
    <s v="KGS "/>
    <n v="237.2931984820446"/>
    <n v="2025961.87"/>
    <n v="3.2153549929816339"/>
    <n v="27452.057859078592"/>
    <n v="890612.8"/>
    <x v="319"/>
    <x v="1"/>
    <x v="0"/>
    <n v="0.25600000000000001"/>
    <n v="2916574.67"/>
    <n v="0.43959998121781035"/>
    <s v="High"/>
    <x v="4"/>
  </r>
  <r>
    <s v="INNSA1"/>
    <s v="2021-02-16"/>
    <s v="0301049751"/>
    <x v="0"/>
    <s v="STAINLESS STEEL SPORTS BOTTLE 750ML S-308-C6 - NP-20 (QTY-19296 PCS/USD 1.022 PER PCS)"/>
    <m/>
    <s v="STAINLESS STEEL SPORTS BOTTLE 750ML S-308-C6 - NP-20 "/>
    <s v="STAINLESS"/>
    <m/>
    <m/>
    <s v="PCS"/>
    <e v="#VALUE!"/>
    <m/>
    <n v="3430.4"/>
    <s v="KGS "/>
    <n v="456.45846256996271"/>
    <n v="1565835.11"/>
    <n v="6.1850740185631814"/>
    <n v="21217.27791327914"/>
    <n v="573722"/>
    <x v="325"/>
    <x v="1"/>
    <x v="0"/>
    <n v="1.022"/>
    <n v="2139557.1100000003"/>
    <n v="0.36640001002404393"/>
    <s v="High"/>
    <x v="4"/>
  </r>
  <r>
    <s v="INNSA1"/>
    <s v="2021-02-10"/>
    <s v="0301049751"/>
    <x v="1"/>
    <s v="STEEL SCRUBBER 2 PCS SET -8001-2 (QTY- 165000 SET/USD 0.151 PER SET)"/>
    <m/>
    <s v="STEEL SCRUBBER 2 PCS SET -8001-2 "/>
    <s v="STEEL"/>
    <m/>
    <m/>
    <s v="PCS"/>
    <e v="#VALUE!"/>
    <m/>
    <n v="4813"/>
    <s v="KGS "/>
    <n v="418.28202576355699"/>
    <n v="2013191.39"/>
    <n v="5.6677781268774661"/>
    <n v="27279.016124661252"/>
    <n v="884998.9"/>
    <x v="302"/>
    <x v="1"/>
    <x v="0"/>
    <n v="0.151"/>
    <n v="2898190.29"/>
    <n v="0.43959998259281252"/>
    <s v="High"/>
    <x v="4"/>
  </r>
  <r>
    <s v="INNSA1"/>
    <s v="2021-02-08"/>
    <s v="0301049751"/>
    <x v="0"/>
    <s v="KWP-1000B SS OIL POT 900ML (QTY- 27000 PCS/USD 1.42 PER PCS)"/>
    <m/>
    <s v="KWP-1000B SS OIL POT 900ML "/>
    <s v="KWP-1000B"/>
    <m/>
    <m/>
    <s v="PCS"/>
    <e v="#VALUE!"/>
    <m/>
    <n v="6750"/>
    <s v="KGS "/>
    <n v="454.81851851851849"/>
    <n v="3070025"/>
    <n v="6.1628525544514714"/>
    <n v="41599.254742547433"/>
    <n v="1124857.2"/>
    <x v="240"/>
    <x v="1"/>
    <x v="0"/>
    <n v="1.42"/>
    <n v="4194882.2"/>
    <n v="0.36640001302920983"/>
    <s v="High"/>
    <x v="4"/>
  </r>
  <r>
    <s v="INNSA1"/>
    <s v="2021-02-06"/>
    <s v="0301049751"/>
    <x v="0"/>
    <s v="HOUSEHOLD STEEL HOOK 3 PCS SET - 2628 (QTY : 167184 SET/USD 0.445 PER SET)"/>
    <m/>
    <s v="HOUSEHOLD STEEL HOOK 3 PCS SET - 2628 "/>
    <s v="HOUSEHOLD"/>
    <m/>
    <m/>
    <s v="PCS"/>
    <e v="#VALUE!"/>
    <m/>
    <n v="5665.68"/>
    <s v="KGS "/>
    <n v="1012.297895398258"/>
    <n v="5735355.9400000004"/>
    <n v="13.716773650382899"/>
    <n v="77714.850135501358"/>
    <n v="2101434.4"/>
    <x v="326"/>
    <x v="1"/>
    <x v="0"/>
    <n v="0.44500000000000001"/>
    <n v="7836790.3399999999"/>
    <n v="0.3663999971377539"/>
    <s v="High"/>
    <x v="4"/>
  </r>
  <r>
    <s v="INNSA1"/>
    <s v="2021-02-04"/>
    <s v="0301049751"/>
    <x v="0"/>
    <s v="MILD STEEL MULTI FUNCTION CLOTH STAND - RYX-02-020 (QTY : 2464 NUM/ USD 13.80 PER NUM)"/>
    <m/>
    <s v="MILD STEEL MULTI FUNCTION CLOTH STAND - RYX-02-020 "/>
    <s v="MILD"/>
    <m/>
    <m/>
    <s v=""/>
    <e v="#VALUE!"/>
    <m/>
    <n v="8008"/>
    <s v="KGS "/>
    <n v="373.59745629370627"/>
    <n v="2991768.43"/>
    <n v="5.0588687378971748"/>
    <n v="40511.420853080577"/>
    <n v="1096184"/>
    <x v="223"/>
    <x v="1"/>
    <x v="1"/>
    <n v="13.8"/>
    <n v="4087952.43"/>
    <n v="0.36640001579266612"/>
    <s v="High"/>
    <x v="4"/>
  </r>
  <r>
    <s v="INNSA1"/>
    <s v="2021-02-04"/>
    <s v="0301049751"/>
    <x v="0"/>
    <s v="MILD STEEL MULTI FUNCTION CLOTH STAND - RYX-02-021A (QTY : 2592 NUM/ USD 8.85 PER NUM)"/>
    <m/>
    <s v="MILD STEEL MULTI FUNCTION CLOTH STAND - RYX-02-021A "/>
    <s v="MILD"/>
    <m/>
    <m/>
    <s v=""/>
    <e v="#VALUE!"/>
    <m/>
    <n v="9504"/>
    <s v="KGS "/>
    <n v="228.7976210016835"/>
    <n v="2174492.59"/>
    <n v="3.0981397562854909"/>
    <n v="29444.720243737309"/>
    <n v="796734.1"/>
    <x v="322"/>
    <x v="1"/>
    <x v="1"/>
    <n v="8.85"/>
    <n v="2971226.69"/>
    <n v="0.36640000690919811"/>
    <s v="High"/>
    <x v="4"/>
  </r>
  <r>
    <s v="INNSA1"/>
    <s v="2021-01-29"/>
    <s v="0301049751"/>
    <x v="0"/>
    <s v="STAINLESS STEEL SPORTS BOTTLE 750ML S-308-C6 - NP-20 (QTY-10800 PCS/USD 1.022 PER PCS)"/>
    <m/>
    <s v="STAINLESS STEEL SPORTS BOTTLE 750ML S-308-C6 - NP-20 "/>
    <s v="STAINLESS"/>
    <m/>
    <m/>
    <s v="PCS"/>
    <e v="#VALUE!"/>
    <m/>
    <n v="1920"/>
    <s v="KGS "/>
    <n v="456.57528124999999"/>
    <n v="876624.54"/>
    <n v="6.1824682633717014"/>
    <n v="11870.339065673659"/>
    <n v="321195.2"/>
    <x v="325"/>
    <x v="1"/>
    <x v="0"/>
    <n v="1.022"/>
    <n v="1197819.74"/>
    <n v="0.3663999641169069"/>
    <s v="High"/>
    <x v="4"/>
  </r>
  <r>
    <s v="INNSA1"/>
    <s v="2021-01-29"/>
    <s v="0301049751"/>
    <x v="0"/>
    <s v="STAINLESS STEEL SPORTS BOTTLE 650ML S115 - NP-21 (QTY-27000 PCS/USD 1.070 PER PCS)"/>
    <m/>
    <s v="STAINLESS STEEL SPORTS BOTTLE 650ML S115 - NP-21 "/>
    <s v="STAINLESS"/>
    <m/>
    <m/>
    <s v="PCS"/>
    <e v="#VALUE!"/>
    <m/>
    <n v="4800"/>
    <s v="KGS "/>
    <n v="478.01913124999999"/>
    <n v="2294491.83"/>
    <n v="6.4728386086662164"/>
    <n v="31069.62532159784"/>
    <n v="840701.8"/>
    <x v="324"/>
    <x v="1"/>
    <x v="0"/>
    <n v="1.07"/>
    <n v="3135193.63"/>
    <n v="0.3663999971618988"/>
    <s v="High"/>
    <x v="4"/>
  </r>
  <r>
    <s v="INNSA1"/>
    <s v="2021-01-29"/>
    <s v="0301049751"/>
    <x v="0"/>
    <s v="SS OIL POT 900ML - KWP-1000B (QTY: 27000 PCS/USD 1.42 PER PCS)"/>
    <m/>
    <s v="SS OIL POT 900ML - KWP-1000B "/>
    <s v="SS"/>
    <m/>
    <m/>
    <s v="PCS"/>
    <e v="#VALUE!"/>
    <m/>
    <n v="6750"/>
    <s v="KGS "/>
    <n v="454.57955555555549"/>
    <n v="3068412"/>
    <n v="6.1554442187617546"/>
    <n v="41549.248476641842"/>
    <n v="1124266.1000000001"/>
    <x v="307"/>
    <x v="149"/>
    <x v="0"/>
    <n v="1.42"/>
    <n v="4192678.1"/>
    <n v="0.36639998148879621"/>
    <s v="High"/>
    <x v="4"/>
  </r>
  <r>
    <s v="INNSA1"/>
    <s v="2021-01-29"/>
    <s v="0301049751"/>
    <x v="0"/>
    <s v="STEEL SALT BOTTLE NP-19 (QTY 33024 PCS/USD 0.4976 PER PCS)"/>
    <m/>
    <s v="STEEL SALT BOTTLE NP-19 "/>
    <s v="STEEL"/>
    <m/>
    <m/>
    <s v="PCS"/>
    <e v="#VALUE!"/>
    <m/>
    <n v="5160"/>
    <s v="KGS "/>
    <n v="259.29615891472872"/>
    <n v="1337968.18"/>
    <n v="3.5111192811743899"/>
    <n v="18117.375490859849"/>
    <n v="490231.5"/>
    <x v="304"/>
    <x v="1"/>
    <x v="0"/>
    <n v="0.49759999999999999"/>
    <n v="1828199.68"/>
    <n v="0.36639996924291579"/>
    <s v="High"/>
    <x v="4"/>
  </r>
  <r>
    <s v="INNSA1"/>
    <s v="2021-01-29"/>
    <s v="0301049751"/>
    <x v="0"/>
    <s v="SS OIL POT 600ML - KWP-600B (QTY: 16680 PCS/USD 1.20 PER PCS)"/>
    <m/>
    <s v="SS OIL POT 600ML - KWP-600B "/>
    <s v="SS"/>
    <m/>
    <m/>
    <s v="PCS"/>
    <e v="#VALUE!"/>
    <m/>
    <n v="3006"/>
    <s v="KGS "/>
    <n v="543.45398868928805"/>
    <n v="1633622.69"/>
    <n v="7.3588894880066089"/>
    <n v="22120.82180094787"/>
    <n v="598559.4"/>
    <x v="310"/>
    <x v="362"/>
    <x v="0"/>
    <n v="1.2"/>
    <n v="2232182.09"/>
    <n v="0.3664000283933373"/>
    <s v="High"/>
    <x v="4"/>
  </r>
  <r>
    <s v="INNSA1"/>
    <s v="2021-01-14"/>
    <s v="0301049751"/>
    <x v="0"/>
    <s v="STEEL KITCHEN CADDLE - AM-254 (QTY-10080 PCS/USD 0.5524 PER PCS)"/>
    <m/>
    <s v="STEEL KITCHEN CADDLE - AM-254 "/>
    <s v="STEEL"/>
    <m/>
    <m/>
    <s v="PCS"/>
    <e v="#VALUE!"/>
    <m/>
    <n v="924"/>
    <s v="KGS "/>
    <n v="480.46571428571428"/>
    <n v="443950.32"/>
    <n v="6.4927799227799223"/>
    <n v="5999.3286486486486"/>
    <n v="162663.4"/>
    <x v="327"/>
    <x v="1"/>
    <x v="0"/>
    <n v="0.5524"/>
    <n v="606613.72"/>
    <n v="0.36640000619889179"/>
    <s v="High"/>
    <x v="4"/>
  </r>
  <r>
    <s v="INNSA1"/>
    <s v="2021-01-14"/>
    <s v="0301049751"/>
    <x v="0"/>
    <s v="STEEL TEA STRAINER - NP-55 (QTY-60120 PCS/USD 0.3204 PER PCS)"/>
    <m/>
    <s v="STEEL TEA STRAINER - NP-55 "/>
    <s v="STEEL"/>
    <m/>
    <m/>
    <s v="PCS"/>
    <e v="#VALUE!"/>
    <m/>
    <n v="2755.5"/>
    <s v="KGS "/>
    <n v="567.62763563781527"/>
    <n v="1564097.95"/>
    <n v="7.6706437248353412"/>
    <n v="21136.458783783779"/>
    <n v="573085.5"/>
    <x v="283"/>
    <x v="1"/>
    <x v="0"/>
    <n v="0.32040000000000002"/>
    <n v="2137183.4500000002"/>
    <n v="0.36640000710952919"/>
    <s v="High"/>
    <x v="4"/>
  </r>
  <r>
    <s v="INNSA1"/>
    <s v="2021-01-14"/>
    <s v="0301049751"/>
    <x v="0"/>
    <s v="STEEL ZHARA - NP-003 (QTY-84000 PCS/USD 0.4514 PER PCS)"/>
    <m/>
    <s v="STEEL ZHARA - NP-003 "/>
    <s v="STEEL"/>
    <m/>
    <m/>
    <s v="PCS"/>
    <e v="#VALUE!"/>
    <m/>
    <n v="7840"/>
    <s v="KGS "/>
    <n v="392.71478316326528"/>
    <n v="3078883.9"/>
    <n v="5.3069565292333154"/>
    <n v="41606.539189189178"/>
    <n v="1128103.1000000001"/>
    <x v="260"/>
    <x v="1"/>
    <x v="0"/>
    <n v="0.45140000000000002"/>
    <n v="4206987"/>
    <n v="0.36640001267991956"/>
    <s v="High"/>
    <x v="4"/>
  </r>
  <r>
    <s v="INNSA1"/>
    <s v="2021-01-14"/>
    <s v="0301049751"/>
    <x v="0"/>
    <s v="STEEL HANGER WITH HOOK -SM1168 (QTY:25440 PCS USD 1.16 PER PCS)"/>
    <m/>
    <s v="STEEL HANGER WITH HOOK -SM1168 "/>
    <s v="STEEL"/>
    <m/>
    <m/>
    <s v="PCS"/>
    <e v="#VALUE!"/>
    <m/>
    <n v="4770"/>
    <s v="KGS "/>
    <n v="490.50224947589101"/>
    <n v="2339695.73"/>
    <n v="6.6284087767012299"/>
    <n v="31617.50986486486"/>
    <n v="857264.5"/>
    <x v="308"/>
    <x v="395"/>
    <x v="0"/>
    <n v="1.1599999999999999"/>
    <n v="3196960.23"/>
    <n v="0.36639999338717433"/>
    <s v="High"/>
    <x v="4"/>
  </r>
  <r>
    <s v="INNSA1"/>
    <s v="2021-01-14"/>
    <s v="0301049751"/>
    <x v="0"/>
    <s v="STEEL HAND BLENDER - RS-02 (QTY-50000 PCS/USD 0.4499 PER PCS)"/>
    <m/>
    <s v="STEEL HAND BLENDER - RS-02 "/>
    <s v="STEEL"/>
    <m/>
    <m/>
    <s v="PCS"/>
    <e v="#VALUE!"/>
    <m/>
    <n v="3000"/>
    <s v="KGS "/>
    <n v="608.85959666666668"/>
    <n v="1826578.79"/>
    <n v="8.2278323873873873"/>
    <n v="24683.497162162159"/>
    <n v="669258.5"/>
    <x v="282"/>
    <x v="1"/>
    <x v="0"/>
    <n v="0.44990000000000002"/>
    <n v="2495837.29"/>
    <n v="0.36640001715994963"/>
    <s v="High"/>
    <x v="4"/>
  </r>
  <r>
    <s v="INNSA1"/>
    <s v="2021-01-14"/>
    <s v="0301049751"/>
    <x v="0"/>
    <s v="STEEL KITCHEN TURNER - AM-253 (QTY-20016 PCS/USD 0.5524 PER PCS)"/>
    <m/>
    <s v="STEEL KITCHEN TURNER - AM-253 "/>
    <s v="STEEL"/>
    <m/>
    <m/>
    <s v="PCS"/>
    <e v="#VALUE!"/>
    <m/>
    <n v="1890.4"/>
    <s v="KGS "/>
    <n v="466.3345746931866"/>
    <n v="881558.88"/>
    <n v="6.301818576934954"/>
    <n v="11912.957837837839"/>
    <n v="323003.2"/>
    <x v="328"/>
    <x v="1"/>
    <x v="0"/>
    <n v="0.5524"/>
    <n v="1204562.08"/>
    <n v="0.36640002991065102"/>
    <s v="High"/>
    <x v="4"/>
  </r>
  <r>
    <s v="INNSA1"/>
    <s v="2021-01-13"/>
    <s v="0301049751"/>
    <x v="0"/>
    <s v="STAINLESS STEEL SPORTS BOTTLE 650ML S115 - NP-21 (QTY-19800 PCS/USD 1.070 PER PCS)"/>
    <m/>
    <s v="STAINLESS STEEL SPORTS BOTTLE 650ML S115 - NP-21 "/>
    <s v="STAINLESS"/>
    <m/>
    <m/>
    <s v="PCS"/>
    <e v="#VALUE!"/>
    <m/>
    <n v="3520"/>
    <s v="KGS "/>
    <n v="466.44168181818179"/>
    <n v="1641874.72"/>
    <n v="6.3032659705159704"/>
    <n v="22187.496216216219"/>
    <n v="601582.9"/>
    <x v="324"/>
    <x v="1"/>
    <x v="0"/>
    <n v="1.07"/>
    <n v="2243457.62"/>
    <n v="0.36640000157868319"/>
    <s v="High"/>
    <x v="4"/>
  </r>
  <r>
    <s v="INNSA1"/>
    <s v="2021-01-13"/>
    <s v="0301049751"/>
    <x v="0"/>
    <s v="STAINLESS STEEL SPORTS BOTTLE 750ML S-308-C6 - NP-20 (QTY-14400 PCS/USD 1.022 PER PCS)"/>
    <m/>
    <s v="STAINLESS STEEL SPORTS BOTTLE 750ML S-308-C6 - NP-20 "/>
    <s v="STAINLESS"/>
    <m/>
    <m/>
    <s v="PCS"/>
    <e v="#VALUE!"/>
    <m/>
    <n v="2560"/>
    <s v="KGS "/>
    <n v="445.51719531250001"/>
    <n v="1140524.02"/>
    <n v="6.0205026393581083"/>
    <n v="15412.48675675676"/>
    <n v="417888"/>
    <x v="325"/>
    <x v="1"/>
    <x v="0"/>
    <n v="1.022"/>
    <n v="1558412.02"/>
    <n v="0.36639999918633892"/>
    <s v="High"/>
    <x v="4"/>
  </r>
  <r>
    <s v="INNSA1"/>
    <s v="2021-01-12"/>
    <s v="0301049751"/>
    <x v="0"/>
    <s v="STAINLESS STEEL GRATER WITH HANDLE DS-25 (QTY- 160200 PCS/USD 0.2200 PER PCS)"/>
    <m/>
    <s v="STAINLESS STEEL GRATER WITH HANDLE DS-25 "/>
    <s v="STAINLESS"/>
    <m/>
    <m/>
    <s v="PCS"/>
    <e v="#VALUE!"/>
    <m/>
    <n v="5340"/>
    <s v="KGS "/>
    <n v="530.653904494382"/>
    <n v="2833691.85"/>
    <n v="7.1709987093835403"/>
    <n v="38293.133108108108"/>
    <n v="1038264.7"/>
    <x v="199"/>
    <x v="1"/>
    <x v="0"/>
    <n v="0.22"/>
    <n v="3871956.55"/>
    <n v="0.36640000217384255"/>
    <s v="High"/>
    <x v="4"/>
  </r>
  <r>
    <s v="INNSA1"/>
    <s v="2021-01-12"/>
    <s v="0301049751"/>
    <x v="0"/>
    <s v="STEEL SALT BOTTLE - NP-19 (QTY- 32832 PCS/USD 0.4923 PER PCS)"/>
    <m/>
    <s v="STEEL SALT BOTTLE - NP-19 "/>
    <s v="STEEL"/>
    <m/>
    <m/>
    <s v="PCS"/>
    <e v="#VALUE!"/>
    <m/>
    <n v="5130"/>
    <s v="KGS "/>
    <n v="253.3244444444444"/>
    <n v="1299554.3999999999"/>
    <n v="3.4233033033033031"/>
    <n v="17561.545945945949"/>
    <n v="476156.8"/>
    <x v="281"/>
    <x v="1"/>
    <x v="0"/>
    <n v="0.49230000000000002"/>
    <n v="1775711.2"/>
    <n v="0.36640005220250882"/>
    <s v="High"/>
    <x v="4"/>
  </r>
  <r>
    <s v="INNSA1"/>
    <s v="2021-01-12"/>
    <s v="0301049751"/>
    <x v="0"/>
    <s v="STEEL HANGER WITH HOOK SL-89 (QTY 70056 PCS / USD 1.05 PER PCS)"/>
    <m/>
    <s v="STEEL HANGER WITH HOOK SL-89 "/>
    <s v="STEEL"/>
    <m/>
    <m/>
    <s v="PCS"/>
    <e v="#VALUE!"/>
    <m/>
    <n v="15568"/>
    <s v="KGS "/>
    <n v="365.42023381294968"/>
    <n v="5688862.2000000002"/>
    <n v="4.9381112677425634"/>
    <n v="76876.516216216216"/>
    <n v="2084399"/>
    <x v="256"/>
    <x v="1"/>
    <x v="0"/>
    <n v="1.05"/>
    <n v="7773261.2000000002"/>
    <n v="0.3663999806499092"/>
    <s v="High"/>
    <x v="4"/>
  </r>
  <r>
    <s v="INNSA1"/>
    <s v="2021-01-12"/>
    <s v="0301049751"/>
    <x v="0"/>
    <s v="STEEL ZHARA - NP-003 (QTY- 30240 PCS/USD 0.4507 PER PCS)"/>
    <m/>
    <s v="STEEL ZHARA - NP-003 "/>
    <s v="STEEL"/>
    <m/>
    <m/>
    <s v="PCS"/>
    <e v="#VALUE!"/>
    <m/>
    <n v="2822.4"/>
    <s v="KGS "/>
    <n v="388.25606575963712"/>
    <n v="1095813.92"/>
    <n v="5.2467035913464466"/>
    <n v="14808.296216216209"/>
    <n v="401506.3"/>
    <x v="260"/>
    <x v="1"/>
    <x v="0"/>
    <n v="0.45069999999999999"/>
    <n v="1497320.22"/>
    <n v="0.36640007274227726"/>
    <s v="High"/>
    <x v="4"/>
  </r>
  <r>
    <s v="INNSA1"/>
    <s v="2021-01-08"/>
    <s v="0301049751"/>
    <x v="1"/>
    <s v="SS SCRUBBER 3 PCS SET - (ITEM NO-SS410) (QTY- 120000 SET/USD 0.162 PER SET)"/>
    <m/>
    <s v="SS SCRUBBER 3 PCS SET - "/>
    <s v="SS"/>
    <m/>
    <m/>
    <s v="PCS"/>
    <e v="#VALUE!"/>
    <m/>
    <n v="7500"/>
    <s v="KGS "/>
    <n v="220.3412266666667"/>
    <n v="1652559.2"/>
    <n v="2.977584144144144"/>
    <n v="22331.881081081079"/>
    <n v="726465"/>
    <x v="329"/>
    <x v="1"/>
    <x v="0"/>
    <n v="0.16200000000000001"/>
    <n v="2379024.2000000002"/>
    <n v="0.43959998528343192"/>
    <s v="High"/>
    <x v="4"/>
  </r>
  <r>
    <s v="INNSA1"/>
    <s v="2020-12-31"/>
    <s v="0301049751"/>
    <x v="0"/>
    <s v="STAINLESS STEEL GRATER WITH HANDLE HEXA - KL326D-9S (MILD STEEL) (QTY - 35016 PCS/USD 0.96 PER PCS)"/>
    <m/>
    <s v="STAINLESS STEEL GRATER WITH HANDLE HEXA - KL326D-9S "/>
    <s v="STAINLESS"/>
    <m/>
    <m/>
    <s v="PCS"/>
    <e v="#VALUE!"/>
    <m/>
    <n v="8024.5"/>
    <s v="KGS"/>
    <n v="338.42545454545461"/>
    <n v="2715695.06"/>
    <n v="4.5456743390927414"/>
    <n v="36476.763734049688"/>
    <n v="995030.7"/>
    <x v="320"/>
    <x v="1"/>
    <x v="0"/>
    <n v="0.96"/>
    <n v="3710725.76"/>
    <n v="0.3664000110527873"/>
    <s v="High"/>
    <x v="5"/>
  </r>
  <r>
    <s v="INNSA1"/>
    <s v="2020-12-31"/>
    <s v="0301049751"/>
    <x v="0"/>
    <s v="STAINLESS STEEL GRATER WITH HANDLE - KL3241-8S (MILD STEEL) (QTY - 7920 PCS/USD 0.59 PER PCS)"/>
    <m/>
    <s v="STAINLESS STEEL GRATER WITH HANDLE - KL3241-8S "/>
    <s v="STAINLESS"/>
    <m/>
    <m/>
    <s v="PCS"/>
    <e v="#VALUE!"/>
    <m/>
    <n v="1012"/>
    <s v="KGS"/>
    <n v="373.02666996047429"/>
    <n v="377502.99"/>
    <n v="5.0104321015510314"/>
    <n v="5070.5572867696437"/>
    <n v="138317.1"/>
    <x v="330"/>
    <x v="1"/>
    <x v="0"/>
    <n v="0.59"/>
    <n v="515820.08999999997"/>
    <n v="0.36640001182507193"/>
    <s v="High"/>
    <x v="5"/>
  </r>
  <r>
    <s v="INNSA1"/>
    <s v="2020-12-28"/>
    <s v="0301049751"/>
    <x v="0"/>
    <s v="HOUSEHOLD STEEL HOOK 3 PCS SET -2628 (QTY : 36216 SET/USD 0.445 PER SET)"/>
    <m/>
    <s v="HOUSEHOLD STEEL HOOK 3 PCS SET -2628 "/>
    <s v="HOUSEHOLD"/>
    <m/>
    <m/>
    <s v="PCS"/>
    <e v="#VALUE!"/>
    <m/>
    <n v="1227.32"/>
    <s v="KGS"/>
    <n v="1006.84921617834"/>
    <n v="1235726.18"/>
    <n v="13.52383097620335"/>
    <n v="16598.068233713901"/>
    <n v="452770"/>
    <x v="292"/>
    <x v="1"/>
    <x v="0"/>
    <n v="0.44500000000000001"/>
    <n v="1688496.18"/>
    <n v="0.36639994144981214"/>
    <s v="High"/>
    <x v="5"/>
  </r>
  <r>
    <s v="INNSA1"/>
    <s v="2020-12-28"/>
    <s v="0301049751"/>
    <x v="1"/>
    <s v="STEEL SCRUBBER 6 PCS SET - OKS-4156 (QTY- 98000 PCS/USD 0.256 PER PCS)"/>
    <m/>
    <s v="STEEL SCRUBBER 6 PCS SET - OKS-4156 "/>
    <s v="STEEL"/>
    <m/>
    <m/>
    <s v="PCS"/>
    <e v="#VALUE!"/>
    <m/>
    <n v="8621.6"/>
    <s v="KGS"/>
    <n v="226.19279368098731"/>
    <n v="1950143.79"/>
    <n v="3.038183931242274"/>
    <n v="26194.006581598391"/>
    <n v="857283.3"/>
    <x v="319"/>
    <x v="1"/>
    <x v="0"/>
    <n v="0.25600000000000001"/>
    <n v="2807427.09"/>
    <n v="0.43960004610736936"/>
    <s v="High"/>
    <x v="5"/>
  </r>
  <r>
    <s v="INNSA1"/>
    <s v="2020-12-17"/>
    <s v="0301049751"/>
    <x v="0"/>
    <s v="STEEL HAND BLENDER (ITEM NO-RS-02)(TOTAL:50000 PCS)"/>
    <m/>
    <s v="STEEL HAND BLENDER "/>
    <s v="STEEL"/>
    <m/>
    <m/>
    <s v="PCS"/>
    <e v="#VALUE!"/>
    <m/>
    <n v="3000"/>
    <s v="KGS"/>
    <n v="586.35154333333332"/>
    <n v="1759054.63"/>
    <n v="7.8494182507809009"/>
    <n v="23548.254752342698"/>
    <n v="644517.6"/>
    <x v="28"/>
    <x v="1"/>
    <x v="0"/>
    <e v="#VALUE!"/>
    <n v="2403572.23"/>
    <n v="0.36639999065861872"/>
    <s v="High"/>
    <x v="5"/>
  </r>
  <r>
    <s v="INNSA1"/>
    <s v="2020-12-17"/>
    <s v="0301049751"/>
    <x v="0"/>
    <s v="STEEL TEA STRAINER BIG(ITEM NO-SB-12)((TOTAL:10080 PC)"/>
    <m/>
    <s v="STEEL TEA STRAINER BIG"/>
    <s v="STEEL"/>
    <m/>
    <m/>
    <s v=""/>
    <e v="#VALUE!"/>
    <m/>
    <n v="2394"/>
    <s v="KGS"/>
    <n v="393.20444026733497"/>
    <n v="941331.43"/>
    <n v="5.2637809942079654"/>
    <n v="12601.491700133871"/>
    <n v="344903.8"/>
    <x v="331"/>
    <x v="1"/>
    <x v="1"/>
    <e v="#VALUE!"/>
    <n v="1286235.23"/>
    <n v="0.36639996180728818"/>
    <s v="High"/>
    <x v="5"/>
  </r>
  <r>
    <s v="INNSA1"/>
    <s v="2020-12-17"/>
    <s v="0301049751"/>
    <x v="0"/>
    <s v="STAINLESS STEEL SPORTS BOTTLE 750ML SG-702 - SB-01 (QTY-23364 PCS/USD 1.11 PER PCS)"/>
    <m/>
    <s v="STAINLESS STEEL SPORTS BOTTLE 750ML SG-702 - SB-01 "/>
    <s v="STAINLESS"/>
    <m/>
    <m/>
    <s v="PCS"/>
    <e v="#VALUE!"/>
    <m/>
    <n v="3829.1"/>
    <s v="KGS"/>
    <n v="527.52605050795228"/>
    <n v="2019950"/>
    <n v="7.0619283869873124"/>
    <n v="27040.82998661312"/>
    <n v="740109.7"/>
    <x v="332"/>
    <x v="1"/>
    <x v="0"/>
    <n v="1.1100000000000001"/>
    <n v="2760059.7"/>
    <n v="0.36640000990123517"/>
    <s v="High"/>
    <x v="5"/>
  </r>
  <r>
    <s v="INNSA1"/>
    <s v="2020-12-17"/>
    <s v="0301049751"/>
    <x v="0"/>
    <s v="STEEL ZHARA(ITEM NO-NP-003)(TOTAL:59760 PCS)"/>
    <m/>
    <s v="STEEL ZHARA"/>
    <s v="STEEL"/>
    <m/>
    <m/>
    <s v="PCS"/>
    <e v="#VALUE!"/>
    <m/>
    <n v="5577.6"/>
    <s v="KGS"/>
    <n v="378.20491250717163"/>
    <n v="2109475.7200000002"/>
    <n v="5.0629841031749869"/>
    <n v="28239.300133868808"/>
    <n v="772911.9"/>
    <x v="333"/>
    <x v="1"/>
    <x v="0"/>
    <e v="#VALUE!"/>
    <n v="2882387.62"/>
    <n v="0.36639999819481212"/>
    <s v="High"/>
    <x v="5"/>
  </r>
  <r>
    <s v="INNSA1"/>
    <s v="2020-12-17"/>
    <s v="0301049751"/>
    <x v="0"/>
    <s v="STAINLESS STEEL SPORTS BOTTLE 650ML S115 - NP-21 (QTY-17640 PCS/USD 1.07 PER PCS)"/>
    <m/>
    <s v="STAINLESS STEEL SPORTS BOTTLE 650ML S115 - NP-21 "/>
    <s v="STAINLESS"/>
    <m/>
    <m/>
    <s v="PCS"/>
    <e v="#VALUE!"/>
    <m/>
    <n v="3136"/>
    <s v="KGS"/>
    <n v="468.78830676020402"/>
    <n v="1470120.13"/>
    <n v="6.2756132096412864"/>
    <n v="19680.323025435071"/>
    <n v="538652"/>
    <x v="324"/>
    <x v="1"/>
    <x v="0"/>
    <n v="1.07"/>
    <n v="2008772.13"/>
    <n v="0.36639998936685536"/>
    <s v="High"/>
    <x v="5"/>
  </r>
  <r>
    <s v="INNSA1"/>
    <s v="2020-12-11"/>
    <s v="0301049751"/>
    <x v="0"/>
    <s v="KWP-1000B SS OIL POT 900ML (QTY: 12732 PCS/USD 1.42 PER PCS)"/>
    <m/>
    <s v="KWP-1000B SS OIL POT 900ML "/>
    <s v="KWP-1000B"/>
    <m/>
    <m/>
    <s v="PCS"/>
    <e v="#VALUE!"/>
    <m/>
    <n v="3183"/>
    <s v="KGS"/>
    <n v="435.22041470311029"/>
    <n v="1385306.58"/>
    <n v="5.8262438380603783"/>
    <n v="18544.934136546181"/>
    <n v="507576.3"/>
    <x v="240"/>
    <x v="396"/>
    <x v="0"/>
    <n v="1.42"/>
    <n v="1892882.8800000001"/>
    <n v="0.36639997768580579"/>
    <s v="High"/>
    <x v="5"/>
  </r>
  <r>
    <s v="INNSA1"/>
    <s v="2020-12-11"/>
    <s v="0301049751"/>
    <x v="0"/>
    <s v="KWB-600F STAINLESS STEEL SPORTS BOTTLE (QTY: 25296 PCS/USD 0.99 PER PCS)"/>
    <m/>
    <s v="KWB-600F STAINLESS STEEL SPORTS BOTTLE "/>
    <s v="KWB-600F"/>
    <m/>
    <m/>
    <s v="PCS"/>
    <e v="#VALUE!"/>
    <m/>
    <n v="4110"/>
    <s v="KGS"/>
    <n v="466.88093673965932"/>
    <n v="1918880.65"/>
    <n v="6.2500794744264967"/>
    <n v="25687.826639892901"/>
    <n v="703077.8"/>
    <x v="177"/>
    <x v="397"/>
    <x v="0"/>
    <n v="0.99"/>
    <n v="2621958.4500000002"/>
    <n v="0.36639996343701736"/>
    <s v="High"/>
    <x v="5"/>
  </r>
  <r>
    <s v="INNSA1"/>
    <s v="2020-12-08"/>
    <s v="0301049751"/>
    <x v="0"/>
    <s v="MILD STEEL MULTI FUNCTION CLOTH STAND - RYX-02-021A (QTY : 3888 NUM/ USD 8.60 PER NUM)"/>
    <m/>
    <s v="MILD STEEL MULTI FUNCTION CLOTH STAND - RYX-02-021A "/>
    <s v="MILD"/>
    <m/>
    <m/>
    <s v=""/>
    <e v="#VALUE!"/>
    <m/>
    <n v="14256"/>
    <s v="KGS"/>
    <n v="226.33630541526381"/>
    <n v="3226650.37"/>
    <n v="3.0299371541534641"/>
    <n v="43194.784069611778"/>
    <n v="1182244.7"/>
    <x v="322"/>
    <x v="1"/>
    <x v="1"/>
    <n v="8.6"/>
    <n v="4408895.07"/>
    <n v="0.3664000013735606"/>
    <s v="High"/>
    <x v="5"/>
  </r>
  <r>
    <s v="INNSA1"/>
    <s v="2020-11-30"/>
    <s v="0301049751"/>
    <x v="0"/>
    <s v="STAINLESS STEEL GRATER WITH HANDLE - KL324H-9S (MILD STEEL) (QTY - 58464 PCS/USD 0.67 PER PCS)"/>
    <m/>
    <s v="STAINLESS STEEL GRATER WITH HANDLE - KL324H-9S "/>
    <s v="STAINLESS"/>
    <m/>
    <m/>
    <s v="PCS"/>
    <e v="#VALUE!"/>
    <m/>
    <n v="9744"/>
    <s v="KGS"/>
    <n v="324.56375000000003"/>
    <n v="3162549.18"/>
    <n v="4.3160073138297879"/>
    <n v="42055.175265957449"/>
    <n v="1158758"/>
    <x v="255"/>
    <x v="1"/>
    <x v="0"/>
    <n v="0.67"/>
    <n v="4321307.18"/>
    <n v="0.36639999381764554"/>
    <s v="High"/>
    <x v="5"/>
  </r>
  <r>
    <s v="INNSA1"/>
    <s v="2020-11-30"/>
    <s v="0301049751"/>
    <x v="0"/>
    <s v="STEEL ZHARA - NP-003 (QTY- 50400 PCS/USD 0.446 PER PCS)"/>
    <m/>
    <s v="STEEL ZHARA - NP-003 "/>
    <s v="STEEL"/>
    <m/>
    <m/>
    <s v="PCS"/>
    <e v="#VALUE!"/>
    <m/>
    <n v="4704"/>
    <s v="KGS"/>
    <n v="381.59719600340128"/>
    <n v="1795033.21"/>
    <n v="5.0744307979175707"/>
    <n v="23870.122473404259"/>
    <n v="657700.19999999995"/>
    <x v="260"/>
    <x v="1"/>
    <x v="0"/>
    <n v="0.44600000000000001"/>
    <n v="2452733.41"/>
    <n v="0.36640001774674685"/>
    <s v="High"/>
    <x v="5"/>
  </r>
  <r>
    <s v="INNSA1"/>
    <s v="2020-11-30"/>
    <s v="0301049751"/>
    <x v="0"/>
    <s v="STEEL SALT BOTTLE - NP-19 (QTY- 30000 PCS/USD 0.487 PER PCS)"/>
    <m/>
    <s v="STEEL SALT BOTTLE - NP-19 "/>
    <s v="STEEL"/>
    <m/>
    <m/>
    <s v="PCS"/>
    <e v="#VALUE!"/>
    <m/>
    <n v="4687.5"/>
    <s v="KGS"/>
    <n v="248.8949397333333"/>
    <n v="1166695.03"/>
    <n v="3.3097731347517731"/>
    <n v="15514.56156914894"/>
    <n v="427477.1"/>
    <x v="281"/>
    <x v="1"/>
    <x v="0"/>
    <n v="0.48699999999999999"/>
    <n v="1594172.13"/>
    <n v="0.36640003514885972"/>
    <s v="High"/>
    <x v="5"/>
  </r>
  <r>
    <s v="INNSA1"/>
    <s v="2020-11-27"/>
    <s v="0301049751"/>
    <x v="0"/>
    <s v="HOUSEHOLD STEEL HOOK 3 PCS SET (ITEM NO-2628 )(24120 SET)"/>
    <m/>
    <s v="HOUSEHOLD STEEL HOOK 3 PCS SET "/>
    <s v="HOUSEHOLD"/>
    <m/>
    <m/>
    <s v="PCS"/>
    <e v="#VALUE!"/>
    <m/>
    <n v="817.4"/>
    <s v="KGS"/>
    <n v="1015.606581844874"/>
    <n v="830156.82"/>
    <n v="13.50540667346907"/>
    <n v="11039.31941489362"/>
    <n v="304169.5"/>
    <x v="14"/>
    <x v="1"/>
    <x v="0"/>
    <e v="#VALUE!"/>
    <n v="1134326.3199999998"/>
    <n v="0.36640004957135691"/>
    <s v="High"/>
    <x v="5"/>
  </r>
  <r>
    <s v="INNSA1"/>
    <s v="2020-11-27"/>
    <s v="0301049751"/>
    <x v="1"/>
    <s v="SS SCRUBBER 3 PCS SET - (ITEM NO-SS410) (QTY- 121200 SET/USD 0.169 PER SET)"/>
    <m/>
    <s v="SS SCRUBBER 3 PCS SET - "/>
    <s v="SS"/>
    <m/>
    <m/>
    <s v="PCS"/>
    <e v="#VALUE!"/>
    <m/>
    <n v="7575"/>
    <s v="KGS"/>
    <n v="228.7038363036304"/>
    <n v="1732431.56"/>
    <n v="3.0412744189312551"/>
    <n v="23037.653723404259"/>
    <n v="761576.9"/>
    <x v="329"/>
    <x v="1"/>
    <x v="0"/>
    <n v="0.16900000000000001"/>
    <n v="2494008.46"/>
    <n v="0.43959999204817074"/>
    <s v="High"/>
    <x v="5"/>
  </r>
  <r>
    <s v="INNSA1"/>
    <s v="2020-11-21"/>
    <s v="0301049751"/>
    <x v="0"/>
    <s v="STEEL HAND BLENDER RS-02 (QTY- 50000 PCS/USD 0.4397 PER PCS)"/>
    <m/>
    <s v="STEEL HAND BLENDER RS-02 "/>
    <s v="STEEL"/>
    <m/>
    <m/>
    <s v="PCS"/>
    <e v="#VALUE!"/>
    <m/>
    <n v="3000"/>
    <s v="KGS"/>
    <n v="587.57682666666665"/>
    <n v="1762730.48"/>
    <n v="7.8135216312056732"/>
    <n v="23440.564893617018"/>
    <n v="645864.4"/>
    <x v="262"/>
    <x v="1"/>
    <x v="0"/>
    <n v="0.43969999999999998"/>
    <n v="2408594.88"/>
    <n v="0.36639997284213299"/>
    <s v="High"/>
    <x v="5"/>
  </r>
  <r>
    <s v="INNSA1"/>
    <s v="2020-11-21"/>
    <s v="0301049751"/>
    <x v="0"/>
    <s v="STEEL ZHARA - NP-003 (QTY- 60000 PCS/USD 0.4412 PER PCS)"/>
    <m/>
    <s v="STEEL ZHARA - NP-003 "/>
    <s v="STEEL"/>
    <m/>
    <m/>
    <s v="PCS"/>
    <e v="#VALUE!"/>
    <m/>
    <n v="5600"/>
    <s v="KGS"/>
    <n v="379.01657678571428"/>
    <n v="2122492.83"/>
    <n v="5.0401140530015196"/>
    <n v="28224.63869680851"/>
    <n v="777681.5"/>
    <x v="260"/>
    <x v="1"/>
    <x v="0"/>
    <n v="0.44119999999999998"/>
    <n v="2900174.33"/>
    <n v="0.36640005987676294"/>
    <s v="High"/>
    <x v="5"/>
  </r>
  <r>
    <s v="INNSA1"/>
    <s v="2020-11-21"/>
    <s v="0301049751"/>
    <x v="0"/>
    <s v="STAINLESS STEEL GRATER WITH HANDLE DS-25 (QTY- 50400 PCS/USD 0.2153 PER PCS)"/>
    <m/>
    <s v="STAINLESS STEEL GRATER WITH HANDLE DS-25 "/>
    <s v="STAINLESS"/>
    <m/>
    <m/>
    <s v="PCS"/>
    <e v="#VALUE!"/>
    <m/>
    <n v="1680"/>
    <s v="KGS"/>
    <n v="517.87476190476184"/>
    <n v="870029.6"/>
    <n v="6.8866324721377898"/>
    <n v="11569.54255319149"/>
    <n v="318778.8"/>
    <x v="199"/>
    <x v="1"/>
    <x v="0"/>
    <n v="0.21529999999999999"/>
    <n v="1188808.3999999999"/>
    <n v="0.36639994777189189"/>
    <s v="High"/>
    <x v="5"/>
  </r>
  <r>
    <s v="INNSA1"/>
    <s v="2020-11-12"/>
    <s v="0301049751"/>
    <x v="1"/>
    <s v="STEEL SCRUBBER 2PCS SET - 8001-2 (QTY-166800 SETS/USD 0.151 PER SET)"/>
    <m/>
    <s v="STEEL SCRUBBER 2PCS SET - 8001-2 "/>
    <s v="STEEL"/>
    <m/>
    <m/>
    <s v="PCS"/>
    <e v="#VALUE!"/>
    <m/>
    <n v="4865"/>
    <s v="KGS"/>
    <n v="412.03519835560121"/>
    <n v="2004551.24"/>
    <n v="5.4828369707997497"/>
    <n v="26674.001862940779"/>
    <n v="881200.7"/>
    <x v="334"/>
    <x v="1"/>
    <x v="0"/>
    <n v="0.151"/>
    <n v="2885751.94"/>
    <n v="0.4395999874764987"/>
    <s v="High"/>
    <x v="5"/>
  </r>
  <r>
    <s v="INNSA1"/>
    <s v="2020-11-11"/>
    <s v="0301049751"/>
    <x v="0"/>
    <s v="KWB-600F STAINLESS STEEL SPORTS BOTTLE (QTY 24240 PCS/USD 0.99 PER PCS)"/>
    <m/>
    <s v="KWB-600F STAINLESS STEEL SPORTS BOTTLE "/>
    <s v="KWB-600F"/>
    <m/>
    <m/>
    <s v="PCS"/>
    <e v="#VALUE!"/>
    <m/>
    <n v="3787.5"/>
    <s v="KGS"/>
    <n v="488.08389438943902"/>
    <n v="1848617.75"/>
    <n v="6.4947956671914691"/>
    <n v="24599.038589487689"/>
    <n v="677333.5"/>
    <x v="177"/>
    <x v="1"/>
    <x v="0"/>
    <n v="0.99"/>
    <n v="2525951.25"/>
    <n v="0.36639997641481048"/>
    <s v="High"/>
    <x v="5"/>
  </r>
  <r>
    <s v="INNSA1"/>
    <s v="2020-11-11"/>
    <s v="0301049751"/>
    <x v="1"/>
    <s v="STEEL SCRUBBER 6 PCS SET - OKS-4156 (QTY- 98000 PCS/USD 0.256 PER PCS)"/>
    <m/>
    <s v="STEEL SCRUBBER 6 PCS SET - OKS-4156 "/>
    <s v="STEEL"/>
    <m/>
    <m/>
    <s v="PCS"/>
    <e v="#VALUE!"/>
    <m/>
    <n v="8511"/>
    <s v="KGS"/>
    <n v="231.2860286687816"/>
    <n v="1968475.39"/>
    <n v="3.0776583987861819"/>
    <n v="26193.950632069191"/>
    <n v="865341.8"/>
    <x v="319"/>
    <x v="1"/>
    <x v="0"/>
    <n v="0.25600000000000001"/>
    <n v="2833817.19"/>
    <n v="0.43960000942658473"/>
    <s v="High"/>
    <x v="5"/>
  </r>
  <r>
    <s v="INNSA1"/>
    <s v="2020-11-11"/>
    <s v="0301049751"/>
    <x v="0"/>
    <s v="KWP-1000B SS OIL POT 900ML (QTY 14304 PCS/USD 1.42 PER PCS)"/>
    <m/>
    <s v="KWP-1000B SS OIL POT 900ML "/>
    <s v="KWP-1000B"/>
    <m/>
    <m/>
    <s v="PCS"/>
    <e v="#VALUE!"/>
    <m/>
    <n v="3576"/>
    <s v="KGS"/>
    <n v="437.54995525727071"/>
    <n v="1564678.64"/>
    <n v="5.8223546940421906"/>
    <n v="20820.740385894871"/>
    <n v="573298.30000000005"/>
    <x v="240"/>
    <x v="1"/>
    <x v="0"/>
    <n v="1.42"/>
    <n v="2137976.94"/>
    <n v="0.36640002959329726"/>
    <s v="High"/>
    <x v="5"/>
  </r>
  <r>
    <s v="INNSA1"/>
    <s v="2020-11-03"/>
    <s v="0301049751"/>
    <x v="0"/>
    <s v="STEEL HANGER WITH HOOK ITEM NO. SM1168 (QTY: 25440 NUM / USD1.160 PER NUM"/>
    <m/>
    <s v="STEEL HANGER WITH HOOK ITEM NO. SM1168 "/>
    <s v="STEEL"/>
    <m/>
    <m/>
    <s v=""/>
    <e v="#VALUE!"/>
    <m/>
    <n v="4770"/>
    <s v="KGS"/>
    <n v="490.84180922431869"/>
    <n v="2341315.4300000002"/>
    <n v="6.6106640972972217"/>
    <n v="31532.867744107749"/>
    <n v="0"/>
    <x v="335"/>
    <x v="1"/>
    <x v="1"/>
    <n v="1.1599999999999999"/>
    <n v="2341315.4300000002"/>
    <n v="0"/>
    <s v="High"/>
    <x v="5"/>
  </r>
  <r>
    <s v="INNSA1"/>
    <s v="2020-11-02"/>
    <s v="0301049751"/>
    <x v="0"/>
    <s v="STEEL TEA STRAINER BIG - SB-12 (QTY- 10080 PCS/USD 1.1619 PER PCS)"/>
    <m/>
    <s v="STEEL TEA STRAINER BIG - SB-12 "/>
    <s v="STEEL"/>
    <m/>
    <m/>
    <s v="PCS"/>
    <e v="#VALUE!"/>
    <m/>
    <n v="2394"/>
    <s v="KGS"/>
    <n v="384.90846282372598"/>
    <n v="921470.86"/>
    <n v="5.1839523612623024"/>
    <n v="12410.38195286195"/>
    <n v="0"/>
    <x v="284"/>
    <x v="1"/>
    <x v="0"/>
    <n v="1.1618999999999999"/>
    <n v="921470.86"/>
    <n v="0"/>
    <s v="High"/>
    <x v="5"/>
  </r>
  <r>
    <s v="INNSA1"/>
    <s v="2020-11-02"/>
    <s v="0301049751"/>
    <x v="0"/>
    <s v="STEEL ZHARA - NP-003 (QTY- 60120 PCS/USD 0.4392 PER PCS)"/>
    <m/>
    <s v="STEEL ZHARA - NP-003 "/>
    <s v="STEEL"/>
    <m/>
    <m/>
    <s v="PCS"/>
    <e v="#VALUE!"/>
    <m/>
    <n v="5611.2"/>
    <s v="KGS"/>
    <n v="370.23536498431707"/>
    <n v="2077464.68"/>
    <n v="4.9863348819436641"/>
    <n v="27979.322289562289"/>
    <n v="0"/>
    <x v="260"/>
    <x v="1"/>
    <x v="0"/>
    <n v="0.43919999999999998"/>
    <n v="2077464.68"/>
    <n v="0"/>
    <s v="High"/>
    <x v="5"/>
  </r>
  <r>
    <s v="INNSA1"/>
    <s v="2020-10-17"/>
    <s v="0301049751"/>
    <x v="0"/>
    <s v="STEEL TEA STRAINER - NP-55 (QTY- 61200 PCS/USD 0.3118 PER PCS)"/>
    <m/>
    <s v="STEEL TEA STRAINER - NP-55 "/>
    <s v="STEEL"/>
    <m/>
    <m/>
    <s v="PCS"/>
    <e v="#VALUE!"/>
    <m/>
    <n v="2805"/>
    <s v="KGS"/>
    <n v="539.4758752228164"/>
    <n v="1513229.83"/>
    <n v="7.2656683531692448"/>
    <n v="20380.199730639732"/>
    <n v="554447.5"/>
    <x v="283"/>
    <x v="1"/>
    <x v="0"/>
    <n v="0.31180000000000002"/>
    <n v="2067677.33"/>
    <n v="0.36640005966575478"/>
    <s v="High"/>
    <x v="5"/>
  </r>
  <r>
    <s v="INNSA1"/>
    <s v="2020-10-16"/>
    <s v="0301049751"/>
    <x v="0"/>
    <s v="STEEL ZHARA-NP-(ITEM NO-NP-003)(TOTAL 47880 PCS)"/>
    <m/>
    <s v="STEEL ZHARA-NP-"/>
    <s v="STEEL"/>
    <m/>
    <m/>
    <s v="PCS"/>
    <e v="#VALUE!"/>
    <m/>
    <n v="4468.8"/>
    <s v="KGS"/>
    <n v="369.37964106695313"/>
    <n v="1650683.74"/>
    <n v="4.974809980699705"/>
    <n v="22231.43084175084"/>
    <n v="604810.5"/>
    <x v="336"/>
    <x v="1"/>
    <x v="0"/>
    <e v="#VALUE!"/>
    <n v="2255494.2400000002"/>
    <n v="0.36639998646863753"/>
    <s v="High"/>
    <x v="5"/>
  </r>
  <r>
    <s v="INNSA1"/>
    <s v="2020-10-16"/>
    <s v="0301049751"/>
    <x v="0"/>
    <s v="STEEL LEMON SQUEEZER (ITEM NO-AM-217) (TOTAL 480 PCS)"/>
    <m/>
    <s v="STEEL LEMON SQUEEZER "/>
    <s v="STEEL"/>
    <m/>
    <m/>
    <s v="PCS"/>
    <e v="#VALUE!"/>
    <m/>
    <n v="92"/>
    <s v="KGS"/>
    <n v="828.86326086956524"/>
    <n v="76255.42"/>
    <n v="11.163141560532869"/>
    <n v="1027.0090235690241"/>
    <n v="27940"/>
    <x v="67"/>
    <x v="1"/>
    <x v="0"/>
    <e v="#VALUE!"/>
    <n v="104195.42"/>
    <n v="0.36640018506225525"/>
    <s v="High"/>
    <x v="5"/>
  </r>
  <r>
    <s v="INNSA1"/>
    <s v="2020-10-16"/>
    <s v="0301049751"/>
    <x v="0"/>
    <s v="STEEL HAND BLENDER-(ITEM NO-RS-02) (TOTAL 50000 PCS)"/>
    <m/>
    <s v="STEEL HAND BLENDER-"/>
    <s v="STEEL"/>
    <m/>
    <m/>
    <s v="PCS"/>
    <e v="#VALUE!"/>
    <m/>
    <n v="3000"/>
    <s v="KGS"/>
    <n v="588.31846999999993"/>
    <n v="1764955.41"/>
    <n v="7.9234810774410764"/>
    <n v="23770.443232323229"/>
    <n v="646679.69999999995"/>
    <x v="337"/>
    <x v="1"/>
    <x v="0"/>
    <e v="#VALUE!"/>
    <n v="2411635.11"/>
    <n v="0.36640002140337358"/>
    <s v="High"/>
    <x v="5"/>
  </r>
  <r>
    <s v="INNSA1"/>
    <s v="2020-10-15"/>
    <s v="0301049751"/>
    <x v="1"/>
    <s v="STEEL SCRUBBER 6 PCS SET - OKS-4156 (QTY- 98000 SETS/USD 0.256 PER SET)"/>
    <m/>
    <s v="STEEL SCRUBBER 6 PCS SET - OKS-4156 "/>
    <s v="STEEL"/>
    <m/>
    <m/>
    <s v="PCS"/>
    <e v="#VALUE!"/>
    <m/>
    <n v="8908"/>
    <s v="KGS"/>
    <n v="222.412786259542"/>
    <n v="1981253.1"/>
    <n v="2.9854065269737182"/>
    <n v="26594.001342281881"/>
    <n v="870958.9"/>
    <x v="319"/>
    <x v="1"/>
    <x v="0"/>
    <n v="0.25600000000000001"/>
    <n v="2852212"/>
    <n v="0.4396000187961851"/>
    <s v="High"/>
    <x v="5"/>
  </r>
  <r>
    <s v="INNSA1"/>
    <s v="2020-10-07"/>
    <s v="0301049751"/>
    <x v="0"/>
    <s v="RYX-02-021A MILD STEEL MULTI FUNCTION CLOTH STAND (2592 NOS)(OTHER ARTICLES OF HOUSEHOLD OF IRON &amp; STEEL)"/>
    <m/>
    <s v="RYX-02-021A MILD STEEL MULTI FUNCTION CLOTH STAND "/>
    <s v="RYX-02-021A"/>
    <m/>
    <m/>
    <s v=""/>
    <e v="#VALUE!"/>
    <m/>
    <n v="9504"/>
    <s v="KGS"/>
    <n v="192.78123737373741"/>
    <n v="1832192.88"/>
    <n v="2.5876676157548641"/>
    <n v="24593.193020134229"/>
    <n v="671315.5"/>
    <x v="52"/>
    <x v="1"/>
    <x v="1"/>
    <e v="#VALUE!"/>
    <n v="2503508.38"/>
    <n v="0.36640001570140368"/>
    <s v="High"/>
    <x v="5"/>
  </r>
  <r>
    <s v="INNSA1"/>
    <s v="2020-10-07"/>
    <s v="0301049751"/>
    <x v="0"/>
    <s v="STEEL SALT BOTTLE - NP-19 (QTY 30000 PCS / USD 0.4821 PER PCS)"/>
    <m/>
    <s v="STEEL SALT BOTTLE - NP-19 "/>
    <s v="STEEL"/>
    <m/>
    <m/>
    <s v="PCS"/>
    <e v="#VALUE!"/>
    <m/>
    <n v="4687.5"/>
    <s v="KGS"/>
    <n v="242.98251306666671"/>
    <n v="1138980.53"/>
    <n v="3.2615102425055928"/>
    <n v="15288.32926174497"/>
    <n v="417322.5"/>
    <x v="281"/>
    <x v="1"/>
    <x v="0"/>
    <n v="0.48209999999999997"/>
    <n v="1556303.03"/>
    <n v="0.36640002968268476"/>
    <s v="High"/>
    <x v="5"/>
  </r>
  <r>
    <s v="INNSA1"/>
    <s v="2020-10-07"/>
    <s v="0301049751"/>
    <x v="0"/>
    <s v="STEEL ZHARA - NP-003 (QTY 36000 PCS / USD 0.4347 PER PCS)"/>
    <m/>
    <s v="STEEL ZHARA - NP-003 "/>
    <s v="STEEL"/>
    <m/>
    <m/>
    <s v="PCS"/>
    <e v="#VALUE!"/>
    <m/>
    <n v="3360"/>
    <s v="KGS"/>
    <n v="366.78433333333328"/>
    <n v="1232395.3600000001"/>
    <n v="4.9232796420581657"/>
    <n v="16542.219597315441"/>
    <n v="451549.7"/>
    <x v="260"/>
    <x v="1"/>
    <x v="0"/>
    <n v="0.43469999999999998"/>
    <n v="1683945.06"/>
    <n v="0.36640003253501374"/>
    <s v="High"/>
    <x v="5"/>
  </r>
  <r>
    <s v="INNSA1"/>
    <s v="2020-10-07"/>
    <s v="0301049751"/>
    <x v="0"/>
    <s v="RYX-02-020 MILD STEEL MULTI FUNCTION CLOTH STAND (2464 NOS)(OTHER ARTICLES OF HOUSEHOLD OF IRON &amp; STEEL)"/>
    <m/>
    <s v="RYX-02-020 MILD STEEL MULTI FUNCTION CLOTH STAND "/>
    <s v="RYX-02-020"/>
    <m/>
    <m/>
    <s v=""/>
    <e v="#VALUE!"/>
    <m/>
    <n v="8008"/>
    <s v="KGS"/>
    <n v="349.00640734265733"/>
    <n v="2794843.31"/>
    <n v="4.6846497629886894"/>
    <n v="37514.67530201342"/>
    <n v="1024030.7"/>
    <x v="38"/>
    <x v="1"/>
    <x v="1"/>
    <e v="#VALUE!"/>
    <n v="3818874.01"/>
    <n v="0.36640003979328628"/>
    <s v="High"/>
    <x v="5"/>
  </r>
  <r>
    <s v="INNSA1"/>
    <s v="2020-10-03"/>
    <s v="0301049751"/>
    <x v="0"/>
    <s v="STAINLESS STEEL GRATER WITH HANDLE HEXA - KL326D-9S (MILD STEEL) (TOTAL -24000 PCS)"/>
    <m/>
    <s v="STAINLESS STEEL GRATER WITH HANDLE HEXA - KL326D-9S "/>
    <s v="STAINLESS"/>
    <m/>
    <m/>
    <s v="PCS"/>
    <e v="#VALUE!"/>
    <m/>
    <n v="5500"/>
    <s v="KGS"/>
    <n v="321.0617509090909"/>
    <n v="1765839.63"/>
    <n v="4.3095537034777296"/>
    <n v="23702.545369127511"/>
    <n v="647003.6"/>
    <x v="320"/>
    <x v="1"/>
    <x v="0"/>
    <e v="#VALUE!"/>
    <n v="2412843.23"/>
    <n v="0.36639997710324351"/>
    <s v="High"/>
    <x v="5"/>
  </r>
  <r>
    <s v="INNSA1"/>
    <s v="2020-10-03"/>
    <s v="0301049751"/>
    <x v="0"/>
    <s v="STAINLESS STEEL GRATER WITH HANDLE - KL3241-8S (MILD STEEL) (TOTAL - 39528 PCS)"/>
    <m/>
    <s v="STAINLESS STEEL GRATER WITH HANDLE - KL3241-8S "/>
    <s v="STAINLESS"/>
    <m/>
    <m/>
    <s v="PCS"/>
    <e v="#VALUE!"/>
    <m/>
    <n v="5050.8"/>
    <s v="KGS"/>
    <n v="353.88766730022968"/>
    <n v="1787415.83"/>
    <n v="4.7501700308755659"/>
    <n v="23992.158791946309"/>
    <n v="654909.19999999995"/>
    <x v="330"/>
    <x v="1"/>
    <x v="0"/>
    <e v="#VALUE!"/>
    <n v="2442325.0300000003"/>
    <n v="0.36640002231601582"/>
    <s v="High"/>
    <x v="5"/>
  </r>
  <r>
    <s v="INNSA1"/>
    <s v="2020-09-23"/>
    <s v="0301049751"/>
    <x v="1"/>
    <s v="STEEL SCRUBBER 2 PCS SET - 8001-2 (QTY- 166800 SETS/USD 0.151 PER SET)"/>
    <m/>
    <s v="STEEL SCRUBBER 2 PCS SET - 8001-2 "/>
    <s v="STEEL"/>
    <m/>
    <m/>
    <s v="PCS"/>
    <e v="#VALUE!"/>
    <m/>
    <n v="4865"/>
    <s v="KGS"/>
    <n v="404.70777595066812"/>
    <n v="1968903.33"/>
    <n v="5.4250372111349607"/>
    <n v="26392.806032171589"/>
    <n v="865530"/>
    <x v="305"/>
    <x v="1"/>
    <x v="0"/>
    <n v="0.151"/>
    <n v="2834433.33"/>
    <n v="0.43960004882514975"/>
    <s v="High"/>
    <x v="5"/>
  </r>
  <r>
    <s v="INNSA1"/>
    <s v="2020-09-12"/>
    <s v="0301049751"/>
    <x v="0"/>
    <s v="STAINLESS STEEL GRATER WITH HANDLE - DS-25 (QTY-50400 PCS/USD 0.2078 PER PCS)"/>
    <m/>
    <s v="STAINLESS STEEL GRATER WITH HANDLE - DS-25 "/>
    <s v="STAINLESS"/>
    <m/>
    <m/>
    <s v="PCS"/>
    <e v="#VALUE!"/>
    <m/>
    <n v="1680"/>
    <s v="KGS"/>
    <n v="485.18457738095242"/>
    <n v="815110.09"/>
    <n v="6.5477000996079946"/>
    <n v="11000.13616734143"/>
    <n v="298656.3"/>
    <x v="338"/>
    <x v="1"/>
    <x v="0"/>
    <n v="0.20780000000000001"/>
    <n v="1113766.3899999999"/>
    <n v="0.36639995463680247"/>
    <s v="High"/>
    <x v="5"/>
  </r>
  <r>
    <s v="INNSA1"/>
    <s v="2020-09-12"/>
    <s v="0301049751"/>
    <x v="0"/>
    <s v="STEEL ZHARA - NP-003 (QTY-30000 PCS/USD 0.4258 PER PCS)"/>
    <m/>
    <s v="STEEL ZHARA - NP-003 "/>
    <s v="STEEL"/>
    <m/>
    <m/>
    <s v="PCS"/>
    <e v="#VALUE!"/>
    <m/>
    <n v="2800"/>
    <s v="KGS"/>
    <n v="355.06599642857151"/>
    <n v="994184.79"/>
    <n v="4.7917138519375371"/>
    <n v="13416.798785425101"/>
    <n v="364269.4"/>
    <x v="260"/>
    <x v="1"/>
    <x v="0"/>
    <n v="0.42580000000000001"/>
    <n v="1358454.19"/>
    <n v="0.36640009348765035"/>
    <s v="High"/>
    <x v="5"/>
  </r>
  <r>
    <s v="INNSA1"/>
    <s v="2020-09-12"/>
    <s v="0301049751"/>
    <x v="0"/>
    <s v="STEEL TEA STRAINER - NP-55 (QTY-61200 PCS/USD 0.3023 PER PCS)"/>
    <m/>
    <s v="STEEL TEA STRAINER - NP-55 "/>
    <s v="STEEL"/>
    <m/>
    <m/>
    <s v="PCS"/>
    <e v="#VALUE!"/>
    <m/>
    <n v="2805"/>
    <s v="KGS"/>
    <n v="513.33026381461673"/>
    <n v="1439891.39"/>
    <n v="6.9275339246237078"/>
    <n v="19431.732658569501"/>
    <n v="527576.19999999995"/>
    <x v="283"/>
    <x v="1"/>
    <x v="0"/>
    <n v="0.30230000000000001"/>
    <n v="1967467.5899999999"/>
    <n v="0.36639999632194481"/>
    <s v="High"/>
    <x v="5"/>
  </r>
  <r>
    <s v="INNSA1"/>
    <s v="2020-09-10"/>
    <s v="0301049751"/>
    <x v="0"/>
    <s v="STAINLESS STEEL SPORTS BOTTLE 750ML S-308-C6 - NP-20 (QTY-38160 PCS/USD 1.022 PER PCS)"/>
    <m/>
    <s v="STAINLESS STEEL SPORTS BOTTLE 750ML S-308-C6 - NP-20 "/>
    <s v="STAINLESS"/>
    <m/>
    <m/>
    <s v="PCS"/>
    <e v="#VALUE!"/>
    <m/>
    <n v="6784"/>
    <s v="KGS"/>
    <n v="447.11967275943402"/>
    <n v="3033259.86"/>
    <n v="6.0340036809640214"/>
    <n v="40934.680971659916"/>
    <n v="1111386.3999999999"/>
    <x v="325"/>
    <x v="1"/>
    <x v="0"/>
    <n v="1.022"/>
    <n v="4144646.26"/>
    <n v="0.36639999581176669"/>
    <s v="High"/>
    <x v="5"/>
  </r>
  <r>
    <s v="INNSA1"/>
    <s v="2020-09-10"/>
    <s v="0301049751"/>
    <x v="0"/>
    <s v="STEEL ZHARA - NP-003 (QTY-72000 PCS/USD 0.4263 PER PCS)"/>
    <m/>
    <s v="STEEL ZHARA - NP-003 "/>
    <s v="STEEL"/>
    <m/>
    <m/>
    <s v="PCS"/>
    <e v="#VALUE!"/>
    <m/>
    <n v="6720"/>
    <s v="KGS"/>
    <n v="353.51989285714291"/>
    <n v="2375653.6800000002"/>
    <n v="4.770848756506652"/>
    <n v="32060.103643724698"/>
    <n v="870439.5"/>
    <x v="260"/>
    <x v="1"/>
    <x v="0"/>
    <n v="0.42630000000000001"/>
    <n v="3246093.18"/>
    <n v="0.36639999648433602"/>
    <s v="High"/>
    <x v="5"/>
  </r>
  <r>
    <s v="INNSA1"/>
    <s v="2020-09-10"/>
    <s v="0301049751"/>
    <x v="0"/>
    <s v="STAINLESS STEEL COLA BOTTLE 750ML SK750 - SL-01 (QTY-2232 PCS/USD 1.20 PER PCS)"/>
    <m/>
    <s v="STAINLESS STEEL COLA BOTTLE 750ML SK750 - SL-01 "/>
    <s v="STAINLESS"/>
    <m/>
    <m/>
    <s v="PCS"/>
    <e v="#VALUE!"/>
    <m/>
    <n v="421.6"/>
    <s v="KGS"/>
    <n v="494.11174098671728"/>
    <n v="208317.51"/>
    <n v="6.6681746421959156"/>
    <n v="2811.3024291497982"/>
    <n v="76327.600000000006"/>
    <x v="339"/>
    <x v="1"/>
    <x v="0"/>
    <n v="1.2"/>
    <n v="284645.11"/>
    <n v="0.36640030883625674"/>
    <s v="High"/>
    <x v="5"/>
  </r>
  <r>
    <s v="INNSA1"/>
    <s v="2020-08-29"/>
    <s v="0301049751"/>
    <x v="0"/>
    <s v="RYX-02-020 MILD STEEL MULTI FUNCTION CLOTH STAND (1232 NOS)(OTHER ARTICLES OF HOUSEHOLD OF IRON &amp; STEEL)"/>
    <m/>
    <s v="RYX-02-020 MILD STEEL MULTI FUNCTION CLOTH STAND "/>
    <s v="RYX-02-020"/>
    <m/>
    <m/>
    <s v=""/>
    <e v="#VALUE!"/>
    <m/>
    <n v="4004"/>
    <s v="KGS"/>
    <n v="337.04969780219778"/>
    <n v="1349546.99"/>
    <n v="4.4407074809248712"/>
    <n v="17780.59275362319"/>
    <n v="494474"/>
    <x v="38"/>
    <x v="1"/>
    <x v="1"/>
    <e v="#VALUE!"/>
    <n v="1844020.99"/>
    <n v="0.36639998730240581"/>
    <s v="High"/>
    <x v="5"/>
  </r>
  <r>
    <s v="INNSA1"/>
    <s v="2020-08-28"/>
    <s v="0301049751"/>
    <x v="0"/>
    <s v="STEEL KITCHEN CADDLE AM-254 (QTY- 540 PCS/USD 0.516 PER PCS)"/>
    <m/>
    <s v="STEEL KITCHEN CADDLE AM-254 "/>
    <s v="STEEL"/>
    <m/>
    <m/>
    <s v="PCS"/>
    <e v="#VALUE!"/>
    <m/>
    <n v="60"/>
    <s v="KGS"/>
    <n v="369.26583333333332"/>
    <n v="22155.95"/>
    <n v="4.8651624945103196"/>
    <n v="291.90974967061919"/>
    <n v="8117.9"/>
    <x v="340"/>
    <x v="1"/>
    <x v="0"/>
    <n v="0.51600000000000001"/>
    <n v="30273.85"/>
    <n v="0.366398191005125"/>
    <s v="High"/>
    <x v="5"/>
  </r>
  <r>
    <s v="INNSA1"/>
    <s v="2020-08-28"/>
    <s v="0301049751"/>
    <x v="0"/>
    <s v="STEEL ZHARA NP-003 (QTY- 42000 PCS/USD 0.425 PER PCS)"/>
    <m/>
    <s v="STEEL ZHARA NP-003 "/>
    <s v="STEEL"/>
    <m/>
    <m/>
    <s v="PCS"/>
    <e v="#VALUE!"/>
    <m/>
    <n v="3920"/>
    <s v="KGS"/>
    <n v="362.07546173469387"/>
    <n v="1419335.81"/>
    <n v="4.7704276908391812"/>
    <n v="18700.07654808959"/>
    <n v="520044.7"/>
    <x v="318"/>
    <x v="1"/>
    <x v="0"/>
    <n v="0.42499999999999999"/>
    <n v="1939380.51"/>
    <n v="0.36640004172092294"/>
    <s v="High"/>
    <x v="5"/>
  </r>
  <r>
    <s v="INNSA1"/>
    <s v="2020-08-28"/>
    <s v="0301049751"/>
    <x v="0"/>
    <s v="STEEL TEA STRAINER NP-55 (QTY- 61200 PCS/USD 0.3014 PER PCS)"/>
    <m/>
    <s v="STEEL TEA STRAINER NP-55 "/>
    <s v="STEEL"/>
    <m/>
    <m/>
    <s v="PCS"/>
    <e v="#VALUE!"/>
    <m/>
    <n v="2805"/>
    <s v="KGS"/>
    <n v="522.63474509803916"/>
    <n v="1465990.46"/>
    <n v="6.8858332687488684"/>
    <n v="19314.762318840581"/>
    <n v="537138.9"/>
    <x v="272"/>
    <x v="1"/>
    <x v="0"/>
    <n v="0.3014"/>
    <n v="2003129.3599999999"/>
    <n v="0.36639999690038916"/>
    <s v="High"/>
    <x v="5"/>
  </r>
  <r>
    <s v="INNSA1"/>
    <s v="2020-08-28"/>
    <s v="0301049751"/>
    <x v="0"/>
    <s v="STEEL KITCHEN TURNER AM-253 (QTY- 540 PCS/USD 0.516 PER PCS)"/>
    <m/>
    <s v="STEEL KITCHEN TURNER AM-253 "/>
    <s v="STEEL"/>
    <m/>
    <m/>
    <s v="PCS"/>
    <e v="#VALUE!"/>
    <m/>
    <n v="60"/>
    <s v="KGS"/>
    <n v="369.26583333333332"/>
    <n v="22155.95"/>
    <n v="4.8651624945103196"/>
    <n v="291.90974967061919"/>
    <n v="8117.9"/>
    <x v="341"/>
    <x v="1"/>
    <x v="0"/>
    <n v="0.51600000000000001"/>
    <n v="30273.85"/>
    <n v="0.366398191005125"/>
    <s v="High"/>
    <x v="5"/>
  </r>
  <r>
    <s v="INNSA1"/>
    <s v="2020-08-27"/>
    <s v="0301049751"/>
    <x v="0"/>
    <s v="STAINLESS STEEL SPORTS BOTTLE - KWB-600F (QTY-50400 PCS/USD 1.00 PER PCS) (NOT VACUUM BOTTLE) (MILD STEEL)"/>
    <m/>
    <s v="STAINLESS STEEL SPORTS BOTTLE - KWB-600F "/>
    <s v="STAINLESS"/>
    <m/>
    <m/>
    <s v="PCS"/>
    <e v="#VALUE!"/>
    <m/>
    <n v="7897.5"/>
    <s v="KGS"/>
    <n v="491.21719151630259"/>
    <n v="3879387.77"/>
    <n v="6.4718997564730252"/>
    <n v="51111.828326745723"/>
    <n v="1421407.8"/>
    <x v="244"/>
    <x v="1"/>
    <x v="0"/>
    <n v="1"/>
    <n v="5300795.57"/>
    <n v="0.36640003120904824"/>
    <s v="High"/>
    <x v="5"/>
  </r>
  <r>
    <s v="INNSA1"/>
    <s v="2020-08-15"/>
    <s v="0301049751"/>
    <x v="0"/>
    <s v="STEEL HAND BLENDER RS-02 (QTY-30000 PCS/USD 0.4304 PER PCS)"/>
    <m/>
    <s v="STEEL HAND BLENDER RS-02 "/>
    <s v="STEEL"/>
    <m/>
    <m/>
    <s v="PCS"/>
    <e v="#VALUE!"/>
    <m/>
    <n v="1950"/>
    <s v="KGS"/>
    <n v="525.26660512820513"/>
    <n v="1024269.88"/>
    <n v="6.934212608953203"/>
    <n v="13521.71458745875"/>
    <n v="375292.5"/>
    <x v="262"/>
    <x v="1"/>
    <x v="0"/>
    <n v="0.4304"/>
    <n v="1399562.38"/>
    <n v="0.36640001558964125"/>
    <s v="High"/>
    <x v="5"/>
  </r>
  <r>
    <s v="INNSA1"/>
    <s v="2020-08-15"/>
    <s v="0301049751"/>
    <x v="0"/>
    <s v="STEEL ZHARA NP-003 (QTY-48000 PCS/USD 0.4232 PER PCS)"/>
    <m/>
    <s v="STEEL ZHARA NP-003 "/>
    <s v="STEEL"/>
    <m/>
    <m/>
    <s v="PCS"/>
    <e v="#VALUE!"/>
    <m/>
    <n v="4480"/>
    <s v="KGS"/>
    <n v="359.69120758928568"/>
    <n v="1611416.61"/>
    <n v="4.7483987800565766"/>
    <n v="21272.826534653472"/>
    <n v="590423"/>
    <x v="318"/>
    <x v="1"/>
    <x v="0"/>
    <n v="0.42320000000000002"/>
    <n v="2201839.6100000003"/>
    <n v="0.3663999715132637"/>
    <s v="High"/>
    <x v="5"/>
  </r>
  <r>
    <s v="INNSA1"/>
    <s v="2020-07-29"/>
    <s v="0301049751"/>
    <x v="0"/>
    <s v="STEEL ZHARA - NP-003 (TOTAL 36000 PCS)"/>
    <m/>
    <s v="STEEL ZHARA - NP-003 "/>
    <s v="STEEL"/>
    <m/>
    <m/>
    <s v="PCS"/>
    <e v="#VALUE!"/>
    <m/>
    <n v="3360"/>
    <s v="KGS"/>
    <n v="360.21914285714291"/>
    <n v="1210336.32"/>
    <n v="4.7334972780176461"/>
    <n v="15904.55085413929"/>
    <n v="443467.2"/>
    <x v="260"/>
    <x v="1"/>
    <x v="0"/>
    <e v="#VALUE!"/>
    <n v="1653803.52"/>
    <n v="0.36639997715676248"/>
    <s v="High"/>
    <x v="5"/>
  </r>
  <r>
    <s v="INNSA1"/>
    <s v="2020-07-29"/>
    <s v="0301049751"/>
    <x v="0"/>
    <s v="STEEL TEA STRAINER - NP-55 (TOTAL 68328 PCS)"/>
    <m/>
    <s v="STEEL TEA STRAINER - NP-55 "/>
    <s v="STEEL"/>
    <m/>
    <m/>
    <s v="PCS"/>
    <e v="#VALUE!"/>
    <m/>
    <n v="3131.7"/>
    <s v="KGS"/>
    <n v="517.18018328703261"/>
    <n v="1619653.18"/>
    <n v="6.7960602271620587"/>
    <n v="21283.221813403419"/>
    <n v="593440.9"/>
    <x v="283"/>
    <x v="1"/>
    <x v="0"/>
    <e v="#VALUE!"/>
    <n v="2213094.08"/>
    <n v="0.36639998447074951"/>
    <s v="High"/>
    <x v="5"/>
  </r>
  <r>
    <s v="INNSA1"/>
    <s v="2020-07-27"/>
    <s v="0301049751"/>
    <x v="0"/>
    <s v="STAINLESS STEEL BOTTLE 750ML SG805-AM-06 (TOTAL 15480 PCS)(NOT VACUUM BOTTLE)(MILD STEEL)"/>
    <m/>
    <s v="STAINLESS STEEL BOTTLE 750ML SG805-AM-06 "/>
    <s v="STAINLESS"/>
    <m/>
    <m/>
    <s v="PCS"/>
    <e v="#VALUE!"/>
    <m/>
    <n v="2365"/>
    <s v="KGS"/>
    <n v="550.79768710359406"/>
    <n v="1302636.53"/>
    <n v="7.2378145480104346"/>
    <n v="17117.431406044681"/>
    <n v="477286"/>
    <x v="342"/>
    <x v="1"/>
    <x v="0"/>
    <e v="#VALUE!"/>
    <n v="1779922.53"/>
    <n v="0.36639998112136468"/>
    <s v="High"/>
    <x v="5"/>
  </r>
  <r>
    <s v="INNSA1"/>
    <s v="2020-07-27"/>
    <s v="0301049751"/>
    <x v="0"/>
    <s v="STAINLESS STEEL SPORTS BOTTLE 650ML S115 NP-21 (TOTAL PCS 27720) (NOT VACUUM BOTTLE) (MILD STEEL)"/>
    <m/>
    <s v="STAINLESS STEEL SPORTS BOTTLE 650ML S115 NP-21 "/>
    <s v="STAINLESS"/>
    <m/>
    <m/>
    <s v="PCS"/>
    <e v="#VALUE!"/>
    <m/>
    <n v="4928"/>
    <s v="KGS"/>
    <n v="473.34178774350647"/>
    <n v="2332628.33"/>
    <n v="6.2199972108213739"/>
    <n v="30652.146254927731"/>
    <n v="854675.1"/>
    <x v="225"/>
    <x v="1"/>
    <x v="0"/>
    <e v="#VALUE!"/>
    <n v="3187303.43"/>
    <n v="0.36640003424806211"/>
    <s v="High"/>
    <x v="5"/>
  </r>
  <r>
    <s v="INNSA1"/>
    <s v="2020-07-22"/>
    <s v="0301049751"/>
    <x v="0"/>
    <s v="STEEL SPOON HOLDER ROUND MP-96 (TOTAL 216 PCS)"/>
    <m/>
    <s v="STEEL SPOON HOLDER ROUND MP-96 "/>
    <s v="STEEL"/>
    <m/>
    <m/>
    <s v="PCS"/>
    <e v="#VALUE!"/>
    <m/>
    <n v="46.2"/>
    <s v="KGS"/>
    <n v="261.20822510822512"/>
    <n v="12067.82"/>
    <n v="3.4324339698846922"/>
    <n v="158.57844940867281"/>
    <n v="4421.7"/>
    <x v="343"/>
    <x v="1"/>
    <x v="0"/>
    <e v="#VALUE!"/>
    <n v="16489.52"/>
    <n v="0.36640420556488246"/>
    <s v="High"/>
    <x v="5"/>
  </r>
  <r>
    <s v="INNSA1"/>
    <s v="2020-07-22"/>
    <s v="0301049751"/>
    <x v="0"/>
    <s v="STEEL ZHARA-NP-003 (TOTAL 36000 PCS)"/>
    <m/>
    <s v="STEEL ZHARA-NP-003 "/>
    <s v="STEEL"/>
    <m/>
    <m/>
    <s v="PCS"/>
    <e v="#VALUE!"/>
    <m/>
    <n v="3360"/>
    <s v="KGS"/>
    <n v="356.72552083333329"/>
    <n v="1198597.75"/>
    <n v="4.6875889728427511"/>
    <n v="15750.298948751641"/>
    <n v="439166.3"/>
    <x v="344"/>
    <x v="1"/>
    <x v="0"/>
    <e v="#VALUE!"/>
    <n v="1637764.05"/>
    <n v="0.3664000704156169"/>
    <s v="High"/>
    <x v="5"/>
  </r>
  <r>
    <s v="INNSA1"/>
    <s v="2020-07-21"/>
    <s v="0301049751"/>
    <x v="0"/>
    <s v="KWP-1000B SS OIL POT 1000ML (QTY- 27000 PCS/USD 1.45 PER PCS)"/>
    <m/>
    <s v="KWP-1000B SS OIL POT 1000ML "/>
    <s v="KWP-1000B"/>
    <m/>
    <m/>
    <s v="PCS"/>
    <e v="#VALUE!"/>
    <m/>
    <n v="6750"/>
    <s v="KGS"/>
    <n v="447.96585185185182"/>
    <n v="3023769.5"/>
    <n v="5.8865420742687498"/>
    <n v="39734.159001314067"/>
    <n v="1107909.2"/>
    <x v="345"/>
    <x v="1"/>
    <x v="0"/>
    <n v="1.45"/>
    <n v="4131678.7"/>
    <n v="0.36640001825535973"/>
    <s v="High"/>
    <x v="5"/>
  </r>
  <r>
    <s v="INNSA1"/>
    <s v="2020-07-20"/>
    <s v="0301049751"/>
    <x v="0"/>
    <s v="STEEL SPOON HOLDER ROUND MP-96"/>
    <m/>
    <s v="STEEL SPOON HOLDER ROUND MP-96"/>
    <s v="STEEL"/>
    <m/>
    <m/>
    <s v=""/>
    <e v="#VALUE!"/>
    <m/>
    <n v="216"/>
    <s v="PCS"/>
    <n v="55.869537037037027"/>
    <n v="12067.82"/>
    <n v="0.73415948800311481"/>
    <n v="158.57844940867281"/>
    <n v="5305.1"/>
    <x v="346"/>
    <x v="1"/>
    <x v="1"/>
    <e v="#VALUE!"/>
    <n v="17372.919999999998"/>
    <n v="0.43960715357040464"/>
    <s v="High"/>
    <x v="5"/>
  </r>
  <r>
    <s v="INNSA1"/>
    <s v="2020-07-20"/>
    <s v="0301049751"/>
    <x v="0"/>
    <s v="STEEL ZHARA-NP-003"/>
    <m/>
    <s v="STEEL ZHARA-NP-003"/>
    <s v="STEEL"/>
    <m/>
    <m/>
    <s v=""/>
    <e v="#VALUE!"/>
    <m/>
    <n v="36000"/>
    <s v="PCS"/>
    <n v="33.294379999999997"/>
    <n v="1198597.68"/>
    <n v="0.4375082785808147"/>
    <n v="15750.29802890933"/>
    <n v="526903.6"/>
    <x v="347"/>
    <x v="1"/>
    <x v="1"/>
    <e v="#VALUE!"/>
    <n v="1725501.2799999998"/>
    <n v="0.43960004995170693"/>
    <s v="High"/>
    <x v="5"/>
  </r>
  <r>
    <s v="INNSA1"/>
    <s v="2020-07-10"/>
    <s v="0301049751"/>
    <x v="0"/>
    <s v="STAINLESS STEEL SPORTS BOTTLE KOOU 750ML-MP-202 (TOTAL 17640 PCS)(NOT VACUUM BOTTLE) (MILD STEEL)"/>
    <m/>
    <s v="STAINLESS STEEL SPORTS BOTTLE KOOU 750ML-MP-202 "/>
    <s v="STAINLESS"/>
    <m/>
    <m/>
    <s v="PCS"/>
    <e v="#VALUE!"/>
    <m/>
    <n v="3332"/>
    <s v="KGS"/>
    <n v="459.85059123649461"/>
    <n v="1532222.17"/>
    <n v="6.0189867962891954"/>
    <n v="20055.2640052356"/>
    <n v="561406.1"/>
    <x v="348"/>
    <x v="1"/>
    <x v="0"/>
    <e v="#VALUE!"/>
    <n v="2093628.27"/>
    <n v="0.3663999327199397"/>
    <s v="High"/>
    <x v="5"/>
  </r>
  <r>
    <s v="INNSA1"/>
    <s v="2020-07-10"/>
    <s v="0301049751"/>
    <x v="0"/>
    <s v="STEEL PIZZA CUTTER (ITEM NO. RJ-388) (QTY 25200 PCS)"/>
    <m/>
    <s v="STEEL PIZZA CUTTER "/>
    <s v="STEEL"/>
    <m/>
    <m/>
    <s v="PCS"/>
    <e v="#VALUE!"/>
    <m/>
    <n v="2240"/>
    <s v="KGS"/>
    <n v="415.13342410714279"/>
    <n v="929898.87"/>
    <n v="5.4336835616118169"/>
    <n v="12171.451178010469"/>
    <n v="340715"/>
    <x v="349"/>
    <x v="1"/>
    <x v="0"/>
    <e v="#VALUE!"/>
    <n v="1270613.8700000001"/>
    <n v="0.36640005810524323"/>
    <s v="High"/>
    <x v="5"/>
  </r>
  <r>
    <s v="INNSA1"/>
    <s v="2020-07-10"/>
    <s v="0301049751"/>
    <x v="0"/>
    <s v="STAINLESS STEEL SPORTS BOTTLE 750ML SG-702 -SB-01 (TOTAL 18720 PCS ) (NOT VACUUM BOTTLE) (MILD STEEL)"/>
    <m/>
    <s v="STAINLESS STEEL SPORTS BOTTLE 750ML SG-702 -SB-01 "/>
    <s v="STAINLESS"/>
    <m/>
    <m/>
    <s v="PCS"/>
    <e v="#VALUE!"/>
    <m/>
    <n v="3068"/>
    <s v="KGS"/>
    <n v="534.81545958279014"/>
    <n v="1640813.83"/>
    <n v="7.0002023505600786"/>
    <n v="21476.620811518329"/>
    <n v="601194.19999999995"/>
    <x v="350"/>
    <x v="1"/>
    <x v="0"/>
    <e v="#VALUE!"/>
    <n v="2242008.0300000003"/>
    <n v="0.36640000773274806"/>
    <s v="High"/>
    <x v="5"/>
  </r>
  <r>
    <s v="INNSA1"/>
    <s v="2020-07-10"/>
    <s v="0301049751"/>
    <x v="0"/>
    <s v="STEEL SALT BOTTLE (ITEM NO. NP-19) (QTY 28896 PCS)"/>
    <m/>
    <s v="STEEL SALT BOTTLE "/>
    <s v="STEEL"/>
    <m/>
    <m/>
    <s v="PCS"/>
    <e v="#VALUE!"/>
    <m/>
    <n v="4515"/>
    <s v="KGS"/>
    <n v="236.16479069767439"/>
    <n v="1066284.03"/>
    <n v="3.091162181906733"/>
    <n v="13956.5972513089"/>
    <n v="390686.5"/>
    <x v="18"/>
    <x v="1"/>
    <x v="0"/>
    <e v="#VALUE!"/>
    <n v="1456970.53"/>
    <n v="0.36640002945556632"/>
    <s v="High"/>
    <x v="5"/>
  </r>
  <r>
    <s v="INNSA1"/>
    <s v="2020-07-10"/>
    <s v="0301049751"/>
    <x v="0"/>
    <s v="STAINLESS STEEL BOTTLE 750ML SG805-AM-06 (TOTAL 8280 PCS) (NOT VACUUM BOTTLE) (MILD STEEL)"/>
    <m/>
    <s v="STAINLESS STEEL BOTTLE 750ML SG805-AM-06 "/>
    <s v="STAINLESS"/>
    <m/>
    <m/>
    <s v="PCS"/>
    <e v="#VALUE!"/>
    <m/>
    <n v="1311"/>
    <s v="KGS"/>
    <n v="533.63210526315788"/>
    <n v="699591.69"/>
    <n v="6.9847134196748408"/>
    <n v="9156.959293193715"/>
    <n v="256330.3"/>
    <x v="342"/>
    <x v="1"/>
    <x v="0"/>
    <e v="#VALUE!"/>
    <n v="955921.99"/>
    <n v="0.36639986389775442"/>
    <s v="High"/>
    <x v="5"/>
  </r>
  <r>
    <s v="INNSA1"/>
    <s v="2020-07-10"/>
    <s v="0301049751"/>
    <x v="0"/>
    <s v="STEEL ZARA (ITEM NO. NP-003) (QTY 60000 PCS)"/>
    <m/>
    <s v="STEEL ZARA "/>
    <s v="STEEL"/>
    <m/>
    <m/>
    <s v="PCS"/>
    <e v="#VALUE!"/>
    <m/>
    <n v="5600"/>
    <s v="KGS"/>
    <n v="359.42287678571432"/>
    <n v="2012768.11"/>
    <n v="4.704487916043381"/>
    <n v="26345.132329842931"/>
    <n v="737478.3"/>
    <x v="351"/>
    <x v="1"/>
    <x v="0"/>
    <e v="#VALUE!"/>
    <n v="2750246.41"/>
    <n v="0.36640003204343297"/>
    <s v="High"/>
    <x v="5"/>
  </r>
  <r>
    <s v="INNSA1"/>
    <s v="2020-07-10"/>
    <s v="0301049751"/>
    <x v="0"/>
    <s v="STEEL SPOON HOLDER ROUND (ITEM NO. MP-96) (QTY 16200 PCS)"/>
    <m/>
    <s v="STEEL SPOON HOLDER ROUND "/>
    <s v="STEEL"/>
    <m/>
    <m/>
    <s v="PCS"/>
    <e v="#VALUE!"/>
    <m/>
    <n v="3465"/>
    <s v="KGS"/>
    <n v="262.89219624819623"/>
    <n v="910921.46"/>
    <n v="3.4409973330915729"/>
    <n v="11923.0557591623"/>
    <n v="333761.59999999998"/>
    <x v="76"/>
    <x v="1"/>
    <x v="0"/>
    <e v="#VALUE!"/>
    <n v="1244683.06"/>
    <n v="0.36639997481231806"/>
    <s v="High"/>
    <x v="5"/>
  </r>
  <r>
    <s v="INNSA1"/>
    <s v="2020-07-06"/>
    <s v="0301049751"/>
    <x v="0"/>
    <s v="STEEL LUNCH BOX (ITEM NO. 6527) (QTY 25800 PCS) (MILD STEEL)"/>
    <m/>
    <s v="STEEL LUNCH BOX "/>
    <s v="STEEL"/>
    <m/>
    <m/>
    <s v="PCS"/>
    <e v="#VALUE!"/>
    <m/>
    <n v="8987"/>
    <s v="KGS"/>
    <n v="419.25525425614779"/>
    <n v="3767846.97"/>
    <n v="5.4876342180124054"/>
    <n v="49317.368717277488"/>
    <n v="1380539.1"/>
    <x v="41"/>
    <x v="1"/>
    <x v="0"/>
    <e v="#VALUE!"/>
    <n v="5148386.07"/>
    <n v="0.36639999208885066"/>
    <s v="High"/>
    <x v="5"/>
  </r>
  <r>
    <s v="INNSA1"/>
    <s v="2020-07-04"/>
    <s v="0301049751"/>
    <x v="0"/>
    <s v="MILD STEEL MUTLI FUNCTION CLOTH STAND (RYX-02-020) (OTHER ARTICLES OF HOUSEHOLD OF IRON &amp; STEEL)(1232 NOS)"/>
    <m/>
    <s v="MILD STEEL MUTLI FUNCTION CLOTH STAND "/>
    <s v="MILD"/>
    <m/>
    <m/>
    <s v=""/>
    <e v="#VALUE!"/>
    <m/>
    <n v="4004"/>
    <s v="KGS"/>
    <n v="336.88443806193811"/>
    <n v="1348885.29"/>
    <n v="4.4094821735855767"/>
    <n v="17655.566623036651"/>
    <n v="494231.6"/>
    <x v="352"/>
    <x v="1"/>
    <x v="1"/>
    <e v="#VALUE!"/>
    <n v="1843116.8900000001"/>
    <n v="0.36640002205080013"/>
    <s v="High"/>
    <x v="5"/>
  </r>
  <r>
    <s v="INNSA1"/>
    <s v="2020-06-29"/>
    <s v="0301049751"/>
    <x v="0"/>
    <s v="STEEL ZHARA -NP-003 (TOTAL 76800 PCS) (MILD STEEL)"/>
    <m/>
    <s v="STEEL ZHARA -NP-003 "/>
    <s v="STEEL"/>
    <m/>
    <m/>
    <s v="PCS"/>
    <e v="#VALUE!"/>
    <m/>
    <n v="7168"/>
    <s v="KGS"/>
    <n v="359.63156668526779"/>
    <n v="2577839.0699999998"/>
    <n v="4.667508977096273"/>
    <n v="33456.704347826089"/>
    <n v="944520.2"/>
    <x v="353"/>
    <x v="1"/>
    <x v="0"/>
    <e v="#VALUE!"/>
    <n v="3522359.2699999996"/>
    <n v="0.36639998632653203"/>
    <s v="High"/>
    <x v="5"/>
  </r>
  <r>
    <s v="INNSA1"/>
    <s v="2020-06-29"/>
    <s v="0301049751"/>
    <x v="0"/>
    <s v="STEEL SPOON HOLDER ROUND -MP-96 ( TOTAL 25200 PCS) (MILD STEEL)"/>
    <m/>
    <s v="STEEL SPOON HOLDER ROUND -MP-96 "/>
    <s v="STEEL"/>
    <m/>
    <m/>
    <s v="PCS"/>
    <e v="#VALUE!"/>
    <m/>
    <n v="5390"/>
    <s v="KGS"/>
    <n v="263.34060667903532"/>
    <n v="1419405.87"/>
    <n v="3.4177885357434818"/>
    <n v="18421.88020765737"/>
    <n v="520070.3"/>
    <x v="354"/>
    <x v="1"/>
    <x v="0"/>
    <e v="#VALUE!"/>
    <n v="1939476.1700000002"/>
    <n v="0.36639999241372728"/>
    <s v="High"/>
    <x v="5"/>
  </r>
  <r>
    <s v="INNSA1"/>
    <s v="2020-06-29"/>
    <s v="0301049751"/>
    <x v="0"/>
    <s v="STEEL TEA STRAINER -NP-55 (TOTAL 54072 PCS) (MIL D STEEL)"/>
    <m/>
    <s v="STEEL TEA STRAINER -NP-55 "/>
    <s v="STEEL"/>
    <m/>
    <m/>
    <s v="PCS"/>
    <e v="#VALUE!"/>
    <m/>
    <n v="2478.3000000000002"/>
    <s v="KGS"/>
    <n v="516.38947262236206"/>
    <n v="1279768.03"/>
    <n v="6.702004836111124"/>
    <n v="16609.578585334199"/>
    <n v="468907"/>
    <x v="355"/>
    <x v="1"/>
    <x v="0"/>
    <e v="#VALUE!"/>
    <n v="1748675.03"/>
    <n v="0.36639999516162314"/>
    <s v="High"/>
    <x v="5"/>
  </r>
  <r>
    <s v="INNSA1"/>
    <s v="2020-06-24"/>
    <s v="0301049751"/>
    <x v="0"/>
    <s v="RYX-02-020 MILD STEEL MULTI FUNCTION CLOTH STAND (1232 NOS)(OTHER ARTICLES OF HOUSEHOLD OF IRON &amp; STEEL)"/>
    <m/>
    <s v="RYX-02-020 MILD STEEL MULTI FUNCTION CLOTH STAND "/>
    <s v="RYX-02-020"/>
    <m/>
    <m/>
    <s v=""/>
    <e v="#VALUE!"/>
    <m/>
    <n v="4004"/>
    <s v="KGS"/>
    <n v="339.73472277722283"/>
    <n v="1360297.83"/>
    <n v="4.4092760905544814"/>
    <n v="17654.741466580141"/>
    <n v="498413.2"/>
    <x v="38"/>
    <x v="1"/>
    <x v="1"/>
    <e v="#VALUE!"/>
    <n v="1858711.03"/>
    <n v="0.36640005519967639"/>
    <s v="High"/>
    <x v="5"/>
  </r>
  <r>
    <s v="INNSA1"/>
    <s v="2020-06-24"/>
    <s v="0301049751"/>
    <x v="0"/>
    <s v="RYX-02-021A MILD STEEL MULTI FUNCTION CLOTH STAND (6480 NOS)(OTHER ARTICLES OF HOUSEHOLD OF IRON &amp; STEEL)"/>
    <m/>
    <s v="RYX-02-021A MILD STEEL MULTI FUNCTION CLOTH STAND "/>
    <s v="RYX-02-021A"/>
    <m/>
    <m/>
    <s v=""/>
    <e v="#VALUE!"/>
    <m/>
    <n v="23760"/>
    <s v="KGS"/>
    <n v="191.29838973063971"/>
    <n v="4545249.74"/>
    <n v="2.4827824754138841"/>
    <n v="58990.91161583388"/>
    <n v="1665379.5"/>
    <x v="52"/>
    <x v="1"/>
    <x v="1"/>
    <e v="#VALUE!"/>
    <n v="6210629.2400000002"/>
    <n v="0.36639999895803305"/>
    <s v="High"/>
    <x v="5"/>
  </r>
  <r>
    <s v="INNSA1"/>
    <s v="2020-06-18"/>
    <s v="0301049751"/>
    <x v="0"/>
    <s v="RYX-02-020 MILD STEEL MULTI FUNCTION CLOTH STAND (1232 NOS)(OTHER ARTICLES OF HOUSEHOLD OF IRON &amp; STEEL)"/>
    <m/>
    <s v="RYX-02-020 MILD STEEL MULTI FUNCTION CLOTH STAND "/>
    <s v="RYX-02-020"/>
    <m/>
    <m/>
    <s v=""/>
    <e v="#VALUE!"/>
    <m/>
    <n v="4004"/>
    <s v="KGS"/>
    <n v="338.05953296703302"/>
    <n v="1353590.37"/>
    <n v="4.4219690381560888"/>
    <n v="17705.564028776978"/>
    <n v="495955.5"/>
    <x v="38"/>
    <x v="1"/>
    <x v="1"/>
    <e v="#VALUE!"/>
    <n v="1849545.87"/>
    <n v="0.36639999145383989"/>
    <s v="High"/>
    <x v="5"/>
  </r>
  <r>
    <s v="INNSA1"/>
    <s v="2020-06-05"/>
    <s v="0301049751"/>
    <x v="0"/>
    <s v="RYX-02-020 MILD STEEL MULTI FUNCTION CLOTH STAND (2464 NOS)(OTHER ARTICLES OF HOUSEHOLD OF IRON &amp; STEEL)"/>
    <m/>
    <s v="RYX-02-020 MILD STEEL MULTI FUNCTION CLOTH STAND "/>
    <s v="RYX-02-020"/>
    <m/>
    <m/>
    <s v=""/>
    <e v="#VALUE!"/>
    <m/>
    <n v="8008"/>
    <s v="KGS"/>
    <n v="338.53699300699299"/>
    <n v="2711004.24"/>
    <n v="4.4282144278220148"/>
    <n v="35461.141137998697"/>
    <n v="993311.9"/>
    <x v="38"/>
    <x v="1"/>
    <x v="1"/>
    <e v="#VALUE!"/>
    <n v="3704316.14"/>
    <n v="0.36639998025233628"/>
    <s v="High"/>
    <x v="5"/>
  </r>
  <r>
    <s v="INNSA1"/>
    <s v="2020-06-03"/>
    <s v="0301049751"/>
    <x v="0"/>
    <s v="KW-830 STAINLESS STEEL SPORT BOTTLE 1000ML (QTY 35280 PCS / USD 0.98 PER PCS)"/>
    <m/>
    <s v="KW-830 STAINLESS STEEL SPORT BOTTLE 1000ML "/>
    <s v="KW-830"/>
    <m/>
    <m/>
    <s v="PCS"/>
    <e v="#VALUE!"/>
    <m/>
    <n v="6850"/>
    <s v="KGS"/>
    <n v="394.54528759124088"/>
    <n v="2702635.22"/>
    <n v="5.1507217701206383"/>
    <n v="35282.444125326379"/>
    <n v="990245.5"/>
    <x v="323"/>
    <x v="1"/>
    <x v="0"/>
    <n v="0.98"/>
    <n v="3692880.72"/>
    <n v="0.36639998349462788"/>
    <s v="High"/>
    <x v="5"/>
  </r>
  <r>
    <s v="INNSA1"/>
    <s v="2020-05-29"/>
    <s v="0301049751"/>
    <x v="0"/>
    <s v="STAINLESS STEEL BOTTLE 750ML SG805-AM-06 (TOTAL 22320 PCS)(NOT VACUUM BOTTLE)(MILD STEEL)"/>
    <m/>
    <s v="STAINLESS STEEL BOTTLE 750ML SG805-AM-06 "/>
    <s v="STAINLESS"/>
    <m/>
    <m/>
    <s v="PCS"/>
    <e v="#VALUE!"/>
    <m/>
    <n v="3534"/>
    <s v="KGS"/>
    <n v="536.39073288058864"/>
    <n v="1895604.85"/>
    <n v="7.0024899853862754"/>
    <n v="24746.79960835509"/>
    <n v="694549.7"/>
    <x v="342"/>
    <x v="1"/>
    <x v="0"/>
    <e v="#VALUE!"/>
    <n v="2590154.5499999998"/>
    <n v="0.36640004376439528"/>
    <s v="High"/>
    <x v="5"/>
  </r>
  <r>
    <s v="INNSA1"/>
    <s v="2020-05-29"/>
    <s v="0301049751"/>
    <x v="0"/>
    <s v="STEEL LUNCH BOX (ITEM NO. 6527) (QTY 51600 PCS) (MILD STEEL)"/>
    <m/>
    <s v="STEEL LUNCH BOX "/>
    <s v="STEEL"/>
    <m/>
    <m/>
    <s v="PCS"/>
    <e v="#VALUE!"/>
    <m/>
    <n v="17974"/>
    <s v="KGS"/>
    <n v="421.96315845109598"/>
    <n v="7584365.8099999996"/>
    <n v="5.5086574210325852"/>
    <n v="99012.608485639692"/>
    <n v="2778911.7"/>
    <x v="41"/>
    <x v="1"/>
    <x v="0"/>
    <e v="#VALUE!"/>
    <n v="10363277.51"/>
    <n v="0.36640000886244178"/>
    <s v="High"/>
    <x v="5"/>
  </r>
  <r>
    <s v="INNSA1"/>
    <s v="2020-05-29"/>
    <s v="0301049751"/>
    <x v="0"/>
    <s v="STEEL LUNCH BOX 3LAYER (ITEM NO. 8505) (QTY 6840 PCS) (MILD STEEL)"/>
    <m/>
    <s v="STEEL LUNCH BOX 3LAYER "/>
    <s v="STEEL"/>
    <m/>
    <m/>
    <s v="PCS"/>
    <e v="#VALUE!"/>
    <m/>
    <n v="4434.6000000000004"/>
    <s v="KGS"/>
    <n v="404.99175799395658"/>
    <n v="1795976.45"/>
    <n v="5.2870986683284151"/>
    <n v="23446.167754569189"/>
    <n v="658045.80000000005"/>
    <x v="42"/>
    <x v="1"/>
    <x v="0"/>
    <e v="#VALUE!"/>
    <n v="2454022.25"/>
    <n v="0.36640001599130101"/>
    <s v="High"/>
    <x v="5"/>
  </r>
  <r>
    <s v="INNSA1"/>
    <s v="2020-05-29"/>
    <s v="0301049751"/>
    <x v="0"/>
    <s v="STEEL LUNCH BOX 2 LAYER (ITEM NO. 8504) (QTY 22080 PCS) (MILD STEEL)"/>
    <m/>
    <s v="STEEL LUNCH BOX 2 LAYER "/>
    <s v="STEEL"/>
    <m/>
    <m/>
    <s v="PCS"/>
    <e v="#VALUE!"/>
    <m/>
    <n v="10561.6"/>
    <s v="KGS"/>
    <n v="390.64207506438407"/>
    <n v="4125805.34"/>
    <n v="5.099765993007626"/>
    <n v="53861.688511749351"/>
    <n v="1511695.1"/>
    <x v="46"/>
    <x v="1"/>
    <x v="0"/>
    <e v="#VALUE!"/>
    <n v="5637500.4399999995"/>
    <n v="0.36640000567743708"/>
    <s v="High"/>
    <x v="5"/>
  </r>
  <r>
    <s v="INNSA1"/>
    <s v="2020-05-29"/>
    <s v="0301049751"/>
    <x v="0"/>
    <s v="STEEL LUNCH BOX-6900(MILD STEEL)(TOTAL 38880 PCS)"/>
    <m/>
    <s v="STEEL LUNCH BOX-6900"/>
    <s v="STEEL"/>
    <m/>
    <m/>
    <s v="PCS"/>
    <e v="#VALUE!"/>
    <m/>
    <n v="4552.2"/>
    <s v="KGS"/>
    <n v="492.05102587759768"/>
    <n v="2239914.6800000002"/>
    <n v="6.4236426354777771"/>
    <n v="29241.706005221931"/>
    <n v="820704.7"/>
    <x v="356"/>
    <x v="1"/>
    <x v="0"/>
    <e v="#VALUE!"/>
    <n v="3060619.38"/>
    <n v="0.36639998269934099"/>
    <s v="High"/>
    <x v="5"/>
  </r>
  <r>
    <s v="INNSA1"/>
    <s v="2020-05-29"/>
    <s v="0301049751"/>
    <x v="0"/>
    <s v="STAINLESS STEEL SPORTS BOTTLE 750ML S-308-C6-NP-20 (TOTAL 19800 PCS)(NOT VACUUM BOTTLE)(MILD STEEL)"/>
    <m/>
    <s v="STAINLESS STEEL SPORTS BOTTLE 750ML S-308-C6-NP-20 "/>
    <s v="STAINLESS"/>
    <m/>
    <m/>
    <s v="PCS"/>
    <e v="#VALUE!"/>
    <m/>
    <n v="3520"/>
    <s v="KGS"/>
    <n v="456.29241477272728"/>
    <n v="1606149.3"/>
    <n v="5.9568200361974846"/>
    <n v="20968.006527415149"/>
    <n v="588493.19999999995"/>
    <x v="357"/>
    <x v="1"/>
    <x v="0"/>
    <e v="#VALUE!"/>
    <n v="2194642.5"/>
    <n v="0.3664000600691355"/>
    <s v="High"/>
    <x v="5"/>
  </r>
  <r>
    <s v="INNSA1"/>
    <s v="2020-05-29"/>
    <s v="0301049751"/>
    <x v="0"/>
    <s v="STEEL RECTANGLE CONTAINER LARGE (ITEM NO. 6862) (QTY 20400 PCS) (MILD STEEL)"/>
    <m/>
    <s v="STEEL RECTANGLE CONTAINER LARGE "/>
    <s v="STEEL"/>
    <m/>
    <m/>
    <s v="PCS"/>
    <e v="#VALUE!"/>
    <m/>
    <n v="5100"/>
    <s v="KGS"/>
    <n v="468.19646274509802"/>
    <n v="2387801.96"/>
    <n v="6.1122253622075462"/>
    <n v="31172.349347258489"/>
    <n v="874890.6"/>
    <x v="44"/>
    <x v="1"/>
    <x v="0"/>
    <e v="#VALUE!"/>
    <n v="3262692.56"/>
    <n v="0.36639998402547586"/>
    <s v="High"/>
    <x v="5"/>
  </r>
  <r>
    <s v="INNSA1"/>
    <s v="2020-05-23"/>
    <s v="0301049751"/>
    <x v="0"/>
    <s v="HOUSEHOLD STEEL HOOK 3 PCS SET(TOTAL 68760 SET) (MILD STEEL)"/>
    <m/>
    <s v="HOUSEHOLD STEEL HOOK 3 PCS SET"/>
    <s v="HOUSEHOLD"/>
    <m/>
    <m/>
    <s v="PCS"/>
    <e v="#VALUE!"/>
    <m/>
    <n v="2330.1999999999998"/>
    <s v="KGS"/>
    <n v="1029.2092095099131"/>
    <n v="2398263.2999999998"/>
    <n v="13.43615156018164"/>
    <n v="31308.92036553525"/>
    <n v="878723.8"/>
    <x v="358"/>
    <x v="1"/>
    <x v="0"/>
    <e v="#VALUE!"/>
    <n v="3276987.0999999996"/>
    <n v="0.36640005290495004"/>
    <s v="High"/>
    <x v="5"/>
  </r>
  <r>
    <s v="INNSA1"/>
    <s v="2020-05-15"/>
    <s v="0301049751"/>
    <x v="0"/>
    <s v="STAINLESS STEEL SPORTS BOTTLE 750ML SG-702-SB-01(TOTAL 23616 PCS)(NOT VACUUM BOTTLE)(MILD STEEL)"/>
    <m/>
    <s v="STAINLESS STEEL SPORTS BOTTLE 750ML SG-702-SB-01"/>
    <s v="STAINLESS"/>
    <m/>
    <m/>
    <s v="PCS"/>
    <e v="#VALUE!"/>
    <m/>
    <n v="3870.4"/>
    <s v="KGS"/>
    <n v="547.83854381976016"/>
    <n v="2120354.2999999998"/>
    <n v="7.1426146521481124"/>
    <n v="27644.775749674049"/>
    <n v="776897.9"/>
    <x v="359"/>
    <x v="1"/>
    <x v="0"/>
    <e v="#VALUE!"/>
    <n v="2897252.1999999997"/>
    <n v="0.36640003984239811"/>
    <s v="High"/>
    <x v="5"/>
  </r>
  <r>
    <s v="INNSA1"/>
    <s v="2020-05-15"/>
    <s v="0301049751"/>
    <x v="0"/>
    <s v="STAINLESS STEEL SPORTS BOTTLE KOOU 750ML-MP-202(TOTAL 20880 PCS)(NOT VACUUM BOTTLE)(MILD STEEL)"/>
    <m/>
    <s v="STAINLESS STEEL SPORTS BOTTLE KOOU 750ML-MP-202"/>
    <s v="STAINLESS"/>
    <m/>
    <m/>
    <s v="PCS"/>
    <e v="#VALUE!"/>
    <m/>
    <n v="3944"/>
    <s v="KGS"/>
    <n v="471.04823529411772"/>
    <n v="1857814.24"/>
    <n v="6.1414372267811954"/>
    <n v="24221.828422425031"/>
    <n v="680703.1"/>
    <x v="360"/>
    <x v="1"/>
    <x v="0"/>
    <e v="#VALUE!"/>
    <n v="2538517.34"/>
    <n v="0.36639997979561184"/>
    <s v="High"/>
    <x v="5"/>
  </r>
  <r>
    <s v="INNSA1"/>
    <s v="2020-05-15"/>
    <s v="0301049751"/>
    <x v="0"/>
    <s v="03-027I FAMILY CLOTH RACK 3LAYERS (3648 PCS) (OTHER ARTICLESOF HOUSEHOLD OF IRON &amp; STEEL) (MADE UP OF MILD STEEL)"/>
    <m/>
    <s v="03-027I FAMILY CLOTH RACK 3LAYERS "/>
    <s v="03-027I"/>
    <m/>
    <m/>
    <s v="PCS"/>
    <e v="#VALUE!"/>
    <m/>
    <n v="20976"/>
    <s v="KGS"/>
    <n v="154.9312094774981"/>
    <n v="3249837.05"/>
    <n v="2.0199636176988012"/>
    <n v="42370.756844850061"/>
    <n v="1190740.2"/>
    <x v="361"/>
    <x v="1"/>
    <x v="0"/>
    <e v="#VALUE!"/>
    <n v="4440577.25"/>
    <n v="0.36639997073084019"/>
    <s v="High"/>
    <x v="5"/>
  </r>
  <r>
    <s v="INNSA1"/>
    <s v="2020-05-15"/>
    <s v="0301049751"/>
    <x v="0"/>
    <s v="RYX-02-021A MILD STEEL MULTI FUNCTION CLOTH STAND (10368 NOS) (OTHER ARTICLES OF HOUSEHOLD OF IRON &amp; STEEL)"/>
    <m/>
    <s v="RYX-02-021A MILD STEEL MULTI FUNCTION CLOTH STAND "/>
    <s v="RYX-02-021A"/>
    <m/>
    <m/>
    <s v=""/>
    <e v="#VALUE!"/>
    <m/>
    <n v="38016"/>
    <s v="KGS"/>
    <n v="198.17704282407411"/>
    <n v="7533898.46"/>
    <n v="2.5837945609396882"/>
    <n v="98225.534028683178"/>
    <n v="2760420.4"/>
    <x v="52"/>
    <x v="1"/>
    <x v="1"/>
    <e v="#VALUE!"/>
    <n v="10294318.859999999"/>
    <n v="0.36640000056491334"/>
    <s v="High"/>
    <x v="5"/>
  </r>
  <r>
    <s v="INNSA1"/>
    <s v="2020-05-14"/>
    <s v="0301049751"/>
    <x v="1"/>
    <s v="STEEL SCRUBBER 2PCS SET - 8001-2 (QTY- 158040 SETS/USD 0.156 PER SET)"/>
    <m/>
    <s v="STEEL SCRUBBER 2PCS SET - 8001-2 "/>
    <s v="STEEL"/>
    <m/>
    <m/>
    <s v="PCS"/>
    <e v="#VALUE!"/>
    <m/>
    <n v="5005"/>
    <s v="KGS"/>
    <n v="395.989996003996"/>
    <n v="1981929.93"/>
    <n v="5.1628421904041204"/>
    <n v="25840.025162972619"/>
    <n v="871256.4"/>
    <x v="334"/>
    <x v="1"/>
    <x v="0"/>
    <n v="0.156"/>
    <n v="2853186.33"/>
    <n v="0.43960000139863675"/>
    <s v="High"/>
    <x v="5"/>
  </r>
  <r>
    <s v="INNSA1"/>
    <s v="2020-05-09"/>
    <s v="0301049751"/>
    <x v="0"/>
    <s v="STAINLESS STEEL SPORTS BOTTLE 750ML S-308-C6-NP-20 (TOTAL 7200 PCS ) (NOT VACUUM BOTTLE) (MILD STEEL)"/>
    <m/>
    <s v="STAINLESS STEEL SPORTS BOTTLE 750ML S-308-C6-NP-20 "/>
    <s v="STAINLESS"/>
    <m/>
    <m/>
    <s v="PCS"/>
    <e v="#VALUE!"/>
    <m/>
    <n v="1280"/>
    <s v="KGS"/>
    <n v="462.13492187499997"/>
    <n v="591532.69999999995"/>
    <n v="6.0252271430899604"/>
    <n v="7712.2907431551494"/>
    <n v="216737.6"/>
    <x v="357"/>
    <x v="1"/>
    <x v="0"/>
    <e v="#VALUE!"/>
    <n v="808270.29999999993"/>
    <n v="0.36640003164660218"/>
    <s v="High"/>
    <x v="5"/>
  </r>
  <r>
    <s v="INNSA1"/>
    <s v="2020-05-09"/>
    <s v="0301049751"/>
    <x v="0"/>
    <s v="STEEL TEA STRAINER -NP-55 (TOTAL 61200 PCS)"/>
    <m/>
    <s v="STEEL TEA STRAINER -NP-55 "/>
    <s v="STEEL"/>
    <m/>
    <m/>
    <s v="PCS"/>
    <e v="#VALUE!"/>
    <m/>
    <n v="2805"/>
    <s v="KGS"/>
    <n v="524.38285561497321"/>
    <n v="1470893.91"/>
    <n v="6.83680385417175"/>
    <n v="19177.234810951759"/>
    <n v="538935.6"/>
    <x v="355"/>
    <x v="1"/>
    <x v="0"/>
    <e v="#VALUE!"/>
    <n v="2009829.5099999998"/>
    <n v="0.36640004852559355"/>
    <s v="High"/>
    <x v="5"/>
  </r>
  <r>
    <s v="INNSA1"/>
    <s v="2020-05-09"/>
    <s v="0301049751"/>
    <x v="0"/>
    <s v="STEEL SALT BOTTLE -NP-19 (TOTAL 21024 PCS)"/>
    <m/>
    <s v="STEEL SALT BOTTLE -NP-19 "/>
    <s v="STEEL"/>
    <m/>
    <m/>
    <s v="PCS"/>
    <e v="#VALUE!"/>
    <m/>
    <n v="3285"/>
    <s v="KGS"/>
    <n v="240.37130898021309"/>
    <n v="789619.75"/>
    <n v="3.1339153713195969"/>
    <n v="10294.911994784879"/>
    <n v="289316.7"/>
    <x v="362"/>
    <x v="1"/>
    <x v="0"/>
    <e v="#VALUE!"/>
    <n v="1078936.45"/>
    <n v="0.36640002988780362"/>
    <s v="High"/>
    <x v="5"/>
  </r>
  <r>
    <s v="INNSA1"/>
    <s v="2020-05-09"/>
    <s v="0301049751"/>
    <x v="0"/>
    <s v="STAINLESS STEEL COLA BOTTLE 750ML SK750-SL-01(TOTAL 41400 PCS) (NOT VACUUM BOTTLE) (MILD STEEL)"/>
    <m/>
    <s v="STAINLESS STEEL COLA BOTTLE 750ML SK750-SL-01"/>
    <s v="STAINLESS"/>
    <m/>
    <m/>
    <s v="PCS"/>
    <e v="#VALUE!"/>
    <m/>
    <n v="7820"/>
    <s v="KGS"/>
    <n v="510.70508695652171"/>
    <n v="3993713.78"/>
    <n v="6.6584757099937626"/>
    <n v="52069.280052151233"/>
    <n v="1463296.8"/>
    <x v="363"/>
    <x v="1"/>
    <x v="0"/>
    <e v="#VALUE!"/>
    <n v="5457010.5800000001"/>
    <n v="0.36640001777994219"/>
    <s v="High"/>
    <x v="5"/>
  </r>
  <r>
    <s v="INNSA1"/>
    <s v="2020-05-09"/>
    <s v="0301049751"/>
    <x v="0"/>
    <s v="STEEL ZHARA-NP-003(TOTAL 36000 PCS)"/>
    <m/>
    <s v="STEEL ZHARA-NP-003"/>
    <s v="STEEL"/>
    <m/>
    <m/>
    <s v="PCS"/>
    <e v="#VALUE!"/>
    <m/>
    <n v="3360"/>
    <s v="KGS"/>
    <n v="365.27393154761899"/>
    <n v="1227320.4099999999"/>
    <n v="4.7623719888868186"/>
    <n v="16001.569882659711"/>
    <n v="449690.2"/>
    <x v="347"/>
    <x v="1"/>
    <x v="0"/>
    <e v="#VALUE!"/>
    <n v="1677010.6099999999"/>
    <n v="0.36640000144705492"/>
    <s v="High"/>
    <x v="5"/>
  </r>
  <r>
    <s v="INNSA1"/>
    <s v="2020-05-09"/>
    <s v="0301049751"/>
    <x v="1"/>
    <s v="STEEL SCRUBBER 6PCS SET - OKS-4156 (QTY- 98000 PCS/USD 0.265 PER PCS)"/>
    <m/>
    <s v="STEEL SCRUBBER 6PCS SET - OKS-4156 "/>
    <s v="STEEL"/>
    <m/>
    <m/>
    <s v="PCS"/>
    <e v="#VALUE!"/>
    <m/>
    <n v="9112"/>
    <s v="KGS"/>
    <n v="228.972382572432"/>
    <n v="2086396.35"/>
    <n v="2.985298338623624"/>
    <n v="27202.038461538461"/>
    <n v="917179.8"/>
    <x v="246"/>
    <x v="1"/>
    <x v="0"/>
    <n v="0.26500000000000001"/>
    <n v="3003576.1500000004"/>
    <n v="0.43959998300418807"/>
    <s v="High"/>
    <x v="5"/>
  </r>
  <r>
    <s v="INNSA1"/>
    <s v="2020-05-09"/>
    <s v="0301049751"/>
    <x v="0"/>
    <s v="STEEL HAND BLENDER-RS-02 (TOTAL 20000 PCS)"/>
    <m/>
    <s v="STEEL HAND BLENDER-RS-02 "/>
    <s v="STEEL"/>
    <m/>
    <m/>
    <s v="PCS"/>
    <e v="#VALUE!"/>
    <m/>
    <n v="1300"/>
    <s v="KGS"/>
    <n v="560.04227692307688"/>
    <n v="728054.96"/>
    <n v="7.3017246013438966"/>
    <n v="9492.2419817470654"/>
    <n v="266759.40000000002"/>
    <x v="364"/>
    <x v="1"/>
    <x v="0"/>
    <e v="#VALUE!"/>
    <n v="994814.36"/>
    <n v="0.36640008605943708"/>
    <s v="High"/>
    <x v="5"/>
  </r>
  <r>
    <s v="INNSA1"/>
    <s v="2020-05-09"/>
    <s v="0301049751"/>
    <x v="0"/>
    <s v="STAINLESS STEEL SPORTS BOTTLE 650ML S115-NP-21 (TOTAL 7200 PCS ) (NOT VACUUM BOTTLE) (MILD STEEL)"/>
    <m/>
    <s v="STAINLESS STEEL SPORTS BOTTLE 650ML S115-NP-21 "/>
    <s v="STAINLESS"/>
    <m/>
    <m/>
    <s v="PCS"/>
    <e v="#VALUE!"/>
    <m/>
    <n v="1280"/>
    <s v="KGS"/>
    <n v="483.83988281249998"/>
    <n v="619315.05000000005"/>
    <n v="6.3082122922099089"/>
    <n v="8074.5117340286833"/>
    <n v="226917"/>
    <x v="365"/>
    <x v="1"/>
    <x v="0"/>
    <e v="#VALUE!"/>
    <n v="846232.05"/>
    <n v="0.36639994458393993"/>
    <s v="High"/>
    <x v="5"/>
  </r>
  <r>
    <s v="INNSA1"/>
    <s v="2020-05-09"/>
    <s v="0301049751"/>
    <x v="0"/>
    <s v="STAINLESS STEEL BOTTLE 750ML SG805-AM-06 (TOTAL 25560 PCS ) (NOT VACUUM BOTTLE) (MILD STEEL)"/>
    <m/>
    <s v="STAINLESS STEEL BOTTLE 750ML SG805-AM-06 "/>
    <s v="STAINLESS"/>
    <m/>
    <m/>
    <s v="PCS"/>
    <e v="#VALUE!"/>
    <m/>
    <n v="4047"/>
    <s v="KGS"/>
    <n v="543.2588386459106"/>
    <n v="2198568.52"/>
    <n v="7.0829053278475964"/>
    <n v="28664.517861799221"/>
    <n v="805555.5"/>
    <x v="342"/>
    <x v="1"/>
    <x v="0"/>
    <e v="#VALUE!"/>
    <n v="3004124.02"/>
    <n v="0.36639999739466844"/>
    <s v="High"/>
    <x v="5"/>
  </r>
  <r>
    <s v="INNSA1"/>
    <s v="2020-05-07"/>
    <s v="0301049751"/>
    <x v="0"/>
    <s v="RYX-02-021A MILD STEEL MULTI FUNCTION CLOTH STAND (9072 NOS)(OTHER ARTICLES OF HOUSEHOLD OF IRON &amp; STEEL)"/>
    <m/>
    <s v="RYX-02-021A MILD STEEL MULTI FUNCTION CLOTH STAND "/>
    <s v="RYX-02-021A"/>
    <m/>
    <m/>
    <s v=""/>
    <e v="#VALUE!"/>
    <m/>
    <n v="33264"/>
    <s v="KGS"/>
    <n v="196.2701764670515"/>
    <n v="6528731.1500000004"/>
    <n v="2.5589332003526919"/>
    <n v="85120.353976531944"/>
    <n v="2392127"/>
    <x v="52"/>
    <x v="1"/>
    <x v="1"/>
    <e v="#VALUE!"/>
    <n v="8920858.1500000004"/>
    <n v="0.36639998570013099"/>
    <s v="High"/>
    <x v="5"/>
  </r>
  <r>
    <s v="INNSA1"/>
    <s v="2020-05-07"/>
    <s v="0301049751"/>
    <x v="0"/>
    <s v="RYX-02-020 MILD STEEL MULTI FUNCTION CLOTH STAND (2464 NOS)(OTHER ARTICLES OF HOUSEHOLD OF IRON &amp; STEEL)"/>
    <m/>
    <s v="RYX-02-020 MILD STEEL MULTI FUNCTION CLOTH STAND "/>
    <s v="RYX-02-020"/>
    <m/>
    <m/>
    <s v=""/>
    <e v="#VALUE!"/>
    <m/>
    <n v="8008"/>
    <s v="KGS"/>
    <n v="355.32269605394612"/>
    <n v="2845424.15"/>
    <n v="4.6326296747580971"/>
    <n v="37098.098435462838"/>
    <n v="1042563.4"/>
    <x v="38"/>
    <x v="1"/>
    <x v="1"/>
    <e v="#VALUE!"/>
    <n v="3887987.55"/>
    <n v="0.3663999969916612"/>
    <s v="High"/>
    <x v="5"/>
  </r>
  <r>
    <s v="INNSA1"/>
    <s v="2020-05-06"/>
    <s v="0301049751"/>
    <x v="0"/>
    <s v="KWP-1000B SS OIL POT 1000ML (QTY:27000 PCS/USD 1.45 PER PCS)"/>
    <m/>
    <s v="KWP-1000B SS OIL POT 1000ML "/>
    <s v="KWP-1000B"/>
    <m/>
    <m/>
    <s v="PCS"/>
    <e v="#VALUE!"/>
    <m/>
    <n v="6097.5"/>
    <s v="KGS"/>
    <n v="514.59727757277574"/>
    <n v="3137756.9"/>
    <n v="6.6271381529011677"/>
    <n v="40408.974887314871"/>
    <n v="1149674.1000000001"/>
    <x v="345"/>
    <x v="149"/>
    <x v="0"/>
    <n v="1.45"/>
    <n v="4287431"/>
    <n v="0.36639999102543608"/>
    <s v="High"/>
    <x v="5"/>
  </r>
  <r>
    <s v="INNSA1"/>
    <s v="2020-05-06"/>
    <s v="0301049751"/>
    <x v="0"/>
    <s v="KWP-600P SS OIL POT 600ML (QTY:38760 PCS/USD 1.20 PER PCS)"/>
    <m/>
    <s v="KWP-600P SS OIL POT 600ML "/>
    <s v="KWP-600P"/>
    <m/>
    <m/>
    <s v="PCS"/>
    <e v="#VALUE!"/>
    <m/>
    <n v="6783"/>
    <s v="KGS"/>
    <n v="546.88889576883378"/>
    <n v="3709547.38"/>
    <n v="7.0429993015947678"/>
    <n v="47772.664262717313"/>
    <n v="1359178.1"/>
    <x v="366"/>
    <x v="398"/>
    <x v="0"/>
    <n v="1.2"/>
    <n v="5068725.4800000004"/>
    <n v="0.36639998381689365"/>
    <s v="High"/>
    <x v="5"/>
  </r>
  <r>
    <s v="INNSA1"/>
    <s v="2020-05-03"/>
    <s v="0301049751"/>
    <x v="0"/>
    <s v="STEEL ZHARA NP-003 (QTY 30000 PCS)"/>
    <m/>
    <s v="STEEL ZHARA NP-003 "/>
    <s v="STEEL"/>
    <m/>
    <m/>
    <s v="PCS"/>
    <e v="#VALUE!"/>
    <m/>
    <n v="2800"/>
    <s v="KGS"/>
    <n v="367.51845357142861"/>
    <n v="1029051.67"/>
    <n v="4.7330129242939929"/>
    <n v="13252.436188023181"/>
    <n v="377044.5"/>
    <x v="318"/>
    <x v="1"/>
    <x v="0"/>
    <e v="#VALUE!"/>
    <n v="1406096.17"/>
    <n v="0.36639996901224597"/>
    <s v="High"/>
    <x v="5"/>
  </r>
  <r>
    <s v="INNSA1"/>
    <s v="2020-05-03"/>
    <s v="0301049751"/>
    <x v="0"/>
    <s v="STAINLESS STEEL SPORTS BOTTLE 800ML SB-10(TOTAL 2520 PCS ) (NOT VACUUM BOTTLE) (MILD STEEL)"/>
    <m/>
    <s v="STAINLESS STEEL SPORTS BOTTLE 800ML SB-10"/>
    <s v="STAINLESS"/>
    <m/>
    <m/>
    <s v="PCS"/>
    <e v="#VALUE!"/>
    <m/>
    <n v="406"/>
    <s v="KGS"/>
    <n v="611.44891625615764"/>
    <n v="248248.26"/>
    <n v="7.8744226175937877"/>
    <n v="3197.0155827430781"/>
    <n v="90958.3"/>
    <x v="367"/>
    <x v="1"/>
    <x v="0"/>
    <e v="#VALUE!"/>
    <n v="339206.56"/>
    <n v="0.36640055402603827"/>
    <s v="High"/>
    <x v="5"/>
  </r>
  <r>
    <s v="INNSA1"/>
    <s v="2020-05-03"/>
    <s v="0301049751"/>
    <x v="0"/>
    <s v="STAINLESS STEEL SPORTS BOTTLE 750ML SG-127 -SB-09 (TOTAL 2520 PCS ) (NOT VACUUM BOTTLE) (MILD STEEL)"/>
    <m/>
    <s v="STAINLESS STEEL SPORTS BOTTLE 750ML SG-127 -SB-09 "/>
    <s v="STAINLESS"/>
    <m/>
    <m/>
    <s v="PCS"/>
    <e v="#VALUE!"/>
    <m/>
    <n v="413"/>
    <s v="KGS"/>
    <n v="566.31181598062949"/>
    <n v="233886.78"/>
    <n v="7.2931334962090073"/>
    <n v="3012.064133934321"/>
    <n v="85696.1"/>
    <x v="368"/>
    <x v="1"/>
    <x v="0"/>
    <e v="#VALUE!"/>
    <n v="319582.88"/>
    <n v="0.36639993076992211"/>
    <s v="High"/>
    <x v="5"/>
  </r>
  <r>
    <s v="INNSA1"/>
    <s v="2020-05-03"/>
    <s v="0301049751"/>
    <x v="0"/>
    <s v="STEEL TEA STRAINER NP-55 (QTY 61200 PCS)"/>
    <m/>
    <s v="STEEL TEA STRAINER NP-55 "/>
    <s v="STEEL"/>
    <m/>
    <m/>
    <s v="PCS"/>
    <e v="#VALUE!"/>
    <m/>
    <n v="2805"/>
    <s v="KGS"/>
    <n v="527.63176114082"/>
    <n v="1480007.09"/>
    <n v="6.7950001434748222"/>
    <n v="19059.975402446878"/>
    <n v="542274.5"/>
    <x v="272"/>
    <x v="1"/>
    <x v="0"/>
    <e v="#VALUE!"/>
    <n v="2022281.59"/>
    <n v="0.36639993393545162"/>
    <s v="High"/>
    <x v="5"/>
  </r>
  <r>
    <s v="INNSA1"/>
    <s v="2020-05-03"/>
    <s v="0301049751"/>
    <x v="0"/>
    <s v="STAINLESS STEEL SPORTS BOTTLE 650ML S115 -NP-21(TOTAL 36000 PCS)(NOT VACUUM BOTTLE)(MILD STEEL)"/>
    <m/>
    <s v="STAINLESS STEEL SPORTS BOTTLE 650ML S115 -NP-21"/>
    <s v="STAINLESS"/>
    <m/>
    <m/>
    <s v="PCS"/>
    <e v="#VALUE!"/>
    <m/>
    <n v="6400"/>
    <s v="KGS"/>
    <n v="490.01186093749999"/>
    <n v="3136075.91"/>
    <n v="6.3105197802640056"/>
    <n v="40387.326593689642"/>
    <n v="1149058.2"/>
    <x v="369"/>
    <x v="1"/>
    <x v="0"/>
    <e v="#VALUE!"/>
    <n v="4285134.1100000003"/>
    <n v="0.36639999571949133"/>
    <s v="High"/>
    <x v="5"/>
  </r>
  <r>
    <s v="INNSA1"/>
    <s v="2020-05-03"/>
    <s v="0301049751"/>
    <x v="0"/>
    <s v="STEEL LUNCH BOX 2 LAYER 8504 (MILD STEEL) (QTY 22020 PCS)"/>
    <m/>
    <s v="STEEL LUNCH BOX 2 LAYER 8504 "/>
    <s v="STEEL"/>
    <m/>
    <m/>
    <s v="PCS"/>
    <e v="#VALUE!"/>
    <m/>
    <n v="10532.9"/>
    <s v="KGS"/>
    <n v="399.5341833683031"/>
    <n v="4208253.5999999996"/>
    <n v="5.1453210993986227"/>
    <n v="54195.152607855751"/>
    <n v="1541904.1"/>
    <x v="370"/>
    <x v="1"/>
    <x v="0"/>
    <e v="#VALUE!"/>
    <n v="5750157.6999999993"/>
    <n v="0.3663999954755579"/>
    <s v="High"/>
    <x v="5"/>
  </r>
  <r>
    <s v="INNSA1"/>
    <s v="2020-05-03"/>
    <s v="0301049751"/>
    <x v="0"/>
    <s v="STEEL LUNCH BOX 6900 (MILD STEEL) (QTY 86400 PCS)"/>
    <m/>
    <s v="STEEL LUNCH BOX 6900 "/>
    <s v="STEEL"/>
    <m/>
    <m/>
    <s v="PCS"/>
    <e v="#VALUE!"/>
    <m/>
    <n v="10116"/>
    <s v="KGS"/>
    <n v="498.55653321470942"/>
    <n v="5043397.8899999997"/>
    <n v="6.4205606338017942"/>
    <n v="64950.39137153895"/>
    <n v="1847901.1"/>
    <x v="371"/>
    <x v="1"/>
    <x v="0"/>
    <e v="#VALUE!"/>
    <n v="6891298.9900000002"/>
    <n v="0.3664000224261505"/>
    <s v="High"/>
    <x v="5"/>
  </r>
  <r>
    <s v="INNSA1"/>
    <s v="2020-05-03"/>
    <s v="0301049751"/>
    <x v="0"/>
    <s v="STEEL LUNCH BOX 6527 (MILD STEEL) (QTY 25800 PCS)"/>
    <m/>
    <s v="STEEL LUNCH BOX 6527 "/>
    <s v="STEEL"/>
    <m/>
    <m/>
    <s v="PCS"/>
    <e v="#VALUE!"/>
    <m/>
    <n v="8967"/>
    <s v="KGS"/>
    <n v="432.5308118657299"/>
    <n v="3878503.79"/>
    <n v="5.570261582301737"/>
    <n v="49948.535608499667"/>
    <n v="1421083.9"/>
    <x v="372"/>
    <x v="1"/>
    <x v="0"/>
    <e v="#VALUE!"/>
    <n v="5299587.6899999995"/>
    <n v="0.36640002870797761"/>
    <s v="High"/>
    <x v="5"/>
  </r>
  <r>
    <s v="INNSA1"/>
    <s v="2020-05-03"/>
    <s v="0301049751"/>
    <x v="0"/>
    <s v="STEEL TEA STRAINER BIG SB-12 (QTY 456 PCS)"/>
    <m/>
    <s v="STEEL TEA STRAINER BIG SB-12 "/>
    <s v="STEEL"/>
    <m/>
    <m/>
    <s v="PCS"/>
    <e v="#VALUE!"/>
    <m/>
    <n v="108.3"/>
    <s v="KGS"/>
    <n v="391.67774699907659"/>
    <n v="42418.7"/>
    <n v="5.0441435543989259"/>
    <n v="546.28074694140366"/>
    <n v="15542.2"/>
    <x v="278"/>
    <x v="1"/>
    <x v="0"/>
    <e v="#VALUE!"/>
    <n v="57960.899999999994"/>
    <n v="0.3663997246497418"/>
    <s v="High"/>
    <x v="5"/>
  </r>
  <r>
    <s v="INNSA1"/>
    <s v="2020-05-01"/>
    <s v="0301049751"/>
    <x v="0"/>
    <s v="03-027I FAMILY CLOTH RACK 3LAYERS (1824 PCS) (OTHER ARTICLESOF HOUSEHOLD OF IRON &amp; STEEL) (MADE UP OF MILD STEEL)"/>
    <m/>
    <s v="03-027I FAMILY CLOTH RACK 3LAYERS "/>
    <s v="03-027I"/>
    <m/>
    <m/>
    <s v="PCS"/>
    <e v="#VALUE!"/>
    <m/>
    <n v="10488"/>
    <s v="KGS"/>
    <n v="157.1683114035088"/>
    <n v="1648381.25"/>
    <n v="2.0240606748681098"/>
    <n v="21228.348358016741"/>
    <n v="603966.80000000005"/>
    <x v="361"/>
    <x v="1"/>
    <x v="0"/>
    <e v="#VALUE!"/>
    <n v="2252348.0499999998"/>
    <n v="0.36639994540098053"/>
    <s v="High"/>
    <x v="5"/>
  </r>
  <r>
    <s v="INNSA1"/>
    <s v="2020-04-27"/>
    <s v="0301049751"/>
    <x v="0"/>
    <s v="2628 HOUSEHOLD STEEL HOOK 3PCS SET (QTY 96984 SET / USD 0.445 PER PCS)"/>
    <m/>
    <s v="2628 HOUSEHOLD STEEL HOOK 3PCS SET "/>
    <s v="2628"/>
    <m/>
    <m/>
    <s v="PCS"/>
    <e v="#VALUE!"/>
    <m/>
    <n v="3286.68"/>
    <s v="KGS"/>
    <n v="1033.3314803996741"/>
    <n v="3396229.91"/>
    <n v="13.30755287056888"/>
    <n v="43737.667868641343"/>
    <n v="1244378.7"/>
    <x v="266"/>
    <x v="1"/>
    <x v="0"/>
    <n v="0.44500000000000001"/>
    <n v="4640608.6100000003"/>
    <n v="0.36640001795402594"/>
    <s v="High"/>
    <x v="5"/>
  </r>
  <r>
    <s v="INNSA1"/>
    <s v="2020-04-25"/>
    <s v="0301049751"/>
    <x v="0"/>
    <s v="STAINLESS STEEL COLA BOTTLE 750ML SK750-SL-01(TOTAL 25200 (NOT VACUUM BOTTLE) (MILD STEEL)"/>
    <m/>
    <s v="STAINLESS STEEL COLA BOTTLE 750ML SK750-SL-01"/>
    <s v="STAINLESS"/>
    <m/>
    <m/>
    <s v=""/>
    <e v="#VALUE!"/>
    <m/>
    <n v="4760"/>
    <s v="KGS"/>
    <n v="516.70881092436969"/>
    <n v="2459533.94"/>
    <n v="6.6543311129989648"/>
    <n v="31674.616097875081"/>
    <n v="901173.3"/>
    <x v="363"/>
    <x v="1"/>
    <x v="1"/>
    <e v="#VALUE!"/>
    <n v="3360707.24"/>
    <n v="0.36640002617731721"/>
    <s v="High"/>
    <x v="5"/>
  </r>
  <r>
    <s v="INNSA1"/>
    <s v="2020-04-25"/>
    <s v="0301049751"/>
    <x v="0"/>
    <s v="STAINLESS STEEL BOTTLE 750ML SG805-AM-06 (TOTAL 3600 PCS) (NOT VACUUM BOTTLE) (MILD STEEL)"/>
    <m/>
    <s v="STAINLESS STEEL BOTTLE 750ML SG805-AM-06 "/>
    <s v="STAINLESS"/>
    <m/>
    <m/>
    <s v="PCS"/>
    <e v="#VALUE!"/>
    <m/>
    <n v="570"/>
    <s v="KGS"/>
    <n v="549.64526315789476"/>
    <n v="313297.8"/>
    <n v="7.0784966279187991"/>
    <n v="4034.7430779137148"/>
    <n v="114792.4"/>
    <x v="342"/>
    <x v="1"/>
    <x v="0"/>
    <e v="#VALUE!"/>
    <n v="428090.19999999995"/>
    <n v="0.3664002747545626"/>
    <s v="High"/>
    <x v="5"/>
  </r>
  <r>
    <s v="INNSA1"/>
    <s v="2020-04-25"/>
    <s v="0301049751"/>
    <x v="0"/>
    <s v="STAINLESS STEEL SPORTS BOTTLE 750ML SG-702 -SB-01 (TOTAL 21600 PCS ) (NOT VACUUM BOTTLE) (MILD STEEL)"/>
    <m/>
    <s v="STAINLESS STEEL SPORTS BOTTLE 750ML SG-702 -SB-01 "/>
    <s v="STAINLESS"/>
    <m/>
    <m/>
    <s v="PCS"/>
    <e v="#VALUE!"/>
    <m/>
    <n v="3540"/>
    <s v="KGS"/>
    <n v="550.86412429378527"/>
    <n v="1950059"/>
    <n v="7.0941934873636221"/>
    <n v="25113.44494526722"/>
    <n v="714501.6"/>
    <x v="350"/>
    <x v="1"/>
    <x v="0"/>
    <e v="#VALUE!"/>
    <n v="2664560.6"/>
    <n v="0.36639999097463205"/>
    <s v="High"/>
    <x v="5"/>
  </r>
  <r>
    <s v="INNSA1"/>
    <s v="2020-04-25"/>
    <s v="0301049751"/>
    <x v="0"/>
    <s v="STAINLESS STEEL SPORTS BOTTLE KOOU 750ML-MP-202 (TOTAL 16560PCS)(NOT VACUUM BOTTLE)(MILD STEEL)"/>
    <m/>
    <s v="STAINLESS STEEL SPORTS BOTTLE KOOU 750ML-MP-202 "/>
    <s v="STAINLESS"/>
    <m/>
    <m/>
    <s v="PCS"/>
    <e v="#VALUE!"/>
    <m/>
    <n v="3128"/>
    <s v="KGS"/>
    <n v="473.64972186700771"/>
    <n v="1481576.33"/>
    <n v="6.0998032436189016"/>
    <n v="19080.18454603992"/>
    <n v="542849.6"/>
    <x v="348"/>
    <x v="1"/>
    <x v="0"/>
    <e v="#VALUE!"/>
    <n v="2024425.9300000002"/>
    <n v="0.36640002206298744"/>
    <s v="High"/>
    <x v="5"/>
  </r>
  <r>
    <s v="INNSA1"/>
    <s v="2020-04-25"/>
    <s v="0301049751"/>
    <x v="0"/>
    <s v="STAINLESS STEEL SPORTS BOTTLE 650ML S115 -NP-21(TOTAL 17280(NOT VACUUM BOTTLE)(MILD STEEL)"/>
    <m/>
    <s v="STAINLESS STEEL SPORTS BOTTLE 650ML S115 -NP-21"/>
    <s v="STAINLESS"/>
    <m/>
    <m/>
    <s v=""/>
    <e v="#VALUE!"/>
    <m/>
    <n v="3072"/>
    <s v="KGS"/>
    <n v="489.52778645833342"/>
    <n v="1503829.36"/>
    <n v="6.3042857238677827"/>
    <n v="19366.765743721829"/>
    <n v="551003.1"/>
    <x v="369"/>
    <x v="1"/>
    <x v="1"/>
    <e v="#VALUE!"/>
    <n v="2054832.46"/>
    <n v="0.36640001495914398"/>
    <s v="High"/>
    <x v="5"/>
  </r>
  <r>
    <s v="INNSA1"/>
    <s v="2020-04-25"/>
    <s v="0301049751"/>
    <x v="0"/>
    <s v="STAINLESS STEEL SPORTS BOTTLE KWB-600F(50400 PCS)(NOT VACUUM BOTTLE) (MILD STEEL)"/>
    <m/>
    <s v="STAINLESS STEEL SPORTS BOTTLE KWB-600F"/>
    <s v="STAINLESS"/>
    <m/>
    <m/>
    <s v="PCS"/>
    <e v="#VALUE!"/>
    <m/>
    <n v="7897.5"/>
    <s v="KGS"/>
    <n v="507.94811775878441"/>
    <n v="4011520.26"/>
    <n v="6.541508277640494"/>
    <n v="51661.561622665802"/>
    <n v="1469821.1"/>
    <x v="373"/>
    <x v="1"/>
    <x v="0"/>
    <e v="#VALUE!"/>
    <n v="5481341.3599999994"/>
    <n v="0.36640001912890757"/>
    <s v="High"/>
    <x v="5"/>
  </r>
  <r>
    <s v="INNSA1"/>
    <s v="2020-04-24"/>
    <s v="0301049751"/>
    <x v="0"/>
    <s v="03-027I FAMILY CLOTH RACK 3LAYERS (3648 PCS) (OTHER ARTICLESOF HOUSEHOLD OF IRON &amp; STEEL) (MADE UP OF MILD STEEL)"/>
    <m/>
    <s v="03-027I FAMILY CLOTH RACK 3LAYERS "/>
    <s v="03-027I"/>
    <m/>
    <m/>
    <s v="PCS"/>
    <e v="#VALUE!"/>
    <m/>
    <n v="20976"/>
    <s v="KGS"/>
    <n v="157.01942648741419"/>
    <n v="3293639.49"/>
    <n v="2.0221432902435819"/>
    <n v="42416.477656149393"/>
    <n v="1206789.5"/>
    <x v="361"/>
    <x v="1"/>
    <x v="0"/>
    <e v="#VALUE!"/>
    <n v="4500428.99"/>
    <n v="0.36639999722616878"/>
    <s v="High"/>
    <x v="5"/>
  </r>
  <r>
    <s v="INNSA1"/>
    <s v="2020-04-24"/>
    <s v="0301049751"/>
    <x v="0"/>
    <s v="RYX-02-021A MILD STEEL MULTI FUNCTION CLOTH STAND (3888 NOS)(OTHER ARTICLES OF HOUSEHOLD OF IRON &amp; STEEL)"/>
    <m/>
    <s v="RYX-02-021A MILD STEEL MULTI FUNCTION CLOTH STAND "/>
    <s v="RYX-02-021A"/>
    <m/>
    <m/>
    <s v=""/>
    <e v="#VALUE!"/>
    <m/>
    <n v="14256"/>
    <s v="KGS"/>
    <n v="197.69450126262629"/>
    <n v="2818332.81"/>
    <n v="2.5459691083403251"/>
    <n v="36295.335608499678"/>
    <n v="1032637.2"/>
    <x v="52"/>
    <x v="1"/>
    <x v="1"/>
    <e v="#VALUE!"/>
    <n v="3850970.01"/>
    <n v="0.3664000207271475"/>
    <s v="High"/>
    <x v="5"/>
  </r>
  <r>
    <s v="INNSA1"/>
    <s v="2020-04-24"/>
    <s v="0301049751"/>
    <x v="0"/>
    <s v="RYX-02-020 MILD STEEL MULTI FUNCTION CLOTH STAND (2464 NOS)(OTHER ARTICLES OF HOUSEHOLD OF IRON &amp; STEEL)"/>
    <m/>
    <s v="RYX-02-020 MILD STEEL MULTI FUNCTION CLOTH STAND "/>
    <s v="RYX-02-020"/>
    <m/>
    <m/>
    <s v=""/>
    <e v="#VALUE!"/>
    <m/>
    <n v="8008"/>
    <s v="KGS"/>
    <n v="357.90125874125869"/>
    <n v="2866073.28"/>
    <n v="4.609159803493351"/>
    <n v="36910.151706374752"/>
    <n v="1050129.3"/>
    <x v="38"/>
    <x v="1"/>
    <x v="1"/>
    <e v="#VALUE!"/>
    <n v="3916202.58"/>
    <n v="0.3664000175180448"/>
    <s v="High"/>
    <x v="5"/>
  </r>
  <r>
    <s v="INNSA1"/>
    <s v="2020-04-17"/>
    <s v="0301049751"/>
    <x v="0"/>
    <s v="RYX-02-021A MILD STEEL MULTI FUNCTION CLOTH STAND (2592 NOS) (OTHER ARTICLES OF HOUSEHOLD OF IRON &amp; STEEL)"/>
    <m/>
    <s v="RYX-02-021A MILD STEEL MULTI FUNCTION CLOTH STAND "/>
    <s v="RYX-02-021A"/>
    <m/>
    <m/>
    <s v=""/>
    <e v="#VALUE!"/>
    <m/>
    <n v="9504"/>
    <s v="KGS"/>
    <n v="196.45386679292929"/>
    <n v="1867097.55"/>
    <n v="2.5299918453693402"/>
    <n v="24045.042498390208"/>
    <n v="684104.6"/>
    <x v="52"/>
    <x v="1"/>
    <x v="1"/>
    <e v="#VALUE!"/>
    <n v="2551202.15"/>
    <n v="0.36640003089286899"/>
    <s v="High"/>
    <x v="5"/>
  </r>
  <r>
    <s v="INNSA1"/>
    <s v="2020-04-17"/>
    <s v="0301049751"/>
    <x v="0"/>
    <s v="03-027I FAMILY CLOTH RACK 3LAYERS (3648 PCS) (OTHER ARTICLESOF HOUSEHOLD OF IRON &amp; STEEL) (MADE UP OF MILD STEEL)"/>
    <m/>
    <s v="03-027I FAMILY CLOTH RACK 3LAYERS "/>
    <s v="03-027I"/>
    <m/>
    <m/>
    <s v="PCS"/>
    <e v="#VALUE!"/>
    <m/>
    <n v="20976"/>
    <s v="KGS"/>
    <n v="156.79731550343249"/>
    <n v="3288980.49"/>
    <n v="2.0192828783442689"/>
    <n v="42356.477656149393"/>
    <n v="1205082.3999999999"/>
    <x v="361"/>
    <x v="1"/>
    <x v="0"/>
    <e v="#VALUE!"/>
    <n v="4494062.8900000006"/>
    <n v="0.36639998433070664"/>
    <s v="High"/>
    <x v="5"/>
  </r>
  <r>
    <s v="INNSA1"/>
    <s v="2020-04-17"/>
    <s v="0301049751"/>
    <x v="0"/>
    <s v="RYX-02-020 MILD STEEL MULTI FUNCTION CLOTH STAND (3696 NOS)(OTHER ARTICLES OF HOUSEHOLD OF IRON &amp; STEEL)"/>
    <m/>
    <s v="RYX-02-020 MILD STEEL MULTI FUNCTION CLOTH STAND "/>
    <s v="RYX-02-020"/>
    <m/>
    <m/>
    <s v=""/>
    <e v="#VALUE!"/>
    <m/>
    <n v="12012"/>
    <s v="KGS"/>
    <n v="355.65524558774553"/>
    <n v="4272130.8099999996"/>
    <n v="4.5802349721538373"/>
    <n v="55017.782485511903"/>
    <n v="1565308.8"/>
    <x v="38"/>
    <x v="1"/>
    <x v="1"/>
    <e v="#VALUE!"/>
    <n v="5837439.6099999994"/>
    <n v="0.36640001666990157"/>
    <s v="High"/>
    <x v="5"/>
  </r>
  <r>
    <s v="INNSA1"/>
    <s v="2020-04-11"/>
    <s v="0301049751"/>
    <x v="0"/>
    <s v="STEEL RECTANGLE CONTAINER- 6901(TOTAL 55200 PCS) (MILD STEEL)"/>
    <m/>
    <s v="STEEL RECTANGLE CONTAINER- 6901"/>
    <s v="STEEL"/>
    <m/>
    <m/>
    <s v="PCS"/>
    <e v="#VALUE!"/>
    <m/>
    <n v="8970"/>
    <s v="KGS"/>
    <n v="457.37414827201781"/>
    <n v="4102646.11"/>
    <n v="5.9904931011397231"/>
    <n v="53734.723117223322"/>
    <n v="1503209.5"/>
    <x v="374"/>
    <x v="1"/>
    <x v="0"/>
    <e v="#VALUE!"/>
    <n v="5605855.6099999994"/>
    <n v="0.36639999154106911"/>
    <s v="High"/>
    <x v="5"/>
  </r>
  <r>
    <s v="INNSA1"/>
    <s v="2020-04-11"/>
    <s v="0301049751"/>
    <x v="0"/>
    <s v="STAINLESS STEEL SPORTS BOTTLE 650ML S115 -NP-21(TOTAL 19728PCS)(NOT VACUUM BOTTLE)(MILD STEEL)"/>
    <m/>
    <s v="STAINLESS STEEL SPORTS BOTTLE 650ML S115 -NP-21"/>
    <s v="STAINLESS"/>
    <m/>
    <m/>
    <s v="PCS"/>
    <e v="#VALUE!"/>
    <m/>
    <n v="3507.2"/>
    <s v="KGS"/>
    <n v="482.27909443430661"/>
    <n v="1691449.24"/>
    <n v="6.3166875498926869"/>
    <n v="22153.88657498363"/>
    <n v="619747"/>
    <x v="369"/>
    <x v="1"/>
    <x v="0"/>
    <e v="#VALUE!"/>
    <n v="2311196.2400000002"/>
    <n v="0.36639999909190302"/>
    <s v="High"/>
    <x v="5"/>
  </r>
  <r>
    <s v="INNSA1"/>
    <s v="2020-04-11"/>
    <s v="0301049751"/>
    <x v="0"/>
    <s v="STAINLESS STEEL COLA BOTTLE 750ML SK750-SL-01(TOTAL 3600 PCS(NOT VACUUM BOTTLE) (MILD STEEL)"/>
    <m/>
    <s v="STAINLESS STEEL COLA BOTTLE 750ML SK750-SL-01"/>
    <s v="STAINLESS"/>
    <m/>
    <m/>
    <s v="PCS"/>
    <e v="#VALUE!"/>
    <m/>
    <n v="680"/>
    <s v="KGS"/>
    <n v="509.0576323529412"/>
    <n v="346159.19"/>
    <n v="6.667421510844024"/>
    <n v="4533.8466273739359"/>
    <n v="126832.7"/>
    <x v="363"/>
    <x v="1"/>
    <x v="0"/>
    <e v="#VALUE!"/>
    <n v="472991.89"/>
    <n v="0.36639992137721378"/>
    <s v="High"/>
    <x v="5"/>
  </r>
  <r>
    <s v="INNSA1"/>
    <s v="2020-04-11"/>
    <s v="0301049751"/>
    <x v="1"/>
    <s v="SS SCRUBBER 3PCS SET-SS410 (TOTAL 122640 SET)"/>
    <m/>
    <s v="SS SCRUBBER 3PCS SET-SS410 "/>
    <s v="SS"/>
    <m/>
    <m/>
    <s v="PCS"/>
    <e v="#VALUE!"/>
    <m/>
    <n v="7665"/>
    <s v="KGS"/>
    <n v="210.43208480104369"/>
    <n v="1612961.93"/>
    <n v="2.7561504230654048"/>
    <n v="21125.892992796329"/>
    <n v="709058"/>
    <x v="375"/>
    <x v="1"/>
    <x v="0"/>
    <e v="#VALUE!"/>
    <n v="2322019.9299999997"/>
    <n v="0.43959996005609386"/>
    <s v="High"/>
    <x v="5"/>
  </r>
  <r>
    <s v="INNSA1"/>
    <s v="2020-04-11"/>
    <s v="0301049751"/>
    <x v="0"/>
    <s v="STAINLESS STEEL SPORTS BOTTLE 750ML S-308-C6-NP-20(TOTAL 18000 PCS) (NOT VACUUM BOTTLE) (MILD STEEL)"/>
    <m/>
    <s v="STAINLESS STEEL SPORTS BOTTLE 750ML S-308-C6-NP-20"/>
    <s v="STAINLESS"/>
    <m/>
    <m/>
    <s v="PCS"/>
    <e v="#VALUE!"/>
    <m/>
    <n v="3200"/>
    <s v="KGS"/>
    <n v="460.64414687499999"/>
    <n v="1474061.27"/>
    <n v="6.0333221594629993"/>
    <n v="19306.630910281601"/>
    <n v="540096.1"/>
    <x v="376"/>
    <x v="1"/>
    <x v="0"/>
    <e v="#VALUE!"/>
    <n v="2014157.37"/>
    <n v="0.36640003437577595"/>
    <s v="High"/>
    <x v="5"/>
  </r>
  <r>
    <s v="INNSA1"/>
    <s v="2020-04-04"/>
    <s v="0301049751"/>
    <x v="0"/>
    <s v="STEEL LUNCH BOX-6527 (MILD STEEL) (TOTAL 25800 PCS)"/>
    <m/>
    <s v="STEEL LUNCH BOX-6527 "/>
    <s v="STEEL"/>
    <m/>
    <m/>
    <s v="PCS"/>
    <e v="#VALUE!"/>
    <m/>
    <n v="8987"/>
    <s v="KGS"/>
    <n v="425.61472237676639"/>
    <n v="3824999.51"/>
    <n v="5.5745215766439609"/>
    <n v="50098.225409299281"/>
    <n v="1401479.8"/>
    <x v="377"/>
    <x v="1"/>
    <x v="0"/>
    <e v="#VALUE!"/>
    <n v="5226479.3099999996"/>
    <n v="0.366399994649934"/>
    <s v="High"/>
    <x v="5"/>
  </r>
  <r>
    <s v="INNSA1"/>
    <s v="2020-04-04"/>
    <s v="0301049751"/>
    <x v="0"/>
    <s v="STEEL LUNCH BOX-6561 (TOTAL 21240 PCS) (MILD STEEL)"/>
    <m/>
    <s v="STEEL LUNCH BOX-6561 "/>
    <s v="STEEL"/>
    <m/>
    <m/>
    <s v="PCS"/>
    <e v="#VALUE!"/>
    <m/>
    <n v="8094.8"/>
    <s v="KGS"/>
    <n v="502.81530241636608"/>
    <n v="4070189.31"/>
    <n v="6.5856621141632763"/>
    <n v="53309.617681728887"/>
    <n v="1491317.4"/>
    <x v="378"/>
    <x v="1"/>
    <x v="0"/>
    <e v="#VALUE!"/>
    <n v="5561506.71"/>
    <n v="0.36640000904527947"/>
    <s v="High"/>
    <x v="5"/>
  </r>
  <r>
    <s v="INNSA1"/>
    <s v="2020-03-31"/>
    <s v="0301049751"/>
    <x v="0"/>
    <s v="RYX-02-021A MILD STEEL MULTI FUNCTION CLOTH STAND (5184 NOS)(OTHER ARTICLES OF HOUSEHOLD OF IRON &amp; STEEL)"/>
    <m/>
    <s v="RYX-02-021A MILD STEEL MULTI FUNCTION CLOTH STAND "/>
    <s v="RYX-02-021A"/>
    <m/>
    <m/>
    <s v=""/>
    <e v="#VALUE!"/>
    <m/>
    <n v="19008"/>
    <s v="KGS"/>
    <n v="192.9811243"/>
    <n v="3668185.21"/>
    <n v="2.5476056009999999"/>
    <n v="48424.887260000003"/>
    <n v="1344023"/>
    <x v="52"/>
    <x v="1"/>
    <x v="1"/>
    <e v="#VALUE!"/>
    <n v="5012208.21"/>
    <n v="0.36639998338578983"/>
    <s v="High"/>
    <x v="5"/>
  </r>
  <r>
    <s v="INNSA1"/>
    <s v="2020-03-31"/>
    <s v="0301049751"/>
    <x v="0"/>
    <s v="RYX-02-020 MILD STEEL MULTI FUNCTION CLOTH STAND (3696 NOS)(OTHER ARTICLES OF HOUSEHOLD OF IRON &amp; STEEL)"/>
    <m/>
    <s v="RYX-02-020 MILD STEEL MULTI FUNCTION CLOTH STAND "/>
    <s v="RYX-02-020"/>
    <m/>
    <m/>
    <s v=""/>
    <e v="#VALUE!"/>
    <m/>
    <n v="12012"/>
    <s v="KGS"/>
    <n v="349.36827670000002"/>
    <n v="4196611.74"/>
    <n v="4.6121224649999997"/>
    <n v="55400.815049999997"/>
    <n v="1537638.5"/>
    <x v="38"/>
    <x v="1"/>
    <x v="1"/>
    <e v="#VALUE!"/>
    <n v="5734250.2400000002"/>
    <n v="0.36639999010249158"/>
    <s v="High"/>
    <x v="5"/>
  </r>
  <r>
    <s v="INNSA1"/>
    <s v="2020-03-20"/>
    <s v="0301049751"/>
    <x v="0"/>
    <s v="STAINLESS STEEL SPORT BOTTLE 1000ML (ITEM NO: KW-830) (QTY 32220 PCS)"/>
    <m/>
    <s v="STAINLESS STEEL SPORT BOTTLE 1000ML "/>
    <s v="STAINLESS"/>
    <m/>
    <m/>
    <s v="PCS"/>
    <e v="#VALUE!"/>
    <m/>
    <n v="6450"/>
    <s v="KGS"/>
    <n v="384.97500309999998"/>
    <n v="2483088.77"/>
    <n v="5.082178259"/>
    <n v="32780.049769999998"/>
    <n v="909803.8"/>
    <x v="379"/>
    <x v="1"/>
    <x v="0"/>
    <e v="#VALUE!"/>
    <n v="3392892.5700000003"/>
    <n v="0.36640003007222333"/>
    <s v="High"/>
    <x v="5"/>
  </r>
  <r>
    <s v="INNSA1"/>
    <s v="2020-02-05"/>
    <s v="0301049751"/>
    <x v="0"/>
    <s v="STAINLESS STEEL SPORTS BOTTLE 750ML S-308-C6-NP-20(TOTAL 7884 PCS) (NOT VACUUM BOTTLE) (MILD STEEL)"/>
    <m/>
    <s v="STAINLESS STEEL SPORTS BOTTLE 750ML S-308-C6-NP-20"/>
    <s v="STAINLESS"/>
    <m/>
    <m/>
    <s v="PCS"/>
    <e v="#VALUE!"/>
    <m/>
    <n v="1401.6"/>
    <s v="KGS"/>
    <n v="431.49974315068499"/>
    <n v="604790.04"/>
    <n v="6.0223271898211426"/>
    <n v="8440.893789253314"/>
    <n v="221595.1"/>
    <x v="376"/>
    <x v="1"/>
    <x v="0"/>
    <e v="#VALUE!"/>
    <n v="826385.14"/>
    <n v="0.36640004851931751"/>
    <s v="High"/>
    <x v="5"/>
  </r>
  <r>
    <s v="INNSA1"/>
    <s v="2020-02-05"/>
    <s v="0301049751"/>
    <x v="0"/>
    <s v="STAINLESS STEEL BOTTLE 750ML SG805-AM-06 (TOTAL 21600 PCS) (NOT VACUUM BOTTLE) (MILD STEEL)"/>
    <m/>
    <s v="STAINLESS STEEL BOTTLE 750ML SG805-AM-06 "/>
    <s v="STAINLESS"/>
    <m/>
    <m/>
    <s v="PCS"/>
    <e v="#VALUE!"/>
    <m/>
    <n v="3420"/>
    <s v="KGS"/>
    <n v="507.2458304093567"/>
    <n v="1734780.74"/>
    <n v="7.0794951906400092"/>
    <n v="24211.873551988829"/>
    <n v="635623.6"/>
    <x v="342"/>
    <x v="1"/>
    <x v="0"/>
    <e v="#VALUE!"/>
    <n v="2370404.34"/>
    <n v="0.36639996360577531"/>
    <s v="High"/>
    <x v="5"/>
  </r>
  <r>
    <s v="INNSA1"/>
    <s v="2020-02-05"/>
    <s v="0301049751"/>
    <x v="0"/>
    <s v="STAINLESS STEEL SPORTS BOTTLE 650ML S115 -NP-21(TOTAL 14400PCS)(NOT VACUUM BOTTLE)(MILD STEEL)"/>
    <m/>
    <s v="STAINLESS STEEL SPORTS BOTTLE 650ML S115 -NP-21"/>
    <s v="STAINLESS"/>
    <m/>
    <m/>
    <s v="PCS"/>
    <e v="#VALUE!"/>
    <m/>
    <n v="2560"/>
    <s v="KGS"/>
    <n v="451.76580078124999"/>
    <n v="1156520.45"/>
    <n v="6.305175167916957"/>
    <n v="16141.24842986741"/>
    <n v="423749.1"/>
    <x v="369"/>
    <x v="1"/>
    <x v="0"/>
    <e v="#VALUE!"/>
    <n v="1580269.5499999998"/>
    <n v="0.36640000615639784"/>
    <s v="High"/>
    <x v="5"/>
  </r>
  <r>
    <s v="INNSA1"/>
    <s v="2020-02-05"/>
    <s v="0301049751"/>
    <x v="0"/>
    <s v="STAINLESS STEEL SPORTS BOTTLE 750ML SG-702 -SB-01 (TOTAL 18540 PCS ) (NOT VACUUM BOTTLE) (MILD STEEL)"/>
    <m/>
    <s v="STAINLESS STEEL SPORTS BOTTLE 750ML SG-702 -SB-01 "/>
    <s v="STAINLESS"/>
    <m/>
    <m/>
    <s v="PCS"/>
    <e v="#VALUE!"/>
    <m/>
    <n v="3038.5"/>
    <s v="KGS"/>
    <n v="508.37067632055289"/>
    <n v="1544684.3"/>
    <n v="7.0951943659532857"/>
    <n v="21558.748080949059"/>
    <n v="565972.4"/>
    <x v="350"/>
    <x v="1"/>
    <x v="0"/>
    <e v="#VALUE!"/>
    <n v="2110656.7000000002"/>
    <n v="0.36640004692220929"/>
    <s v="High"/>
    <x v="5"/>
  </r>
  <r>
    <s v="INNSA1"/>
    <s v="2020-02-05"/>
    <s v="0301049751"/>
    <x v="0"/>
    <s v="STAINLESS STEEL COLA BOTTLE 750ML SK750-SL-01(TOTAL 23436 PCS (NOT VACUUM BOTTLE) (MILD STEEL)"/>
    <m/>
    <s v="STAINLESS STEEL COLA BOTTLE 750ML SK750-SL-01"/>
    <s v="STAINLESS"/>
    <m/>
    <m/>
    <s v="PCS"/>
    <e v="#VALUE!"/>
    <m/>
    <n v="4426.8"/>
    <s v="KGS"/>
    <n v="476.85008809975608"/>
    <n v="2110919.9700000002"/>
    <n v="6.6552698967167627"/>
    <n v="29461.54877878576"/>
    <n v="773441.1"/>
    <x v="363"/>
    <x v="1"/>
    <x v="0"/>
    <e v="#VALUE!"/>
    <n v="2884361.0700000003"/>
    <n v="0.36640001089193347"/>
    <s v="High"/>
    <x v="5"/>
  </r>
  <r>
    <s v="INNSA1"/>
    <s v="2020-01-31"/>
    <s v="0301049751"/>
    <x v="0"/>
    <s v="STEEL HANGER WITH HOOK-SL-89 (MILD STEEL)(TOTAL 70056 PCS)(HOUSEHOLD)"/>
    <m/>
    <s v="STEEL HANGER WITH HOOK-SL-89 "/>
    <s v="STEEL"/>
    <m/>
    <m/>
    <s v="PCS"/>
    <e v="#VALUE!"/>
    <m/>
    <n v="15568"/>
    <s v="KGS"/>
    <n v="328.46774152106877"/>
    <n v="5113585.8"/>
    <n v="4.584336936790911"/>
    <n v="71368.957431960909"/>
    <n v="1243624.1000000001"/>
    <x v="380"/>
    <x v="1"/>
    <x v="0"/>
    <e v="#VALUE!"/>
    <n v="6357209.9000000004"/>
    <n v="0.24320000653944246"/>
    <s v="High"/>
    <x v="5"/>
  </r>
  <r>
    <s v="INNSA1"/>
    <s v="2020-01-30"/>
    <s v="0301049751"/>
    <x v="0"/>
    <s v="STEEL ROUND CONTAINER -6856(TOTAL 2208 PCS)- (MILD STEEL)"/>
    <m/>
    <s v="STEEL ROUND CONTAINER -6856"/>
    <s v="STEEL"/>
    <m/>
    <m/>
    <s v="PCS"/>
    <e v="#VALUE!"/>
    <m/>
    <n v="184"/>
    <s v="KGS"/>
    <n v="514.7641304347826"/>
    <n v="94716.6"/>
    <n v="7.1844261051609566"/>
    <n v="1321.9344033496161"/>
    <n v="23035.200000000001"/>
    <x v="381"/>
    <x v="1"/>
    <x v="0"/>
    <e v="#VALUE!"/>
    <n v="117751.8"/>
    <n v="0.24320129734386581"/>
    <s v="High"/>
    <x v="5"/>
  </r>
  <r>
    <s v="INNSA1"/>
    <s v="2020-01-30"/>
    <s v="0301049751"/>
    <x v="0"/>
    <s v="STEEL ROUND CONTAINER -6857(TOTAL 69696 PCS) (MILD STEEL)"/>
    <m/>
    <s v="STEEL ROUND CONTAINER -6857"/>
    <s v="STEEL"/>
    <m/>
    <m/>
    <s v="PCS"/>
    <e v="#VALUE!"/>
    <m/>
    <n v="8886.24"/>
    <s v="KGS"/>
    <n v="406.05688457660392"/>
    <n v="3608318.93"/>
    <n v="5.6672279773426917"/>
    <n v="50360.347941381719"/>
    <n v="877543.2"/>
    <x v="382"/>
    <x v="1"/>
    <x v="0"/>
    <e v="#VALUE!"/>
    <n v="4485862.13"/>
    <n v="0.24320001003902389"/>
    <s v="High"/>
    <x v="5"/>
  </r>
  <r>
    <s v="INNSA1"/>
    <s v="2020-01-30"/>
    <s v="0301049751"/>
    <x v="0"/>
    <s v="STEEL ROUND CONTAINER -6857(TOTAL 504 PCS) (MILD STEEL)"/>
    <m/>
    <s v="STEEL ROUND CONTAINER -6857"/>
    <s v="STEEL"/>
    <m/>
    <m/>
    <s v="PCS"/>
    <e v="#VALUE!"/>
    <m/>
    <n v="64.260000000000005"/>
    <s v="KGS"/>
    <n v="428.04964207905391"/>
    <n v="27506.47"/>
    <n v="5.9741750464627188"/>
    <n v="383.90048848569432"/>
    <n v="6689.6"/>
    <x v="382"/>
    <x v="1"/>
    <x v="0"/>
    <e v="#VALUE!"/>
    <n v="34196.07"/>
    <n v="0.24320096326427929"/>
    <s v="High"/>
    <x v="5"/>
  </r>
  <r>
    <s v="INNSA1"/>
    <s v="2020-01-30"/>
    <s v="0301049751"/>
    <x v="0"/>
    <s v="STEEL ROUND CONTAINER MEDIUM-6581 (MILD STEEL) (TOTAL 28320PCS)"/>
    <m/>
    <s v="STEEL ROUND CONTAINER MEDIUM-6581 "/>
    <s v="STEEL"/>
    <m/>
    <m/>
    <s v="PCS"/>
    <e v="#VALUE!"/>
    <m/>
    <n v="6230.4"/>
    <s v="KGS"/>
    <n v="295.84144838212637"/>
    <n v="1843210.56"/>
    <n v="4.1289804379919941"/>
    <n v="25725.199720865319"/>
    <n v="448268.9"/>
    <x v="383"/>
    <x v="1"/>
    <x v="0"/>
    <e v="#VALUE!"/>
    <n v="2291479.46"/>
    <n v="0.24320004980874241"/>
    <s v="High"/>
    <x v="5"/>
  </r>
  <r>
    <s v="INNSA1"/>
    <s v="2020-01-30"/>
    <s v="0301049751"/>
    <x v="0"/>
    <s v="STEEL LUNCH BOX-6527 (MILD STEEL) (TOTAL 276 PCS)"/>
    <m/>
    <s v="STEEL LUNCH BOX-6527 "/>
    <s v="STEEL"/>
    <m/>
    <m/>
    <s v="PCS"/>
    <e v="#VALUE!"/>
    <m/>
    <n v="96.14"/>
    <s v="KGS"/>
    <n v="399.1736009985438"/>
    <n v="38376.550000000003"/>
    <n v="5.5711598185421316"/>
    <n v="535.61130495464056"/>
    <n v="9333.2999999999993"/>
    <x v="377"/>
    <x v="1"/>
    <x v="0"/>
    <e v="#VALUE!"/>
    <n v="47709.850000000006"/>
    <n v="0.24320320612457344"/>
    <s v="High"/>
    <x v="5"/>
  </r>
  <r>
    <s v="INNSA1"/>
    <s v="2020-01-30"/>
    <s v="0301049751"/>
    <x v="0"/>
    <s v="STEEL LUNCH BOX BIG-6588(TOTAL 2400 PCS) (MILD STEEL)"/>
    <m/>
    <s v="STEEL LUNCH BOX BIG-6588"/>
    <s v="STEEL"/>
    <m/>
    <m/>
    <s v="PCS"/>
    <e v="#VALUE!"/>
    <m/>
    <n v="715"/>
    <s v="KGS"/>
    <n v="510.32418181818178"/>
    <n v="364881.79"/>
    <n v="7.122458922793883"/>
    <n v="5092.5581297976269"/>
    <n v="88739.3"/>
    <x v="384"/>
    <x v="1"/>
    <x v="0"/>
    <e v="#VALUE!"/>
    <n v="453621.08999999997"/>
    <n v="0.24320013339114568"/>
    <s v="High"/>
    <x v="5"/>
  </r>
  <r>
    <s v="INNSA1"/>
    <s v="2020-01-30"/>
    <s v="0301049751"/>
    <x v="0"/>
    <s v="STEEL LUNCH BOX SMALL-6587 (TOTAL 2400 PCS) (MILD STEEL)"/>
    <m/>
    <s v="STEEL LUNCH BOX SMALL-6587 "/>
    <s v="STEEL"/>
    <m/>
    <m/>
    <s v="PCS"/>
    <e v="#VALUE!"/>
    <m/>
    <n v="487"/>
    <s v="KGS"/>
    <n v="557.13008213552359"/>
    <n v="271322.34999999998"/>
    <n v="7.77571642896753"/>
    <n v="3786.773900907187"/>
    <n v="65985.5"/>
    <x v="385"/>
    <x v="1"/>
    <x v="0"/>
    <e v="#VALUE!"/>
    <n v="337307.85"/>
    <n v="0.24319964794643717"/>
    <s v="High"/>
    <x v="5"/>
  </r>
  <r>
    <s v="INNSA1"/>
    <s v="2020-01-30"/>
    <s v="0301049751"/>
    <x v="0"/>
    <s v="STEEL RECTANGLE CONTAINER MEDIUM-6577(TOTAL 21000 PCS) (MILDSTEEL)"/>
    <m/>
    <s v="STEEL RECTANGLE CONTAINER MEDIUM-6577"/>
    <s v="STEEL"/>
    <m/>
    <m/>
    <s v="PCS"/>
    <e v="#VALUE!"/>
    <m/>
    <n v="4620"/>
    <s v="KGS"/>
    <n v="470.65682251082251"/>
    <n v="2174434.52"/>
    <n v="6.568832135531367"/>
    <n v="30348.004466154918"/>
    <n v="528822.5"/>
    <x v="386"/>
    <x v="1"/>
    <x v="0"/>
    <e v="#VALUE!"/>
    <n v="2703257.02"/>
    <n v="0.24320001137583117"/>
    <s v="High"/>
    <x v="5"/>
  </r>
  <r>
    <s v="INNSA1"/>
    <s v="2020-01-30"/>
    <s v="0301049751"/>
    <x v="0"/>
    <s v="STEEL RECTANGLE CONTAINER BIG-6578(MILD STEEL) (TOTAL 17040PCS)"/>
    <m/>
    <s v="STEEL RECTANGLE CONTAINER BIG-6578"/>
    <s v="STEEL"/>
    <m/>
    <m/>
    <s v="PCS"/>
    <e v="#VALUE!"/>
    <m/>
    <n v="5033.8999999999996"/>
    <s v="KGS"/>
    <n v="415.5967361290451"/>
    <n v="2092072.41"/>
    <n v="5.8003731490445931"/>
    <n v="29198.49839497557"/>
    <n v="508791.9"/>
    <x v="387"/>
    <x v="1"/>
    <x v="0"/>
    <e v="#VALUE!"/>
    <n v="2600864.31"/>
    <n v="0.24319994736702255"/>
    <s v="High"/>
    <x v="5"/>
  </r>
  <r>
    <s v="INNSA1"/>
    <s v="2020-01-30"/>
    <s v="0301049751"/>
    <x v="0"/>
    <s v="STEEL RECTANGLE CONTAINER- 6901(TOTAL 2400 PCS) (MILD STEEL)"/>
    <m/>
    <s v="STEEL RECTANGLE CONTAINER- 6901"/>
    <s v="STEEL"/>
    <m/>
    <m/>
    <s v="PCS"/>
    <e v="#VALUE!"/>
    <m/>
    <n v="390"/>
    <s v="KGS"/>
    <n v="432.38366666666673"/>
    <n v="168629.63"/>
    <n v="6.0346638753198416"/>
    <n v="2353.5189113747379"/>
    <n v="41010.800000000003"/>
    <x v="374"/>
    <x v="1"/>
    <x v="0"/>
    <e v="#VALUE!"/>
    <n v="209640.43"/>
    <n v="0.2432004387366562"/>
    <s v="High"/>
    <x v="5"/>
  </r>
  <r>
    <s v="INNSA1"/>
    <s v="2020-01-30"/>
    <s v="0301049751"/>
    <x v="0"/>
    <s v="HOUSEHOLD STEEL HOOK 3 PCS SET-2628(TOTAL 70200 SET) (MILD STEEL)"/>
    <m/>
    <s v="HOUSEHOLD STEEL HOOK 3 PCS SET-2628"/>
    <s v="HOUSEHOLD"/>
    <m/>
    <m/>
    <s v="PCS"/>
    <e v="#VALUE!"/>
    <m/>
    <n v="2379"/>
    <s v="KGS"/>
    <n v="970.79386717108025"/>
    <n v="2309518.61"/>
    <n v="13.5491118935252"/>
    <n v="32233.33719469644"/>
    <n v="561675"/>
    <x v="388"/>
    <x v="1"/>
    <x v="0"/>
    <e v="#VALUE!"/>
    <n v="2871193.61"/>
    <n v="0.24320003206209281"/>
    <s v="High"/>
    <x v="5"/>
  </r>
  <r>
    <s v="INNSA1"/>
    <s v="2020-01-30"/>
    <s v="0301049751"/>
    <x v="0"/>
    <s v="STEEL LUNCH BOX-6561 (TOTAL 21240 PCS) (MILD STEEL)"/>
    <m/>
    <s v="STEEL LUNCH BOX-6561 "/>
    <s v="STEEL"/>
    <m/>
    <m/>
    <s v="PCS"/>
    <e v="#VALUE!"/>
    <m/>
    <n v="8094.8"/>
    <s v="KGS"/>
    <n v="471.57814769975778"/>
    <n v="3817330.79"/>
    <n v="6.5816908262352802"/>
    <n v="53277.470900209337"/>
    <n v="928374.9"/>
    <x v="378"/>
    <x v="1"/>
    <x v="0"/>
    <e v="#VALUE!"/>
    <n v="4745705.6900000004"/>
    <n v="0.24320001358855253"/>
    <s v="High"/>
    <x v="5"/>
  </r>
  <r>
    <s v="INNSA1"/>
    <s v="2020-01-30"/>
    <s v="0301049751"/>
    <x v="0"/>
    <s v="STEEL LUNCH BOX 2 LAYER-8504 (MILD STEEL) (TOTAL 672 PCS)"/>
    <m/>
    <s v="STEEL LUNCH BOX 2 LAYER-8504 "/>
    <s v="STEEL"/>
    <m/>
    <m/>
    <s v="PCS"/>
    <e v="#VALUE!"/>
    <m/>
    <n v="321.44"/>
    <s v="KGS"/>
    <n v="369.54414509706322"/>
    <n v="118786.27"/>
    <n v="5.1576293802800164"/>
    <n v="1657.8683879972091"/>
    <n v="28888.799999999999"/>
    <x v="389"/>
    <x v="1"/>
    <x v="0"/>
    <e v="#VALUE!"/>
    <n v="147675.07"/>
    <n v="0.24319982435680487"/>
    <s v="High"/>
    <x v="5"/>
  </r>
  <r>
    <s v="INNSA1"/>
    <s v="2020-01-29"/>
    <s v="0301049751"/>
    <x v="0"/>
    <s v="STEEL TEA STRAINER -NP-55 (TOTAL 61200 PCS) (MILD STEEL)"/>
    <m/>
    <s v="STEEL TEA STRAINER -NP-55 "/>
    <s v="STEEL"/>
    <m/>
    <m/>
    <s v="PCS"/>
    <e v="#VALUE!"/>
    <m/>
    <n v="2805"/>
    <s v="KGS"/>
    <n v="496.74485918003569"/>
    <n v="1393369.33"/>
    <n v="6.9329359271463451"/>
    <n v="19446.885275645502"/>
    <n v="338867.4"/>
    <x v="355"/>
    <x v="1"/>
    <x v="0"/>
    <e v="#VALUE!"/>
    <n v="1732236.73"/>
    <n v="0.2431999848884287"/>
    <s v="High"/>
    <x v="5"/>
  </r>
  <r>
    <s v="INNSA1"/>
    <s v="2020-01-29"/>
    <s v="0301049751"/>
    <x v="0"/>
    <s v="RYX-02-021A-13 MILD STEEL MULTI FUNCTION CLOTH STAND (1164 NOS) (OTHER ARTICLES OF HOUSEHOLD OF IRON &amp; STEEL)"/>
    <m/>
    <s v="RYX-02-021A-13 MILD STEEL MULTI FUNCTION CLOTH STAND "/>
    <s v="RYX-02-021A-13"/>
    <m/>
    <m/>
    <s v=""/>
    <e v="#VALUE!"/>
    <m/>
    <n v="4268"/>
    <s v="KGS"/>
    <n v="198.6852272727273"/>
    <n v="847988.55"/>
    <n v="2.7729968914546719"/>
    <n v="11835.15073272854"/>
    <n v="206230.9"/>
    <x v="390"/>
    <x v="1"/>
    <x v="1"/>
    <e v="#VALUE!"/>
    <n v="1054219.45"/>
    <n v="0.24320009981266844"/>
    <s v="High"/>
    <x v="5"/>
  </r>
  <r>
    <s v="INNSA1"/>
    <s v="2020-01-29"/>
    <s v="0301049751"/>
    <x v="0"/>
    <s v="RYX-02-021A MILD STEEL MULTI FUNCTION CLOTH STAND (1296 NOS)(OTHER ARTICLES OF HOUSEHOLD OF IRON &amp; STEEL)"/>
    <m/>
    <s v="RYX-02-021A MILD STEEL MULTI FUNCTION CLOTH STAND "/>
    <s v="RYX-02-021A"/>
    <m/>
    <m/>
    <s v=""/>
    <e v="#VALUE!"/>
    <m/>
    <n v="4752"/>
    <s v="KGS"/>
    <n v="193.07271675084169"/>
    <n v="917481.55"/>
    <n v="2.6946645743313571"/>
    <n v="12805.046057222609"/>
    <n v="223131.5"/>
    <x v="52"/>
    <x v="1"/>
    <x v="1"/>
    <e v="#VALUE!"/>
    <n v="1140613.05"/>
    <n v="0.24319998587437533"/>
    <s v="High"/>
    <x v="5"/>
  </r>
  <r>
    <s v="INNSA1"/>
    <s v="2020-01-29"/>
    <s v="0301049751"/>
    <x v="0"/>
    <s v="STEEL HAND BLENDER-RS-02 (TOTAL 10000 PCS) (MILD STEEL)"/>
    <m/>
    <s v="STEEL HAND BLENDER-RS-02 "/>
    <s v="STEEL"/>
    <m/>
    <m/>
    <s v="PCS"/>
    <e v="#VALUE!"/>
    <m/>
    <n v="650"/>
    <s v="KGS"/>
    <n v="530.44350769230778"/>
    <n v="344788.28"/>
    <n v="7.4032590047774978"/>
    <n v="4812.118353105373"/>
    <n v="83852.5"/>
    <x v="364"/>
    <x v="1"/>
    <x v="0"/>
    <e v="#VALUE!"/>
    <n v="428640.78"/>
    <n v="0.24319997187839446"/>
    <s v="High"/>
    <x v="5"/>
  </r>
  <r>
    <s v="INNSA1"/>
    <s v="2020-01-29"/>
    <s v="0301049751"/>
    <x v="0"/>
    <s v="STEEL SPOON HOLDER ROUND -MP-96 ( TOTAL 18936 PCS) (MILD STEEL)"/>
    <m/>
    <s v="STEEL SPOON HOLDER ROUND -MP-96 "/>
    <s v="STEEL"/>
    <m/>
    <m/>
    <s v="PCS"/>
    <e v="#VALUE!"/>
    <m/>
    <n v="4050.2"/>
    <s v="KGS"/>
    <n v="253.3138684509407"/>
    <n v="1025971.83"/>
    <n v="3.535434311946136"/>
    <n v="14319.21605024424"/>
    <n v="249516.4"/>
    <x v="354"/>
    <x v="1"/>
    <x v="0"/>
    <e v="#VALUE!"/>
    <n v="1275488.23"/>
    <n v="0.24320004965438477"/>
    <s v="High"/>
    <x v="5"/>
  </r>
  <r>
    <s v="INNSA1"/>
    <s v="2020-01-29"/>
    <s v="0301049751"/>
    <x v="0"/>
    <s v="STEEL ZHARA -NP-003 (TOTAL 12000 PCS) (MILD STEEL)"/>
    <m/>
    <s v="STEEL ZHARA -NP-003 "/>
    <s v="STEEL"/>
    <m/>
    <m/>
    <s v="PCS"/>
    <e v="#VALUE!"/>
    <m/>
    <n v="1120"/>
    <s v="KGS"/>
    <n v="345.93410714285721"/>
    <n v="387446.2"/>
    <n v="4.8281103578905391"/>
    <n v="5407.4836008374041"/>
    <n v="94226.9"/>
    <x v="353"/>
    <x v="1"/>
    <x v="0"/>
    <e v="#VALUE!"/>
    <n v="481673.1"/>
    <n v="0.24319995911690448"/>
    <s v="High"/>
    <x v="5"/>
  </r>
  <r>
    <s v="INNSA1"/>
    <s v="2020-01-22"/>
    <s v="0301049751"/>
    <x v="0"/>
    <s v="STEEL ZHARA-NP-003(TOTAL 60000 PCS) (MILD STEEL)"/>
    <m/>
    <s v="STEEL ZHARA-NP-003"/>
    <s v="STEEL"/>
    <m/>
    <m/>
    <s v="PCS"/>
    <e v="#VALUE!"/>
    <m/>
    <n v="5600"/>
    <s v="KGS"/>
    <n v="343.15831428571431"/>
    <n v="1921686.56"/>
    <n v="4.7893693549995016"/>
    <n v="26820.468387997211"/>
    <n v="467354.3"/>
    <x v="347"/>
    <x v="1"/>
    <x v="0"/>
    <e v="#VALUE!"/>
    <n v="2389040.86"/>
    <n v="0.24320006692454568"/>
    <s v="High"/>
    <x v="5"/>
  </r>
  <r>
    <s v="INNSA1"/>
    <s v="2020-01-22"/>
    <s v="0301049751"/>
    <x v="0"/>
    <s v="STAINLESS STEEL BOTTLE 750ML SG805-AM-06 (TOTAL 14400 PCS) (NOT VACUUM BOTTLE) (MILD STEEL)"/>
    <m/>
    <s v="STAINLESS STEEL BOTTLE 750ML SG805-AM-06 "/>
    <s v="STAINLESS"/>
    <m/>
    <m/>
    <s v="PCS"/>
    <e v="#VALUE!"/>
    <m/>
    <n v="2280"/>
    <s v="KGS"/>
    <n v="508.59969736842112"/>
    <n v="1159607.31"/>
    <n v="7.09839075182723"/>
    <n v="16184.330914166079"/>
    <n v="282016.5"/>
    <x v="342"/>
    <x v="1"/>
    <x v="0"/>
    <e v="#VALUE!"/>
    <n v="1441623.81"/>
    <n v="0.24320000190409286"/>
    <s v="High"/>
    <x v="5"/>
  </r>
  <r>
    <s v="INNSA1"/>
    <s v="2020-01-22"/>
    <s v="0301049751"/>
    <x v="0"/>
    <s v="STAINLESS STEEL SPORTS BOTTLE KOOU 750ML-MP-202 (TOTAL 21348PCS)(NOT VACUUM BOTTLE)(MILD STEEL)"/>
    <m/>
    <s v="STAINLESS STEEL SPORTS BOTTLE KOOU 750ML-MP-202 "/>
    <s v="STAINLESS"/>
    <m/>
    <m/>
    <s v="PCS"/>
    <e v="#VALUE!"/>
    <m/>
    <n v="4032.4"/>
    <s v="KGS"/>
    <n v="438.27924065072909"/>
    <n v="1767317.21"/>
    <n v="6.1169468339250388"/>
    <n v="24665.97641311933"/>
    <n v="429811.6"/>
    <x v="348"/>
    <x v="1"/>
    <x v="0"/>
    <e v="#VALUE!"/>
    <n v="2197128.81"/>
    <n v="0.24320003085354439"/>
    <s v="High"/>
    <x v="5"/>
  </r>
  <r>
    <s v="INNSA1"/>
    <s v="2020-01-22"/>
    <s v="0301049751"/>
    <x v="0"/>
    <s v="STAINLESS STEEL SPORTS BOTTLE 750ML SG-702 -SB-01 (TOTAL 12528 PCS ) (NOT VACUUM BOTTLE) (MILD STEEL)"/>
    <m/>
    <s v="STAINLESS STEEL SPORTS BOTTLE 750ML SG-702 -SB-01 "/>
    <s v="STAINLESS"/>
    <m/>
    <m/>
    <s v="PCS"/>
    <e v="#VALUE!"/>
    <m/>
    <n v="2053.1999999999998"/>
    <s v="KGS"/>
    <n v="509.72754724332748"/>
    <n v="1046572.6"/>
    <n v="7.1141318526633288"/>
    <n v="14606.735519888351"/>
    <n v="254526.5"/>
    <x v="350"/>
    <x v="1"/>
    <x v="0"/>
    <e v="#VALUE!"/>
    <n v="1301099.1000000001"/>
    <n v="0.24320004173623502"/>
    <s v="High"/>
    <x v="5"/>
  </r>
  <r>
    <s v="INNSA1"/>
    <s v="2020-01-22"/>
    <s v="0301049751"/>
    <x v="0"/>
    <s v="STAINLESS STEEL SPORTS BOTTLE 750ML S-308-C6 -NP-20 (TOTAL 22320 PCS (NOT VACUUM BOTTLE)(MILD STEEL)"/>
    <m/>
    <s v="STAINLESS STEEL SPORTS BOTTLE 750ML S-308-C6 -NP-20 "/>
    <s v="STAINLESS"/>
    <m/>
    <m/>
    <s v="PCS"/>
    <e v="#VALUE!"/>
    <m/>
    <n v="3968"/>
    <s v="KGS"/>
    <n v="432.65136844758058"/>
    <n v="1716760.63"/>
    <n v="6.0384001179006361"/>
    <n v="23960.371667829721"/>
    <n v="417516.2"/>
    <x v="391"/>
    <x v="1"/>
    <x v="0"/>
    <e v="#VALUE!"/>
    <n v="2134276.83"/>
    <n v="0.24320000861156749"/>
    <s v="High"/>
    <x v="5"/>
  </r>
  <r>
    <s v="INNSA1"/>
    <s v="2020-01-22"/>
    <s v="0301049751"/>
    <x v="0"/>
    <s v="STAINLESS STEEL SPORTS BOTTLE 650ML S115 -NP-21(TOTAL 3168 PCS)(NOT VACUUM BOTTLE)(MILD STEEL)"/>
    <m/>
    <s v="STAINLESS STEEL SPORTS BOTTLE 650ML S115 -NP-21"/>
    <s v="STAINLESS"/>
    <m/>
    <m/>
    <s v="PCS"/>
    <e v="#VALUE!"/>
    <m/>
    <n v="563.20000000000005"/>
    <s v="KGS"/>
    <n v="452.97159090909088"/>
    <n v="255113.60000000001"/>
    <n v="6.3220040601408352"/>
    <n v="3560.552686671318"/>
    <n v="62043.6"/>
    <x v="369"/>
    <x v="1"/>
    <x v="0"/>
    <e v="#VALUE!"/>
    <n v="317157.2"/>
    <n v="0.24319989212648796"/>
    <s v="High"/>
    <x v="5"/>
  </r>
  <r>
    <s v="INNSA1"/>
    <s v="2020-01-21"/>
    <s v="0301049751"/>
    <x v="0"/>
    <s v="KW-830 STAINLESS STEEL SPORT BOTTLE 1000ML (QTY- 34920 PCS/USD 0.98 PER PCS)"/>
    <m/>
    <s v="KW-830 STAINLESS STEEL SPORT BOTTLE 1000ML "/>
    <s v="KW-830"/>
    <m/>
    <m/>
    <s v="PCS"/>
    <e v="#VALUE!"/>
    <m/>
    <n v="6790"/>
    <s v="KGS"/>
    <n v="373.83264212076591"/>
    <n v="2538323.64"/>
    <n v="5.2174827930323211"/>
    <n v="35426.708164689458"/>
    <n v="617320.30000000005"/>
    <x v="323"/>
    <x v="1"/>
    <x v="0"/>
    <n v="0.98"/>
    <n v="3155643.9400000004"/>
    <n v="0.24319999635665057"/>
    <s v="High"/>
    <x v="5"/>
  </r>
  <r>
    <s v="INNSA1"/>
    <s v="2020-01-17"/>
    <s v="0301049751"/>
    <x v="1"/>
    <s v="STEEL SCRUBBER 6PCS SET - OKS-4156 (QTY- 98000 PCS/USD 0.268 PER PCS)"/>
    <m/>
    <s v="STEEL SCRUBBER 6PCS SET - OKS-4156 "/>
    <s v="STEEL"/>
    <m/>
    <m/>
    <s v="PCS"/>
    <e v="#VALUE!"/>
    <m/>
    <n v="9212"/>
    <s v="KGS"/>
    <n v="213.64271819366039"/>
    <n v="1968076.72"/>
    <n v="2.9817546154034948"/>
    <n v="27467.923517096999"/>
    <n v="609710.19999999995"/>
    <x v="246"/>
    <x v="1"/>
    <x v="0"/>
    <n v="0.26800000000000002"/>
    <n v="2577786.92"/>
    <n v="0.3098000163326966"/>
    <s v="High"/>
    <x v="5"/>
  </r>
  <r>
    <s v="INNSA1"/>
    <s v="2020-01-16"/>
    <s v="0301049751"/>
    <x v="0"/>
    <s v="STAINLESS STEEL GRATER WITH HANDLE-DS-25 (TOTAL 102000 PCS)(MILD STEEL)"/>
    <m/>
    <s v="STAINLESS STEEL GRATER WITH HANDLE-DS-25 "/>
    <s v="STAINLESS"/>
    <m/>
    <m/>
    <s v="PCS"/>
    <e v="#VALUE!"/>
    <m/>
    <n v="3400"/>
    <s v="KGS"/>
    <n v="471.79493529411758"/>
    <n v="1604102.78"/>
    <n v="6.5390843422608116"/>
    <n v="22232.886763686762"/>
    <n v="390117.8"/>
    <x v="392"/>
    <x v="1"/>
    <x v="0"/>
    <e v="#VALUE!"/>
    <n v="1994220.58"/>
    <n v="0.24320000243375925"/>
    <s v="High"/>
    <x v="5"/>
  </r>
  <r>
    <s v="INNSA1"/>
    <s v="2020-01-16"/>
    <s v="0301049751"/>
    <x v="0"/>
    <s v="STEEL HAND BLENDER-RS-02 (TOTAL 20400 PCS) (MILD STEEL)"/>
    <m/>
    <s v="STEEL HAND BLENDER-RS-02 "/>
    <s v="STEEL"/>
    <m/>
    <m/>
    <s v="PCS"/>
    <e v="#VALUE!"/>
    <m/>
    <n v="1326"/>
    <s v="KGS"/>
    <n v="533.05778280542984"/>
    <n v="706834.62"/>
    <n v="7.3881882578715148"/>
    <n v="9796.7376299376283"/>
    <n v="171902.2"/>
    <x v="364"/>
    <x v="1"/>
    <x v="0"/>
    <e v="#VALUE!"/>
    <n v="878736.82000000007"/>
    <n v="0.24320002888370126"/>
    <s v="High"/>
    <x v="5"/>
  </r>
  <r>
    <s v="INNSA1"/>
    <s v="2020-01-16"/>
    <s v="0301049751"/>
    <x v="0"/>
    <s v="STEEL TEA STRAINER -NP-55 (TOTAL 61200 PCS) (MILD STEEL)"/>
    <m/>
    <s v="STEEL TEA STRAINER -NP-55 "/>
    <s v="STEEL"/>
    <m/>
    <m/>
    <s v="PCS"/>
    <e v="#VALUE!"/>
    <m/>
    <n v="2805"/>
    <s v="KGS"/>
    <n v="499.08885561497328"/>
    <n v="1399944.24"/>
    <n v="6.9173784562019858"/>
    <n v="19403.24656964657"/>
    <n v="340466.4"/>
    <x v="355"/>
    <x v="1"/>
    <x v="0"/>
    <e v="#VALUE!"/>
    <n v="1740410.6400000001"/>
    <n v="0.24319997202174282"/>
    <s v="High"/>
    <x v="5"/>
  </r>
  <r>
    <s v="INNSA1"/>
    <s v="2020-01-15"/>
    <s v="0301049751"/>
    <x v="1"/>
    <s v="SS SCRUBBER 3PCS SET-SS410 (TOTAL 124200 SET)"/>
    <m/>
    <s v="SS SCRUBBER 3PCS SET-SS410 "/>
    <s v="SS"/>
    <m/>
    <m/>
    <s v="PCS"/>
    <e v="#VALUE!"/>
    <m/>
    <n v="7659"/>
    <s v="KGS"/>
    <n v="198.82503590547071"/>
    <n v="1522800.95"/>
    <n v="2.755717753367577"/>
    <n v="21106.042273042269"/>
    <n v="471763.7"/>
    <x v="375"/>
    <x v="1"/>
    <x v="0"/>
    <e v="#VALUE!"/>
    <n v="1994564.65"/>
    <n v="0.30979997746914989"/>
    <s v="High"/>
    <x v="5"/>
  </r>
  <r>
    <s v="INNSA1"/>
    <s v="2020-01-09"/>
    <s v="0301049751"/>
    <x v="0"/>
    <s v="KWP-1000B SS OIL POT 1000ML (QTY:27000 PCS/USD 1.45 PER PCS)"/>
    <m/>
    <s v="KWP-1000B SS OIL POT 1000ML "/>
    <s v="KWP-1000B"/>
    <m/>
    <m/>
    <s v="PCS"/>
    <e v="#VALUE!"/>
    <m/>
    <n v="6097.5"/>
    <s v="KGS"/>
    <n v="470.88073144731442"/>
    <n v="2871195.26"/>
    <n v="6.5264134642732419"/>
    <n v="39794.806098406087"/>
    <n v="698274.7"/>
    <x v="345"/>
    <x v="149"/>
    <x v="0"/>
    <n v="1.45"/>
    <n v="3569469.96"/>
    <n v="0.24320000444692849"/>
    <s v="High"/>
    <x v="5"/>
  </r>
  <r>
    <s v="INNSA1"/>
    <s v="2020-01-07"/>
    <s v="0301049751"/>
    <x v="0"/>
    <s v="STAINLESS STEEL BOTTLE 750ML SG805-AM-06 (TOTAL 10800 PCS) (NOT VACUUM BOTTLE) (MILD STEEL)"/>
    <m/>
    <s v="STAINLESS STEEL BOTTLE 750ML SG805-AM-06 "/>
    <s v="STAINLESS"/>
    <m/>
    <m/>
    <s v="PCS"/>
    <e v="#VALUE!"/>
    <m/>
    <n v="1710"/>
    <s v="KGS"/>
    <n v="506.4737953216374"/>
    <n v="866070.19"/>
    <n v="7.019733822891717"/>
    <n v="12003.744837144841"/>
    <n v="210628.3"/>
    <x v="342"/>
    <x v="1"/>
    <x v="0"/>
    <e v="#VALUE!"/>
    <n v="1076698.49"/>
    <n v="0.24320003439905952"/>
    <s v="High"/>
    <x v="5"/>
  </r>
  <r>
    <s v="INNSA1"/>
    <s v="2020-01-07"/>
    <s v="0301049751"/>
    <x v="0"/>
    <s v="STAINLESS STEEL SPORTS BOTTLE 650ML S115 -NP-21(TOTAL 10800PCS)(NOT VACUUM BOTTLE)(MILD STEEL)"/>
    <m/>
    <s v="STAINLESS STEEL SPORTS BOTTLE 650ML S115 -NP-21"/>
    <s v="STAINLESS"/>
    <m/>
    <m/>
    <s v="PCS"/>
    <e v="#VALUE!"/>
    <m/>
    <n v="1920"/>
    <s v="KGS"/>
    <n v="451.07820833333341"/>
    <n v="866070.16"/>
    <n v="6.2519502194502188"/>
    <n v="12003.74442134442"/>
    <n v="210628.3"/>
    <x v="369"/>
    <x v="1"/>
    <x v="0"/>
    <e v="#VALUE!"/>
    <n v="1076698.46"/>
    <n v="0.24320004282332044"/>
    <s v="High"/>
    <x v="5"/>
  </r>
  <r>
    <s v="INNSA1"/>
    <s v="2020-01-07"/>
    <s v="0301049751"/>
    <x v="0"/>
    <s v="STAINLESS STEEL COLA BOTTLE 750ML SK750-SL-01(TOTAL 19692 PCS)(NOT VACUUM BOTTLE)(MILD STEEL)"/>
    <m/>
    <s v="STAINLESS STEEL COLA BOTTLE 750ML SK750-SL-01"/>
    <s v="STAINLESS"/>
    <m/>
    <m/>
    <s v="PCS"/>
    <e v="#VALUE!"/>
    <m/>
    <n v="3719.6"/>
    <s v="KGS"/>
    <n v="476.12431981933543"/>
    <n v="1770992.02"/>
    <n v="6.5990896717856602"/>
    <n v="24545.97394317394"/>
    <n v="430705.2"/>
    <x v="363"/>
    <x v="1"/>
    <x v="0"/>
    <e v="#VALUE!"/>
    <n v="2201697.2200000002"/>
    <n v="0.24319996653626932"/>
    <s v="High"/>
    <x v="5"/>
  </r>
  <r>
    <s v="INNSA1"/>
    <s v="2020-01-06"/>
    <s v="0301049751"/>
    <x v="0"/>
    <s v="STAINLESS STEEL GRATER WITH HANDLE-KL324H-9S (MILD STEEL)(TOTAL 25200 PCS)"/>
    <m/>
    <s v="STAINLESS STEEL GRATER WITH HANDLE-KL324H-9S "/>
    <s v="STAINLESS"/>
    <m/>
    <m/>
    <s v="PCS"/>
    <e v="#VALUE!"/>
    <m/>
    <n v="4200"/>
    <s v="KGS"/>
    <n v="305.56222380952391"/>
    <n v="1283361.3400000001"/>
    <n v="4.2350966570966584"/>
    <n v="17787.405959805961"/>
    <n v="312113.40000000002"/>
    <x v="393"/>
    <x v="1"/>
    <x v="0"/>
    <e v="#VALUE!"/>
    <n v="1595474.7400000002"/>
    <n v="0.24319993930937642"/>
    <s v="High"/>
    <x v="5"/>
  </r>
  <r>
    <s v="INNSA1"/>
    <s v="2020-01-06"/>
    <s v="0301049751"/>
    <x v="0"/>
    <s v="STEEL SALT BOTTLE -NP-19 (MILD STEEL) (TOTAL 30000 PCS)"/>
    <m/>
    <s v="STEEL SALT BOTTLE -NP-19 "/>
    <s v="STEEL"/>
    <m/>
    <m/>
    <s v="PCS"/>
    <e v="#VALUE!"/>
    <m/>
    <n v="4687.5"/>
    <s v="KGS"/>
    <n v="226.39008426666669"/>
    <n v="1061203.52"/>
    <n v="3.137769705705705"/>
    <n v="14708.295495495489"/>
    <n v="258084.7"/>
    <x v="362"/>
    <x v="1"/>
    <x v="0"/>
    <e v="#VALUE!"/>
    <n v="1319288.22"/>
    <n v="0.24320000370899636"/>
    <s v="High"/>
    <x v="5"/>
  </r>
  <r>
    <s v="INNSA1"/>
    <s v="2020-01-06"/>
    <s v="0301049751"/>
    <x v="0"/>
    <s v="STEEL SPOON HOLDER ROUND-MP-96(MILD STEEL)(TOTAL 6192 PCS)"/>
    <m/>
    <s v="STEEL SPOON HOLDER ROUND-MP-96"/>
    <s v="STEEL"/>
    <m/>
    <m/>
    <s v="PCS"/>
    <e v="#VALUE!"/>
    <m/>
    <n v="860"/>
    <s v="KGS"/>
    <n v="387.29723255813951"/>
    <n v="333075.62"/>
    <n v="5.367945011200824"/>
    <n v="4616.4327096327088"/>
    <n v="81004.100000000006"/>
    <x v="394"/>
    <x v="1"/>
    <x v="0"/>
    <e v="#VALUE!"/>
    <n v="414079.72"/>
    <n v="0.2432003279015138"/>
    <s v="High"/>
    <x v="5"/>
  </r>
  <r>
    <s v="INNSA1"/>
    <s v="2020-01-06"/>
    <s v="0301049751"/>
    <x v="0"/>
    <s v="STAINLESS STEEL GRATER WITH HANDLE SMALL -KL321RB-S(MILD STEEL)(TOTAL 19800 PCS)"/>
    <m/>
    <s v="STAINLESS STEEL GRATER WITH HANDLE SMALL -KL321RB-S"/>
    <s v="STAINLESS"/>
    <m/>
    <m/>
    <s v="PCS"/>
    <e v="#VALUE!"/>
    <m/>
    <n v="2695"/>
    <s v="KGS"/>
    <n v="363.31267161410022"/>
    <n v="979127.65"/>
    <n v="5.035518664090092"/>
    <n v="13570.7227997228"/>
    <n v="238123.9"/>
    <x v="395"/>
    <x v="1"/>
    <x v="0"/>
    <e v="#VALUE!"/>
    <n v="1217251.55"/>
    <n v="0.24320005670353603"/>
    <s v="High"/>
    <x v="5"/>
  </r>
  <r>
    <s v="INNSA1"/>
    <s v="2020-01-06"/>
    <s v="0301049751"/>
    <x v="0"/>
    <s v="STEEL ZHARA-NP-003(TOTAL 60000 PCS) (MILD STEEL)"/>
    <m/>
    <s v="STEEL ZHARA-NP-003"/>
    <s v="STEEL"/>
    <m/>
    <m/>
    <s v="PCS"/>
    <e v="#VALUE!"/>
    <m/>
    <n v="5600"/>
    <s v="KGS"/>
    <n v="344.01525535714279"/>
    <n v="1926485.43"/>
    <n v="4.7680562073062056"/>
    <n v="26701.114760914759"/>
    <n v="468521.3"/>
    <x v="347"/>
    <x v="1"/>
    <x v="0"/>
    <e v="#VALUE!"/>
    <n v="2395006.73"/>
    <n v="0.24320002254052864"/>
    <s v="High"/>
    <x v="5"/>
  </r>
  <r>
    <s v="INNSA1"/>
    <s v="2020-01-06"/>
    <s v="0301049751"/>
    <x v="0"/>
    <s v="STAINLESS STEEL GRATER WITH HANDLE HEXA-KL326D-9S(MILD STEEL)(TOTAL 15600 PCS)"/>
    <m/>
    <s v="STAINLESS STEEL GRATER WITH HANDLE HEXA-KL326D-9S"/>
    <s v="STAINLESS"/>
    <m/>
    <m/>
    <s v="PCS"/>
    <e v="#VALUE!"/>
    <m/>
    <n v="3575"/>
    <s v="KGS"/>
    <n v="309.18549650349649"/>
    <n v="1105338.1499999999"/>
    <n v="4.2853152668537282"/>
    <n v="15320.002079002081"/>
    <n v="268818.2"/>
    <x v="396"/>
    <x v="1"/>
    <x v="0"/>
    <e v="#VALUE!"/>
    <n v="1374156.3499999999"/>
    <n v="0.24319996554900419"/>
    <s v="High"/>
    <x v="5"/>
  </r>
  <r>
    <s v="INNSA1"/>
    <s v="2020-01-06"/>
    <s v="0301049751"/>
    <x v="0"/>
    <s v="STAINLESS STEEL GRATER WITH HANDLE-KL3241-8S(MILD STEEL)(TOTAL 19800 PCS)"/>
    <m/>
    <s v="STAINLESS STEEL GRATER WITH HANDLE-KL3241-8S"/>
    <s v="STAINLESS"/>
    <m/>
    <m/>
    <s v="PCS"/>
    <e v="#VALUE!"/>
    <m/>
    <n v="2530"/>
    <s v="KGS"/>
    <n v="340.79716205533589"/>
    <n v="862216.82"/>
    <n v="4.723453389540345"/>
    <n v="11950.337075537071"/>
    <n v="209691.2"/>
    <x v="397"/>
    <x v="1"/>
    <x v="0"/>
    <e v="#VALUE!"/>
    <n v="1071908.02"/>
    <n v="0.24320008046235983"/>
    <s v="High"/>
    <x v="5"/>
  </r>
  <r>
    <s v="INNSA1"/>
    <s v="2020-01-06"/>
    <s v="0301049751"/>
    <x v="0"/>
    <s v="STAINLESS STEEL GRATER WITH HANDLE BIG -KL321R-S(MILD STEEL)(TOTAL 10224 PCS)"/>
    <m/>
    <s v="STAINLESS STEEL GRATER WITH HANDLE BIG -KL321R-S"/>
    <s v="STAINLESS"/>
    <m/>
    <m/>
    <s v="PCS"/>
    <e v="#VALUE!"/>
    <m/>
    <n v="2215.1999999999998"/>
    <s v="KGS"/>
    <n v="354.27504062838568"/>
    <n v="784790.07"/>
    <n v="4.9102569733663994"/>
    <n v="10877.20124740125"/>
    <n v="190860.9"/>
    <x v="398"/>
    <x v="1"/>
    <x v="0"/>
    <e v="#VALUE!"/>
    <n v="975650.97"/>
    <n v="0.24319994262924352"/>
    <s v="High"/>
    <x v="5"/>
  </r>
  <r>
    <s v="INNSA1"/>
    <s v="2019-12-30"/>
    <s v="0301049751"/>
    <x v="0"/>
    <s v="STAINLESS STEEL SPORTS BOTTLE KOOU 750ML-MP-202 (TOTAL 10800PCS)(NOT VACUUM BOTTLE)(MILD STEEL)"/>
    <m/>
    <s v="STAINLESS STEEL SPORTS BOTTLE KOOU 750ML-MP-202 "/>
    <s v="STAINLESS"/>
    <m/>
    <m/>
    <s v="PCS"/>
    <e v="#VALUE!"/>
    <m/>
    <n v="2040"/>
    <s v="KG"/>
    <n v="436.10316666666671"/>
    <n v="889650.46"/>
    <n v="6.0654126101066286"/>
    <n v="12373.44172461752"/>
    <n v="216362.9"/>
    <x v="348"/>
    <x v="1"/>
    <x v="0"/>
    <e v="#VALUE!"/>
    <n v="1106013.3599999999"/>
    <n v="0.24319989673247627"/>
    <s v="High"/>
    <x v="6"/>
  </r>
  <r>
    <s v="INNSA1"/>
    <s v="2019-12-30"/>
    <s v="0301049751"/>
    <x v="0"/>
    <s v="STAINLESS STEEL COLA BOTTLE 750ML SK750-SL-01(TOTAL 10800 PCS)(NOT VACUUM BOTTLE)(MILD STEEL)"/>
    <m/>
    <s v="STAINLESS STEEL COLA BOTTLE 750ML SK750-SL-01"/>
    <s v="STAINLESS"/>
    <m/>
    <m/>
    <s v="PCS"/>
    <e v="#VALUE!"/>
    <m/>
    <n v="2040"/>
    <s v="KG"/>
    <n v="475.74892647058829"/>
    <n v="970527.81"/>
    <n v="6.6168139982001151"/>
    <n v="13498.30055632823"/>
    <n v="236032.4"/>
    <x v="363"/>
    <x v="1"/>
    <x v="0"/>
    <e v="#VALUE!"/>
    <n v="1206560.21"/>
    <n v="0.2432000377196816"/>
    <s v="High"/>
    <x v="6"/>
  </r>
  <r>
    <s v="INNSA1"/>
    <s v="2019-12-30"/>
    <s v="0301049751"/>
    <x v="0"/>
    <s v="STAINLESS STEEL SPORTS BOTTLE 650ML S115 -NP-21(TOTAL 8640 PCS)(NOT VACUUM BOTTLE)(MILD STEEL)"/>
    <m/>
    <s v="STAINLESS STEEL SPORTS BOTTLE 650ML S115 -NP-21"/>
    <s v="STAINLESS"/>
    <m/>
    <m/>
    <s v="PCS"/>
    <e v="#VALUE!"/>
    <m/>
    <n v="1536"/>
    <s v="KG"/>
    <n v="450.72256510416668"/>
    <n v="692309.86"/>
    <n v="6.2687422128534998"/>
    <n v="9628.7880389429756"/>
    <n v="168369.8"/>
    <x v="369"/>
    <x v="1"/>
    <x v="0"/>
    <e v="#VALUE!"/>
    <n v="860679.65999999992"/>
    <n v="0.24320006073580983"/>
    <s v="High"/>
    <x v="6"/>
  </r>
  <r>
    <s v="INNSA1"/>
    <s v="2019-12-26"/>
    <s v="0301049751"/>
    <x v="0"/>
    <s v="STAINLESS STEEL SPORT BOTTLE 750ML ( ITEM NO. KW-820) ( QTY47160 PCS)"/>
    <m/>
    <s v="STAINLESS STEEL SPORT BOTTLE 750ML "/>
    <s v="STAINLESS"/>
    <m/>
    <m/>
    <s v="PCS"/>
    <e v="#VALUE!"/>
    <m/>
    <n v="7451.28"/>
    <s v="KG"/>
    <n v="415.78385861221159"/>
    <n v="3098121.95"/>
    <n v="5.7828074911295078"/>
    <n v="43089.317802503479"/>
    <n v="753463.2"/>
    <x v="399"/>
    <x v="1"/>
    <x v="0"/>
    <e v="#VALUE!"/>
    <n v="3851585.1500000004"/>
    <n v="0.24319998120151465"/>
    <s v="High"/>
    <x v="6"/>
  </r>
  <r>
    <s v="INNSA1"/>
    <s v="2019-12-24"/>
    <s v="0301049751"/>
    <x v="0"/>
    <s v="STEEL LEMON SQUEEZER-AM-217 (TOTAL 120 PCS) (MILD STEEL)"/>
    <m/>
    <s v="STEEL LEMON SQUEEZER-AM-217 "/>
    <s v="STEEL"/>
    <m/>
    <m/>
    <s v="PCS"/>
    <e v="#VALUE!"/>
    <m/>
    <n v="30"/>
    <s v="KG"/>
    <n v="612.97033333333331"/>
    <n v="18389.11"/>
    <n v="8.5253175707000448"/>
    <n v="255.75952712100141"/>
    <n v="4472.2"/>
    <x v="400"/>
    <x v="1"/>
    <x v="0"/>
    <e v="#VALUE!"/>
    <n v="22861.31"/>
    <n v="0.2431982842018999"/>
    <s v="High"/>
    <x v="6"/>
  </r>
  <r>
    <s v="INNSA1"/>
    <s v="2019-12-24"/>
    <s v="0301049751"/>
    <x v="0"/>
    <s v="STEEL TEA STRAINER-NP-55(TOTAL 61200 PCS) (MILD STEEL)"/>
    <m/>
    <s v="STEEL TEA STRAINER-NP-55"/>
    <s v="STEEL"/>
    <m/>
    <m/>
    <s v="PCS"/>
    <e v="#VALUE!"/>
    <m/>
    <n v="2805"/>
    <s v="KG"/>
    <n v="485.13172192513372"/>
    <n v="1360794.48"/>
    <n v="6.7473118487501198"/>
    <n v="18926.209735744091"/>
    <n v="330945.09999999998"/>
    <x v="401"/>
    <x v="1"/>
    <x v="0"/>
    <e v="#VALUE!"/>
    <n v="1691739.58"/>
    <n v="0.24319991362692769"/>
    <s v="High"/>
    <x v="6"/>
  </r>
  <r>
    <s v="INNSA1"/>
    <s v="2019-12-23"/>
    <s v="0301049751"/>
    <x v="0"/>
    <s v="STAINLESS STEEL BOTTLE 750ML SG805-AM-06 (TOTAL 7200 PCS) (NOT VACUUM BOTTLE) (MILD STEEL)"/>
    <m/>
    <s v="STAINLESS STEEL BOTTLE 750ML SG805-AM-06 "/>
    <s v="STAINLESS"/>
    <m/>
    <m/>
    <s v="PCS"/>
    <e v="#VALUE!"/>
    <m/>
    <n v="1080"/>
    <s v="KG"/>
    <n v="532.70432407407407"/>
    <n v="575320.67000000004"/>
    <n v="7.4089613918508208"/>
    <n v="8001.6783031988871"/>
    <n v="139918"/>
    <x v="342"/>
    <x v="1"/>
    <x v="0"/>
    <e v="#VALUE!"/>
    <n v="715238.67"/>
    <n v="0.24320002269343111"/>
    <s v="High"/>
    <x v="6"/>
  </r>
  <r>
    <s v="INNSA1"/>
    <s v="2019-12-23"/>
    <s v="0301049751"/>
    <x v="0"/>
    <s v="STAINLESS STEEL SPORTS BOTTLE 650ML S115-NP-21 (TOTAL 9792 PCS)(NOT VACUUM BOTTLE) (MILD STEEL)"/>
    <m/>
    <s v="STAINLESS STEEL SPORTS BOTTLE 650ML S115-NP-21 "/>
    <s v="STAINLESS"/>
    <m/>
    <m/>
    <s v="PCS"/>
    <e v="#VALUE!"/>
    <m/>
    <n v="1740.8"/>
    <s v="KG"/>
    <n v="449.46929572610298"/>
    <n v="782436.15"/>
    <n v="6.2513114843686086"/>
    <n v="10882.283031988871"/>
    <n v="190288.5"/>
    <x v="365"/>
    <x v="1"/>
    <x v="0"/>
    <e v="#VALUE!"/>
    <n v="972724.65"/>
    <n v="0.24320003619464667"/>
    <s v="High"/>
    <x v="6"/>
  </r>
  <r>
    <s v="INNSA1"/>
    <s v="2019-12-23"/>
    <s v="0301049751"/>
    <x v="0"/>
    <s v="STAINLESS STEEL SPORTS BOTTLE 750ML SG-702 -SB-01 (TOTAL 14400 PCS ) (NOT VACUUM BOTTLE) (MILD STEEL)"/>
    <m/>
    <s v="STAINLESS STEEL SPORTS BOTTLE 750ML SG-702 -SB-01 "/>
    <s v="STAINLESS"/>
    <m/>
    <m/>
    <s v="PCS"/>
    <e v="#VALUE!"/>
    <m/>
    <n v="2360"/>
    <s v="KG"/>
    <n v="505.78642372881347"/>
    <n v="1193655.96"/>
    <n v="7.034581693029395"/>
    <n v="16601.612795549368"/>
    <n v="290297.2"/>
    <x v="350"/>
    <x v="1"/>
    <x v="0"/>
    <e v="#VALUE!"/>
    <n v="1483953.16"/>
    <n v="0.24320005908570172"/>
    <s v="High"/>
    <x v="6"/>
  </r>
  <r>
    <s v="INNSA1"/>
    <s v="2019-12-23"/>
    <s v="0301049751"/>
    <x v="0"/>
    <s v="STAINLESS STEEL SPORTS BOTTLE 750ML S-308-C6 -NP-20 (TOTAL 12600 PCS (NOT VACUUM BOTTLE)(MILD STEEL)"/>
    <m/>
    <s v="STAINLESS STEEL SPORTS BOTTLE 750ML S-308-C6 -NP-20 "/>
    <s v="STAINLESS"/>
    <m/>
    <m/>
    <s v="PCS"/>
    <e v="#VALUE!"/>
    <m/>
    <n v="2240"/>
    <s v="KG"/>
    <n v="429.30618750000002"/>
    <n v="961645.86"/>
    <n v="5.970878824756606"/>
    <n v="13374.768567454799"/>
    <n v="233872.3"/>
    <x v="391"/>
    <x v="1"/>
    <x v="0"/>
    <e v="#VALUE!"/>
    <n v="1195518.1599999999"/>
    <n v="0.24320002791880163"/>
    <s v="High"/>
    <x v="6"/>
  </r>
  <r>
    <s v="INNSA1"/>
    <s v="2019-12-21"/>
    <s v="0301049751"/>
    <x v="0"/>
    <s v="STAINLESS STEEL SPORT BOTTLE 1000 ML ( ITEM NO. KW-830) ( QTY 34920 PCS)"/>
    <m/>
    <s v="STAINLESS STEEL SPORT BOTTLE 1000 ML "/>
    <s v="STAINLESS"/>
    <m/>
    <m/>
    <s v="PCS"/>
    <e v="#VALUE!"/>
    <m/>
    <n v="6790"/>
    <s v="KG"/>
    <n v="369.19633873343162"/>
    <n v="2506843.14"/>
    <n v="5.1348586750129561"/>
    <n v="34865.690403337969"/>
    <n v="609664.19999999995"/>
    <x v="402"/>
    <x v="1"/>
    <x v="0"/>
    <e v="#VALUE!"/>
    <n v="3116507.34"/>
    <n v="0.24319997939719512"/>
    <s v="High"/>
    <x v="6"/>
  </r>
  <r>
    <s v="INNSA1"/>
    <s v="2019-12-18"/>
    <s v="0301049751"/>
    <x v="0"/>
    <s v="STEEL GLASS CANISTER 3PCS SET -NP-20 (MILD STEEL) (TOTAL 600SET)"/>
    <m/>
    <s v="STEEL GLASS CANISTER 3PCS SET -NP-20 "/>
    <s v="STEEL"/>
    <m/>
    <m/>
    <s v="PCS"/>
    <e v="#VALUE!"/>
    <m/>
    <n v="1400"/>
    <s v="KG"/>
    <n v="127.45742857142859"/>
    <n v="178440.4"/>
    <n v="1.7604617205998421"/>
    <n v="2464.6464088397788"/>
    <n v="43396.7"/>
    <x v="403"/>
    <x v="1"/>
    <x v="0"/>
    <e v="#VALUE!"/>
    <n v="221837.09999999998"/>
    <n v="0.24319997041028824"/>
    <s v="High"/>
    <x v="6"/>
  </r>
  <r>
    <s v="INNSA1"/>
    <s v="2019-12-18"/>
    <s v="0301049751"/>
    <x v="0"/>
    <s v="STEEL LUNCH BOX MEDIUM 6577 -AM-179 (TOTAL 336 PCS)(MILD STEEL)"/>
    <m/>
    <s v="STEEL LUNCH BOX MEDIUM 6577 -AM-179 "/>
    <s v="STEEL"/>
    <m/>
    <m/>
    <s v="PCS"/>
    <e v="#VALUE!"/>
    <m/>
    <n v="70"/>
    <s v="KG"/>
    <n v="603.53228571428576"/>
    <n v="42247.26"/>
    <n v="8.3360812943962124"/>
    <n v="583.52569060773476"/>
    <n v="10274.5"/>
    <x v="404"/>
    <x v="1"/>
    <x v="0"/>
    <e v="#VALUE!"/>
    <n v="52521.760000000002"/>
    <n v="0.2431992039247042"/>
    <s v="High"/>
    <x v="6"/>
  </r>
  <r>
    <s v="INNSA1"/>
    <s v="2019-12-18"/>
    <s v="0301049751"/>
    <x v="0"/>
    <s v="STEEL LUNCH BOX RECTANGLE 6576 -AM-170 (MILD STEEL) (TOTAL 720 PCS)"/>
    <m/>
    <s v="STEEL LUNCH BOX RECTANGLE 6576 -AM-170 "/>
    <s v="STEEL"/>
    <m/>
    <m/>
    <s v="PCS"/>
    <e v="#VALUE!"/>
    <m/>
    <n v="65"/>
    <s v="KG"/>
    <n v="690.33661538461536"/>
    <n v="44871.88"/>
    <n v="9.5350361240968962"/>
    <n v="619.77734806629826"/>
    <n v="10912.8"/>
    <x v="405"/>
    <x v="1"/>
    <x v="0"/>
    <e v="#VALUE!"/>
    <n v="55784.679999999993"/>
    <n v="0.24319908147374258"/>
    <s v="High"/>
    <x v="6"/>
  </r>
  <r>
    <s v="INNSA1"/>
    <s v="2019-12-18"/>
    <s v="0301049751"/>
    <x v="0"/>
    <s v="STEEL LUNCH BOX 6016-3 -AM-192 (MILD STEEL) (TOTAL 360 PCS)"/>
    <m/>
    <s v="STEEL LUNCH BOX 6016-3 -AM-192 "/>
    <s v="STEEL"/>
    <m/>
    <m/>
    <s v="PCS"/>
    <e v="#VALUE!"/>
    <m/>
    <n v="159"/>
    <s v="KG"/>
    <n v="420.85006289308183"/>
    <n v="66915.16"/>
    <n v="5.8128461725563776"/>
    <n v="924.24254143646408"/>
    <n v="16273.8"/>
    <x v="406"/>
    <x v="1"/>
    <x v="0"/>
    <e v="#VALUE!"/>
    <n v="83188.960000000006"/>
    <n v="0.24320049447688682"/>
    <s v="High"/>
    <x v="6"/>
  </r>
  <r>
    <s v="INNSA1"/>
    <s v="2019-12-18"/>
    <s v="0301049751"/>
    <x v="0"/>
    <s v="STEEL LUNCH BOX MINI 001 -AM-169 (MILD STEEL) (TOTAL 720 PCS)"/>
    <m/>
    <s v="STEEL LUNCH BOX MINI 001 -AM-169 "/>
    <s v="STEEL"/>
    <m/>
    <m/>
    <s v="PCS"/>
    <e v="#VALUE!"/>
    <m/>
    <n v="38"/>
    <s v="KG"/>
    <n v="807.89894736842109"/>
    <n v="30700.16"/>
    <n v="11.15882523989532"/>
    <n v="424.03535911602211"/>
    <n v="7466.3"/>
    <x v="407"/>
    <x v="1"/>
    <x v="0"/>
    <e v="#VALUE!"/>
    <n v="38166.46"/>
    <n v="0.24320068690195751"/>
    <s v="High"/>
    <x v="6"/>
  </r>
  <r>
    <s v="INNSA1"/>
    <s v="2019-12-18"/>
    <s v="0301049751"/>
    <x v="0"/>
    <s v="STEEL LUNCH BOX 6576-AM-180 (MILD STEEL) (TOTAL 360 PCS)"/>
    <m/>
    <s v="STEEL LUNCH BOX 6576-AM-180 "/>
    <s v="STEEL"/>
    <m/>
    <m/>
    <s v="PCS"/>
    <e v="#VALUE!"/>
    <m/>
    <n v="35"/>
    <s v="KG"/>
    <n v="652.24571428571426"/>
    <n v="22828.6"/>
    <n v="9.0089187056037865"/>
    <n v="315.31215469613261"/>
    <n v="5552"/>
    <x v="408"/>
    <x v="1"/>
    <x v="0"/>
    <e v="#VALUE!"/>
    <n v="28380.6"/>
    <n v="0.24320370062115068"/>
    <s v="High"/>
    <x v="6"/>
  </r>
  <r>
    <s v="INNSA1"/>
    <s v="2019-12-18"/>
    <s v="0301049751"/>
    <x v="0"/>
    <s v="STEEL LUNCH BOX 6581 -AM-181 (MILD STEEL) (TOTAL 336 PCS)"/>
    <m/>
    <s v="STEEL LUNCH BOX 6581 -AM-181 "/>
    <s v="STEEL"/>
    <m/>
    <m/>
    <s v="PCS"/>
    <e v="#VALUE!"/>
    <m/>
    <n v="42"/>
    <s v="KG"/>
    <n v="647.24142857142851"/>
    <n v="27184.14"/>
    <n v="8.9397987371744261"/>
    <n v="375.47154696132588"/>
    <n v="6611.1"/>
    <x v="409"/>
    <x v="1"/>
    <x v="0"/>
    <e v="#VALUE!"/>
    <n v="33795.24"/>
    <n v="0.24319695234059274"/>
    <s v="High"/>
    <x v="6"/>
  </r>
  <r>
    <s v="INNSA1"/>
    <s v="2019-12-09"/>
    <s v="0301049751"/>
    <x v="0"/>
    <s v="STEEL LUNCH BOX-6900(MILD STEEL)(TOTAL 86400 PCS)"/>
    <m/>
    <s v="STEEL LUNCH BOX-6900"/>
    <s v="STEEL"/>
    <m/>
    <m/>
    <s v="PCS"/>
    <e v="#VALUE!"/>
    <m/>
    <n v="10116"/>
    <s v="KG"/>
    <n v="474.29080862000802"/>
    <n v="4797925.82"/>
    <n v="6.5509780196133693"/>
    <n v="66269.693646408836"/>
    <n v="1166855.6000000001"/>
    <x v="356"/>
    <x v="1"/>
    <x v="0"/>
    <e v="#VALUE!"/>
    <n v="5964781.4199999999"/>
    <n v="0.24320000845698778"/>
    <s v="High"/>
    <x v="6"/>
  </r>
  <r>
    <s v="INNSA1"/>
    <s v="2019-12-09"/>
    <s v="0301049751"/>
    <x v="0"/>
    <s v="STEEL ROUND CONTAINER-6857 (TOTAL 72000 PCS)(MILD STEEL)"/>
    <m/>
    <s v="STEEL ROUND CONTAINER-6857 "/>
    <s v="STEEL"/>
    <m/>
    <m/>
    <s v="PCS"/>
    <e v="#VALUE!"/>
    <m/>
    <n v="9180"/>
    <s v="KG"/>
    <n v="435.54155010893248"/>
    <n v="3998271.43"/>
    <n v="6.0157672666979618"/>
    <n v="55224.743508287291"/>
    <n v="972379.6"/>
    <x v="410"/>
    <x v="1"/>
    <x v="0"/>
    <e v="#VALUE!"/>
    <n v="4970651.03"/>
    <n v="0.2431999970547272"/>
    <s v="High"/>
    <x v="6"/>
  </r>
  <r>
    <s v="INNSA1"/>
    <s v="2019-12-09"/>
    <s v="0301049751"/>
    <x v="0"/>
    <s v="STEEL ROUND CONTAINER-6856 (MILD STEEL) (TOTAL 127392 PCS)"/>
    <m/>
    <s v="STEEL ROUND CONTAINER-6856 "/>
    <s v="STEEL"/>
    <m/>
    <m/>
    <s v="PCS"/>
    <e v="#VALUE!"/>
    <m/>
    <n v="10616"/>
    <s v="KG"/>
    <n v="508.55209495101741"/>
    <n v="5398789.04"/>
    <n v="7.024200206505764"/>
    <n v="74568.909392265181"/>
    <n v="1312985.5"/>
    <x v="411"/>
    <x v="1"/>
    <x v="0"/>
    <e v="#VALUE!"/>
    <n v="6711774.54"/>
    <n v="0.24320000101356062"/>
    <s v="High"/>
    <x v="6"/>
  </r>
  <r>
    <s v="INNSA1"/>
    <s v="2019-11-26"/>
    <s v="0301049751"/>
    <x v="0"/>
    <s v="STEEL ZHARA WAN-MP-263 (TOTAL 102000 PCS) (MILD STEEL)"/>
    <m/>
    <s v="STEEL ZHARA WAN-MP-263 "/>
    <s v="STEEL"/>
    <m/>
    <m/>
    <s v="PCS"/>
    <e v="#VALUE!"/>
    <m/>
    <n v="9605"/>
    <s v="KG"/>
    <n v="367.93365122332119"/>
    <n v="3534002.72"/>
    <n v="5.0575072333102566"/>
    <n v="48577.356975945018"/>
    <n v="859469.5"/>
    <x v="412"/>
    <x v="1"/>
    <x v="0"/>
    <e v="#VALUE!"/>
    <n v="4393472.2200000007"/>
    <n v="0.24320001089303064"/>
    <s v="High"/>
    <x v="6"/>
  </r>
  <r>
    <s v="INNSA1"/>
    <s v="2019-11-26"/>
    <s v="0301049751"/>
    <x v="0"/>
    <s v="STEEL HANGER WITH HOOK ( ITEM NO. SM1168) (QTY: 25440 NOS)"/>
    <m/>
    <s v="STEEL HANGER WITH HOOK "/>
    <s v="STEEL"/>
    <m/>
    <m/>
    <s v=""/>
    <e v="#VALUE!"/>
    <m/>
    <n v="4770"/>
    <s v="KG"/>
    <n v="458.15313836477992"/>
    <n v="2185390.4700000002"/>
    <n v="6.2976376407529884"/>
    <n v="30039.731546391751"/>
    <n v="531486.9"/>
    <x v="4"/>
    <x v="1"/>
    <x v="1"/>
    <e v="#VALUE!"/>
    <n v="2716877.37"/>
    <n v="0.24319997149067826"/>
    <s v="High"/>
    <x v="6"/>
  </r>
  <r>
    <s v="INNSA1"/>
    <s v="2019-11-26"/>
    <s v="0301049751"/>
    <x v="0"/>
    <s v="STEEL ZHARA-NP-003(TOTAL 24000 PCS) (MILD STEEL)"/>
    <m/>
    <s v="STEEL ZHARA-NP-003"/>
    <s v="STEEL"/>
    <m/>
    <m/>
    <s v="PCS"/>
    <e v="#VALUE!"/>
    <m/>
    <n v="2240"/>
    <s v="KG"/>
    <n v="350.20335714285721"/>
    <n v="784455.52"/>
    <n v="4.8137918507609232"/>
    <n v="10782.89374570447"/>
    <n v="190779.7"/>
    <x v="347"/>
    <x v="1"/>
    <x v="0"/>
    <e v="#VALUE!"/>
    <n v="975235.22"/>
    <n v="0.2432001498313123"/>
    <s v="High"/>
    <x v="6"/>
  </r>
  <r>
    <s v="INNSA1"/>
    <s v="2019-11-26"/>
    <s v="0301049751"/>
    <x v="0"/>
    <s v="STEEL MULTI GRATER AND SLICER-RS-04 (TOTAL 144 PCS) (MILDSTEEL)"/>
    <m/>
    <s v="STEEL MULTI GRATER AND SLICER-RS-04 "/>
    <s v="STEEL"/>
    <m/>
    <m/>
    <s v="PCS"/>
    <e v="#VALUE!"/>
    <m/>
    <n v="31.8"/>
    <s v="KG"/>
    <n v="274.34748427672957"/>
    <n v="8724.25"/>
    <n v="3.77109944022996"/>
    <n v="119.9209621993127"/>
    <n v="2121.6999999999998"/>
    <x v="413"/>
    <x v="1"/>
    <x v="0"/>
    <e v="#VALUE!"/>
    <n v="10845.95"/>
    <n v="0.24319569017394044"/>
    <s v="High"/>
    <x v="6"/>
  </r>
  <r>
    <s v="INNSA1"/>
    <s v="2019-11-13"/>
    <s v="0301049751"/>
    <x v="0"/>
    <s v="STEEL ZHARA-NP-003(TOTAL 60000 PCS) (MILD STEEL)"/>
    <m/>
    <s v="STEEL ZHARA-NP-003"/>
    <s v="STEEL"/>
    <m/>
    <m/>
    <s v="PCS"/>
    <e v="#VALUE!"/>
    <m/>
    <n v="5600"/>
    <s v="KG"/>
    <n v="343.43464464285722"/>
    <n v="1923234.01"/>
    <n v="4.7699256200396816"/>
    <n v="26711.583472222221"/>
    <n v="467730.5"/>
    <x v="347"/>
    <x v="1"/>
    <x v="0"/>
    <e v="#VALUE!"/>
    <n v="2390964.5099999998"/>
    <n v="0.24319999415983706"/>
    <s v="High"/>
    <x v="6"/>
  </r>
  <r>
    <s v="INNSA1"/>
    <s v="2019-11-13"/>
    <s v="0301049751"/>
    <x v="0"/>
    <s v="STEEL MULTI GRATER AND SLICER -RS-04 (TOTAL 5856 PCS) (MILDSTEEL)"/>
    <m/>
    <s v="STEEL MULTI GRATER AND SLICER -RS-04 "/>
    <s v="STEEL"/>
    <m/>
    <m/>
    <s v="PCS"/>
    <e v="#VALUE!"/>
    <m/>
    <n v="1049.2"/>
    <s v="KG"/>
    <n v="333.98756195196341"/>
    <n v="350419.75"/>
    <n v="4.6387161382217137"/>
    <n v="4866.9409722222226"/>
    <n v="85222.1"/>
    <x v="414"/>
    <x v="1"/>
    <x v="0"/>
    <e v="#VALUE!"/>
    <n v="435641.85"/>
    <n v="0.24320004794250324"/>
    <s v="High"/>
    <x v="6"/>
  </r>
  <r>
    <s v="INNSA1"/>
    <s v="2019-11-13"/>
    <s v="0301049751"/>
    <x v="0"/>
    <s v="STEEL TEA STRAINER-NP-55 (TOTAL 86040 PCS) (MILD STEEL)"/>
    <m/>
    <s v="STEEL TEA STRAINER-NP-55 "/>
    <s v="STEEL"/>
    <m/>
    <m/>
    <s v="PCS"/>
    <e v="#VALUE!"/>
    <m/>
    <n v="3943.5"/>
    <s v="KG"/>
    <n v="487.24279193609738"/>
    <n v="1921441.95"/>
    <n v="6.7672609991124633"/>
    <n v="26686.693749999999"/>
    <n v="467294.7"/>
    <x v="415"/>
    <x v="1"/>
    <x v="0"/>
    <e v="#VALUE!"/>
    <n v="2388736.65"/>
    <n v="0.24320000924305832"/>
    <s v="High"/>
    <x v="6"/>
  </r>
  <r>
    <s v="INNSA1"/>
    <s v="2019-11-05"/>
    <s v="0301049751"/>
    <x v="0"/>
    <s v="STEEL RECTANGLE CONTAINER LARGE-6862 (MILD STEEL) (TOTAL 20400 PCS)"/>
    <m/>
    <s v="STEEL RECTANGLE CONTAINER LARGE-6862 "/>
    <s v="STEEL"/>
    <m/>
    <m/>
    <s v="PCS"/>
    <e v="#VALUE!"/>
    <m/>
    <n v="5100"/>
    <s v="KG"/>
    <n v="435.31854901960787"/>
    <n v="2220124.6"/>
    <n v="6.0210034442546041"/>
    <n v="30707.117565698481"/>
    <n v="539934.30000000005"/>
    <x v="416"/>
    <x v="1"/>
    <x v="0"/>
    <e v="#VALUE!"/>
    <n v="2760058.9000000004"/>
    <n v="0.24319999877484355"/>
    <s v="High"/>
    <x v="6"/>
  </r>
  <r>
    <s v="INNSA1"/>
    <s v="2019-11-05"/>
    <s v="0301049751"/>
    <x v="0"/>
    <s v="STEEL RECTANGLE CONTAINER- 6901(MILD STEEL) (TOTAL 54000 PCS)"/>
    <m/>
    <s v="STEEL RECTANGLE CONTAINER- 6901"/>
    <s v="STEEL"/>
    <m/>
    <m/>
    <s v="PCS"/>
    <e v="#VALUE!"/>
    <m/>
    <n v="8775"/>
    <s v="KG"/>
    <n v="453.68663817663821"/>
    <n v="3981100.25"/>
    <n v="6.2750572361913992"/>
    <n v="55063.627247579527"/>
    <n v="968203.6"/>
    <x v="374"/>
    <x v="1"/>
    <x v="0"/>
    <e v="#VALUE!"/>
    <n v="4949303.8499999996"/>
    <n v="0.24320000482278736"/>
    <s v="High"/>
    <x v="6"/>
  </r>
  <r>
    <s v="INNSA1"/>
    <s v="2019-10-15"/>
    <s v="0301049751"/>
    <x v="1"/>
    <s v="STEEL SCRUBBER 2 PCS-SET-SS430 (TOTAL 226080 SET)(MILD STEEL)"/>
    <m/>
    <s v="STEEL SCRUBBER 2 PCS-SET-SS430 "/>
    <s v="STEEL"/>
    <m/>
    <m/>
    <s v="PCS"/>
    <e v="#VALUE!"/>
    <m/>
    <n v="7850"/>
    <s v="KG"/>
    <n v="255.72080382165609"/>
    <n v="2007408.31"/>
    <n v="3.544293885262038"/>
    <n v="27822.706999307"/>
    <n v="621895.1"/>
    <x v="417"/>
    <x v="1"/>
    <x v="0"/>
    <e v="#VALUE!"/>
    <n v="2629303.41"/>
    <n v="0.30980000277073672"/>
    <s v="High"/>
    <x v="6"/>
  </r>
  <r>
    <s v="INNSA1"/>
    <s v="2019-10-15"/>
    <s v="0301049751"/>
    <x v="0"/>
    <s v="STEEL HANGER WITH HOOK ( ITEM NO. SM1168) ( QTY 25440 NOS)"/>
    <m/>
    <s v="STEEL HANGER WITH HOOK "/>
    <s v="STEEL"/>
    <m/>
    <m/>
    <s v=""/>
    <e v="#VALUE!"/>
    <m/>
    <n v="4770"/>
    <s v="KG"/>
    <n v="454.08771069182387"/>
    <n v="2165998.38"/>
    <n v="6.2936619638506421"/>
    <n v="30020.76756756756"/>
    <n v="526770.80000000005"/>
    <x v="4"/>
    <x v="1"/>
    <x v="1"/>
    <e v="#VALUE!"/>
    <n v="2692769.1799999997"/>
    <n v="0.24319999722252797"/>
    <s v="High"/>
    <x v="6"/>
  </r>
  <r>
    <s v="INNSA1"/>
    <s v="2019-10-15"/>
    <s v="0301049751"/>
    <x v="0"/>
    <s v="STEEL TEA STRAINER -NP-55 (TOTAL 14760 PCS) (MILD STEEL)"/>
    <m/>
    <s v="STEEL TEA STRAINER -NP-55 "/>
    <s v="STEEL"/>
    <m/>
    <m/>
    <s v="PCS"/>
    <e v="#VALUE!"/>
    <m/>
    <n v="676.5"/>
    <s v="KG"/>
    <n v="484.48597191426461"/>
    <n v="327754.76"/>
    <n v="6.7149822857139929"/>
    <n v="4542.6855162855163"/>
    <n v="79709.899999999994"/>
    <x v="355"/>
    <x v="1"/>
    <x v="0"/>
    <e v="#VALUE!"/>
    <n v="407464.66000000003"/>
    <n v="0.24319982416121125"/>
    <s v="High"/>
    <x v="6"/>
  </r>
  <r>
    <s v="INNSA1"/>
    <s v="2019-10-15"/>
    <s v="0301049751"/>
    <x v="0"/>
    <s v="STEEL HAND BLENDER-RS-02 (TOTAL 10200 PCS) (MILD STEEL)"/>
    <m/>
    <s v="STEEL HAND BLENDER-RS-02 "/>
    <s v="STEEL"/>
    <m/>
    <m/>
    <s v="PCS"/>
    <e v="#VALUE!"/>
    <m/>
    <n v="425"/>
    <s v="KG"/>
    <n v="831.01658823529408"/>
    <n v="353182.05"/>
    <n v="11.51790143084261"/>
    <n v="4895.1081081081074"/>
    <n v="85893.9"/>
    <x v="364"/>
    <x v="1"/>
    <x v="0"/>
    <e v="#VALUE!"/>
    <n v="439075.94999999995"/>
    <n v="0.24320007203084074"/>
    <s v="High"/>
    <x v="6"/>
  </r>
  <r>
    <s v="INNSA1"/>
    <s v="2019-10-15"/>
    <s v="0301049751"/>
    <x v="0"/>
    <s v="STEEL ZHARA-NP-003 (TOTAL 36000 PCS) (MILD STEEL)"/>
    <m/>
    <s v="STEEL ZHARA-NP-003 "/>
    <s v="STEEL"/>
    <m/>
    <m/>
    <s v="PCS"/>
    <e v="#VALUE!"/>
    <m/>
    <n v="3360"/>
    <s v="KG"/>
    <n v="341.95556845238087"/>
    <n v="1148970.71"/>
    <n v="4.7395089182589176"/>
    <n v="15924.74996534996"/>
    <n v="279429.7"/>
    <x v="344"/>
    <x v="1"/>
    <x v="0"/>
    <e v="#VALUE!"/>
    <n v="1428400.41"/>
    <n v="0.24320002030338964"/>
    <s v="High"/>
    <x v="6"/>
  </r>
  <r>
    <s v="INNSA1"/>
    <s v="2019-10-09"/>
    <s v="0301049751"/>
    <x v="0"/>
    <s v="STEEL TEA STRAINER -NP-55(MILD STEEL) (TOTAL 55440 PCS)"/>
    <m/>
    <s v="STEEL TEA STRAINER -NP-55"/>
    <s v="STEEL"/>
    <m/>
    <m/>
    <s v="PCS"/>
    <e v="#VALUE!"/>
    <m/>
    <n v="2541"/>
    <s v="KG"/>
    <n v="486.52164895710348"/>
    <n v="1236251.51"/>
    <n v="6.7431967977422511"/>
    <n v="17134.46306306306"/>
    <n v="300656.40000000002"/>
    <x v="418"/>
    <x v="1"/>
    <x v="0"/>
    <e v="#VALUE!"/>
    <n v="1536907.9100000001"/>
    <n v="0.24320002650593325"/>
    <s v="High"/>
    <x v="6"/>
  </r>
  <r>
    <s v="INNSA1"/>
    <s v="2019-10-09"/>
    <s v="0301049751"/>
    <x v="0"/>
    <s v="STEEL ZHARA-NP-003(MILD STEEL) (TOTAL 60000 PCS)"/>
    <m/>
    <s v="STEEL ZHARA-NP-003"/>
    <s v="STEEL"/>
    <m/>
    <m/>
    <s v="PCS"/>
    <e v="#VALUE!"/>
    <m/>
    <n v="5497.4"/>
    <s v="KG"/>
    <n v="349.44167242696551"/>
    <n v="1921020.65"/>
    <n v="4.843266423104164"/>
    <n v="26625.372834372829"/>
    <n v="467192.3"/>
    <x v="347"/>
    <x v="1"/>
    <x v="0"/>
    <e v="#VALUE!"/>
    <n v="2388212.9499999997"/>
    <n v="0.24320004056177116"/>
    <s v="High"/>
    <x v="6"/>
  </r>
  <r>
    <s v="INNSA1"/>
    <s v="2019-10-09"/>
    <s v="0301049751"/>
    <x v="0"/>
    <s v="STEEL HANGER WITH HOOK-SL-89 (MILD STEEL)(TOTAL 69336 PCS)(HOUSEHOLD)"/>
    <m/>
    <s v="STEEL HANGER WITH HOOK-SL-89 "/>
    <s v="STEEL"/>
    <m/>
    <m/>
    <s v="PCS"/>
    <e v="#VALUE!"/>
    <m/>
    <n v="15408"/>
    <s v="KG"/>
    <n v="336.3336364226376"/>
    <n v="5182228.67"/>
    <n v="4.6615888624066191"/>
    <n v="71825.761191961181"/>
    <n v="1260318.1000000001"/>
    <x v="380"/>
    <x v="1"/>
    <x v="0"/>
    <e v="#VALUE!"/>
    <n v="6442546.7699999996"/>
    <n v="0.24320001687613682"/>
    <s v="High"/>
    <x v="6"/>
  </r>
  <r>
    <s v="INNSA1"/>
    <s v="2019-10-07"/>
    <s v="0301049751"/>
    <x v="0"/>
    <s v="SS OIL POT 1000ML ( ITEM NO. KWP-1000B) ( QTY 24840 PCS)"/>
    <m/>
    <s v="SS OIL POT 1000ML "/>
    <s v="SS"/>
    <m/>
    <m/>
    <s v="PCS"/>
    <e v="#VALUE!"/>
    <m/>
    <n v="6210"/>
    <s v="KG"/>
    <n v="444.00626247987122"/>
    <n v="2757278.89"/>
    <n v="6.1539329519039656"/>
    <n v="38215.923631323632"/>
    <n v="670570.30000000005"/>
    <x v="419"/>
    <x v="1"/>
    <x v="0"/>
    <e v="#VALUE!"/>
    <n v="3427849.1900000004"/>
    <n v="0.24320002682064562"/>
    <s v="High"/>
    <x v="6"/>
  </r>
  <r>
    <s v="INNSA1"/>
    <s v="2019-09-24"/>
    <s v="0301049751"/>
    <x v="0"/>
    <s v="HOUSEHOLD STEEL HOOK 3 PCS SET-2628(TOTAL 68760 SET) (MILD STEEL)"/>
    <m/>
    <s v="HOUSEHOLD STEEL HOOK 3 PCS SET-2628"/>
    <s v="HOUSEHOLD"/>
    <m/>
    <m/>
    <s v="PCS"/>
    <e v="#VALUE!"/>
    <m/>
    <n v="2330.1999999999998"/>
    <s v="KG"/>
    <n v="957.92368895373784"/>
    <n v="2232153.7799999998"/>
    <n v="13.26764112124291"/>
    <n v="30916.257340720222"/>
    <n v="542859.80000000005"/>
    <x v="388"/>
    <x v="1"/>
    <x v="0"/>
    <e v="#VALUE!"/>
    <n v="2775013.58"/>
    <n v="0.24320000031539049"/>
    <s v="High"/>
    <x v="6"/>
  </r>
  <r>
    <s v="INNSA1"/>
    <s v="2019-09-23"/>
    <s v="0301049751"/>
    <x v="0"/>
    <s v="STEEL LUNCH BOX 3LAYER -8505 (MILD STEEL) (TOTAL 16800 PCS)"/>
    <m/>
    <s v="STEEL LUNCH BOX 3LAYER -8505 "/>
    <s v="STEEL"/>
    <m/>
    <m/>
    <s v="PCS"/>
    <e v="#VALUE!"/>
    <m/>
    <n v="10892"/>
    <s v="KG"/>
    <n v="389.1724219610723"/>
    <n v="4238866.0199999996"/>
    <n v="5.3901997501533554"/>
    <n v="58710.055678670353"/>
    <n v="1030892.3"/>
    <x v="420"/>
    <x v="1"/>
    <x v="0"/>
    <e v="#VALUE!"/>
    <n v="5269758.3199999994"/>
    <n v="0.24320001980152234"/>
    <s v="High"/>
    <x v="6"/>
  </r>
  <r>
    <s v="INNSA1"/>
    <s v="2019-09-23"/>
    <s v="0301049751"/>
    <x v="0"/>
    <s v="STAINLESS STEEL SPORT BOTTLE 1000 ML ( ITEM NO. KW-830)( QTY34920 PCS)"/>
    <m/>
    <s v="STAINLESS STEEL SPORT BOTTLE 1000 ML "/>
    <s v="STAINLESS"/>
    <m/>
    <m/>
    <s v="PCS"/>
    <e v="#VALUE!"/>
    <m/>
    <n v="6790"/>
    <s v="KG"/>
    <n v="395.5840058910162"/>
    <n v="2686015.4"/>
    <n v="5.4790028516761247"/>
    <n v="37202.429362880881"/>
    <n v="653239"/>
    <x v="402"/>
    <x v="1"/>
    <x v="0"/>
    <e v="#VALUE!"/>
    <n v="3339254.4"/>
    <n v="0.24320002037218402"/>
    <s v="High"/>
    <x v="6"/>
  </r>
  <r>
    <s v="INNSA1"/>
    <s v="2019-09-23"/>
    <s v="0301049751"/>
    <x v="0"/>
    <s v="STEEL LUNCH BOX 2 LAYER-8504 (MILD STEEL) (TOTAL 22128 PCS)"/>
    <m/>
    <s v="STEEL LUNCH BOX 2 LAYER-8504 "/>
    <s v="STEEL"/>
    <m/>
    <m/>
    <s v="PCS"/>
    <e v="#VALUE!"/>
    <m/>
    <n v="10584.56"/>
    <s v="KG"/>
    <n v="379.6059496096201"/>
    <n v="4017961.95"/>
    <n v="5.2577001330972308"/>
    <n v="55650.442520775621"/>
    <n v="977168.3"/>
    <x v="389"/>
    <x v="1"/>
    <x v="0"/>
    <e v="#VALUE!"/>
    <n v="4995130.25"/>
    <n v="0.24319998849167798"/>
    <s v="High"/>
    <x v="6"/>
  </r>
  <r>
    <s v="INNSA1"/>
    <s v="2019-09-23"/>
    <s v="0301049751"/>
    <x v="0"/>
    <s v="STEEL LUNCH BOX-6527 (MILD STEEL) (TOTAL 26124 PCS)"/>
    <m/>
    <s v="STEEL LUNCH BOX-6527 "/>
    <s v="STEEL"/>
    <m/>
    <m/>
    <s v="PCS"/>
    <e v="#VALUE!"/>
    <m/>
    <n v="9099.86"/>
    <s v="KG"/>
    <n v="418.69644917614107"/>
    <n v="3810079.07"/>
    <n v="5.7991197946833948"/>
    <n v="52771.17825484764"/>
    <n v="926611.2"/>
    <x v="377"/>
    <x v="1"/>
    <x v="0"/>
    <e v="#VALUE!"/>
    <n v="4736690.2699999996"/>
    <n v="0.24319999217234092"/>
    <s v="High"/>
    <x v="6"/>
  </r>
  <r>
    <s v="INNSA1"/>
    <s v="2019-09-18"/>
    <s v="0301049751"/>
    <x v="0"/>
    <s v="STAINLESS STEEL SPORTS BOTTLE ( ITEM NO. KWB-600F) (QTY 50400 PCS)"/>
    <m/>
    <s v="STAINLESS STEEL SPORTS BOTTLE "/>
    <s v="STAINLESS"/>
    <m/>
    <m/>
    <s v="PCS"/>
    <e v="#VALUE!"/>
    <m/>
    <n v="7897.5"/>
    <s v="KG"/>
    <n v="497.43523773345999"/>
    <n v="3928494.79"/>
    <n v="6.8329016172178569"/>
    <n v="53962.840521978032"/>
    <n v="955409.9"/>
    <x v="107"/>
    <x v="1"/>
    <x v="0"/>
    <e v="#VALUE!"/>
    <n v="4883904.6900000004"/>
    <n v="0.24319999161816377"/>
    <s v="High"/>
    <x v="6"/>
  </r>
  <r>
    <s v="INNSA1"/>
    <s v="2019-09-17"/>
    <s v="0301049751"/>
    <x v="0"/>
    <s v="STEEL ZHARA -NP-003 (MILD STEEL) (TOTAL 60000 PCS)"/>
    <m/>
    <s v="STEEL ZHARA -NP-003 "/>
    <s v="STEEL"/>
    <m/>
    <m/>
    <s v="PCS"/>
    <e v="#VALUE!"/>
    <m/>
    <n v="5250"/>
    <s v="KG"/>
    <n v="368.47259619047622"/>
    <n v="1934481.13"/>
    <n v="5.0614367608581894"/>
    <n v="26572.542994505489"/>
    <n v="470465.8"/>
    <x v="353"/>
    <x v="1"/>
    <x v="0"/>
    <e v="#VALUE!"/>
    <n v="2404946.9299999997"/>
    <n v="0.24319999440883666"/>
    <s v="High"/>
    <x v="6"/>
  </r>
  <r>
    <s v="INNSA1"/>
    <s v="2019-09-17"/>
    <s v="0301049751"/>
    <x v="0"/>
    <s v="STEEL PIZZA CUTTER-RJ-388 (TOTAL 12600 PCS) (MILD STEEL)"/>
    <m/>
    <s v="STEEL PIZZA CUTTER-RJ-388 "/>
    <s v="STEEL"/>
    <m/>
    <m/>
    <s v="PCS"/>
    <e v="#VALUE!"/>
    <m/>
    <n v="1120"/>
    <s v="KG"/>
    <n v="390.11573214285721"/>
    <n v="436929.62"/>
    <n v="5.3587325843799061"/>
    <n v="6001.780494505495"/>
    <n v="106261.3"/>
    <x v="421"/>
    <x v="1"/>
    <x v="0"/>
    <e v="#VALUE!"/>
    <n v="543190.92000000004"/>
    <n v="0.24320003757126835"/>
    <s v="High"/>
    <x v="6"/>
  </r>
  <r>
    <s v="INNSA1"/>
    <s v="2019-09-17"/>
    <s v="0301049751"/>
    <x v="0"/>
    <s v="STEEL TEA STRAINER -NP-55 (MILD STEEL) (TOTAL 45360 PCS)"/>
    <m/>
    <s v="STEEL TEA STRAINER -NP-55 "/>
    <s v="STEEL"/>
    <m/>
    <m/>
    <s v="PCS"/>
    <e v="#VALUE!"/>
    <m/>
    <n v="2079"/>
    <s v="KG"/>
    <n v="491.24367484367491"/>
    <n v="1021295.6"/>
    <n v="6.7478526764241051"/>
    <n v="14028.78571428571"/>
    <n v="248379.2"/>
    <x v="355"/>
    <x v="1"/>
    <x v="0"/>
    <e v="#VALUE!"/>
    <n v="1269674.8"/>
    <n v="0.243200107784661"/>
    <s v="High"/>
    <x v="6"/>
  </r>
  <r>
    <s v="INNSA1"/>
    <s v="2019-09-10"/>
    <s v="0301049751"/>
    <x v="0"/>
    <s v="STEEL SALT BOTTLE -NP-19 (MILD STEEL) (TOTAL 9600 PCS)"/>
    <m/>
    <s v="STEEL SALT BOTTLE -NP-19 "/>
    <s v="STEEL"/>
    <m/>
    <m/>
    <s v="PCS"/>
    <e v="#VALUE!"/>
    <m/>
    <n v="1600"/>
    <s v="KG"/>
    <n v="217.95086875000001"/>
    <n v="348721.39"/>
    <n v="2.993830614697802"/>
    <n v="4790.1289835164825"/>
    <n v="84809"/>
    <x v="362"/>
    <x v="1"/>
    <x v="0"/>
    <e v="#VALUE!"/>
    <n v="433530.39"/>
    <n v="0.24319987942236637"/>
    <s v="High"/>
    <x v="6"/>
  </r>
  <r>
    <s v="INNSA1"/>
    <s v="2019-08-31"/>
    <s v="0301049751"/>
    <x v="0"/>
    <s v="STAINLESS STEEL GRATER WITH HANDLE-KL324I-8S(MILD STEEL) (TOTAL 10800 PCS)"/>
    <m/>
    <s v="STAINLESS STEEL GRATER WITH HANDLE-KL324I-8S"/>
    <s v="STAINLESS"/>
    <m/>
    <m/>
    <s v="PCS"/>
    <e v="#VALUE!"/>
    <m/>
    <n v="1200"/>
    <s v="KG"/>
    <n v="409.92669999999998"/>
    <n v="491912.04"/>
    <n v="5.7053124565066113"/>
    <n v="6846.3749478079326"/>
    <n v="119633"/>
    <x v="422"/>
    <x v="1"/>
    <x v="0"/>
    <e v="#VALUE!"/>
    <n v="611545.04"/>
    <n v="0.24319998347672075"/>
    <s v="High"/>
    <x v="6"/>
  </r>
  <r>
    <s v="INNSA1"/>
    <s v="2019-08-31"/>
    <s v="0301049751"/>
    <x v="0"/>
    <s v="STAINLESS STEEL GRATER WITH HANDLE HEXA -KL326D-9S(MILD STEEL) (TOTAL 1200 PCS)"/>
    <m/>
    <s v="STAINLESS STEEL GRATER WITH HANDLE HEXA -KL326D-9S"/>
    <s v="STAINLESS"/>
    <m/>
    <m/>
    <s v="PCS"/>
    <e v="#VALUE!"/>
    <m/>
    <n v="250"/>
    <s v="KG"/>
    <n v="354.91487999999998"/>
    <n v="88728.72"/>
    <n v="4.9396643006263048"/>
    <n v="1234.916075156576"/>
    <n v="21578.9"/>
    <x v="423"/>
    <x v="1"/>
    <x v="0"/>
    <e v="#VALUE!"/>
    <n v="110307.62"/>
    <n v="0.24320084860910876"/>
    <s v="High"/>
    <x v="6"/>
  </r>
  <r>
    <s v="INNSA1"/>
    <s v="2019-08-31"/>
    <s v="0301049751"/>
    <x v="0"/>
    <s v="STAINLESS STEEL GRATER WITH HANDLE-KL324H-9S(MILD STEEL) (TOTAL 2700 PCS)"/>
    <m/>
    <s v="STAINLESS STEEL GRATER WITH HANDLE-KL324H-9S"/>
    <s v="STAINLESS"/>
    <m/>
    <m/>
    <s v="PCS"/>
    <e v="#VALUE!"/>
    <m/>
    <n v="397.5"/>
    <s v="KG"/>
    <n v="360.60691823899373"/>
    <n v="143341.25"/>
    <n v="5.0188854313012357"/>
    <n v="1995.006958942241"/>
    <n v="34860.6"/>
    <x v="424"/>
    <x v="1"/>
    <x v="0"/>
    <e v="#VALUE!"/>
    <n v="178201.85"/>
    <n v="0.2432000558108709"/>
    <s v="High"/>
    <x v="6"/>
  </r>
  <r>
    <s v="INNSA1"/>
    <s v="2019-08-31"/>
    <s v="0301049751"/>
    <x v="0"/>
    <s v="STAINLESS STEEL GRATER WITH HANDLE-KL324I-9S(MILD STEEL) (TOTAL 2520 PCS)"/>
    <m/>
    <s v="STAINLESS STEEL GRATER WITH HANDLE-KL324I-9S"/>
    <s v="STAINLESS"/>
    <m/>
    <m/>
    <s v="PCS"/>
    <e v="#VALUE!"/>
    <m/>
    <n v="357"/>
    <s v="KG"/>
    <n v="378.923837535014"/>
    <n v="135275.81"/>
    <n v="5.2738181981212806"/>
    <n v="1882.7530967292971"/>
    <n v="32899.1"/>
    <x v="425"/>
    <x v="1"/>
    <x v="0"/>
    <e v="#VALUE!"/>
    <n v="168174.91"/>
    <n v="0.24320017008214551"/>
    <s v="High"/>
    <x v="6"/>
  </r>
  <r>
    <s v="INNSA1"/>
    <s v="2019-08-31"/>
    <s v="0301049751"/>
    <x v="0"/>
    <s v="STAINLESS STEEL GRATER WITH HANDLE-KL324P-3S(MILD STEEL) (TOTAL 18000 PCS)DPD CLIENT"/>
    <m/>
    <s v="STAINLESS STEEL GRATER WITH HANDLE-KL324P-3S"/>
    <s v="STAINLESS"/>
    <m/>
    <m/>
    <s v="PCS"/>
    <e v="#VALUE!"/>
    <m/>
    <n v="360"/>
    <s v="KG"/>
    <n v="805.95255555555548"/>
    <n v="290142.92"/>
    <n v="11.21715456583933"/>
    <n v="4038.1756437021568"/>
    <n v="70562.7"/>
    <x v="426"/>
    <x v="1"/>
    <x v="0"/>
    <e v="#VALUE!"/>
    <n v="360705.62"/>
    <n v="0.24319979960220983"/>
    <s v="High"/>
    <x v="6"/>
  </r>
  <r>
    <s v="INNSA1"/>
    <s v="2019-08-31"/>
    <s v="0301049751"/>
    <x v="1"/>
    <s v="SS SCRUBBER 3PCS SET-SS410 (TOTAL 123840 SET)-DPD CLIENT"/>
    <m/>
    <s v="SS SCRUBBER 3PCS SET-SS410 "/>
    <s v="SS"/>
    <m/>
    <m/>
    <s v="PCS"/>
    <e v="#VALUE!"/>
    <m/>
    <n v="7740"/>
    <s v="KG"/>
    <n v="208.3918733850129"/>
    <n v="1612953.1"/>
    <n v="2.900374020668238"/>
    <n v="22448.894919972168"/>
    <n v="499692.79999999999"/>
    <x v="375"/>
    <x v="1"/>
    <x v="0"/>
    <e v="#VALUE!"/>
    <n v="2112645.9"/>
    <n v="0.30979995636574925"/>
    <s v="High"/>
    <x v="6"/>
  </r>
  <r>
    <s v="INNSA1"/>
    <s v="2019-08-31"/>
    <s v="0301049751"/>
    <x v="0"/>
    <s v="STAINLESS STEEL GRATER WITH HANDLE SMALL-KL321R-S(MILD STEEL) (TOTAL 2400 PCS)"/>
    <m/>
    <s v="STAINLESS STEEL GRATER WITH HANDLE SMALL-KL321R-S"/>
    <s v="STAINLESS"/>
    <m/>
    <m/>
    <s v="PCS"/>
    <e v="#VALUE!"/>
    <m/>
    <n v="470"/>
    <s v="KG"/>
    <n v="409.66242553191489"/>
    <n v="192541.34"/>
    <n v="5.7016343149883779"/>
    <n v="2679.7681280445372"/>
    <n v="46826"/>
    <x v="427"/>
    <x v="1"/>
    <x v="0"/>
    <e v="#VALUE!"/>
    <n v="239367.34"/>
    <n v="0.24319972012244229"/>
    <s v="High"/>
    <x v="6"/>
  </r>
  <r>
    <s v="INNSA1"/>
    <s v="2019-08-31"/>
    <s v="0301049751"/>
    <x v="0"/>
    <s v="STAINLESS STEEL GRATER WITH HANDLE BIG-KL321RB-S(MILD STEEL)(TOTAL 2520 PCS)"/>
    <m/>
    <s v="STAINLESS STEEL GRATER WITH HANDLE BIG-KL321RB-S"/>
    <s v="STAINLESS"/>
    <m/>
    <m/>
    <s v="PCS"/>
    <e v="#VALUE!"/>
    <m/>
    <n v="280"/>
    <s v="KG"/>
    <n v="465.8257857142857"/>
    <n v="130431.22"/>
    <n v="6.4833094741027937"/>
    <n v="1815.326652748782"/>
    <n v="31720.799999999999"/>
    <x v="428"/>
    <x v="1"/>
    <x v="0"/>
    <e v="#VALUE!"/>
    <n v="162152.01999999999"/>
    <n v="0.24319944258744186"/>
    <s v="High"/>
    <x v="6"/>
  </r>
  <r>
    <s v="INNSA1"/>
    <s v="2019-08-31"/>
    <s v="0301049751"/>
    <x v="0"/>
    <s v="STEEL ZHARA -NP-003 (MILD STEEL) (TOTAL 48120 PCS)"/>
    <m/>
    <s v="STEEL ZHARA -NP-003 "/>
    <s v="STEEL"/>
    <m/>
    <m/>
    <s v="PCS"/>
    <e v="#VALUE!"/>
    <m/>
    <n v="4491.2"/>
    <s v="KG"/>
    <n v="345.95302146419658"/>
    <n v="1553744.21"/>
    <n v="4.814934188784922"/>
    <n v="21624.832428670841"/>
    <n v="377870.5"/>
    <x v="353"/>
    <x v="1"/>
    <x v="0"/>
    <e v="#VALUE!"/>
    <n v="1931614.71"/>
    <n v="0.24319994087057611"/>
    <s v="High"/>
    <x v="6"/>
  </r>
  <r>
    <s v="INNSA1"/>
    <s v="2019-08-29"/>
    <s v="0301049751"/>
    <x v="0"/>
    <s v="SS OIL POT 1000ML ( ITEM NO. KWP-1000B) (QTY 27000 PCS)"/>
    <m/>
    <s v="SS OIL POT 1000ML "/>
    <s v="SS"/>
    <m/>
    <m/>
    <s v="PCS"/>
    <e v="#VALUE!"/>
    <m/>
    <n v="6750"/>
    <s v="KG"/>
    <n v="442.76748148148152"/>
    <n v="2988680.5"/>
    <n v="6.1623866594499859"/>
    <n v="41596.109951287413"/>
    <n v="726847.1"/>
    <x v="419"/>
    <x v="1"/>
    <x v="0"/>
    <e v="#VALUE!"/>
    <n v="3715527.6"/>
    <n v="0.24320000080302995"/>
    <s v="High"/>
    <x v="6"/>
  </r>
  <r>
    <s v="INNSA1"/>
    <s v="2019-08-24"/>
    <s v="0301049751"/>
    <x v="0"/>
    <s v="STAINLESS STEEL GRATER WITH HANDLE-DS-25 (MILD STEEL) (TOTAL102240 PCS)"/>
    <m/>
    <s v="STAINLESS STEEL GRATER WITH HANDLE-DS-25 "/>
    <s v="STAINLESS"/>
    <m/>
    <m/>
    <s v="PCS"/>
    <e v="#VALUE!"/>
    <m/>
    <n v="3408"/>
    <s v="KG"/>
    <n v="468.32200997652581"/>
    <n v="1596041.41"/>
    <n v="6.5180516350247162"/>
    <n v="22213.519972164231"/>
    <n v="388157.2"/>
    <x v="392"/>
    <x v="1"/>
    <x v="0"/>
    <e v="#VALUE!"/>
    <n v="1984198.6099999999"/>
    <n v="0.24319995557007512"/>
    <s v="High"/>
    <x v="6"/>
  </r>
  <r>
    <s v="INNSA1"/>
    <s v="2019-08-24"/>
    <s v="0301049751"/>
    <x v="0"/>
    <s v="STEEL ROUND CONTAINER BIG-6582 (MILD STEEL) (TOTAL 3000 PCS)"/>
    <m/>
    <s v="STEEL ROUND CONTAINER BIG-6582 "/>
    <s v="STEEL"/>
    <m/>
    <m/>
    <s v="PCS"/>
    <e v="#VALUE!"/>
    <m/>
    <n v="886.25"/>
    <s v="KG"/>
    <n v="340.8534724964739"/>
    <n v="302081.39"/>
    <n v="4.7439592553441043"/>
    <n v="4204.3338900487133"/>
    <n v="73466.100000000006"/>
    <x v="429"/>
    <x v="1"/>
    <x v="0"/>
    <e v="#VALUE!"/>
    <n v="375547.49"/>
    <n v="0.24319968866668681"/>
    <s v="High"/>
    <x v="6"/>
  </r>
  <r>
    <s v="INNSA1"/>
    <s v="2019-08-24"/>
    <s v="0301049751"/>
    <x v="0"/>
    <s v="STEEL TEA STRAINER -NP-55 (MILD STEEL) (TOTAL 50400 PCS)"/>
    <m/>
    <s v="STEEL TEA STRAINER -NP-55 "/>
    <s v="STEEL"/>
    <m/>
    <m/>
    <s v="PCS"/>
    <e v="#VALUE!"/>
    <m/>
    <n v="2310"/>
    <s v="KG"/>
    <n v="485.63707792207788"/>
    <n v="1121821.6499999999"/>
    <n v="6.7590407504812511"/>
    <n v="15613.384133611689"/>
    <n v="272827"/>
    <x v="355"/>
    <x v="1"/>
    <x v="0"/>
    <e v="#VALUE!"/>
    <n v="1394648.65"/>
    <n v="0.24319997746522365"/>
    <s v="High"/>
    <x v="6"/>
  </r>
  <r>
    <s v="INNSA1"/>
    <s v="2019-08-24"/>
    <s v="0301049751"/>
    <x v="0"/>
    <s v="STEEL LUNCH BOX 3LAYER -8505 (MILD STEEL) (TOTAL 16800 PCS)"/>
    <m/>
    <s v="STEEL LUNCH BOX 3LAYER -8505 "/>
    <s v="STEEL"/>
    <m/>
    <m/>
    <s v="PCS"/>
    <e v="#VALUE!"/>
    <m/>
    <n v="10892"/>
    <s v="KG"/>
    <n v="389.40488248255599"/>
    <n v="4241397.9800000004"/>
    <n v="5.4196921709471964"/>
    <n v="59031.287125956856"/>
    <n v="1031508"/>
    <x v="420"/>
    <x v="1"/>
    <x v="0"/>
    <e v="#VALUE!"/>
    <n v="5272905.9800000004"/>
    <n v="0.24320000265572811"/>
    <s v="High"/>
    <x v="6"/>
  </r>
  <r>
    <s v="INNSA1"/>
    <s v="2019-08-24"/>
    <s v="0301049751"/>
    <x v="0"/>
    <s v="STEEL ROUND CONTAINER MEDIUM-6581 (MILD STEEL) (TOTAL 3000 PCS)"/>
    <m/>
    <s v="STEEL ROUND CONTAINER MEDIUM-6581 "/>
    <s v="STEEL"/>
    <m/>
    <m/>
    <s v="PCS"/>
    <e v="#VALUE!"/>
    <m/>
    <n v="660"/>
    <s v="KG"/>
    <n v="341.61596969696973"/>
    <n v="225466.54"/>
    <n v="4.7545716032981176"/>
    <n v="3138.017258176757"/>
    <n v="54833.5"/>
    <x v="383"/>
    <x v="1"/>
    <x v="0"/>
    <e v="#VALUE!"/>
    <n v="280300.04000000004"/>
    <n v="0.24320016619760962"/>
    <s v="High"/>
    <x v="6"/>
  </r>
  <r>
    <s v="INNSA1"/>
    <s v="2019-08-24"/>
    <s v="0301049751"/>
    <x v="0"/>
    <s v="STEEL LUNCH BOX 2 LAYER-8504 (MILD STEEL) (TOTAL 26400 PCS)-DPD CLIENT"/>
    <m/>
    <s v="STEEL LUNCH BOX 2 LAYER-8504 "/>
    <s v="STEEL"/>
    <m/>
    <m/>
    <s v="PCS"/>
    <e v="#VALUE!"/>
    <m/>
    <n v="12628"/>
    <s v="KG"/>
    <n v="379.8326963889769"/>
    <n v="4796527.29"/>
    <n v="5.2864675906607781"/>
    <n v="66757.5127348643"/>
    <n v="1166515.3999999999"/>
    <x v="389"/>
    <x v="1"/>
    <x v="0"/>
    <e v="#VALUE!"/>
    <n v="5963042.6899999995"/>
    <n v="0.24319999230109662"/>
    <s v="High"/>
    <x v="6"/>
  </r>
  <r>
    <s v="INNSA1"/>
    <s v="2019-08-24"/>
    <s v="0301049751"/>
    <x v="0"/>
    <s v="STEEL LUNCH BOX-6900 (MILD STEEL) (TOTAL 456 PCS)"/>
    <m/>
    <s v="STEEL LUNCH BOX-6900 "/>
    <s v="STEEL"/>
    <m/>
    <m/>
    <s v="PCS"/>
    <e v="#VALUE!"/>
    <m/>
    <n v="53.39"/>
    <s v="KG"/>
    <n v="492.32927514515819"/>
    <n v="26285.46"/>
    <n v="6.8521819783598934"/>
    <n v="365.83799582463467"/>
    <n v="6392.6"/>
    <x v="430"/>
    <x v="1"/>
    <x v="0"/>
    <e v="#VALUE!"/>
    <n v="32678.059999999998"/>
    <n v="0.24319909181730129"/>
    <s v="High"/>
    <x v="6"/>
  </r>
  <r>
    <s v="INNSA1"/>
    <s v="2019-08-24"/>
    <s v="0301049751"/>
    <x v="1"/>
    <s v="STEEL SCRUBBER 6PCS SET ( ITEM NO. OKS-4156) ( QTY 98000 PCS)"/>
    <m/>
    <s v="STEEL SCRUBBER 6PCS SET "/>
    <s v="STEEL"/>
    <m/>
    <m/>
    <s v="PCS"/>
    <e v="#VALUE!"/>
    <m/>
    <n v="9065"/>
    <s v="KG"/>
    <n v="222.67628019856591"/>
    <n v="2018560.48"/>
    <n v="3.09918274458686"/>
    <n v="28094.091579679891"/>
    <n v="625350"/>
    <x v="19"/>
    <x v="1"/>
    <x v="0"/>
    <e v="#VALUE!"/>
    <n v="2643910.48"/>
    <n v="0.30979998181674495"/>
    <s v="High"/>
    <x v="6"/>
  </r>
  <r>
    <s v="INNSA1"/>
    <s v="2019-08-24"/>
    <s v="0301049751"/>
    <x v="0"/>
    <s v="STEEL LUNCH BOX-6527 (MILD STEEL) (TOTAL 288 PCS)"/>
    <m/>
    <s v="STEEL LUNCH BOX-6527 "/>
    <s v="STEEL"/>
    <m/>
    <m/>
    <s v="PCS"/>
    <e v="#VALUE!"/>
    <m/>
    <n v="100.32"/>
    <s v="KG"/>
    <n v="418.94657097288678"/>
    <n v="42028.72"/>
    <n v="5.8308499787458148"/>
    <n v="584.95086986778017"/>
    <n v="10221.4"/>
    <x v="377"/>
    <x v="1"/>
    <x v="0"/>
    <e v="#VALUE!"/>
    <n v="52250.12"/>
    <n v="0.24320036394160943"/>
    <s v="High"/>
    <x v="6"/>
  </r>
  <r>
    <s v="INNSA1"/>
    <s v="2019-08-24"/>
    <s v="0301049751"/>
    <x v="0"/>
    <s v="STEEL SPOON HOLDER ROUND- MP-96 (MILD STEEL) (TOTAL 36 PCS)"/>
    <m/>
    <s v="STEEL SPOON HOLDER ROUND- MP-96 "/>
    <s v="STEEL"/>
    <m/>
    <m/>
    <s v="PCS"/>
    <e v="#VALUE!"/>
    <m/>
    <n v="7.7"/>
    <s v="KG"/>
    <n v="244.44805194805201"/>
    <n v="1882.25"/>
    <n v="3.402199748755073"/>
    <n v="26.196938065414059"/>
    <n v="457.7"/>
    <x v="431"/>
    <x v="1"/>
    <x v="0"/>
    <e v="#VALUE!"/>
    <n v="2339.9499999999998"/>
    <n v="0.24316642316376677"/>
    <s v="High"/>
    <x v="6"/>
  </r>
  <r>
    <s v="INNSA1"/>
    <s v="2019-08-24"/>
    <s v="0301049751"/>
    <x v="0"/>
    <s v="STEEL RECTANGLE CONTAINER BIG-6578(MILD STEEL) (TOTAL 3000 PCS)"/>
    <m/>
    <s v="STEEL RECTANGLE CONTAINER BIG-6578"/>
    <s v="STEEL"/>
    <m/>
    <m/>
    <s v="PCS"/>
    <e v="#VALUE!"/>
    <m/>
    <n v="886.25"/>
    <s v="KG"/>
    <n v="466.82104372355428"/>
    <n v="413720.15"/>
    <n v="6.4971613601051406"/>
    <n v="5758.1092553931812"/>
    <n v="100616.7"/>
    <x v="387"/>
    <x v="1"/>
    <x v="0"/>
    <e v="#VALUE!"/>
    <n v="514336.85000000003"/>
    <n v="0.24319990215608303"/>
    <s v="High"/>
    <x v="6"/>
  </r>
  <r>
    <s v="INNSA1"/>
    <s v="2019-08-24"/>
    <s v="0301049751"/>
    <x v="0"/>
    <s v="STEEL RECTANGLE CONTAINER MEDIUM-6577 (MILD STEEL) (TOTAL 3000 PCS)"/>
    <m/>
    <s v="STEEL RECTANGLE CONTAINER MEDIUM-6577 "/>
    <s v="STEEL"/>
    <m/>
    <m/>
    <s v="PCS"/>
    <e v="#VALUE!"/>
    <m/>
    <n v="660"/>
    <s v="KG"/>
    <n v="514.08233333333339"/>
    <n v="339294.34"/>
    <n v="7.154938529343541"/>
    <n v="4722.2594293667371"/>
    <n v="82516.3"/>
    <x v="432"/>
    <x v="1"/>
    <x v="0"/>
    <e v="#VALUE!"/>
    <n v="421810.64"/>
    <n v="0.24319975393636098"/>
    <s v="High"/>
    <x v="6"/>
  </r>
  <r>
    <s v="INNSA1"/>
    <s v="2019-08-24"/>
    <s v="0301049751"/>
    <x v="1"/>
    <s v="STEEL SCRUBBER 2PCS SET ( ITEM NO.8001-2) ( QTY 166320 SETS)"/>
    <m/>
    <s v="STEEL SCRUBBER 2PCS SET "/>
    <s v="STEEL"/>
    <m/>
    <m/>
    <s v="PCS"/>
    <e v="#VALUE!"/>
    <m/>
    <n v="4851"/>
    <s v="KG"/>
    <n v="411.22600494743352"/>
    <n v="1994857.35"/>
    <n v="5.7233960326713094"/>
    <n v="27764.194154488519"/>
    <n v="618006.80000000005"/>
    <x v="31"/>
    <x v="1"/>
    <x v="0"/>
    <e v="#VALUE!"/>
    <n v="2612864.1500000004"/>
    <n v="0.30979999647593848"/>
    <s v="High"/>
    <x v="6"/>
  </r>
  <r>
    <s v="INNSA1"/>
    <s v="2019-08-19"/>
    <s v="0301049751"/>
    <x v="0"/>
    <s v="STAINLESS STEEL SPORTS BOTTLE 750ML SG-702 -SB-01 (TOTAL 41472 PCS ) (NOT VACUUM BOTTLE) (MILD STEEL)-DPD CLIENT"/>
    <m/>
    <s v="STAINLESS STEEL SPORTS BOTTLE 750ML SG-702 -SB-01 "/>
    <s v="STAINLESS"/>
    <m/>
    <m/>
    <s v="PCS"/>
    <e v="#VALUE!"/>
    <m/>
    <n v="6566.4"/>
    <s v="KG"/>
    <n v="580.39497898391812"/>
    <n v="3811105.59"/>
    <n v="8.0778702711749215"/>
    <n v="53042.527348643009"/>
    <n v="926861"/>
    <x v="350"/>
    <x v="1"/>
    <x v="0"/>
    <e v="#VALUE!"/>
    <n v="4737966.59"/>
    <n v="0.2432000316212703"/>
    <s v="High"/>
    <x v="6"/>
  </r>
  <r>
    <s v="INNSA1"/>
    <s v="2019-08-19"/>
    <s v="0301049751"/>
    <x v="0"/>
    <s v="STAINLESS STEEL SPORTS BOTTLE 750ML SG-901-A-19 (TOTAL 720 PCS) (NOT VACUUM BOTTLE) (MILD STEEL)"/>
    <m/>
    <s v="STAINLESS STEEL SPORTS BOTTLE 750ML SG-901-A-19 "/>
    <s v="STAINLESS"/>
    <m/>
    <m/>
    <s v="PCS"/>
    <e v="#VALUE!"/>
    <m/>
    <n v="132"/>
    <s v="KG"/>
    <n v="509.33484848484852"/>
    <n v="67232.2"/>
    <n v="7.0888635836443772"/>
    <n v="935.72999304105781"/>
    <n v="16350.8"/>
    <x v="433"/>
    <x v="1"/>
    <x v="0"/>
    <e v="#VALUE!"/>
    <n v="83583"/>
    <n v="0.24319894336344788"/>
    <s v="High"/>
    <x v="6"/>
  </r>
  <r>
    <s v="INNSA1"/>
    <s v="2019-08-19"/>
    <s v="0301049751"/>
    <x v="0"/>
    <s v="STAINLESS STEEL BOTTLE 750ML SG805-AM-6 (TOTAL 3780 PCS ) (NOT VACUUM BOTTLE) (MILD STEEL)"/>
    <m/>
    <s v="STAINLESS STEEL BOTTLE 750ML SG805-AM-6 "/>
    <s v="STAINLESS"/>
    <m/>
    <m/>
    <s v="PCS"/>
    <e v="#VALUE!"/>
    <m/>
    <n v="567"/>
    <s v="KG"/>
    <n v="597.8172486772487"/>
    <n v="338962.38"/>
    <n v="8.320351408173261"/>
    <n v="4717.6392484342387"/>
    <n v="82435.600000000006"/>
    <x v="434"/>
    <x v="1"/>
    <x v="0"/>
    <e v="#VALUE!"/>
    <n v="421397.98"/>
    <n v="0.24319985008365827"/>
    <s v="High"/>
    <x v="6"/>
  </r>
  <r>
    <s v="INNSA1"/>
    <s v="2019-08-19"/>
    <s v="0301049751"/>
    <x v="0"/>
    <s v="STEEL SPOON HOLDER ROUND -MP-96 (TOTAL 20700 PCS) (MILD STEEL)"/>
    <m/>
    <s v="STEEL SPOON HOLDER ROUND -MP-96 "/>
    <s v="STEEL"/>
    <m/>
    <m/>
    <s v="PCS"/>
    <e v="#VALUE!"/>
    <m/>
    <n v="4427.5"/>
    <s v="KG"/>
    <n v="252.93033766233771"/>
    <n v="1119849.07"/>
    <n v="3.5202552214660781"/>
    <n v="15585.92999304106"/>
    <n v="272347.3"/>
    <x v="354"/>
    <x v="1"/>
    <x v="0"/>
    <e v="#VALUE!"/>
    <n v="1392196.37"/>
    <n v="0.24320000551502888"/>
    <s v="High"/>
    <x v="6"/>
  </r>
  <r>
    <s v="INNSA1"/>
    <s v="2019-08-13"/>
    <s v="0301049751"/>
    <x v="0"/>
    <s v="STEEL ZHARA-AM-60 (TOTAL 1440 PCS) (MILD SEEL)"/>
    <m/>
    <s v="STEEL ZHARA-AM-60 "/>
    <s v="STEEL"/>
    <m/>
    <m/>
    <s v="PCS"/>
    <e v="#VALUE!"/>
    <m/>
    <n v="103.2"/>
    <s v="KG"/>
    <n v="309.49166666666667"/>
    <n v="31939.54"/>
    <n v="4.4213095238095237"/>
    <n v="456.27914285714292"/>
    <n v="7767.8"/>
    <x v="435"/>
    <x v="1"/>
    <x v="0"/>
    <e v="#VALUE!"/>
    <n v="39707.340000000004"/>
    <n v="0.24320325214452054"/>
    <s v="High"/>
    <x v="6"/>
  </r>
  <r>
    <s v="INNSA1"/>
    <s v="2019-08-12"/>
    <s v="0301049751"/>
    <x v="0"/>
    <s v="STEEL LUNCH BOX 6862 -AM-22 (TOTAL 336 PCS)(MILD STEEL)"/>
    <m/>
    <s v="STEEL LUNCH BOX 6862 -AM-22 "/>
    <s v="STEEL"/>
    <m/>
    <m/>
    <s v="PCS"/>
    <e v="#VALUE!"/>
    <m/>
    <n v="87.5"/>
    <s v="KG"/>
    <n v="500.46114285714282"/>
    <n v="43790.35"/>
    <n v="7.1494448979591834"/>
    <n v="625.57642857142855"/>
    <n v="10649.8"/>
    <x v="436"/>
    <x v="1"/>
    <x v="0"/>
    <e v="#VALUE!"/>
    <n v="54440.149999999994"/>
    <n v="0.24319970039061117"/>
    <s v="High"/>
    <x v="6"/>
  </r>
  <r>
    <s v="INNSA1"/>
    <s v="2019-08-12"/>
    <s v="0301049751"/>
    <x v="0"/>
    <s v="STEEL ZHARA-AM-60 (TOTAL 960 PCS) (MILD STEEL)"/>
    <m/>
    <s v="STEEL ZHARA-AM-60 "/>
    <s v="STEEL"/>
    <m/>
    <m/>
    <s v="PCS"/>
    <e v="#VALUE!"/>
    <m/>
    <n v="68.8"/>
    <s v="KG"/>
    <n v="308.2264534883721"/>
    <n v="21205.98"/>
    <n v="4.4032350498338868"/>
    <n v="302.9425714285714"/>
    <n v="5157.3"/>
    <x v="435"/>
    <x v="1"/>
    <x v="0"/>
    <e v="#VALUE!"/>
    <n v="26363.279999999999"/>
    <n v="0.24320026709447054"/>
    <s v="High"/>
    <x v="6"/>
  </r>
  <r>
    <s v="INNSA1"/>
    <s v="2019-08-12"/>
    <s v="0301049751"/>
    <x v="0"/>
    <s v="STEEL LUNCH BOX 2652 -AM-20 (TOTAL 288 PCS) (MILD STEEL)"/>
    <m/>
    <s v="STEEL LUNCH BOX 2652 -AM-20 "/>
    <s v="STEEL"/>
    <m/>
    <m/>
    <s v="PCS"/>
    <e v="#VALUE!"/>
    <m/>
    <n v="57.6"/>
    <s v="KG"/>
    <n v="662.68697916666656"/>
    <n v="38170.769999999997"/>
    <n v="9.4669568452380943"/>
    <n v="545.29671428571419"/>
    <n v="9283.2000000000007"/>
    <x v="437"/>
    <x v="1"/>
    <x v="0"/>
    <e v="#VALUE!"/>
    <n v="47453.97"/>
    <n v="0.24320180074963124"/>
    <s v="High"/>
    <x v="6"/>
  </r>
  <r>
    <s v="INNSA1"/>
    <s v="2019-08-12"/>
    <s v="0301049751"/>
    <x v="0"/>
    <s v="STEEL LUNCH BOX 6861 -AM-21 (TOTAL 420 PCS)(MILD STEEL)"/>
    <m/>
    <s v="STEEL LUNCH BOX 6861 -AM-21 "/>
    <s v="STEEL"/>
    <m/>
    <m/>
    <s v="PCS"/>
    <e v="#VALUE!"/>
    <m/>
    <n v="77"/>
    <s v="KG"/>
    <n v="586.37753246753243"/>
    <n v="45151.07"/>
    <n v="8.3768218923933198"/>
    <n v="645.01528571428571"/>
    <n v="10980.7"/>
    <x v="438"/>
    <x v="1"/>
    <x v="0"/>
    <e v="#VALUE!"/>
    <n v="56131.770000000004"/>
    <n v="0.24319910912410272"/>
    <s v="High"/>
    <x v="6"/>
  </r>
  <r>
    <s v="INNSA1"/>
    <s v="2019-08-12"/>
    <s v="0301049751"/>
    <x v="0"/>
    <s v="STEEL LUNCH BOX 2651-AM-19 (TOTAL 480 PCS) (MILD STEEL)"/>
    <m/>
    <s v="STEEL LUNCH BOX 2651-AM-19 "/>
    <s v="STEEL"/>
    <m/>
    <m/>
    <s v="PCS"/>
    <e v="#VALUE!"/>
    <m/>
    <n v="72"/>
    <s v="KG"/>
    <n v="667.59569444444446"/>
    <n v="48066.89"/>
    <n v="9.5370813492063498"/>
    <n v="686.66985714285715"/>
    <n v="11689.9"/>
    <x v="439"/>
    <x v="1"/>
    <x v="0"/>
    <e v="#VALUE!"/>
    <n v="59756.79"/>
    <n v="0.24320067306205997"/>
    <s v="High"/>
    <x v="6"/>
  </r>
  <r>
    <s v="INNSA1"/>
    <s v="2019-08-10"/>
    <s v="0301049751"/>
    <x v="1"/>
    <s v="SS SCOURER 3 PCS SET (MADE OF STEEL) ( QTY 106800 NOS)"/>
    <m/>
    <s v="SS SCOURER 3 PCS SET "/>
    <s v="SS"/>
    <m/>
    <m/>
    <s v="PCS"/>
    <e v="#VALUE!"/>
    <m/>
    <n v="6401"/>
    <s v="KG"/>
    <n v="250.07735041399781"/>
    <n v="1600745.12"/>
    <n v="3.572533577342826"/>
    <n v="22867.787428571432"/>
    <n v="495910.9"/>
    <x v="440"/>
    <x v="1"/>
    <x v="0"/>
    <e v="#VALUE!"/>
    <n v="2096656.02"/>
    <n v="0.30980003862201372"/>
    <s v="High"/>
    <x v="6"/>
  </r>
  <r>
    <s v="INNSA1"/>
    <s v="2019-08-05"/>
    <s v="0301049751"/>
    <x v="0"/>
    <s v="STEEL LUNCH BOX-6527 (TOTAL 26112 PCS) (MILD STEEL)DPD CLIENT"/>
    <m/>
    <s v="STEEL LUNCH BOX-6527 "/>
    <s v="STEEL"/>
    <m/>
    <m/>
    <s v="PCS"/>
    <e v="#VALUE!"/>
    <m/>
    <n v="9095.68"/>
    <s v="KG"/>
    <n v="408.92974796826621"/>
    <n v="3719494.13"/>
    <n v="5.8418535424038032"/>
    <n v="53135.630428571429"/>
    <n v="904580.9"/>
    <x v="377"/>
    <x v="1"/>
    <x v="0"/>
    <e v="#VALUE!"/>
    <n v="4624075.03"/>
    <n v="0.24319998053068578"/>
    <s v="High"/>
    <x v="6"/>
  </r>
  <r>
    <s v="INNSA1"/>
    <s v="2019-08-05"/>
    <s v="0301049751"/>
    <x v="0"/>
    <s v="STEEL ZHARA-NP-003 (TOTAL 71880 PCS) (MILD STEEL)"/>
    <m/>
    <s v="STEEL ZHARA-NP-003 "/>
    <s v="STEEL"/>
    <m/>
    <m/>
    <s v="PCS"/>
    <e v="#VALUE!"/>
    <m/>
    <n v="6708.8"/>
    <s v="KG"/>
    <n v="346.91774087765327"/>
    <n v="2327401.7400000002"/>
    <n v="4.9559677268236184"/>
    <n v="33248.596285714288"/>
    <n v="566024.1"/>
    <x v="344"/>
    <x v="1"/>
    <x v="0"/>
    <e v="#VALUE!"/>
    <n v="2893425.8400000003"/>
    <n v="0.24319999863882541"/>
    <s v="High"/>
    <x v="6"/>
  </r>
  <r>
    <s v="INNSA1"/>
    <s v="2019-08-03"/>
    <s v="0301049751"/>
    <x v="1"/>
    <s v="STEEL SCRUBBER 2PCS SET (ITEM NO. 8001-2) ( QTY 167400 SETS)"/>
    <m/>
    <s v="STEEL SCRUBBER 2PCS SET "/>
    <s v="STEEL"/>
    <m/>
    <m/>
    <s v="PCS"/>
    <e v="#VALUE!"/>
    <m/>
    <n v="4882"/>
    <s v="KG"/>
    <n v="400.61963744367063"/>
    <n v="1955825.07"/>
    <n v="5.7231376777667231"/>
    <n v="27940.358142857149"/>
    <n v="605914.69999999995"/>
    <x v="31"/>
    <x v="1"/>
    <x v="0"/>
    <e v="#VALUE!"/>
    <n v="2561739.77"/>
    <n v="0.30980004771081082"/>
    <s v="High"/>
    <x v="6"/>
  </r>
  <r>
    <s v="INNSA1"/>
    <s v="2019-07-30"/>
    <s v="0301049751"/>
    <x v="0"/>
    <s v="STEEL SPOON HOLDER ROUND-MP-96(MILD STEEL) (TOTAL 8136 PCS) -"/>
    <m/>
    <s v="STEEL SPOON HOLDER ROUND-MP-96"/>
    <s v="STEEL"/>
    <m/>
    <m/>
    <s v="PCS"/>
    <e v="#VALUE!"/>
    <m/>
    <n v="1740.2"/>
    <s v="KGS"/>
    <n v="246.9528215147684"/>
    <n v="429747.3"/>
    <n v="3.5456255781014838"/>
    <n v="6170.0976310122032"/>
    <n v="104514.5"/>
    <x v="394"/>
    <x v="1"/>
    <x v="0"/>
    <e v="#VALUE!"/>
    <n v="534261.80000000005"/>
    <n v="0.2431998991034964"/>
    <s v="High"/>
    <x v="6"/>
  </r>
  <r>
    <s v="INNSA1"/>
    <s v="2019-07-30"/>
    <s v="0301049751"/>
    <x v="0"/>
    <s v="STEEL TEA STRAINER -NP-55 (MILD STEEL) (TOTAL 50400 PCS) -"/>
    <m/>
    <s v="STEEL TEA STRAINER -NP-55 "/>
    <s v="STEEL"/>
    <m/>
    <m/>
    <s v="PCS"/>
    <e v="#VALUE!"/>
    <m/>
    <n v="2310"/>
    <s v="KGS"/>
    <n v="486.16324675324682"/>
    <n v="1123037.1000000001"/>
    <n v="6.9800896877709508"/>
    <n v="16124.0071787509"/>
    <n v="273122.59999999998"/>
    <x v="355"/>
    <x v="1"/>
    <x v="0"/>
    <e v="#VALUE!"/>
    <n v="1396159.7000000002"/>
    <n v="0.24319997976914562"/>
    <s v="High"/>
    <x v="6"/>
  </r>
  <r>
    <s v="INNSA1"/>
    <s v="2019-07-30"/>
    <s v="0301049751"/>
    <x v="0"/>
    <s v="STEEL ZHARA-RS-07 (MILD STEEL) (TOTAL 2400 PCS) -"/>
    <m/>
    <s v="STEEL ZHARA-RS-07 "/>
    <s v="STEEL"/>
    <m/>
    <m/>
    <s v="PCS"/>
    <e v="#VALUE!"/>
    <m/>
    <n v="20"/>
    <s v="KGS"/>
    <n v="3708.39"/>
    <n v="74167.8"/>
    <n v="53.243216080402007"/>
    <n v="1064.86432160804"/>
    <n v="18037.7"/>
    <x v="441"/>
    <x v="1"/>
    <x v="0"/>
    <e v="#VALUE!"/>
    <n v="92205.5"/>
    <n v="0.24320122748686088"/>
    <s v="High"/>
    <x v="6"/>
  </r>
  <r>
    <s v="INNSA1"/>
    <s v="2019-07-30"/>
    <s v="0301049751"/>
    <x v="0"/>
    <s v="STAINLESS STEEL GRATER WITH HANDLE-DS-25 (MILD STEEL) (TOTAL - 51000 PCS)"/>
    <m/>
    <s v="STAINLESS STEEL GRATER WITH HANDLE-DS-25 "/>
    <s v="STAINLESS"/>
    <m/>
    <m/>
    <s v="PCS"/>
    <e v="#VALUE!"/>
    <m/>
    <n v="1700"/>
    <s v="KGS"/>
    <n v="469.02801764705879"/>
    <n v="797347.63"/>
    <n v="6.7340706051264716"/>
    <n v="11447.920028715"/>
    <n v="193915"/>
    <x v="392"/>
    <x v="1"/>
    <x v="0"/>
    <e v="#VALUE!"/>
    <n v="991262.63"/>
    <n v="0.2432000707144511"/>
    <s v="High"/>
    <x v="6"/>
  </r>
  <r>
    <s v="INNSA1"/>
    <s v="2019-07-24"/>
    <s v="0301049751"/>
    <x v="0"/>
    <s v="STEEL LUNCH BOX 3LAYER -8505(MILD STEEL) (TOTAL 16800 PCS) -"/>
    <m/>
    <s v="STEEL LUNCH BOX 3LAYER -8505"/>
    <s v="STEEL"/>
    <m/>
    <m/>
    <s v="PCS"/>
    <e v="#VALUE!"/>
    <m/>
    <n v="10892"/>
    <s v="KGS"/>
    <n v="376.32973834006611"/>
    <n v="4098983.51"/>
    <n v="5.4031548936118599"/>
    <n v="58851.16310122038"/>
    <n v="996872.8"/>
    <x v="442"/>
    <x v="1"/>
    <x v="0"/>
    <e v="#VALUE!"/>
    <n v="5095856.3099999996"/>
    <n v="0.24320000252940763"/>
    <s v="High"/>
    <x v="6"/>
  </r>
  <r>
    <s v="INNSA1"/>
    <s v="2019-07-24"/>
    <s v="0301049751"/>
    <x v="0"/>
    <s v="STEEL MULTI GRATER AND SLICER-RS-04(MILD STEEL) (TOTAL720 PC - S)"/>
    <m/>
    <s v="STEEL MULTI GRATER AND SLICER-RS-04"/>
    <s v="STEEL"/>
    <m/>
    <m/>
    <s v=""/>
    <e v="#VALUE!"/>
    <m/>
    <n v="170"/>
    <s v="KGS"/>
    <n v="267.97964705882362"/>
    <n v="45556.54"/>
    <n v="3.8475182635868421"/>
    <n v="654.07810480976309"/>
    <n v="11079.4"/>
    <x v="443"/>
    <x v="1"/>
    <x v="1"/>
    <e v="#VALUE!"/>
    <n v="56635.94"/>
    <n v="0.24320108594726464"/>
    <s v="High"/>
    <x v="6"/>
  </r>
  <r>
    <s v="INNSA1"/>
    <s v="2019-07-24"/>
    <s v="0301049751"/>
    <x v="0"/>
    <s v="STEEL MULTI PEELER-RS-03(MILD STEEL) (TOTAL 1200 PCS) -"/>
    <m/>
    <s v="STEEL MULTI PEELER-RS-03"/>
    <s v="STEEL"/>
    <m/>
    <m/>
    <s v="PCS"/>
    <e v="#VALUE!"/>
    <m/>
    <n v="75"/>
    <s v="KGS"/>
    <n v="762.25319999999999"/>
    <n v="57168.99"/>
    <n v="10.944051687006461"/>
    <n v="820.8038765254845"/>
    <n v="13903.5"/>
    <x v="444"/>
    <x v="1"/>
    <x v="0"/>
    <e v="#VALUE!"/>
    <n v="71072.489999999991"/>
    <n v="0.24320002854694478"/>
    <s v="High"/>
    <x v="6"/>
  </r>
  <r>
    <s v="INNSA1"/>
    <s v="2019-07-24"/>
    <s v="0301049751"/>
    <x v="0"/>
    <s v="STEEL ROUND CONTAINER-6856 (MILD STEEL) (TOTAL 20064 PCS) -"/>
    <m/>
    <s v="STEEL ROUND CONTAINER-6856 "/>
    <s v="STEEL"/>
    <m/>
    <m/>
    <s v="PCS"/>
    <e v="#VALUE!"/>
    <m/>
    <n v="1672"/>
    <s v="KGS"/>
    <n v="507.71883971291868"/>
    <n v="848905.9"/>
    <n v="7.2895741523749988"/>
    <n v="12188.167982771"/>
    <n v="206454"/>
    <x v="411"/>
    <x v="1"/>
    <x v="0"/>
    <e v="#VALUE!"/>
    <n v="1055359.8999999999"/>
    <n v="0.24320010027024197"/>
    <s v="High"/>
    <x v="6"/>
  </r>
  <r>
    <s v="INNSA1"/>
    <s v="2019-07-24"/>
    <s v="0301049751"/>
    <x v="0"/>
    <s v="STEEL WATER JUG-6311(MILD STEEL) (TOTAL 2016 PCS) -"/>
    <m/>
    <s v="STEEL WATER JUG-6311"/>
    <s v="STEEL"/>
    <m/>
    <m/>
    <s v="PCS"/>
    <e v="#VALUE!"/>
    <m/>
    <n v="582.96"/>
    <s v="KGS"/>
    <n v="487.72226224783861"/>
    <n v="284322.57"/>
    <n v="7.0024732555324993"/>
    <n v="4082.1618090452262"/>
    <n v="69147.3"/>
    <x v="445"/>
    <x v="1"/>
    <x v="0"/>
    <e v="#VALUE!"/>
    <n v="353469.87"/>
    <n v="0.24320017928931917"/>
    <s v="High"/>
    <x v="6"/>
  </r>
  <r>
    <s v="INNSA1"/>
    <s v="2019-07-24"/>
    <s v="0301049751"/>
    <x v="0"/>
    <s v="STEEL RECTANGLE CONTAINER MEDIUM-6861 (MILD STEEL) (TOTAL 3 - 000 PCS)"/>
    <m/>
    <s v="STEEL RECTANGLE CONTAINER MEDIUM-6861 "/>
    <s v="STEEL"/>
    <m/>
    <m/>
    <s v="PCS"/>
    <e v="#VALUE!"/>
    <m/>
    <n v="550"/>
    <s v="KGS"/>
    <n v="530.79698181818185"/>
    <n v="291938.34000000003"/>
    <n v="7.6209186190693723"/>
    <n v="4191.5052404881553"/>
    <n v="70999.399999999994"/>
    <x v="446"/>
    <x v="1"/>
    <x v="0"/>
    <e v="#VALUE!"/>
    <n v="362937.74"/>
    <n v="0.24319998531196685"/>
    <s v="High"/>
    <x v="6"/>
  </r>
  <r>
    <s v="INNSA1"/>
    <s v="2019-07-24"/>
    <s v="0301049751"/>
    <x v="0"/>
    <s v="STEEL RECTANGLE CONTAINER- 6901(MILD STEEL) (TOTAL 3000 PCS) -"/>
    <m/>
    <s v="STEEL RECTANGLE CONTAINER- 6901"/>
    <s v="STEEL"/>
    <m/>
    <m/>
    <s v="PCS"/>
    <e v="#VALUE!"/>
    <m/>
    <n v="487.5"/>
    <s v="KGS"/>
    <n v="446.96619487179493"/>
    <n v="217896.02"/>
    <n v="6.4173179450365376"/>
    <n v="3128.4424982053119"/>
    <n v="52992.4"/>
    <x v="374"/>
    <x v="1"/>
    <x v="0"/>
    <e v="#VALUE!"/>
    <n v="270888.42"/>
    <n v="0.24320040356863795"/>
    <s v="High"/>
    <x v="6"/>
  </r>
  <r>
    <s v="INNSA1"/>
    <s v="2019-07-24"/>
    <s v="0301049751"/>
    <x v="0"/>
    <s v="STEEL LUNCH BOX-6900 (MILD STEEL) (TOTAL 49560 PCS) -"/>
    <m/>
    <s v="STEEL LUNCH BOX-6900 "/>
    <s v="STEEL"/>
    <m/>
    <m/>
    <s v="PCS"/>
    <e v="#VALUE!"/>
    <m/>
    <n v="5802.65"/>
    <s v="KGS"/>
    <n v="475.79820599208978"/>
    <n v="2760890.46"/>
    <n v="6.8312735964406288"/>
    <n v="39639.48973438621"/>
    <n v="671448.5"/>
    <x v="430"/>
    <x v="1"/>
    <x v="0"/>
    <e v="#VALUE!"/>
    <n v="3432338.96"/>
    <n v="0.24319997831424287"/>
    <s v="High"/>
    <x v="6"/>
  </r>
  <r>
    <s v="INNSA1"/>
    <s v="2019-07-24"/>
    <s v="0301049751"/>
    <x v="0"/>
    <s v="STEEL ROUND CONTAINER 730ML-6858 (MILD STEEL) (TOTAL 35040 P - CS)"/>
    <m/>
    <s v="STEEL ROUND CONTAINER 730ML-6858 "/>
    <s v="STEEL"/>
    <m/>
    <m/>
    <s v=""/>
    <e v="#VALUE!"/>
    <m/>
    <n v="6847.4"/>
    <s v="KGS"/>
    <n v="389.72018722434791"/>
    <n v="2668570.0099999998"/>
    <n v="5.5954082874996107"/>
    <n v="38313.99870782483"/>
    <n v="648996.19999999995"/>
    <x v="447"/>
    <x v="1"/>
    <x v="1"/>
    <e v="#VALUE!"/>
    <n v="3317566.21"/>
    <n v="0.24319999009506968"/>
    <s v="High"/>
    <x v="6"/>
  </r>
  <r>
    <s v="INNSA1"/>
    <s v="2019-07-24"/>
    <s v="0301049751"/>
    <x v="0"/>
    <s v="STEEL LUNCH BOX 2 LAYER-8504 (MILD STEEL) (TOTAL 22800 PCS)D - PD CLIENT"/>
    <m/>
    <s v="STEEL LUNCH BOX 2 LAYER-8504 "/>
    <s v="STEEL"/>
    <m/>
    <m/>
    <s v="PCS"/>
    <e v="#VALUE!"/>
    <m/>
    <n v="10906"/>
    <s v="KGS"/>
    <n v="367.07895928846511"/>
    <n v="4003363.13"/>
    <n v="5.270336816776239"/>
    <n v="57478.29332376166"/>
    <n v="973617.9"/>
    <x v="389"/>
    <x v="1"/>
    <x v="0"/>
    <e v="#VALUE!"/>
    <n v="4976981.03"/>
    <n v="0.24319999669877562"/>
    <s v="High"/>
    <x v="6"/>
  </r>
  <r>
    <s v="INNSA1"/>
    <s v="2019-07-24"/>
    <s v="0301049751"/>
    <x v="0"/>
    <s v="STEEL RECTANGLE CONTAINER LARGE-6862 (MILD STEEL) (TOTAL 30 - 24 PCS)"/>
    <m/>
    <s v="STEEL RECTANGLE CONTAINER LARGE-6862 "/>
    <s v="STEEL"/>
    <m/>
    <m/>
    <s v="PCS"/>
    <e v="#VALUE!"/>
    <m/>
    <n v="756"/>
    <s v="KGS"/>
    <n v="459.76761904761912"/>
    <n v="347584.32"/>
    <n v="6.6011144156154922"/>
    <n v="4990.4424982053124"/>
    <n v="84532.4"/>
    <x v="416"/>
    <x v="1"/>
    <x v="0"/>
    <e v="#VALUE!"/>
    <n v="432116.72"/>
    <n v="0.24319969324277918"/>
    <s v="High"/>
    <x v="6"/>
  </r>
  <r>
    <s v="INNSA1"/>
    <s v="2019-07-23"/>
    <s v="0301049751"/>
    <x v="0"/>
    <s v="STEEL SPOON HOLDER ROUND-MP-96 (MILD STEEL) (TOTAL 12636 PCS - )"/>
    <m/>
    <s v="STEEL SPOON HOLDER ROUND-MP-96 "/>
    <s v="STEEL"/>
    <m/>
    <m/>
    <s v="PCS"/>
    <e v="#VALUE!"/>
    <m/>
    <n v="2702.7"/>
    <s v="KGS"/>
    <n v="251.5444555444555"/>
    <n v="679849.2"/>
    <n v="3.611549971923266"/>
    <n v="9760.9361091170122"/>
    <n v="165339.29999999999"/>
    <x v="448"/>
    <x v="1"/>
    <x v="0"/>
    <e v="#VALUE!"/>
    <n v="845188.5"/>
    <n v="0.24319996257993684"/>
    <s v="High"/>
    <x v="6"/>
  </r>
  <r>
    <s v="INNSA1"/>
    <s v="2019-07-23"/>
    <s v="0301049751"/>
    <x v="0"/>
    <s v="HOUSEHOLD STEEL HOOK 3 PCS SET-2628(TOTAL 68760 SET) (MILD S - TEEL)-DPD CLIENT"/>
    <m/>
    <s v="HOUSEHOLD STEEL HOOK 3 PCS SET-2628"/>
    <s v="HOUSEHOLD"/>
    <m/>
    <m/>
    <s v="PCS"/>
    <e v="#VALUE!"/>
    <m/>
    <n v="2330.1999999999998"/>
    <s v="KGS"/>
    <n v="933.13111750064377"/>
    <n v="2174382.13"/>
    <n v="13.39743169419445"/>
    <n v="31218.695333811909"/>
    <n v="528809.69999999995"/>
    <x v="388"/>
    <x v="1"/>
    <x v="0"/>
    <e v="#VALUE!"/>
    <n v="2703191.83"/>
    <n v="0.24319998435601564"/>
    <s v="High"/>
    <x v="6"/>
  </r>
  <r>
    <s v="INNSA1"/>
    <s v="2019-07-23"/>
    <s v="0301049751"/>
    <x v="0"/>
    <s v="STEEL PEELER-MP-196 (MILD STEEL) (TOTAL 20400 PCS) -"/>
    <m/>
    <s v="STEEL PEELER-MP-196 "/>
    <s v="STEEL"/>
    <m/>
    <m/>
    <s v="PCS"/>
    <e v="#VALUE!"/>
    <m/>
    <n v="1742.5"/>
    <s v="KGS"/>
    <n v="432.11931707317069"/>
    <n v="752967.91"/>
    <n v="6.2041538703972821"/>
    <n v="10810.738119167259"/>
    <n v="183121.8"/>
    <x v="449"/>
    <x v="1"/>
    <x v="0"/>
    <e v="#VALUE!"/>
    <n v="936089.71"/>
    <n v="0.24320000569479777"/>
    <s v="High"/>
    <x v="6"/>
  </r>
  <r>
    <s v="INNSA1"/>
    <s v="2019-07-18"/>
    <s v="0301049751"/>
    <x v="0"/>
    <s v="RYX-02-021A MILD STEEL MULTI FUNCTION CLOTH STAND (OTHER ART - ICLES OF HOUSEHOLD OF IRON &amp; STEEL) (5184 NOS)"/>
    <m/>
    <s v="RYX-02-021A MILD STEEL MULTI FUNCTION CLOTH STAND "/>
    <s v="RYX-02-021A"/>
    <m/>
    <m/>
    <s v=""/>
    <e v="#VALUE!"/>
    <m/>
    <n v="19008"/>
    <s v="KGS"/>
    <n v="175.04916140572391"/>
    <n v="3327334.46"/>
    <n v="2.5096653964978342"/>
    <n v="47703.719856630822"/>
    <n v="809207.7"/>
    <x v="52"/>
    <x v="1"/>
    <x v="1"/>
    <e v="#VALUE!"/>
    <n v="4136542.16"/>
    <n v="0.24319998777640164"/>
    <s v="High"/>
    <x v="6"/>
  </r>
  <r>
    <s v="INNSA1"/>
    <s v="2019-07-18"/>
    <s v="0301049751"/>
    <x v="0"/>
    <s v="STEEL MULTI PEELER-RS-01 (TOTAL 1920 PCS) (MILD STEEL) -"/>
    <m/>
    <s v="STEEL MULTI PEELER-RS-01 "/>
    <s v="STEEL"/>
    <m/>
    <m/>
    <s v="PCS"/>
    <e v="#VALUE!"/>
    <m/>
    <n v="100"/>
    <s v="KGS"/>
    <n v="308.59010000000001"/>
    <n v="30859.01"/>
    <n v="4.4242308243727599"/>
    <n v="442.42308243727598"/>
    <n v="7504.9"/>
    <x v="450"/>
    <x v="1"/>
    <x v="0"/>
    <e v="#VALUE!"/>
    <n v="38363.909999999996"/>
    <n v="0.24319963602202405"/>
    <s v="High"/>
    <x v="6"/>
  </r>
  <r>
    <s v="INNSA1"/>
    <s v="2019-07-15"/>
    <s v="0301049751"/>
    <x v="0"/>
    <s v="STAINLESS STEEL SPORTS BOTTLE KOOU 750ML-MP-202 (TOTAL 2070 - 0 PCS ) (NOT VACUUM BOTTLE) (MILD STEEL)DPD CLIENT"/>
    <m/>
    <s v="STAINLESS STEEL SPORTS BOTTLE KOOU 750ML-MP-202 "/>
    <s v="STAINLESS"/>
    <m/>
    <m/>
    <s v="PCS"/>
    <e v="#VALUE!"/>
    <m/>
    <n v="3910"/>
    <s v="KGS"/>
    <n v="426.99375191815858"/>
    <n v="1669545.57"/>
    <n v="6.1217742210488684"/>
    <n v="23936.137204301082"/>
    <n v="406033.6"/>
    <x v="348"/>
    <x v="1"/>
    <x v="0"/>
    <e v="#VALUE!"/>
    <n v="2075579.17"/>
    <n v="0.24320007030416066"/>
    <s v="High"/>
    <x v="6"/>
  </r>
  <r>
    <s v="INNSA1"/>
    <s v="2019-07-15"/>
    <s v="0301049751"/>
    <x v="0"/>
    <s v="STEEL HAND BLENDER-RS-02 (MILD STEEL) (TOTAL 1200 PCS) -"/>
    <m/>
    <s v="STEEL HAND BLENDER-RS-02 "/>
    <s v="STEEL"/>
    <m/>
    <m/>
    <s v="PCS"/>
    <e v="#VALUE!"/>
    <m/>
    <n v="69.5"/>
    <s v="KGS"/>
    <n v="630.08359712230208"/>
    <n v="43790.81"/>
    <n v="9.0334565895670558"/>
    <n v="627.82523297491036"/>
    <n v="10649.9"/>
    <x v="364"/>
    <x v="1"/>
    <x v="0"/>
    <e v="#VALUE!"/>
    <n v="54440.71"/>
    <n v="0.24319942928664715"/>
    <s v="High"/>
    <x v="6"/>
  </r>
  <r>
    <s v="INNSA1"/>
    <s v="2019-07-15"/>
    <s v="0301049751"/>
    <x v="0"/>
    <s v="STAINLESS STEEL BOTTLE 750ML SG805-AM-6(TOTAL 23184 PCS ) (N - OT VACUUM BOTTLE) (MILD STEEL)"/>
    <m/>
    <s v="STAINLESS STEEL BOTTLE 750ML SG805-AM-6"/>
    <s v="STAINLESS"/>
    <m/>
    <m/>
    <s v="PCS"/>
    <e v="#VALUE!"/>
    <m/>
    <n v="3477.6"/>
    <s v="KGS"/>
    <n v="580.90353692201518"/>
    <n v="2020150.14"/>
    <n v="8.3283661207457378"/>
    <n v="28962.726021505379"/>
    <n v="491300.5"/>
    <x v="451"/>
    <x v="1"/>
    <x v="0"/>
    <e v="#VALUE!"/>
    <n v="2511450.6399999997"/>
    <n v="0.24319999304606144"/>
    <s v="High"/>
    <x v="6"/>
  </r>
  <r>
    <s v="INNSA1"/>
    <s v="2019-07-10"/>
    <s v="0301049751"/>
    <x v="0"/>
    <s v="STAINLESS STEEL BOTTLE 750ML SG805-AM-6(TOTAL 33588 PCS ) (N - OT VACUUM BOTTLE) (MILD STEEL)"/>
    <m/>
    <s v="STAINLESS STEEL BOTTLE 750ML SG805-AM-6"/>
    <s v="STAINLESS"/>
    <m/>
    <m/>
    <s v="PCS"/>
    <e v="#VALUE!"/>
    <m/>
    <n v="5038.2"/>
    <s v="KGS"/>
    <n v="581.07654122504073"/>
    <n v="2927579.83"/>
    <n v="8.3308464691762119"/>
    <n v="41972.470681003593"/>
    <n v="711987.4"/>
    <x v="451"/>
    <x v="1"/>
    <x v="0"/>
    <e v="#VALUE!"/>
    <n v="3639567.23"/>
    <n v="0.24319999499381714"/>
    <s v="High"/>
    <x v="6"/>
  </r>
  <r>
    <s v="INNSA1"/>
    <s v="2019-07-10"/>
    <s v="0301049751"/>
    <x v="0"/>
    <s v="STAINLESS STEEL SPORTS BOTTLE KOOU 750ML-MP-202 (TOTAL 1080 - 0 PCS ) (NOT VACUUM BOTTLE) (MILD STEEL)DPD CLIENT"/>
    <m/>
    <s v="STAINLESS STEEL SPORTS BOTTLE KOOU 750ML-MP-202 "/>
    <s v="STAINLESS"/>
    <m/>
    <m/>
    <s v="PCS"/>
    <e v="#VALUE!"/>
    <m/>
    <n v="2040"/>
    <s v="KGS"/>
    <n v="427.12091666666669"/>
    <n v="871326.67"/>
    <n v="6.123597371565114"/>
    <n v="12492.13863799283"/>
    <n v="211906.7"/>
    <x v="348"/>
    <x v="1"/>
    <x v="0"/>
    <e v="#VALUE!"/>
    <n v="1083233.3700000001"/>
    <n v="0.24320006180919493"/>
    <s v="High"/>
    <x v="6"/>
  </r>
  <r>
    <s v="INNSA1"/>
    <s v="2019-07-05"/>
    <s v="0301049751"/>
    <x v="0"/>
    <s v="STEEL ZHARA -NP-003 (MILD STEEL) (TOTAL 60000 PCS) -"/>
    <m/>
    <s v="STEEL ZHARA -NP-003 "/>
    <s v="STEEL"/>
    <m/>
    <m/>
    <s v="PCS"/>
    <e v="#VALUE!"/>
    <m/>
    <n v="5600"/>
    <s v="KGS"/>
    <n v="345.40884107142858"/>
    <n v="1934289.51"/>
    <n v="4.9520980798771124"/>
    <n v="27731.749247311829"/>
    <n v="470419.3"/>
    <x v="353"/>
    <x v="1"/>
    <x v="0"/>
    <e v="#VALUE!"/>
    <n v="2404708.81"/>
    <n v="0.24320004713255153"/>
    <s v="High"/>
    <x v="6"/>
  </r>
  <r>
    <s v="INNSA1"/>
    <s v="2019-07-05"/>
    <s v="0301049751"/>
    <x v="0"/>
    <s v="HOUSE HOLD STEEL HOOK 6 PCS SET -GN-09 (TOTAL 5000 SET) -"/>
    <m/>
    <s v="HOUSE HOLD STEEL HOOK 6 PCS SET -GN-09 "/>
    <s v="HOUSE"/>
    <m/>
    <m/>
    <s v="PCS"/>
    <e v="#VALUE!"/>
    <m/>
    <n v="800"/>
    <s v="KGS"/>
    <n v="346.49058749999989"/>
    <n v="277192.46999999997"/>
    <n v="4.9676069892473107"/>
    <n v="3974.0855913978489"/>
    <n v="67413.100000000006"/>
    <x v="452"/>
    <x v="1"/>
    <x v="0"/>
    <e v="#VALUE!"/>
    <n v="344605.56999999995"/>
    <n v="0.24319960783927505"/>
    <s v="High"/>
    <x v="6"/>
  </r>
  <r>
    <s v="INNSA1"/>
    <s v="2019-07-05"/>
    <s v="0301049751"/>
    <x v="0"/>
    <s v="STEEL SALT BOTTLE-NP-19 (MILD STEEL) (TOTAL 1008 PCS) -"/>
    <m/>
    <s v="STEEL SALT BOTTLE-NP-19 "/>
    <s v="STEEL"/>
    <m/>
    <m/>
    <s v="PCS"/>
    <e v="#VALUE!"/>
    <m/>
    <n v="154"/>
    <s v="KGS"/>
    <n v="248.813961038961"/>
    <n v="38317.35"/>
    <n v="3.5672252478704092"/>
    <n v="549.35268817204303"/>
    <n v="9318.7999999999993"/>
    <x v="453"/>
    <x v="1"/>
    <x v="0"/>
    <e v="#VALUE!"/>
    <n v="47636.149999999994"/>
    <n v="0.24320053448372603"/>
    <s v="High"/>
    <x v="6"/>
  </r>
  <r>
    <s v="INNSA1"/>
    <s v="2019-07-04"/>
    <s v="0301049751"/>
    <x v="0"/>
    <s v="STEEL GLASS CANISTER 3PCS SET-NP-20 (MILD STEEL)(TOTAL 18 SE - T)-DPD CLIENT"/>
    <m/>
    <s v="STEEL GLASS CANISTER 3PCS SET-NP-20 "/>
    <s v="STEEL"/>
    <m/>
    <m/>
    <s v="PCS"/>
    <e v="#VALUE!"/>
    <m/>
    <n v="42"/>
    <s v="KGS"/>
    <n v="129.4809523809524"/>
    <n v="5438.2"/>
    <n v="1.839218073593073"/>
    <n v="77.247159090909079"/>
    <n v="1322.6"/>
    <x v="454"/>
    <x v="1"/>
    <x v="0"/>
    <e v="#VALUE!"/>
    <n v="6760.7999999999993"/>
    <n v="0.24320547239895554"/>
    <s v="High"/>
    <x v="6"/>
  </r>
  <r>
    <s v="INNSA1"/>
    <s v="2019-07-03"/>
    <s v="0301049751"/>
    <x v="0"/>
    <s v="RYX-02-020 MILD STEEL MULTI FUNCTION CLOTH STAND (OTHER ARTI - CLES OF HOUSEHOLD OF IRON &amp; STEEL) (2464 NOS)"/>
    <m/>
    <s v="RYX-02-020 MILD STEEL MULTI FUNCTION CLOTH STAND "/>
    <s v="RYX-02-020"/>
    <m/>
    <m/>
    <s v=""/>
    <e v="#VALUE!"/>
    <m/>
    <n v="8008"/>
    <s v="KGS"/>
    <n v="317.57522477522468"/>
    <n v="2543142.4"/>
    <n v="4.511011715557169"/>
    <n v="36124.181818181823"/>
    <n v="618492.19999999995"/>
    <x v="38"/>
    <x v="1"/>
    <x v="1"/>
    <e v="#VALUE!"/>
    <n v="3161634.5999999996"/>
    <n v="0.24319998754297045"/>
    <s v="High"/>
    <x v="6"/>
  </r>
  <r>
    <s v="INNSA1"/>
    <s v="2019-07-03"/>
    <s v="0301049751"/>
    <x v="0"/>
    <s v="RYX-02-021A MILD STEEL MULTI FUNCTION CLOTH STAND (OTHER ART - ICLES OF HOUSEHOLD OF IRON &amp; STEEL) (6480 NOS)"/>
    <m/>
    <s v="RYX-02-021A MILD STEEL MULTI FUNCTION CLOTH STAND "/>
    <s v="RYX-02-021A"/>
    <m/>
    <m/>
    <s v=""/>
    <e v="#VALUE!"/>
    <m/>
    <n v="23760"/>
    <s v="KGS"/>
    <n v="175.4253253367003"/>
    <n v="4168105.73"/>
    <n v="2.4918370076235838"/>
    <n v="59206.047301136357"/>
    <n v="1013683.4"/>
    <x v="52"/>
    <x v="1"/>
    <x v="1"/>
    <e v="#VALUE!"/>
    <n v="5181789.13"/>
    <n v="0.24320002074419547"/>
    <s v="High"/>
    <x v="6"/>
  </r>
  <r>
    <s v="INNSA1"/>
    <s v="2019-07-03"/>
    <s v="0301049751"/>
    <x v="0"/>
    <s v="KWP-600B SS OIL POT 600ML ( QTY 38960 PCS/ USD 1.26 PER PCS - )"/>
    <m/>
    <s v="KWP-600B SS OIL POT 600ML "/>
    <s v="KWP-600B"/>
    <m/>
    <m/>
    <s v="PCS"/>
    <e v="#VALUE!"/>
    <m/>
    <n v="7012.8"/>
    <s v="KGS"/>
    <n v="496.89037759525428"/>
    <n v="3484592.84"/>
    <n v="7.0581019544780439"/>
    <n v="49497.057386363631"/>
    <n v="847453"/>
    <x v="264"/>
    <x v="1"/>
    <x v="0"/>
    <n v="1.26"/>
    <n v="4332045.84"/>
    <n v="0.24320000611606607"/>
    <s v="High"/>
    <x v="6"/>
  </r>
  <r>
    <s v="INNSA1"/>
    <s v="2019-07-03"/>
    <s v="0301049751"/>
    <x v="0"/>
    <s v="KWP-1000B SS OIL POT 1000ML ( QTY 27000 PCS/ USD 1.52 PER PC - S)"/>
    <m/>
    <s v="KWP-1000B SS OIL POT 1000ML "/>
    <s v="KWP-1000B"/>
    <m/>
    <m/>
    <s v="PCS"/>
    <e v="#VALUE!"/>
    <m/>
    <n v="6750"/>
    <s v="KGS"/>
    <n v="432.26888888888891"/>
    <n v="2917815"/>
    <n v="6.1401830808080806"/>
    <n v="41446.235795454537"/>
    <n v="709612.7"/>
    <x v="345"/>
    <x v="1"/>
    <x v="0"/>
    <n v="1.52"/>
    <n v="3627427.7"/>
    <n v="0.24320003153044314"/>
    <s v="High"/>
    <x v="6"/>
  </r>
  <r>
    <s v="INNSA1"/>
    <s v="2019-06-25"/>
    <s v="0301049751"/>
    <x v="0"/>
    <s v="STEEL TEA STRAINER -NP-55 (MILD STEEL) (TOTAL 27648 PCS) -"/>
    <m/>
    <s v="STEEL TEA STRAINER -NP-55 "/>
    <s v="STEEL"/>
    <m/>
    <m/>
    <s v="PCS"/>
    <e v="#VALUE!"/>
    <m/>
    <n v="1267.2"/>
    <s v="KGS"/>
    <n v="489.49249526515149"/>
    <n v="620284.89"/>
    <n v="6.9530183986527199"/>
    <n v="8810.8649147727265"/>
    <n v="150853.29999999999"/>
    <x v="355"/>
    <x v="1"/>
    <x v="0"/>
    <e v="#VALUE!"/>
    <n v="771138.19"/>
    <n v="0.24320002378262026"/>
    <s v="High"/>
    <x v="6"/>
  </r>
  <r>
    <s v="INNSA1"/>
    <s v="2019-06-25"/>
    <s v="0301049751"/>
    <x v="0"/>
    <s v="STEEL TEA STRAINER -NP-55 (MILD STEEL) (TOTAL 22752 PCS) -"/>
    <m/>
    <s v="STEEL TEA STRAINER -NP-55 "/>
    <s v="STEEL"/>
    <m/>
    <m/>
    <s v="PCS"/>
    <e v="#VALUE!"/>
    <m/>
    <n v="1042.8"/>
    <s v="KGS"/>
    <n v="491.10268507863452"/>
    <n v="512121.88"/>
    <n v="6.9758904130487842"/>
    <n v="7274.4585227272719"/>
    <n v="124548"/>
    <x v="355"/>
    <x v="1"/>
    <x v="0"/>
    <e v="#VALUE!"/>
    <n v="636669.88"/>
    <n v="0.2431999195191582"/>
    <s v="High"/>
    <x v="6"/>
  </r>
  <r>
    <s v="INNSA1"/>
    <s v="2019-06-24"/>
    <s v="0301049751"/>
    <x v="0"/>
    <s v="STAINLESS STEEL SPORTS BOTTLE 650ML S115-NP-21 (TOTAL 1440 P - CS ) (NOT VACUUM BOTTLE) (MILD STEEL)DPD CLIENT"/>
    <m/>
    <s v="STAINLESS STEEL SPORTS BOTTLE 650ML S115-NP-21 "/>
    <s v="STAINLESS"/>
    <m/>
    <m/>
    <s v=""/>
    <e v="#VALUE!"/>
    <m/>
    <n v="256"/>
    <s v="KGS"/>
    <n v="465.14914062499997"/>
    <n v="119078.18"/>
    <n v="6.6072321111505676"/>
    <n v="1691.4514204545451"/>
    <n v="28959.8"/>
    <x v="365"/>
    <x v="1"/>
    <x v="1"/>
    <e v="#VALUE!"/>
    <n v="148037.97999999998"/>
    <n v="0.24319988767043635"/>
    <s v="High"/>
    <x v="6"/>
  </r>
  <r>
    <s v="INNSA1"/>
    <s v="2019-06-24"/>
    <s v="0301049751"/>
    <x v="0"/>
    <s v="STAINLESS STEEL SPORTS BOTTLE KOOU 750ML-MP-202 (TOTAL 1080 - 0 PCS ) (NOT VACUUM BOTTLE) (MILD STEEL)"/>
    <m/>
    <s v="STAINLESS STEEL SPORTS BOTTLE KOOU 750ML-MP-202 "/>
    <s v="STAINLESS"/>
    <m/>
    <m/>
    <s v="PCS"/>
    <e v="#VALUE!"/>
    <m/>
    <n v="2040"/>
    <s v="KGS"/>
    <n v="430.10696078431369"/>
    <n v="877418.2"/>
    <n v="6.1094738747771826"/>
    <n v="12463.32670454545"/>
    <n v="213388.1"/>
    <x v="348"/>
    <x v="1"/>
    <x v="0"/>
    <e v="#VALUE!"/>
    <n v="1090806.3"/>
    <n v="0.24319999288822594"/>
    <s v="High"/>
    <x v="6"/>
  </r>
  <r>
    <s v="INNSA1"/>
    <s v="2019-06-24"/>
    <s v="0301049751"/>
    <x v="0"/>
    <s v="STAINLESS STEEL BOTTLE 750ML SG805-AM-6(TOTAL 27648 PCS ) (N - OT VACUUM BOTTLE) (MILD STEEL)"/>
    <m/>
    <s v="STAINLESS STEEL BOTTLE 750ML SG805-AM-6"/>
    <s v="STAINLESS"/>
    <m/>
    <m/>
    <s v="PCS"/>
    <e v="#VALUE!"/>
    <m/>
    <n v="4147.2"/>
    <s v="KGS"/>
    <n v="585.13890094521605"/>
    <n v="2426688.0499999998"/>
    <n v="8.3116321156990907"/>
    <n v="34470.000710227258"/>
    <n v="590170.6"/>
    <x v="451"/>
    <x v="1"/>
    <x v="0"/>
    <e v="#VALUE!"/>
    <n v="3016858.65"/>
    <n v="0.24320002729646278"/>
    <s v="High"/>
    <x v="6"/>
  </r>
  <r>
    <s v="INNSA1"/>
    <s v="2019-06-24"/>
    <s v="0301049751"/>
    <x v="0"/>
    <s v="STAINLESS STEEL COLA BOTTLE 750 ML SK750-SL-01 (TOTAL 1188 - PCS ) (NOT VACUUM BOTTLE) (MILD STEEL)"/>
    <m/>
    <s v="STAINLESS STEEL COLA BOTTLE 750 ML SK750-SL-01 "/>
    <s v="STAINLESS"/>
    <m/>
    <m/>
    <s v="PCS"/>
    <e v="#VALUE!"/>
    <m/>
    <n v="211.2"/>
    <s v="KGS"/>
    <n v="510.03196022727269"/>
    <n v="107718.75"/>
    <n v="7.2447721623192143"/>
    <n v="1530.095880681818"/>
    <n v="26197.200000000001"/>
    <x v="455"/>
    <x v="1"/>
    <x v="0"/>
    <e v="#VALUE!"/>
    <n v="133915.95000000001"/>
    <n v="0.2432"/>
    <s v="High"/>
    <x v="6"/>
  </r>
  <r>
    <s v="INNSA1"/>
    <s v="2019-06-24"/>
    <s v="0301049751"/>
    <x v="0"/>
    <s v="STAINLESS STEEL SPORTS BOTTLE 750ML SG-702-SB-01(TOTAL 2520 - PCS)(NOT VACUUM BOTTLE)(MILD STEEL)"/>
    <m/>
    <s v="STAINLESS STEEL SPORTS BOTTLE 750ML SG-702-SB-01"/>
    <s v="STAINLESS"/>
    <m/>
    <m/>
    <s v="PCS"/>
    <e v="#VALUE!"/>
    <m/>
    <n v="350"/>
    <s v="KGS"/>
    <n v="655.45225714285721"/>
    <n v="229408.29"/>
    <n v="9.3104013798701306"/>
    <n v="3258.640482954545"/>
    <n v="55792.1"/>
    <x v="359"/>
    <x v="1"/>
    <x v="0"/>
    <e v="#VALUE!"/>
    <n v="285200.39"/>
    <n v="0.24320001687820433"/>
    <s v="High"/>
    <x v="6"/>
  </r>
  <r>
    <s v="INNSA1"/>
    <s v="2019-06-19"/>
    <s v="0301049751"/>
    <x v="0"/>
    <s v="RYX-02-021A MILD STEEL MULTI FUNCTION CLOTH STAND (OTHER ART - ICLES OF HOUSEHOLD OF IRON &amp; STEEL) (6480 NOS)"/>
    <m/>
    <s v="RYX-02-021A MILD STEEL MULTI FUNCTION CLOTH STAND "/>
    <s v="RYX-02-021A"/>
    <m/>
    <m/>
    <s v=""/>
    <e v="#VALUE!"/>
    <m/>
    <n v="23760"/>
    <s v="KGS"/>
    <n v="174.74275505050511"/>
    <n v="4151887.86"/>
    <n v="2.4856721913300861"/>
    <n v="59059.571266002837"/>
    <n v="1009739.2"/>
    <x v="52"/>
    <x v="1"/>
    <x v="1"/>
    <e v="#VALUE!"/>
    <n v="5161627.0599999996"/>
    <n v="0.24320001744941155"/>
    <s v="High"/>
    <x v="6"/>
  </r>
  <r>
    <s v="INNSA1"/>
    <s v="2019-06-18"/>
    <s v="0301049751"/>
    <x v="0"/>
    <s v="STEEL HANGER WITH HOOK-SL-89 (MILD STEEL)(TOTAL 28548 PCS) D - PD CLIENT"/>
    <m/>
    <s v="STEEL HANGER WITH HOOK-SL-89 "/>
    <s v="STEEL"/>
    <m/>
    <m/>
    <s v="PCS"/>
    <e v="#VALUE!"/>
    <m/>
    <n v="6344"/>
    <s v="KGS"/>
    <n v="349.77937421185368"/>
    <n v="2219000.35"/>
    <n v="4.9755245264844064"/>
    <n v="31564.72759601707"/>
    <n v="539660.9"/>
    <x v="380"/>
    <x v="1"/>
    <x v="0"/>
    <e v="#VALUE!"/>
    <n v="2758661.25"/>
    <n v="0.24320000670572225"/>
    <s v="High"/>
    <x v="6"/>
  </r>
  <r>
    <s v="INNSA1"/>
    <s v="2019-06-18"/>
    <s v="0301049751"/>
    <x v="0"/>
    <s v="STEEL PEELER -MP-196 (MILD STEEL) (TOTAL 20400 PCS) -"/>
    <m/>
    <s v="STEEL PEELER -MP-196 "/>
    <s v="STEEL"/>
    <m/>
    <m/>
    <s v="PCS"/>
    <e v="#VALUE!"/>
    <m/>
    <n v="1513"/>
    <s v="KGS"/>
    <n v="493.26161929940508"/>
    <n v="746304.83"/>
    <n v="7.0165237453684943"/>
    <n v="10616.00042674253"/>
    <n v="181501.3"/>
    <x v="456"/>
    <x v="1"/>
    <x v="0"/>
    <e v="#VALUE!"/>
    <n v="927806.12999999989"/>
    <n v="0.24319995356321089"/>
    <s v="High"/>
    <x v="6"/>
  </r>
  <r>
    <s v="INNSA1"/>
    <s v="2019-06-18"/>
    <s v="0301049751"/>
    <x v="0"/>
    <s v="STEEL ZHARA-NP-003 (TOTAL 60240 PCS) (MILD STEEL) -"/>
    <m/>
    <s v="STEEL ZHARA-NP-003 "/>
    <s v="STEEL"/>
    <m/>
    <m/>
    <s v="PCS"/>
    <e v="#VALUE!"/>
    <m/>
    <n v="5622.4"/>
    <s v="KGS"/>
    <n v="345.34176863972692"/>
    <n v="1941649.56"/>
    <n v="4.9124006918880072"/>
    <n v="27619.48165007112"/>
    <n v="472209.2"/>
    <x v="344"/>
    <x v="1"/>
    <x v="0"/>
    <e v="#VALUE!"/>
    <n v="2413858.7600000002"/>
    <n v="0.24320001390982213"/>
    <s v="High"/>
    <x v="6"/>
  </r>
  <r>
    <s v="INNSA1"/>
    <s v="2019-06-18"/>
    <s v="0301049751"/>
    <x v="0"/>
    <s v="SM1168 - STEEL HANGER WITH HOOK (QTY: 28200 PCS/USD 1.22 PER - PCS)"/>
    <m/>
    <s v="SM1168 - STEEL HANGER WITH HOOK "/>
    <s v="SM1168"/>
    <m/>
    <m/>
    <s v="PCS"/>
    <e v="#VALUE!"/>
    <m/>
    <n v="5452"/>
    <s v="KGS"/>
    <n v="454.3225917094644"/>
    <n v="2476966.77"/>
    <n v="6.4626257711161372"/>
    <n v="35234.235704125182"/>
    <n v="602398.4"/>
    <x v="457"/>
    <x v="399"/>
    <x v="0"/>
    <n v="1.22"/>
    <n v="3079365.17"/>
    <n v="0.24320003291768022"/>
    <s v="High"/>
    <x v="6"/>
  </r>
  <r>
    <s v="INNSA1"/>
    <s v="2019-06-14"/>
    <s v="0301049751"/>
    <x v="0"/>
    <s v="STAINLESS STEEL SPORTS BOTTLE 650ML ( ITEM NO.KW-868) (5209 - 2 PCS)"/>
    <m/>
    <s v="STAINLESS STEEL SPORTS BOTTLE 650ML "/>
    <s v="STAINLESS"/>
    <m/>
    <m/>
    <s v="PCS"/>
    <e v="#VALUE!"/>
    <m/>
    <n v="9405.5"/>
    <s v="KGS"/>
    <n v="450.81483068417413"/>
    <n v="4240138.8899999997"/>
    <n v="6.4127287437293621"/>
    <n v="60314.920199146523"/>
    <n v="1031201.8"/>
    <x v="458"/>
    <x v="1"/>
    <x v="0"/>
    <e v="#VALUE!"/>
    <n v="5271340.6899999995"/>
    <n v="0.24320000517718893"/>
    <s v="High"/>
    <x v="6"/>
  </r>
  <r>
    <s v="INNSA1"/>
    <s v="2019-06-14"/>
    <s v="0301049751"/>
    <x v="0"/>
    <s v="STAINLESS STEEL SPORT BOTTLE 1000ML ( ITEM NO. KW-830) (349 - 20 PCS)"/>
    <m/>
    <s v="STAINLESS STEEL SPORT BOTTLE 1000ML "/>
    <s v="STAINLESS"/>
    <m/>
    <m/>
    <s v="PCS"/>
    <e v="#VALUE!"/>
    <m/>
    <n v="6790"/>
    <s v="KGS"/>
    <n v="383.81911634756989"/>
    <n v="2606131.7999999998"/>
    <n v="5.4597313847449493"/>
    <n v="37071.576102418207"/>
    <n v="633811.30000000005"/>
    <x v="379"/>
    <x v="1"/>
    <x v="0"/>
    <e v="#VALUE!"/>
    <n v="3239943.0999999996"/>
    <n v="0.24320001774277114"/>
    <s v="High"/>
    <x v="6"/>
  </r>
  <r>
    <s v="INNSA1"/>
    <s v="2019-06-12"/>
    <s v="0301049751"/>
    <x v="0"/>
    <s v="KWB-600F STAINLESS STEEL SPORTS BOTTLE. (QTY :50400 PCS / US - D 1.06 PER PCS)"/>
    <m/>
    <s v="KWB-600F STAINLESS STEEL SPORTS BOTTLE. "/>
    <s v="KWB-600F"/>
    <m/>
    <m/>
    <s v="PCS"/>
    <e v="#VALUE!"/>
    <m/>
    <n v="7897.5"/>
    <s v="KGS"/>
    <n v="480.3020576131687"/>
    <n v="3793185.5"/>
    <n v="6.8321772064462118"/>
    <n v="53957.119487908967"/>
    <n v="1156162.8999999999"/>
    <x v="459"/>
    <x v="1"/>
    <x v="0"/>
    <e v="#VALUE!"/>
    <n v="4949348.4000000004"/>
    <n v="0.30479998934932129"/>
    <s v="High"/>
    <x v="6"/>
  </r>
  <r>
    <s v="INNSA1"/>
    <s v="2019-06-11"/>
    <s v="0301049751"/>
    <x v="0"/>
    <s v="STAINLESS STEEL SPORTS BOTTLE 750ML SG-702-SB-01(TOTAL 16344 - PCS)(NOT VACUUM BOTTLE)(MILD STEEL)DPD CLIENT"/>
    <m/>
    <s v="STAINLESS STEEL SPORTS BOTTLE 750ML SG-702-SB-01"/>
    <s v="STAINLESS"/>
    <m/>
    <m/>
    <s v="PCS"/>
    <e v="#VALUE!"/>
    <m/>
    <n v="2587.8000000000002"/>
    <s v="KGS"/>
    <n v="574.11426308060891"/>
    <n v="1485692.89"/>
    <n v="8.1666324762533282"/>
    <n v="21133.611522048359"/>
    <n v="361320.5"/>
    <x v="359"/>
    <x v="1"/>
    <x v="0"/>
    <e v="#VALUE!"/>
    <n v="1847013.39"/>
    <n v="0.2431999926983564"/>
    <s v="High"/>
    <x v="6"/>
  </r>
  <r>
    <s v="INNSA1"/>
    <s v="2019-06-11"/>
    <s v="0301049751"/>
    <x v="0"/>
    <s v="STAINLESS STEEL SPORTS BOTTLE 650ML S115-NP-21 (TOTAL 13824 - PCS ) (NOT VACUUM BOTTLE) (MILD STEEL)"/>
    <m/>
    <s v="STAINLESS STEEL SPORTS BOTTLE 650ML S115-NP-21 "/>
    <s v="STAINLESS"/>
    <m/>
    <m/>
    <s v="PCS"/>
    <e v="#VALUE!"/>
    <m/>
    <n v="2457.6"/>
    <s v="KGS"/>
    <n v="462.83658040364583"/>
    <n v="1137467.18"/>
    <n v="6.5837351408768967"/>
    <n v="16180.18748221906"/>
    <n v="276632"/>
    <x v="365"/>
    <x v="1"/>
    <x v="0"/>
    <e v="#VALUE!"/>
    <n v="1414099.18"/>
    <n v="0.24319998402063786"/>
    <s v="High"/>
    <x v="6"/>
  </r>
  <r>
    <s v="INNSA1"/>
    <s v="2019-06-11"/>
    <s v="0301049751"/>
    <x v="0"/>
    <s v="STAINLESS STEEL COLA BOTTLE 750 ML SK750-SL-01 (TOTAL 12600 - PCS ) (NOT VACUUM BOTTLE) (MILD STEEL)"/>
    <m/>
    <s v="STAINLESS STEEL COLA BOTTLE 750 ML SK750-SL-01 "/>
    <s v="STAINLESS"/>
    <m/>
    <m/>
    <s v="PCS"/>
    <e v="#VALUE!"/>
    <m/>
    <n v="2275"/>
    <s v="KGS"/>
    <n v="503.45401318681309"/>
    <n v="1145357.8799999999"/>
    <n v="7.1615080111922218"/>
    <n v="16292.4307254623"/>
    <n v="278551.09999999998"/>
    <x v="455"/>
    <x v="1"/>
    <x v="0"/>
    <e v="#VALUE!"/>
    <n v="1423908.98"/>
    <n v="0.24320005551452617"/>
    <s v="High"/>
    <x v="6"/>
  </r>
  <r>
    <s v="INNSA1"/>
    <s v="2019-06-10"/>
    <s v="0301049751"/>
    <x v="1"/>
    <s v="STEEL SCRUBBER 3PCS SET-DR-2(TOTAL 133000 SET) (MILD STEEL)- - DPD CLIENT"/>
    <m/>
    <s v="STEEL SCRUBBER 3PCS SET-DR-2"/>
    <s v="STEEL"/>
    <m/>
    <m/>
    <s v="PCS"/>
    <e v="#VALUE!"/>
    <m/>
    <n v="8645"/>
    <s v="KGS"/>
    <n v="225.1667761711972"/>
    <n v="1946566.78"/>
    <n v="3.2029413395618378"/>
    <n v="27689.427880512088"/>
    <n v="603046.40000000002"/>
    <x v="460"/>
    <x v="1"/>
    <x v="0"/>
    <e v="#VALUE!"/>
    <n v="2549613.1800000002"/>
    <n v="0.309800005936606"/>
    <s v="High"/>
    <x v="6"/>
  </r>
  <r>
    <s v="INNSA1"/>
    <s v="2019-06-10"/>
    <s v="0301049751"/>
    <x v="0"/>
    <s v="STEEL TEA STRAINER -NP-55(MILD STEEL) (TOTAL 50400 PCS) -"/>
    <m/>
    <s v="STEEL TEA STRAINER -NP-55"/>
    <s v="STEEL"/>
    <m/>
    <m/>
    <s v="PCS"/>
    <e v="#VALUE!"/>
    <m/>
    <n v="2310"/>
    <s v="KGS"/>
    <n v="491.35166666666669"/>
    <n v="1135022.3500000001"/>
    <n v="6.9893551446183029"/>
    <n v="16145.41038406828"/>
    <n v="276037.40000000002"/>
    <x v="418"/>
    <x v="1"/>
    <x v="0"/>
    <e v="#VALUE!"/>
    <n v="1411059.75"/>
    <n v="0.24319996870546207"/>
    <s v="High"/>
    <x v="6"/>
  </r>
  <r>
    <s v="INNSA1"/>
    <s v="2019-06-03"/>
    <s v="0301049751"/>
    <x v="0"/>
    <s v="STAINLESS STEEL COLA BOTTLE 750 ML SK750-SL-01 (TOTAL 2268 - PCS ) (NOT VACUUM BOTTLE) (MILD STEEL)"/>
    <m/>
    <s v="STAINLESS STEEL COLA BOTTLE 750 ML SK750-SL-01 "/>
    <s v="STAINLESS"/>
    <m/>
    <m/>
    <s v="PCS"/>
    <e v="#VALUE!"/>
    <m/>
    <n v="428.4"/>
    <s v="KGS"/>
    <n v="488.15485527544348"/>
    <n v="209125.54"/>
    <n v="6.8609255836323753"/>
    <n v="2939.2205200281101"/>
    <n v="50859.4"/>
    <x v="455"/>
    <x v="1"/>
    <x v="0"/>
    <e v="#VALUE!"/>
    <n v="259984.94"/>
    <n v="0.24320032837691657"/>
    <s v="High"/>
    <x v="6"/>
  </r>
  <r>
    <s v="INNSA1"/>
    <s v="2019-06-03"/>
    <s v="0301049751"/>
    <x v="0"/>
    <s v="STAINLESS STEEL WATER BOTTLE 750ML SB-08 (TOTAL 10800 PCS)(N - OT VACUUM BOTTLE)(MILD STEEL)"/>
    <m/>
    <s v="STAINLESS STEEL WATER BOTTLE 750ML SB-08 "/>
    <s v="STAINLESS"/>
    <m/>
    <m/>
    <s v="PCS"/>
    <e v="#VALUE!"/>
    <m/>
    <n v="1800"/>
    <s v="KGS"/>
    <n v="542.2213888888889"/>
    <n v="975998.5"/>
    <n v="7.6208206449597871"/>
    <n v="13717.477160927619"/>
    <n v="237362.9"/>
    <x v="461"/>
    <x v="1"/>
    <x v="0"/>
    <e v="#VALUE!"/>
    <n v="1213361.3999999999"/>
    <n v="0.24320006639354466"/>
    <s v="High"/>
    <x v="6"/>
  </r>
  <r>
    <s v="INNSA1"/>
    <s v="2019-06-03"/>
    <s v="0301049751"/>
    <x v="0"/>
    <s v="STEEL PEELER-MP-196 (MILD STEEL) (TOTAL 20400 PCS) -"/>
    <m/>
    <s v="STEEL PEELER-MP-196 "/>
    <s v="STEEL"/>
    <m/>
    <m/>
    <s v="PCS"/>
    <e v="#VALUE!"/>
    <m/>
    <n v="1445"/>
    <s v="KGS"/>
    <n v="528.44280276816608"/>
    <n v="763599.85"/>
    <n v="7.4271651829678991"/>
    <n v="10732.25368938861"/>
    <n v="185707.5"/>
    <x v="449"/>
    <x v="1"/>
    <x v="0"/>
    <e v="#VALUE!"/>
    <n v="949307.35"/>
    <n v="0.24320002158198434"/>
    <s v="High"/>
    <x v="6"/>
  </r>
  <r>
    <s v="INNSA1"/>
    <s v="2019-06-03"/>
    <s v="0301049751"/>
    <x v="0"/>
    <s v="STAINLESS STEEL SPORTS BOTTLE 750ML SG-702-SB-01(TOTAL 12456 - PCS)(NOT VACUUM BOTTLE)(MILD STEEL)"/>
    <m/>
    <s v="STAINLESS STEEL SPORTS BOTTLE 750ML SG-702-SB-01"/>
    <s v="STAINLESS"/>
    <m/>
    <m/>
    <s v="PCS"/>
    <e v="#VALUE!"/>
    <m/>
    <n v="2076"/>
    <s v="KGS"/>
    <n v="553.24214836223507"/>
    <n v="1148530.7"/>
    <n v="7.7757153670026007"/>
    <n v="16142.3851018974"/>
    <n v="279322.7"/>
    <x v="359"/>
    <x v="1"/>
    <x v="0"/>
    <e v="#VALUE!"/>
    <n v="1427853.4"/>
    <n v="0.24320002939407717"/>
    <s v="High"/>
    <x v="6"/>
  </r>
  <r>
    <s v="INNSA1"/>
    <s v="2019-06-03"/>
    <s v="0301049751"/>
    <x v="0"/>
    <s v="STAINLESS STEEL SPORTS BOTTLE 750ML S-308-C6-NP-20 (TOTAL 3 - 456 PCS)(NOT VACUUM BOTTLE)(MILD STEEL)"/>
    <m/>
    <s v="STAINLESS STEEL SPORTS BOTTLE 750ML S-308-C6-NP-20 "/>
    <s v="STAINLESS"/>
    <m/>
    <m/>
    <s v="PCS"/>
    <e v="#VALUE!"/>
    <m/>
    <n v="576"/>
    <s v="KGS"/>
    <n v="450.52845486111107"/>
    <n v="259504.39"/>
    <n v="6.3320935328336061"/>
    <n v="3647.2858749121569"/>
    <n v="63111.4"/>
    <x v="357"/>
    <x v="1"/>
    <x v="0"/>
    <e v="#VALUE!"/>
    <n v="322615.79000000004"/>
    <n v="0.24319973931847549"/>
    <s v="High"/>
    <x v="6"/>
  </r>
  <r>
    <s v="INNSA1"/>
    <s v="2019-06-01"/>
    <s v="0301049751"/>
    <x v="0"/>
    <s v="RYX-02-020 MILD STEEL MULTI FUNCTION CLOTH STAND (OTHER ARTI - CLES OF HOUSEHOLD OF IRON &amp; STEEL) (1232 NOS)"/>
    <m/>
    <s v="RYX-02-020 MILD STEEL MULTI FUNCTION CLOTH STAND "/>
    <s v="RYX-02-020"/>
    <m/>
    <m/>
    <s v=""/>
    <e v="#VALUE!"/>
    <m/>
    <n v="4004"/>
    <s v="KGS"/>
    <n v="316.85299950049949"/>
    <n v="1268679.4099999999"/>
    <n v="4.4533099016233244"/>
    <n v="17831.052846099781"/>
    <n v="308542.8"/>
    <x v="38"/>
    <x v="1"/>
    <x v="1"/>
    <e v="#VALUE!"/>
    <n v="1577222.21"/>
    <n v="0.24319997437335253"/>
    <s v="High"/>
    <x v="6"/>
  </r>
  <r>
    <s v="INNSA1"/>
    <s v="2019-06-01"/>
    <s v="0301049751"/>
    <x v="0"/>
    <s v="RYX-02-021A MILD STEEL MULTI FUNCTION CLOTH STAND (OTHER ART - ICLES OF HOUSEHOLD OF IRON &amp; STEEL) (6480 NOS)"/>
    <m/>
    <s v="RYX-02-021A MILD STEEL MULTI FUNCTION CLOTH STAND "/>
    <s v="RYX-02-021A"/>
    <m/>
    <m/>
    <s v=""/>
    <e v="#VALUE!"/>
    <m/>
    <n v="23760"/>
    <s v="KGS"/>
    <n v="175.02637457912459"/>
    <n v="4158626.66"/>
    <n v="2.459963100198518"/>
    <n v="58448.72326071679"/>
    <n v="1011378.1"/>
    <x v="52"/>
    <x v="1"/>
    <x v="1"/>
    <e v="#VALUE!"/>
    <n v="5170004.76"/>
    <n v="0.2432000231537976"/>
    <s v="High"/>
    <x v="6"/>
  </r>
  <r>
    <s v="INNSA1"/>
    <s v="2019-05-28"/>
    <s v="0301049751"/>
    <x v="0"/>
    <s v="STEEL SPOON HOLDER ROUND -MP-96 (MILD STEEL) (TOTAL 324 PCS - )"/>
    <m/>
    <s v="STEEL SPOON HOLDER ROUND -MP-96 "/>
    <s v="STEEL"/>
    <m/>
    <m/>
    <s v="PCS"/>
    <e v="#VALUE!"/>
    <m/>
    <n v="69.3"/>
    <s v="KGS"/>
    <n v="258.35858585858591"/>
    <n v="17904.25"/>
    <n v="3.6311818110834269"/>
    <n v="251.6408995080815"/>
    <n v="4354.3"/>
    <x v="354"/>
    <x v="1"/>
    <x v="0"/>
    <e v="#VALUE!"/>
    <n v="22258.55"/>
    <n v="0.24319924040381474"/>
    <s v="High"/>
    <x v="6"/>
  </r>
  <r>
    <s v="INNSA1"/>
    <s v="2019-05-22"/>
    <s v="0301049751"/>
    <x v="0"/>
    <s v="03-027I FAMILY CLOTH RACK 3LAYERS (1824 PCS) (OTHER ARTICLES - OF HOUSEHOLD OF IRON &amp; STEEL) (MADE UP OF MILD STEEL)"/>
    <m/>
    <s v="03-027I FAMILY CLOTH RACK 3LAYERS "/>
    <s v="03-027I"/>
    <m/>
    <m/>
    <s v="PCS"/>
    <e v="#VALUE!"/>
    <m/>
    <n v="10843.68"/>
    <s v="KGS"/>
    <n v="143.0971256990247"/>
    <n v="1551699.44"/>
    <n v="2.0112034532540362"/>
    <n v="21808.84666198173"/>
    <n v="377373.3"/>
    <x v="361"/>
    <x v="1"/>
    <x v="0"/>
    <e v="#VALUE!"/>
    <n v="1929072.74"/>
    <n v="0.24319999754591651"/>
    <s v="High"/>
    <x v="6"/>
  </r>
  <r>
    <s v="INNSA1"/>
    <s v="2019-05-21"/>
    <s v="0301049751"/>
    <x v="0"/>
    <s v="STAINLESS STEEL SPORT BOTTLE 750ML (ITEM NO. KW-820) (47160 - PCS)"/>
    <m/>
    <s v="STAINLESS STEEL SPORT BOTTLE 750ML "/>
    <s v="STAINLESS"/>
    <m/>
    <m/>
    <s v="PCS"/>
    <e v="#VALUE!"/>
    <m/>
    <n v="7860"/>
    <s v="KGS"/>
    <n v="418.00251017811712"/>
    <n v="3285499.73"/>
    <n v="5.8749474374998876"/>
    <n v="46177.08685874912"/>
    <n v="799033.6"/>
    <x v="399"/>
    <x v="1"/>
    <x v="0"/>
    <e v="#VALUE!"/>
    <n v="4084533.33"/>
    <n v="0.24320001998600072"/>
    <s v="High"/>
    <x v="6"/>
  </r>
  <r>
    <s v="INNSA1"/>
    <s v="2019-05-15"/>
    <s v="0301049751"/>
    <x v="0"/>
    <s v="RYX-02-021A MILD STEEL MULTI FUNCTION CLOTH STAND (OTHER ART - ICLES OF HOUSEHOLD OF IRON &amp; STEEL) (7776 NOS)"/>
    <m/>
    <s v="RYX-02-021A MILD STEEL MULTI FUNCTION CLOTH STAND "/>
    <s v="RYX-02-021A"/>
    <m/>
    <m/>
    <s v=""/>
    <e v="#VALUE!"/>
    <m/>
    <n v="28512"/>
    <s v="KGS"/>
    <n v="172.70012205387201"/>
    <n v="4924025.88"/>
    <n v="2.4513856927448119"/>
    <n v="69893.908871540101"/>
    <n v="1197523.2"/>
    <x v="52"/>
    <x v="1"/>
    <x v="1"/>
    <e v="#VALUE!"/>
    <n v="6121549.0800000001"/>
    <n v="0.24320002152385112"/>
    <s v="High"/>
    <x v="6"/>
  </r>
  <r>
    <s v="INNSA1"/>
    <s v="2019-05-15"/>
    <s v="0301049751"/>
    <x v="0"/>
    <s v="RYX-02-020 MILD STEEL MULTI FUNCTION CLOTH STAND (OTHER ARTI - CLES OF HOUSEHOLD OF IRON &amp; STEEL) (1232 NOS)"/>
    <m/>
    <s v="RYX-02-020 MILD STEEL MULTI FUNCTION CLOTH STAND "/>
    <s v="RYX-02-020"/>
    <m/>
    <m/>
    <s v=""/>
    <e v="#VALUE!"/>
    <m/>
    <n v="4004"/>
    <s v="KGS"/>
    <n v="312.64174575424579"/>
    <n v="1251817.55"/>
    <n v="4.4377820547089533"/>
    <n v="17768.879347054652"/>
    <n v="304442.09999999998"/>
    <x v="38"/>
    <x v="1"/>
    <x v="1"/>
    <e v="#VALUE!"/>
    <n v="1556259.65"/>
    <n v="0.24320005738855471"/>
    <s v="High"/>
    <x v="6"/>
  </r>
  <r>
    <s v="INNSA1"/>
    <s v="2019-05-15"/>
    <s v="0301049751"/>
    <x v="0"/>
    <s v="03-027I FAMILY CLOTH RACK 3LAYERS (3648 PCS) (OTHER ARTICLES - OF HOUSEHOLD OF IRON &amp; STEEL)(MADE UP OF MILD STEEL)"/>
    <m/>
    <s v="03-027I FAMILY CLOTH RACK 3LAYERS "/>
    <s v="03-027I"/>
    <m/>
    <m/>
    <s v="PCS"/>
    <e v="#VALUE!"/>
    <m/>
    <n v="21687.360000000001"/>
    <s v="KGS"/>
    <n v="144.09058410060049"/>
    <n v="3124944.37"/>
    <n v="2.0452886316621788"/>
    <n v="44356.910858765077"/>
    <n v="759986.4"/>
    <x v="361"/>
    <x v="1"/>
    <x v="0"/>
    <e v="#VALUE!"/>
    <n v="3884930.77"/>
    <n v="0.24319997734871676"/>
    <s v="High"/>
    <x v="6"/>
  </r>
  <r>
    <s v="INNSA1"/>
    <s v="2019-05-14"/>
    <s v="0301049751"/>
    <x v="0"/>
    <s v="STEEL SPOON HOLDER ROUND -MP-96 (MILD STEEL) (TOTAL 7992 PCS - )"/>
    <m/>
    <s v="STEEL SPOON HOLDER ROUND -MP-96 "/>
    <s v="STEEL"/>
    <m/>
    <m/>
    <s v="PCS"/>
    <e v="#VALUE!"/>
    <m/>
    <n v="1709.4"/>
    <s v="KGS"/>
    <n v="258.01390546390542"/>
    <n v="441048.97"/>
    <n v="3.6623691336253432"/>
    <n v="6260.4537970191623"/>
    <n v="107263.1"/>
    <x v="354"/>
    <x v="1"/>
    <x v="0"/>
    <e v="#VALUE!"/>
    <n v="548312.06999999995"/>
    <n v="0.24319997845137245"/>
    <s v="High"/>
    <x v="6"/>
  </r>
  <r>
    <s v="INNSA1"/>
    <s v="2019-05-14"/>
    <s v="0301049751"/>
    <x v="0"/>
    <s v="STEEL ZHARA-NP-003(MILD STEEL) (TOTAL 47760 PCS) (DPD CLIENT - )"/>
    <m/>
    <s v="STEEL ZHARA-NP-003"/>
    <s v="STEEL"/>
    <m/>
    <m/>
    <s v="PCS"/>
    <e v="#VALUE!"/>
    <m/>
    <n v="4457.6000000000004"/>
    <s v="KGS"/>
    <n v="355.10416367552051"/>
    <n v="1582912.32"/>
    <n v="5.0405133239960316"/>
    <n v="22468.592193044711"/>
    <n v="384964.2"/>
    <x v="347"/>
    <x v="1"/>
    <x v="0"/>
    <e v="#VALUE!"/>
    <n v="1967876.52"/>
    <n v="0.24319995184572193"/>
    <s v="High"/>
    <x v="6"/>
  </r>
  <r>
    <s v="INNSA1"/>
    <s v="2019-05-04"/>
    <s v="0301049751"/>
    <x v="0"/>
    <s v="STAINLESS STEEL COLA BOTTLE 750 ML SK750-SL-01 (TOTAL 20304 - PCS ) (NOT VACUUM BOTTLE) (MILD STEEL)"/>
    <m/>
    <s v="STAINLESS STEEL COLA BOTTLE 750 ML SK750-SL-01 "/>
    <s v="STAINLESS"/>
    <m/>
    <m/>
    <s v="PCS"/>
    <e v="#VALUE!"/>
    <m/>
    <n v="3948"/>
    <s v="KGS"/>
    <n v="469.38666160081061"/>
    <n v="1853138.54"/>
    <n v="6.6626921447950398"/>
    <n v="26304.308587650819"/>
    <n v="450683.4"/>
    <x v="455"/>
    <x v="1"/>
    <x v="0"/>
    <e v="#VALUE!"/>
    <n v="2303821.94"/>
    <n v="0.24320005777873469"/>
    <s v="High"/>
    <x v="6"/>
  </r>
  <r>
    <s v="INNSA1"/>
    <s v="2019-05-04"/>
    <s v="0301049751"/>
    <x v="1"/>
    <s v="STEEL SCRUBBER 3 PCS SET-GN-15 (TOTAL 106320 SET ) (MILD ST - EEL)DPD CLIENT"/>
    <m/>
    <s v="STEEL SCRUBBER 3 PCS SET-GN-15 "/>
    <s v="STEEL"/>
    <m/>
    <m/>
    <s v="PCS"/>
    <e v="#VALUE!"/>
    <m/>
    <n v="6512.1"/>
    <s v="KGS"/>
    <n v="277.75177592481691"/>
    <n v="1808747.34"/>
    <n v="3.942537628457301"/>
    <n v="25674.199290276789"/>
    <n v="560349.9"/>
    <x v="462"/>
    <x v="1"/>
    <x v="0"/>
    <e v="#VALUE!"/>
    <n v="2369097.2400000002"/>
    <n v="0.30979998566300587"/>
    <s v="High"/>
    <x v="6"/>
  </r>
  <r>
    <s v="INNSA1"/>
    <s v="2019-05-04"/>
    <s v="0301049751"/>
    <x v="0"/>
    <s v="STEEL LUNCH BOX 2 LAYER-8504(TOTAL 21840 PCS) (MILD STEEL) -"/>
    <m/>
    <s v="STEEL LUNCH BOX 2 LAYER-8504"/>
    <s v="STEEL"/>
    <m/>
    <m/>
    <s v="PCS"/>
    <e v="#VALUE!"/>
    <m/>
    <n v="10446.799999999999"/>
    <s v="KGS"/>
    <n v="373.12517900218251"/>
    <n v="3897964.12"/>
    <n v="5.2963119801587304"/>
    <n v="55329.511994322223"/>
    <n v="947984.8"/>
    <x v="463"/>
    <x v="1"/>
    <x v="0"/>
    <e v="#VALUE!"/>
    <n v="4845948.92"/>
    <n v="0.24319998101983556"/>
    <s v="High"/>
    <x v="6"/>
  </r>
  <r>
    <s v="INNSA1"/>
    <s v="2019-05-04"/>
    <s v="0301049751"/>
    <x v="0"/>
    <s v="STEEL LUNCH BOX 3LAYER-8505 (TOTAL 16800 PCS) (MILD STEEL) -"/>
    <m/>
    <s v="STEEL LUNCH BOX 3LAYER-8505 "/>
    <s v="STEEL"/>
    <m/>
    <m/>
    <s v="PCS"/>
    <e v="#VALUE!"/>
    <m/>
    <n v="10892"/>
    <s v="KGS"/>
    <n v="382.09934906353288"/>
    <n v="4161826.11"/>
    <n v="5.4236955154511408"/>
    <n v="59074.891554293819"/>
    <n v="1012156.1"/>
    <x v="464"/>
    <x v="1"/>
    <x v="0"/>
    <e v="#VALUE!"/>
    <n v="5173982.21"/>
    <n v="0.243199997608742"/>
    <s v="High"/>
    <x v="6"/>
  </r>
  <r>
    <s v="INNSA1"/>
    <s v="2019-05-04"/>
    <s v="0301049751"/>
    <x v="0"/>
    <s v="STEEL LUNCH BOX -6561(TOTAL 18108 PCS) (MILD STEEL) -"/>
    <m/>
    <s v="STEEL LUNCH BOX -6561"/>
    <s v="STEEL"/>
    <m/>
    <m/>
    <s v="PCS"/>
    <e v="#VALUE!"/>
    <m/>
    <n v="6901.16"/>
    <s v="KGS"/>
    <n v="473.92988280231151"/>
    <n v="3270665.95"/>
    <n v="6.727180735306054"/>
    <n v="46425.350603264727"/>
    <n v="795426"/>
    <x v="465"/>
    <x v="1"/>
    <x v="0"/>
    <e v="#VALUE!"/>
    <n v="4066091.95"/>
    <n v="0.24320001252344342"/>
    <s v="High"/>
    <x v="6"/>
  </r>
  <r>
    <s v="INNSA1"/>
    <s v="2019-05-02"/>
    <s v="0301049751"/>
    <x v="0"/>
    <s v="STAINLESS STEEL SPORT BOTTLE 1000ML (ITEM NO. KW-830) (34920 - PCS)"/>
    <m/>
    <s v="STAINLESS STEEL SPORT BOTTLE 1000ML "/>
    <s v="STAINLESS"/>
    <m/>
    <m/>
    <s v="PCS"/>
    <e v="#VALUE!"/>
    <m/>
    <n v="6790"/>
    <s v="KGS"/>
    <n v="384.62421207658321"/>
    <n v="2611598.4"/>
    <n v="5.4634121033605556"/>
    <n v="37096.568181818177"/>
    <n v="635140.69999999995"/>
    <x v="379"/>
    <x v="1"/>
    <x v="0"/>
    <e v="#VALUE!"/>
    <n v="3246739.0999999996"/>
    <n v="0.24319998817582367"/>
    <s v="High"/>
    <x v="6"/>
  </r>
  <r>
    <s v="INNSA1"/>
    <s v="2019-04-30"/>
    <s v="0301049751"/>
    <x v="0"/>
    <s v="STEEL ZHARA-NP-003 (MILD STEEL) (TOTAL 36720 PCS) DPD CLIENT -"/>
    <m/>
    <s v="STEEL ZHARA-NP-003 "/>
    <s v="STEEL"/>
    <m/>
    <m/>
    <s v="PCS"/>
    <e v="#VALUE!"/>
    <m/>
    <n v="3018.06"/>
    <s v="KG"/>
    <n v="402.04194747619329"/>
    <n v="1213386.72"/>
    <n v="5.7108231175595634"/>
    <n v="17235.606818181819"/>
    <n v="295095.7"/>
    <x v="344"/>
    <x v="1"/>
    <x v="0"/>
    <e v="#VALUE!"/>
    <n v="1508482.42"/>
    <n v="0.24320004095643968"/>
    <s v="High"/>
    <x v="6"/>
  </r>
  <r>
    <s v="INNSA1"/>
    <s v="2019-04-24"/>
    <s v="0301049751"/>
    <x v="0"/>
    <s v="RYX-02-020 MILD STEEL MULTI FUNCTION CLOTH STAND (OTHER ARTI - CLES OF HOUSEHOLD OF IRON &amp; STEEL) (2464 NOS)"/>
    <m/>
    <s v="RYX-02-020 MILD STEEL MULTI FUNCTION CLOTH STAND "/>
    <s v="RYX-02-020"/>
    <m/>
    <m/>
    <s v=""/>
    <e v="#VALUE!"/>
    <m/>
    <n v="8008"/>
    <s v="KG"/>
    <n v="311.92345154845162"/>
    <n v="2497883"/>
    <n v="4.4307308458586867"/>
    <n v="35481.29261363636"/>
    <n v="607485.1"/>
    <x v="38"/>
    <x v="1"/>
    <x v="1"/>
    <e v="#VALUE!"/>
    <n v="3105368.1"/>
    <n v="0.24319998174454127"/>
    <s v="High"/>
    <x v="6"/>
  </r>
  <r>
    <s v="INNSA1"/>
    <s v="2019-04-24"/>
    <s v="0301049751"/>
    <x v="0"/>
    <s v="RYX-02-021A MILD STEEL MULTI FUNCTION CLOTH STAND (OTHER ART - ICLES OF HOUSEHOLD OF IRON &amp; STEEL) (7776 NOS)"/>
    <m/>
    <s v="RYX-02-021A MILD STEEL MULTI FUNCTION CLOTH STAND "/>
    <s v="RYX-02-021A"/>
    <m/>
    <m/>
    <s v=""/>
    <e v="#VALUE!"/>
    <m/>
    <n v="28512"/>
    <s v="KG"/>
    <n v="172.30334315375981"/>
    <n v="4912712.92"/>
    <n v="2.447490669797725"/>
    <n v="69782.853977272724"/>
    <n v="1194771.8"/>
    <x v="52"/>
    <x v="1"/>
    <x v="1"/>
    <e v="#VALUE!"/>
    <n v="6107484.7199999997"/>
    <n v="0.24320000363465163"/>
    <s v="High"/>
    <x v="6"/>
  </r>
  <r>
    <s v="INNSA1"/>
    <s v="2019-04-23"/>
    <s v="0301049751"/>
    <x v="0"/>
    <s v="STEEL LUNCH BOX 2 LAYER-8504(TOTAL 324 PCS) (MILD STEEL) -"/>
    <m/>
    <s v="STEEL LUNCH BOX 2 LAYER-8504"/>
    <s v="STEEL"/>
    <m/>
    <m/>
    <s v="PCS"/>
    <e v="#VALUE!"/>
    <m/>
    <n v="154.97999999999999"/>
    <s v="KG"/>
    <n v="371.85533617240941"/>
    <n v="57630.14"/>
    <n v="5.2820360251762688"/>
    <n v="818.60994318181815"/>
    <n v="14015.6"/>
    <x v="463"/>
    <x v="1"/>
    <x v="0"/>
    <e v="#VALUE!"/>
    <n v="71645.740000000005"/>
    <n v="0.24319913156553152"/>
    <s v="High"/>
    <x v="6"/>
  </r>
  <r>
    <s v="INNSA1"/>
    <s v="2019-04-23"/>
    <s v="0301049751"/>
    <x v="0"/>
    <s v="STAINLESS STEEL SPORTS BOTTLE 750ML SG-702-SB-01 (TOTAL 1080 - 0 PCS)(NOT VACUUM BOTTLE)(MILD STEEL)"/>
    <m/>
    <s v="STAINLESS STEEL SPORTS BOTTLE 750ML SG-702-SB-01 "/>
    <s v="STAINLESS"/>
    <m/>
    <m/>
    <s v="PCS"/>
    <e v="#VALUE!"/>
    <m/>
    <n v="1500"/>
    <s v="KG"/>
    <n v="655.23778000000004"/>
    <n v="982856.67"/>
    <n v="9.3073548295454547"/>
    <n v="13961.032244318179"/>
    <n v="239030.8"/>
    <x v="466"/>
    <x v="1"/>
    <x v="0"/>
    <e v="#VALUE!"/>
    <n v="1221887.47"/>
    <n v="0.24320005886514456"/>
    <s v="High"/>
    <x v="6"/>
  </r>
  <r>
    <s v="INNSA1"/>
    <s v="2019-04-23"/>
    <s v="0301049751"/>
    <x v="0"/>
    <s v="STEEL ZHARA -NP-003 (TOTAL 6840 PCS) (MILD STEEL) -"/>
    <m/>
    <s v="STEEL ZHARA -NP-003 "/>
    <s v="STEEL"/>
    <m/>
    <m/>
    <s v="PCS"/>
    <e v="#VALUE!"/>
    <m/>
    <n v="655.5"/>
    <s v="KG"/>
    <n v="352.07279938977882"/>
    <n v="230783.72"/>
    <n v="5.0010340822411763"/>
    <n v="3278.1778409090912"/>
    <n v="56126.6"/>
    <x v="353"/>
    <x v="1"/>
    <x v="0"/>
    <e v="#VALUE!"/>
    <n v="286910.32"/>
    <n v="0.24319999694952485"/>
    <s v="High"/>
    <x v="6"/>
  </r>
  <r>
    <s v="INNSA1"/>
    <s v="2019-04-23"/>
    <s v="0301049751"/>
    <x v="0"/>
    <s v="STEEL ZHARA -NP-003 (TOTAL 16560 PCS) (MILD STEEL) -"/>
    <m/>
    <s v="STEEL ZHARA -NP-003 "/>
    <s v="STEEL"/>
    <m/>
    <m/>
    <s v="PCS"/>
    <e v="#VALUE!"/>
    <m/>
    <n v="1697.4"/>
    <s v="KG"/>
    <n v="322.35893719806762"/>
    <n v="547172.06000000006"/>
    <n v="4.5789621761089148"/>
    <n v="7772.3303977272726"/>
    <n v="133072.20000000001"/>
    <x v="353"/>
    <x v="1"/>
    <x v="0"/>
    <e v="#VALUE!"/>
    <n v="680244.26"/>
    <n v="0.2431999177735793"/>
    <s v="High"/>
    <x v="6"/>
  </r>
  <r>
    <s v="INNSA1"/>
    <s v="2019-04-23"/>
    <s v="0301049751"/>
    <x v="0"/>
    <s v="STEEL LUNCH BOX-6527 (TOTAL 22152 PCS) (MILD STEEL)DPD CLIEN - T"/>
    <m/>
    <s v="STEEL LUNCH BOX-6527 "/>
    <s v="STEEL"/>
    <m/>
    <m/>
    <s v="PCS"/>
    <e v="#VALUE!"/>
    <m/>
    <n v="7716.28"/>
    <s v="KG"/>
    <n v="428.93241691592323"/>
    <n v="3309762.63"/>
    <n v="6.0927900130102728"/>
    <n v="47013.673721590902"/>
    <n v="804934.3"/>
    <x v="377"/>
    <x v="1"/>
    <x v="0"/>
    <e v="#VALUE!"/>
    <n v="4114696.9299999997"/>
    <n v="0.24320000857584162"/>
    <s v="High"/>
    <x v="6"/>
  </r>
  <r>
    <s v="INNSA1"/>
    <s v="2019-04-23"/>
    <s v="0301049751"/>
    <x v="0"/>
    <s v="STAINLESS STEEL SPORTS BOTTLE 650ML S115-NP-21 (TOTAL 50040 - PCS ) (NOT VACUUM BOTTLE) (MILD STEEL)"/>
    <m/>
    <s v="STAINLESS STEEL SPORTS BOTTLE 650ML S115-NP-21 "/>
    <s v="STAINLESS"/>
    <m/>
    <m/>
    <s v="PCS"/>
    <e v="#VALUE!"/>
    <m/>
    <n v="8555.7999999999993"/>
    <s v="KG"/>
    <n v="481.7475537062578"/>
    <n v="4121735.72"/>
    <n v="6.8430050242366161"/>
    <n v="58547.382386363643"/>
    <n v="1002406.2"/>
    <x v="365"/>
    <x v="1"/>
    <x v="0"/>
    <e v="#VALUE!"/>
    <n v="5124141.92"/>
    <n v="0.243200017685753"/>
    <s v="High"/>
    <x v="6"/>
  </r>
  <r>
    <s v="INNSA1"/>
    <s v="2019-04-23"/>
    <s v="0301049751"/>
    <x v="0"/>
    <s v="STEEL LUNCH BOX -6561(TOTAL 2952PCS) (MILD STEEL) -"/>
    <m/>
    <s v="STEEL LUNCH BOX -6561"/>
    <s v="STEEL"/>
    <m/>
    <m/>
    <s v="PCS"/>
    <e v="#VALUE!"/>
    <m/>
    <n v="1125.04"/>
    <s v="KG"/>
    <n v="472.31694873071177"/>
    <n v="531375.46"/>
    <n v="6.7090475671976098"/>
    <n v="7547.9468749999987"/>
    <n v="129230.5"/>
    <x v="465"/>
    <x v="1"/>
    <x v="0"/>
    <e v="#VALUE!"/>
    <n v="660605.96"/>
    <n v="0.24319997765798218"/>
    <s v="High"/>
    <x v="6"/>
  </r>
  <r>
    <s v="INNSA1"/>
    <s v="2019-04-23"/>
    <s v="0301049751"/>
    <x v="0"/>
    <s v="STAINLESS STEEL COLA BOTTLE 750ML SK750-SL-01(TOTAL 9792 PCS - ) (NOT VACUUM BOTTLE)(MILD STEEL)"/>
    <m/>
    <s v="STAINLESS STEEL COLA BOTTLE 750ML SK750-SL-01"/>
    <s v="STAINLESS"/>
    <m/>
    <m/>
    <s v="PCS"/>
    <e v="#VALUE!"/>
    <m/>
    <n v="1740.8"/>
    <s v="KG"/>
    <n v="511.90451516544118"/>
    <n v="891123.38"/>
    <n v="7.2713709540545617"/>
    <n v="12658.002556818181"/>
    <n v="216721.1"/>
    <x v="363"/>
    <x v="1"/>
    <x v="0"/>
    <e v="#VALUE!"/>
    <n v="1107844.48"/>
    <n v="0.24319988103106441"/>
    <s v="High"/>
    <x v="6"/>
  </r>
  <r>
    <s v="INNSA1"/>
    <s v="2019-04-23"/>
    <s v="0301049751"/>
    <x v="0"/>
    <s v="HOUSEHOLD STEEL HOOK 3 PCS SET-2628(TOTAL 68760 SET) (MILD S - TEEL)-DPD CLIENT"/>
    <m/>
    <s v="HOUSEHOLD STEEL HOOK 3 PCS SET-2628"/>
    <s v="HOUSEHOLD"/>
    <m/>
    <m/>
    <s v="PCS"/>
    <e v="#VALUE!"/>
    <m/>
    <n v="2330.1999999999998"/>
    <s v="KG"/>
    <n v="935.03860183675238"/>
    <n v="2178826.9500000002"/>
    <n v="13.28179832154478"/>
    <n v="30949.24644886364"/>
    <n v="529890.80000000005"/>
    <x v="388"/>
    <x v="1"/>
    <x v="0"/>
    <e v="#VALUE!"/>
    <n v="2708717.75"/>
    <n v="0.24320003936062934"/>
    <s v="High"/>
    <x v="6"/>
  </r>
  <r>
    <s v="INNSA1"/>
    <s v="2019-04-23"/>
    <s v="0301049751"/>
    <x v="0"/>
    <s v="STAINLESS STEEL SPORTS BOTTLE 750ML S-308-C6-NP-20 (TOTAL 15 - 444 PCS)(NOT VACUUM BOTTLE)(MILD STEEL)-DPD CLIENT"/>
    <m/>
    <s v="STAINLESS STEEL SPORTS BOTTLE 750ML S-308-C6-NP-20 "/>
    <s v="STAINLESS"/>
    <m/>
    <m/>
    <s v="PCS"/>
    <e v="#VALUE!"/>
    <m/>
    <n v="2488.1999999999998"/>
    <s v="KG"/>
    <n v="459.98975966562182"/>
    <n v="1144546.52"/>
    <n v="6.5339454497957634"/>
    <n v="16257.763068181819"/>
    <n v="278353.8"/>
    <x v="357"/>
    <x v="1"/>
    <x v="0"/>
    <e v="#VALUE!"/>
    <n v="1422900.32"/>
    <n v="0.24320007543249531"/>
    <s v="High"/>
    <x v="6"/>
  </r>
  <r>
    <s v="INNSA1"/>
    <s v="2019-04-23"/>
    <s v="0301049751"/>
    <x v="0"/>
    <s v="STEEL CONTAINER -GN-30 (TOTAL 10080 PCS) (MILD STEEL) -"/>
    <m/>
    <s v="STEEL CONTAINER -GN-30 "/>
    <s v="STEEL"/>
    <m/>
    <m/>
    <s v="PCS"/>
    <e v="#VALUE!"/>
    <m/>
    <n v="1680"/>
    <s v="KG"/>
    <n v="501.60595833333332"/>
    <n v="842698.01"/>
    <n v="7.1250846354166661"/>
    <n v="11970.1421875"/>
    <n v="204944.2"/>
    <x v="467"/>
    <x v="1"/>
    <x v="0"/>
    <e v="#VALUE!"/>
    <n v="1047642.21"/>
    <n v="0.24320005217527452"/>
    <s v="High"/>
    <x v="6"/>
  </r>
  <r>
    <s v="INNSA1"/>
    <s v="2019-04-20"/>
    <s v="0301049751"/>
    <x v="0"/>
    <s v="KWB-600F STAINLESS STEEL SPORTS BOTTLE ( 50400 PCS ) -"/>
    <m/>
    <s v="KWB-600F STAINLESS STEEL SPORTS BOTTLE "/>
    <s v="KWB-600F"/>
    <m/>
    <m/>
    <s v="PCS"/>
    <e v="#VALUE!"/>
    <m/>
    <n v="7897.5"/>
    <s v="KG"/>
    <n v="480.10266540044307"/>
    <n v="3791610.8"/>
    <n v="6.8196401335290213"/>
    <n v="53858.107954545449"/>
    <n v="922119.8"/>
    <x v="177"/>
    <x v="1"/>
    <x v="0"/>
    <e v="#VALUE!"/>
    <n v="4713730.5999999996"/>
    <n v="0.24320001409427364"/>
    <s v="High"/>
    <x v="6"/>
  </r>
  <r>
    <s v="INNSA1"/>
    <s v="2019-04-15"/>
    <s v="0301049751"/>
    <x v="0"/>
    <s v="RYX-02-021A MILD STEEL MULTI FUNCTION CLOTH STAND (OTHER ART - ICLES OF HOUSEHOLD OF IRON &amp; STEEL) (6480 NOS)"/>
    <m/>
    <s v="RYX-02-021A MILD STEEL MULTI FUNCTION CLOTH STAND "/>
    <s v="RYX-02-021A"/>
    <m/>
    <m/>
    <s v=""/>
    <e v="#VALUE!"/>
    <m/>
    <n v="23760"/>
    <s v="KG"/>
    <n v="170.65722895622889"/>
    <n v="4054815.76"/>
    <n v="2.4572675155684509"/>
    <n v="58384.676169906401"/>
    <n v="986131.3"/>
    <x v="52"/>
    <x v="1"/>
    <x v="1"/>
    <e v="#VALUE!"/>
    <n v="5040947.0599999996"/>
    <n v="0.24320002642980754"/>
    <s v="High"/>
    <x v="6"/>
  </r>
  <r>
    <s v="INNSA1"/>
    <s v="2019-04-15"/>
    <s v="0301049751"/>
    <x v="0"/>
    <s v="03-027I FAMILY CLOTH RACK 3LAYERS (3648 PCS) (OTHER ARTICLES - OF HOUSEHOLD OF IRON &amp; STEEL) (MADE UP OF MILD STEEL)"/>
    <m/>
    <s v="03-027I FAMILY CLOTH RACK 3LAYERS "/>
    <s v="03-027I"/>
    <m/>
    <m/>
    <s v="PCS"/>
    <e v="#VALUE!"/>
    <m/>
    <n v="21687.360000000001"/>
    <s v="KG"/>
    <n v="142.86646184690071"/>
    <n v="3098396.39"/>
    <n v="2.057112481596842"/>
    <n v="44613.338948884091"/>
    <n v="753530"/>
    <x v="361"/>
    <x v="1"/>
    <x v="0"/>
    <e v="#VALUE!"/>
    <n v="3851926.39"/>
    <n v="0.2431999993390129"/>
    <s v="High"/>
    <x v="6"/>
  </r>
  <r>
    <s v="INNSA1"/>
    <s v="2019-04-11"/>
    <s v="0301049751"/>
    <x v="1"/>
    <s v="STEEL SCRUBBER 2 PCS SET-8001-2 (QTY-64800 PCS/USD 0.170 PER - PCS)"/>
    <m/>
    <s v="STEEL SCRUBBER 2 PCS SET-8001-2 "/>
    <s v="STEEL"/>
    <m/>
    <m/>
    <s v="PCS"/>
    <e v="#VALUE!"/>
    <m/>
    <n v="1998"/>
    <s v="KG"/>
    <n v="390.35528028028028"/>
    <n v="779929.85"/>
    <n v="5.6206663827254184"/>
    <n v="11230.09143268538"/>
    <n v="241622.3"/>
    <x v="233"/>
    <x v="1"/>
    <x v="0"/>
    <n v="0.17"/>
    <n v="1021552.1499999999"/>
    <n v="0.30980004163194935"/>
    <s v="High"/>
    <x v="6"/>
  </r>
  <r>
    <s v="INNSA1"/>
    <s v="2019-04-11"/>
    <s v="0301049751"/>
    <x v="0"/>
    <s v="KWP-1000B- SS OIL POT 1000ML (QTY: 11100 PCS/USD 1.53 PER PC - S)"/>
    <m/>
    <s v="KWP-1000B- SS OIL POT 1000ML "/>
    <s v="KWP-1000B-"/>
    <m/>
    <m/>
    <s v="PCS"/>
    <e v="#VALUE!"/>
    <m/>
    <n v="2812"/>
    <s v="KG"/>
    <n v="422.89142247510671"/>
    <n v="1189170.68"/>
    <n v="6.0891493516933997"/>
    <n v="17122.687976961839"/>
    <n v="289206.3"/>
    <x v="468"/>
    <x v="400"/>
    <x v="0"/>
    <n v="1.53"/>
    <n v="1478376.98"/>
    <n v="0.24319999211551366"/>
    <s v="High"/>
    <x v="6"/>
  </r>
  <r>
    <s v="INNSA1"/>
    <s v="2019-04-11"/>
    <s v="0301049751"/>
    <x v="0"/>
    <s v="KWP-600B- SS OIL POT 600ML (QTY: 6800 PCS/USD 1.26 PER PCS) -"/>
    <m/>
    <s v="KWP-600B- SS OIL POT 600ML "/>
    <s v="KWP-600B-"/>
    <m/>
    <m/>
    <s v="PCS"/>
    <e v="#VALUE!"/>
    <m/>
    <n v="1205"/>
    <s v="KG"/>
    <n v="497.87708713692939"/>
    <n v="599941.89"/>
    <n v="7.168856546248084"/>
    <n v="8638.4721382289408"/>
    <n v="145905.9"/>
    <x v="469"/>
    <x v="401"/>
    <x v="0"/>
    <n v="1.26"/>
    <n v="745847.79"/>
    <n v="0.24320005392522265"/>
    <s v="High"/>
    <x v="6"/>
  </r>
  <r>
    <s v="INNSA1"/>
    <s v="2019-04-10"/>
    <s v="0301049751"/>
    <x v="0"/>
    <s v="RYX-02-021A MILD STEEL MULTI FUNCTION CLOTH STAND (OTHER ART - ICLES OF HOUSEHOLD OF IRON &amp; STEEL) (1296 NOS)"/>
    <m/>
    <s v="RYX-02-021A MILD STEEL MULTI FUNCTION CLOTH STAND "/>
    <s v="RYX-02-021A"/>
    <m/>
    <m/>
    <s v=""/>
    <e v="#VALUE!"/>
    <m/>
    <n v="4752"/>
    <s v="KG"/>
    <n v="169.1097306397306"/>
    <n v="803609.44"/>
    <n v="2.4349853223863298"/>
    <n v="11571.050251979839"/>
    <n v="195437.8"/>
    <x v="52"/>
    <x v="1"/>
    <x v="1"/>
    <e v="#VALUE!"/>
    <n v="999047.24"/>
    <n v="0.24319998032875273"/>
    <s v="High"/>
    <x v="6"/>
  </r>
  <r>
    <s v="INNSA1"/>
    <s v="2019-04-10"/>
    <s v="0301049751"/>
    <x v="0"/>
    <s v="RYX-02-020 MILD STEEL MULTI FUNCTION CLOTH STAND (OTHER ARTI - CLES OF HOUSEHOLD OF IRON &amp; STEEL) (3696 NOS)"/>
    <m/>
    <s v="RYX-02-020 MILD STEEL MULTI FUNCTION CLOTH STAND "/>
    <s v="RYX-02-020"/>
    <m/>
    <m/>
    <s v=""/>
    <e v="#VALUE!"/>
    <m/>
    <n v="12012"/>
    <s v="KG"/>
    <n v="306.14200382950378"/>
    <n v="3677377.75"/>
    <n v="4.4080922077682336"/>
    <n v="52950.003599712021"/>
    <n v="894338.3"/>
    <x v="38"/>
    <x v="1"/>
    <x v="1"/>
    <e v="#VALUE!"/>
    <n v="4571716.05"/>
    <n v="0.24320000848430653"/>
    <s v="High"/>
    <x v="6"/>
  </r>
  <r>
    <s v="INNSA1"/>
    <s v="2019-04-09"/>
    <s v="0301049751"/>
    <x v="0"/>
    <s v="RYX-02-021A MILD STEEL MULTI FUNCTION CLOTH STAND (2592 PCS) - (OTHER ARTICLES OF HOUSEHOLD OF IRON &amp; STEEL)"/>
    <m/>
    <s v="RYX-02-021A MILD STEEL MULTI FUNCTION CLOTH STAND "/>
    <s v="RYX-02-021A"/>
    <m/>
    <m/>
    <s v="PCS"/>
    <e v="#VALUE!"/>
    <m/>
    <n v="9504"/>
    <s v="KG"/>
    <n v="170.642591540404"/>
    <n v="1621787.19"/>
    <n v="2.4570567536415271"/>
    <n v="23351.867386609068"/>
    <n v="394418.7"/>
    <x v="52"/>
    <x v="1"/>
    <x v="0"/>
    <e v="#VALUE!"/>
    <n v="2016205.89"/>
    <n v="0.24320003415491279"/>
    <s v="High"/>
    <x v="6"/>
  </r>
  <r>
    <s v="INNSA1"/>
    <s v="2019-04-09"/>
    <s v="0301049751"/>
    <x v="0"/>
    <s v="STEEL LUNCH BOX 3LAYER-8505 (TOTAL 16800 PCS) (MILD STEEL) -"/>
    <m/>
    <s v="STEEL LUNCH BOX 3LAYER-8505 "/>
    <s v="STEEL"/>
    <m/>
    <m/>
    <s v="PCS"/>
    <e v="#VALUE!"/>
    <m/>
    <n v="10892"/>
    <s v="KG"/>
    <n v="376.03335659199411"/>
    <n v="4095755.32"/>
    <n v="5.4144471791503834"/>
    <n v="58974.158675305967"/>
    <n v="996087.7"/>
    <x v="464"/>
    <x v="1"/>
    <x v="0"/>
    <e v="#VALUE!"/>
    <n v="5091843.0199999996"/>
    <n v="0.24320000150790258"/>
    <s v="High"/>
    <x v="6"/>
  </r>
  <r>
    <s v="INNSA1"/>
    <s v="2019-04-09"/>
    <s v="0301049751"/>
    <x v="0"/>
    <s v="STEEL LUNCH BOX -6900(TOTAL 82488 PCS) (MILD STEEL) -"/>
    <m/>
    <s v="STEEL LUNCH BOX -6900"/>
    <s v="STEEL"/>
    <m/>
    <m/>
    <s v="PCS"/>
    <e v="#VALUE!"/>
    <m/>
    <n v="9657.9699999999993"/>
    <s v="KG"/>
    <n v="474.0534056328608"/>
    <n v="4578393.57"/>
    <n v="6.8258229752751731"/>
    <n v="65923.593520518363"/>
    <n v="1113465.3"/>
    <x v="470"/>
    <x v="1"/>
    <x v="0"/>
    <e v="#VALUE!"/>
    <n v="5691858.8700000001"/>
    <n v="0.243199996456399"/>
    <s v="High"/>
    <x v="6"/>
  </r>
  <r>
    <s v="INNSA1"/>
    <s v="2019-04-09"/>
    <s v="0301049751"/>
    <x v="0"/>
    <s v="STEEL LUNCH BOX-6527 (TOTAL 3708 PCS) (MILD STEEL) -"/>
    <m/>
    <s v="STEEL LUNCH BOX-6527 "/>
    <s v="STEEL"/>
    <m/>
    <m/>
    <s v="PCS"/>
    <e v="#VALUE!"/>
    <m/>
    <n v="1291.6199999999999"/>
    <s v="KG"/>
    <n v="423.56445394156168"/>
    <n v="547084.31999999995"/>
    <n v="6.0988402295401256"/>
    <n v="7877.3840172786167"/>
    <n v="133050.79999999999"/>
    <x v="377"/>
    <x v="1"/>
    <x v="0"/>
    <e v="#VALUE!"/>
    <n v="680135.11999999988"/>
    <n v="0.24319980510499734"/>
    <s v="High"/>
    <x v="6"/>
  </r>
  <r>
    <s v="INNSA1"/>
    <s v="2019-04-09"/>
    <s v="0301049751"/>
    <x v="0"/>
    <s v="STAINLESS STEEL SPORTS BOTTLE 650ML S115-NP-21 (TO TAL 30312 - PCS ) (NOT VACUUM BOTTLE) (MILD STEEL)"/>
    <m/>
    <s v="STAINLESS STEEL SPORTS BOTTLE 650ML S115-NP-21 "/>
    <s v="STAINLESS"/>
    <m/>
    <m/>
    <s v="PCS"/>
    <e v="#VALUE!"/>
    <m/>
    <n v="4546.8"/>
    <s v="KG"/>
    <n v="541.31117269288291"/>
    <n v="2461233.64"/>
    <n v="7.7942573461898181"/>
    <n v="35438.929301655873"/>
    <n v="598572"/>
    <x v="365"/>
    <x v="1"/>
    <x v="0"/>
    <e v="#VALUE!"/>
    <n v="3059805.64"/>
    <n v="0.24319999136693093"/>
    <s v="High"/>
    <x v="6"/>
  </r>
  <r>
    <s v="INNSA1"/>
    <s v="2019-04-09"/>
    <s v="0301049751"/>
    <x v="0"/>
    <s v="STEEL ROUND CONTAINER-6857 (TOTAL 70320 PCS)(MILD STEEL) -"/>
    <m/>
    <s v="STEEL ROUND CONTAINER-6857 "/>
    <s v="STEEL"/>
    <m/>
    <m/>
    <s v="PCS"/>
    <e v="#VALUE!"/>
    <m/>
    <n v="8965.7999999999993"/>
    <s v="KG"/>
    <n v="440.83398804345399"/>
    <n v="3952429.37"/>
    <n v="6.3475016276955234"/>
    <n v="56910.430093592513"/>
    <n v="961230.8"/>
    <x v="410"/>
    <x v="1"/>
    <x v="0"/>
    <e v="#VALUE!"/>
    <n v="4913660.17"/>
    <n v="0.24319999423544411"/>
    <s v="High"/>
    <x v="6"/>
  </r>
  <r>
    <s v="INNSA1"/>
    <s v="2019-04-09"/>
    <s v="0301049751"/>
    <x v="0"/>
    <s v="STAINLESS STEEL SPORTS BOTTLE 750ML S-308-C6-NP-20 (TOTAL 30 - 96 PCS)(NOT VACUUM BOTTLE)(MILD STEEL)-DPD CLIENT"/>
    <m/>
    <s v="STAINLESS STEEL SPORTS BOTTLE 750ML S-308-C6-NP-20 "/>
    <s v="STAINLESS"/>
    <m/>
    <m/>
    <s v="PCS"/>
    <e v="#VALUE!"/>
    <m/>
    <n v="464.4"/>
    <s v="KG"/>
    <n v="486.51356589147292"/>
    <n v="225936.9"/>
    <n v="7.0052349300428052"/>
    <n v="3253.2311015118789"/>
    <n v="54947.9"/>
    <x v="357"/>
    <x v="1"/>
    <x v="0"/>
    <e v="#VALUE!"/>
    <n v="280884.8"/>
    <n v="0.24320020324258676"/>
    <s v="High"/>
    <x v="6"/>
  </r>
  <r>
    <s v="INNSA1"/>
    <s v="2019-04-09"/>
    <s v="0301049751"/>
    <x v="0"/>
    <s v="STEEL LUNCH BOX 2 LAYER-8504(TOTAL 22236 PCS) (MILD STEEL) -"/>
    <m/>
    <s v="STEEL LUNCH BOX 2 LAYER-8504"/>
    <s v="STEEL"/>
    <m/>
    <m/>
    <s v="PCS"/>
    <e v="#VALUE!"/>
    <m/>
    <n v="10636.22"/>
    <s v="KG"/>
    <n v="367.20165622749442"/>
    <n v="3905637.6"/>
    <n v="5.2872808672065421"/>
    <n v="56236.682505399564"/>
    <n v="949851.1"/>
    <x v="463"/>
    <x v="1"/>
    <x v="0"/>
    <e v="#VALUE!"/>
    <n v="4855488.7"/>
    <n v="0.24320000913551221"/>
    <s v="High"/>
    <x v="6"/>
  </r>
  <r>
    <s v="INNSA1"/>
    <s v="2019-04-09"/>
    <s v="0301049751"/>
    <x v="0"/>
    <s v="STAINLESS STEEL COLA BOTTLE 750ML SK750-SL-01(TOTAL 8856 PCS - ) (NOT VACUUM BOTTLE)(MILD STEEL)"/>
    <m/>
    <s v="STAINLESS STEEL COLA BOTTLE 750ML SK750-SL-01"/>
    <s v="STAINLESS"/>
    <m/>
    <m/>
    <s v="PCS"/>
    <e v="#VALUE!"/>
    <m/>
    <n v="1328.4"/>
    <s v="KG"/>
    <n v="598.01547726588376"/>
    <n v="794403.76"/>
    <n v="8.6107340139076136"/>
    <n v="11438.499064074869"/>
    <n v="193199"/>
    <x v="363"/>
    <x v="1"/>
    <x v="0"/>
    <e v="#VALUE!"/>
    <n v="987602.76"/>
    <n v="0.24320000700903027"/>
    <s v="High"/>
    <x v="6"/>
  </r>
  <r>
    <s v="INNSA1"/>
    <s v="2019-04-08"/>
    <s v="0301049751"/>
    <x v="0"/>
    <s v="KW-830 STAINLESS STEEL SPORTS BOTTLE 1000ML -"/>
    <m/>
    <s v="KW-830 STAINLESS STEEL SPORTS BOTTLE 1000ML -"/>
    <s v="KW-830"/>
    <m/>
    <m/>
    <s v=""/>
    <e v="#VALUE!"/>
    <m/>
    <n v="34920"/>
    <s v="PCS"/>
    <n v="73.679537514318454"/>
    <n v="2572889.4500000002"/>
    <n v="1.060900468168732"/>
    <n v="37046.644348452122"/>
    <n v="625726.69999999995"/>
    <x v="471"/>
    <x v="1"/>
    <x v="1"/>
    <e v="#VALUE!"/>
    <n v="3198616.1500000004"/>
    <n v="0.24319999446536653"/>
    <s v="High"/>
    <x v="6"/>
  </r>
  <r>
    <s v="INNSA1"/>
    <s v="2019-04-05"/>
    <s v="0301049751"/>
    <x v="0"/>
    <s v="03-027I FAMILY CLOTH RACK 3LAYERS (3648 PCS) (HOUSEHOLD ARTI - CLES) (MADE UP OF MILD STEEL)"/>
    <m/>
    <s v="03-027I FAMILY CLOTH RACK 3LAYERS "/>
    <s v="03-027I"/>
    <m/>
    <m/>
    <s v="PCS"/>
    <e v="#VALUE!"/>
    <m/>
    <n v="21687.360000000001"/>
    <s v="KG"/>
    <n v="142.8665079567084"/>
    <n v="3098397.39"/>
    <n v="2.0571131455249589"/>
    <n v="44613.353347732183"/>
    <n v="753530.2"/>
    <x v="361"/>
    <x v="1"/>
    <x v="0"/>
    <e v="#VALUE!"/>
    <n v="3851927.59"/>
    <n v="0.24319998539632126"/>
    <s v="High"/>
    <x v="6"/>
  </r>
  <r>
    <s v="INNSA1"/>
    <s v="2019-04-03"/>
    <s v="0301049751"/>
    <x v="0"/>
    <s v="STEEL TEA STRAINER-NP-55 (TOTAL 50400 PCS) (MILD STEEL) -"/>
    <m/>
    <s v="STEEL TEA STRAINER-NP-55 "/>
    <s v="STEEL"/>
    <m/>
    <m/>
    <s v="PCS"/>
    <e v="#VALUE!"/>
    <m/>
    <n v="2114"/>
    <s v="KG"/>
    <n v="545.95758751182598"/>
    <n v="1154154.3400000001"/>
    <n v="7.7993941073117998"/>
    <n v="16487.919142857139"/>
    <n v="280690.3"/>
    <x v="415"/>
    <x v="1"/>
    <x v="0"/>
    <e v="#VALUE!"/>
    <n v="1434844.6400000001"/>
    <n v="0.24319996925194595"/>
    <s v="High"/>
    <x v="6"/>
  </r>
  <r>
    <s v="INNSA1"/>
    <s v="2019-04-03"/>
    <s v="0301049751"/>
    <x v="0"/>
    <s v="STEEL SPOON HOLDER ROUND-MP-96 (TOTAL 11880 PCS) (MILD STEE - L)"/>
    <m/>
    <s v="STEEL SPOON HOLDER ROUND-MP-96 "/>
    <s v="STEEL"/>
    <m/>
    <m/>
    <s v="PCS"/>
    <e v="#VALUE!"/>
    <m/>
    <n v="2475"/>
    <s v="KG"/>
    <n v="258.9213898989899"/>
    <n v="640830.43999999994"/>
    <n v="3.6988769985569991"/>
    <n v="9154.7205714285701"/>
    <n v="155849.9"/>
    <x v="448"/>
    <x v="1"/>
    <x v="0"/>
    <e v="#VALUE!"/>
    <n v="796680.34"/>
    <n v="0.24319990167757949"/>
    <s v="High"/>
    <x v="6"/>
  </r>
  <r>
    <s v="INNSA1"/>
    <s v="2019-04-03"/>
    <s v="0301049751"/>
    <x v="0"/>
    <s v="STEEL PEELER-MP-196 (TOTAL 20400 PCS) (MILD STEEL) -"/>
    <m/>
    <s v="STEEL PEELER-MP-196 "/>
    <s v="STEEL"/>
    <m/>
    <m/>
    <s v="PCS"/>
    <e v="#VALUE!"/>
    <m/>
    <n v="1139"/>
    <s v="KG"/>
    <n v="664.04787532923615"/>
    <n v="756350.53"/>
    <n v="9.4863982189890876"/>
    <n v="10805.00757142857"/>
    <n v="183944.5"/>
    <x v="449"/>
    <x v="1"/>
    <x v="0"/>
    <e v="#VALUE!"/>
    <n v="940295.03"/>
    <n v="0.24320006756655541"/>
    <s v="High"/>
    <x v="6"/>
  </r>
  <r>
    <s v="INNSA1"/>
    <s v="2019-04-03"/>
    <s v="0301049751"/>
    <x v="0"/>
    <s v="STEEL ZHARA -NP-003(TOTAL 24000 PCS) (MILD STEEL) -"/>
    <m/>
    <s v="STEEL ZHARA -NP-003"/>
    <s v="STEEL"/>
    <m/>
    <m/>
    <s v="PCS"/>
    <e v="#VALUE!"/>
    <m/>
    <n v="2196"/>
    <s v="KG"/>
    <n v="357.53142987249538"/>
    <n v="785139.02"/>
    <n v="5.1075918553213633"/>
    <n v="11216.271714285709"/>
    <n v="190945.8"/>
    <x v="472"/>
    <x v="1"/>
    <x v="0"/>
    <e v="#VALUE!"/>
    <n v="976084.82000000007"/>
    <n v="0.24319998769135176"/>
    <s v="High"/>
    <x v="6"/>
  </r>
  <r>
    <s v="INNSA1"/>
    <s v="2019-04-02"/>
    <s v="0301049751"/>
    <x v="0"/>
    <s v="STEEL LUNCH BOX -6900(TOTAL 4632 PCS) (MILD STEEL)DPD CLIENT -"/>
    <m/>
    <s v="STEEL LUNCH BOX -6900"/>
    <s v="STEEL"/>
    <m/>
    <m/>
    <s v="PCS"/>
    <e v="#VALUE!"/>
    <m/>
    <n v="542.33000000000004"/>
    <s v="KG"/>
    <n v="477.27667656224071"/>
    <n v="258841.46"/>
    <n v="6.8182382366034382"/>
    <n v="3697.7351428571428"/>
    <n v="62950.2"/>
    <x v="470"/>
    <x v="1"/>
    <x v="0"/>
    <e v="#VALUE!"/>
    <n v="321791.65999999997"/>
    <n v="0.2431998335969825"/>
    <s v="High"/>
    <x v="6"/>
  </r>
  <r>
    <s v="INNSA1"/>
    <s v="2019-04-02"/>
    <s v="0301049751"/>
    <x v="0"/>
    <s v="STEEL LUNCH BOX-6527 (TOTAL 24504 PCS) (MILD STEEL) -"/>
    <m/>
    <s v="STEEL LUNCH BOX-6527 "/>
    <s v="STEEL"/>
    <m/>
    <m/>
    <s v="PCS"/>
    <e v="#VALUE!"/>
    <m/>
    <n v="8535.56"/>
    <s v="KG"/>
    <n v="426.44443481154138"/>
    <n v="3639942.06"/>
    <n v="6.0920633544505911"/>
    <n v="51999.172285714289"/>
    <n v="885233.9"/>
    <x v="377"/>
    <x v="1"/>
    <x v="0"/>
    <e v="#VALUE!"/>
    <n v="4525175.96"/>
    <n v="0.24319999752963101"/>
    <s v="High"/>
    <x v="6"/>
  </r>
  <r>
    <s v="INNSA1"/>
    <s v="2019-04-01"/>
    <s v="0301049751"/>
    <x v="0"/>
    <s v="STAINLESS STEEL SPORTS BOTTLE 750ML S-308-C6-NP-20 (TOTAL 15 - 264 PCS)(NOT VACUUM BOTTLE)(MILD STEEL)"/>
    <m/>
    <s v="STAINLESS STEEL SPORTS BOTTLE 750ML S-308-C6-NP-20 "/>
    <s v="STAINLESS"/>
    <m/>
    <m/>
    <s v="PCS"/>
    <e v="#VALUE!"/>
    <m/>
    <n v="2594.88"/>
    <s v="KG"/>
    <n v="433.72385620915043"/>
    <n v="1125461.3600000001"/>
    <n v="6.1960550887021482"/>
    <n v="16078.01942857143"/>
    <n v="273712.2"/>
    <x v="357"/>
    <x v="1"/>
    <x v="0"/>
    <e v="#VALUE!"/>
    <n v="1399173.56"/>
    <n v="0.24319999755478056"/>
    <s v="High"/>
    <x v="6"/>
  </r>
  <r>
    <s v="INNSA1"/>
    <s v="2019-04-01"/>
    <s v="0301049751"/>
    <x v="0"/>
    <s v="STAINLESS STEEL SPORTS BOTTLE 650ML S115-NP-21 (TOTAL 16776 - PCS ) (NOT VACUUM BOTTLE) (MILD STEEL)"/>
    <m/>
    <s v="STAINLESS STEEL SPORTS BOTTLE 650ML S115-NP-21 "/>
    <s v="STAINLESS"/>
    <m/>
    <m/>
    <s v="PCS"/>
    <e v="#VALUE!"/>
    <m/>
    <n v="2851.92"/>
    <s v="KG"/>
    <n v="482.10413686218402"/>
    <n v="1374922.43"/>
    <n v="6.8872019551740573"/>
    <n v="19641.749"/>
    <n v="334381.09999999998"/>
    <x v="365"/>
    <x v="1"/>
    <x v="0"/>
    <e v="#VALUE!"/>
    <n v="1709303.5299999998"/>
    <n v="0.24319997456147399"/>
    <s v="High"/>
    <x v="6"/>
  </r>
  <r>
    <s v="INNSA1"/>
    <s v="2019-03-29"/>
    <s v="0301049751"/>
    <x v="0"/>
    <s v="RYX-02-021A MILD STEEL MULTI FUNCTION CLOTH STAND (OTHER ART - ICLES OF HOUSEHOLD OF IRON &amp; STEEL) (3888 NOS)"/>
    <m/>
    <s v="RYX-02-021A MILD STEEL MULTI FUNCTION CLOTH STAND "/>
    <s v="RYX-02-021A"/>
    <m/>
    <m/>
    <s v=""/>
    <e v="#VALUE!"/>
    <m/>
    <n v="14256"/>
    <s v="KGS"/>
    <n v="171.2896499719416"/>
    <n v="2441905.25"/>
    <n v="2.4469949995991662"/>
    <n v="34884.360714285707"/>
    <n v="593871.4"/>
    <x v="52"/>
    <x v="1"/>
    <x v="1"/>
    <e v="#VALUE!"/>
    <n v="3035776.65"/>
    <n v="0.24320001769110411"/>
    <s v="High"/>
    <x v="6"/>
  </r>
  <r>
    <s v="INNSA1"/>
    <s v="2019-03-29"/>
    <s v="0301049751"/>
    <x v="0"/>
    <s v="RYX-02-020 MILD STEEL MULTI FUNCTION CLOTH STAND (OTHER ARTI - CLES OF HOUSEHOLD OF IRON &amp; STEEL) (2464 NOS)"/>
    <m/>
    <s v="RYX-02-020 MILD STEEL MULTI FUNCTION CLOTH STAND "/>
    <s v="RYX-02-020"/>
    <m/>
    <m/>
    <s v=""/>
    <e v="#VALUE!"/>
    <m/>
    <n v="8008"/>
    <s v="KGS"/>
    <n v="310.08834790209801"/>
    <n v="2483187.4900000002"/>
    <n v="4.4298335414585424"/>
    <n v="35474.107000000004"/>
    <n v="603911.19999999995"/>
    <x v="38"/>
    <x v="1"/>
    <x v="1"/>
    <e v="#VALUE!"/>
    <n v="3087098.6900000004"/>
    <n v="0.24320000097938635"/>
    <s v="High"/>
    <x v="6"/>
  </r>
  <r>
    <s v="INNSA1"/>
    <s v="2019-03-26"/>
    <s v="0301049751"/>
    <x v="0"/>
    <s v="STAINLESS STEEL SPORTS BOTTLE 650ML S115-NP-21 (TOTAL 11736 - PCS ) (NOT VACUUM BOTTLE) (MILD STEEL)"/>
    <m/>
    <s v="STAINLESS STEEL SPORTS BOTTLE 650ML S115-NP-21 "/>
    <s v="STAINLESS"/>
    <m/>
    <m/>
    <s v="PCS"/>
    <e v="#VALUE!"/>
    <m/>
    <n v="1995.12"/>
    <s v="KGS"/>
    <n v="481.93016961385791"/>
    <n v="961508.52"/>
    <n v="6.8847167087693979"/>
    <n v="13735.835999999999"/>
    <n v="233838.9"/>
    <x v="365"/>
    <x v="1"/>
    <x v="0"/>
    <e v="#VALUE!"/>
    <n v="1195347.42"/>
    <n v="0.24320002905434471"/>
    <s v="High"/>
    <x v="6"/>
  </r>
  <r>
    <s v="INNSA1"/>
    <s v="2019-03-26"/>
    <s v="0301049751"/>
    <x v="0"/>
    <s v="STEEL LUNCH BOX -6527 (TOTAL 1356 PCS) (MILD STEEL) -"/>
    <m/>
    <s v="STEEL LUNCH BOX -6527 "/>
    <s v="STEEL"/>
    <m/>
    <m/>
    <s v="PCS"/>
    <e v="#VALUE!"/>
    <m/>
    <n v="472.34"/>
    <s v="KGS"/>
    <n v="426.26692636660039"/>
    <n v="201342.92"/>
    <n v="6.0895275195228624"/>
    <n v="2876.3274285714292"/>
    <n v="48966.6"/>
    <x v="473"/>
    <x v="1"/>
    <x v="0"/>
    <e v="#VALUE!"/>
    <n v="250309.52000000002"/>
    <n v="0.24320000921810409"/>
    <s v="High"/>
    <x v="6"/>
  </r>
  <r>
    <s v="INNSA1"/>
    <s v="2019-03-26"/>
    <s v="0301049751"/>
    <x v="0"/>
    <s v="STAINLESS STEEL COLA BOTTLE 750ML SK750-SL-01(TOTAL 10260 PC - S) (NOT VACUUM BOTTLE)"/>
    <m/>
    <s v="STAINLESS STEEL COLA BOTTLE 750ML SK750-SL-01"/>
    <s v="STAINLESS"/>
    <m/>
    <m/>
    <s v=""/>
    <e v="#VALUE!"/>
    <m/>
    <n v="2003.55"/>
    <s v="KGS"/>
    <n v="463.49548052207331"/>
    <n v="928636.37"/>
    <n v="6.6213640074581903"/>
    <n v="13266.233857142861"/>
    <n v="225844.4"/>
    <x v="363"/>
    <x v="1"/>
    <x v="1"/>
    <e v="#VALUE!"/>
    <n v="1154480.77"/>
    <n v="0.2432000374915318"/>
    <s v="High"/>
    <x v="6"/>
  </r>
  <r>
    <s v="INNSA1"/>
    <s v="2019-03-26"/>
    <s v="0301049751"/>
    <x v="0"/>
    <s v="STEEL LUNCH BOX 3LAYER-8505 (TOTAL 16800 PCS) (MILDSTEEL)-DP - D CLIENT"/>
    <m/>
    <s v="STEEL LUNCH BOX 3LAYER-8505 "/>
    <s v="STEEL"/>
    <m/>
    <m/>
    <s v="PCS"/>
    <e v="#VALUE!"/>
    <m/>
    <n v="10892"/>
    <s v="KGS"/>
    <n v="378.432559676827"/>
    <n v="4121887.44"/>
    <n v="5.4061794239546712"/>
    <n v="58884.106285714282"/>
    <n v="1002443"/>
    <x v="464"/>
    <x v="1"/>
    <x v="0"/>
    <e v="#VALUE!"/>
    <n v="5124330.4399999995"/>
    <n v="0.24319999383583363"/>
    <s v="High"/>
    <x v="6"/>
  </r>
  <r>
    <s v="INNSA1"/>
    <s v="2019-03-26"/>
    <s v="0301049751"/>
    <x v="0"/>
    <s v="STEEL LUNCH BOX -6561 (TOTAL 21060 PCS) (MILD STEEL) -"/>
    <m/>
    <s v="STEEL LUNCH BOX -6561 "/>
    <s v="STEEL"/>
    <m/>
    <m/>
    <s v="PCS"/>
    <e v="#VALUE!"/>
    <m/>
    <n v="8026.2"/>
    <s v="KGS"/>
    <n v="469.38184819715428"/>
    <n v="3767352.59"/>
    <n v="6.7054549742450611"/>
    <n v="53819.322714285707"/>
    <n v="916220.2"/>
    <x v="474"/>
    <x v="1"/>
    <x v="0"/>
    <e v="#VALUE!"/>
    <n v="4683572.79"/>
    <n v="0.2432000133016485"/>
    <s v="High"/>
    <x v="6"/>
  </r>
  <r>
    <s v="INNSA1"/>
    <s v="2019-03-26"/>
    <s v="0301049751"/>
    <x v="0"/>
    <s v="STAINLESS STEEL SPORTS BOTTLE 750ML S-308-C6-NP-20 (TOTAL 1 - 0080 PCS)(NOT VACUUM BOTTLE)(MILD STEEL)"/>
    <m/>
    <s v="STAINLESS STEEL SPORTS BOTTLE 750ML S-308-C6-NP-20 "/>
    <s v="STAINLESS"/>
    <m/>
    <m/>
    <s v="PCS"/>
    <e v="#VALUE!"/>
    <m/>
    <n v="1713.6"/>
    <s v="KGS"/>
    <n v="433.56734360410832"/>
    <n v="742961"/>
    <n v="6.1938191943444041"/>
    <n v="10613.72857142857"/>
    <n v="180688.1"/>
    <x v="357"/>
    <x v="1"/>
    <x v="0"/>
    <e v="#VALUE!"/>
    <n v="923649.1"/>
    <n v="0.24319997954132183"/>
    <s v="High"/>
    <x v="6"/>
  </r>
  <r>
    <s v="INNSA1"/>
    <s v="2019-03-26"/>
    <s v="0301049751"/>
    <x v="0"/>
    <s v="STEEL LUNCH BOX 2 LAYER-8504(TOTAL 22260 PCS) (MILD STEEL) -"/>
    <m/>
    <s v="STEEL LUNCH BOX 2 LAYER-8504"/>
    <s v="STEEL"/>
    <m/>
    <m/>
    <s v="PCS"/>
    <e v="#VALUE!"/>
    <m/>
    <n v="10647.7"/>
    <s v="KGS"/>
    <n v="372.31511500136179"/>
    <n v="3964299.65"/>
    <n v="5.3187873571623117"/>
    <n v="56632.85214285714"/>
    <n v="964117.7"/>
    <x v="463"/>
    <x v="1"/>
    <x v="0"/>
    <e v="#VALUE!"/>
    <n v="4928417.3499999996"/>
    <n v="0.24320000633655431"/>
    <s v="High"/>
    <x v="6"/>
  </r>
  <r>
    <s v="INNSA1"/>
    <s v="2019-03-13"/>
    <s v="0301049751"/>
    <x v="0"/>
    <s v="03-027I FAMILY CLOTH RACK 3LAYERS (3648 PCS) (HOUSEHOLD ARTI - CLES) (MADE UP OF MILD STEEL)"/>
    <m/>
    <s v="03-027I FAMILY CLOTH RACK 3LAYERS "/>
    <s v="03-027I"/>
    <m/>
    <m/>
    <s v="PCS"/>
    <e v="#VALUE!"/>
    <m/>
    <n v="21687.360000000001"/>
    <s v="KGS"/>
    <n v="145.6219590581795"/>
    <n v="3158155.85"/>
    <n v="2.0510135078616831"/>
    <n v="44481.068309859147"/>
    <n v="768063.6"/>
    <x v="361"/>
    <x v="1"/>
    <x v="0"/>
    <e v="#VALUE!"/>
    <n v="3926219.45"/>
    <n v="0.24320003080278638"/>
    <s v="High"/>
    <x v="6"/>
  </r>
  <r>
    <s v="INNSA1"/>
    <s v="2019-02-26"/>
    <s v="0301049751"/>
    <x v="1"/>
    <s v="STEEL SCRUBBER-SS430 (TOTAL 273456 PCS)(MILD STEEL) DPD CLIE - NT"/>
    <m/>
    <s v="STEEL SCRUBBER-SS430 "/>
    <s v="STEEL"/>
    <m/>
    <m/>
    <s v="PCS"/>
    <e v="#VALUE!"/>
    <m/>
    <n v="6520"/>
    <s v="KGS"/>
    <n v="201.81367940000001"/>
    <n v="1315825.19"/>
    <n v="2.80296777"/>
    <n v="18275.349859999998"/>
    <n v="407642.7"/>
    <x v="475"/>
    <x v="1"/>
    <x v="0"/>
    <e v="#VALUE!"/>
    <n v="1723467.89"/>
    <n v="0.30980004266372196"/>
    <s v="High"/>
    <x v="6"/>
  </r>
  <r>
    <s v="INNSA1"/>
    <s v="2019-02-20"/>
    <s v="0301049751"/>
    <x v="1"/>
    <s v="STEEL SCRUBBER 2 PCS SET-8001-2 -"/>
    <m/>
    <s v="STEEL SCRUBBER 2 PCS SET-8001-2 -"/>
    <s v="STEEL"/>
    <m/>
    <m/>
    <s v="PCS"/>
    <e v="#VALUE!"/>
    <m/>
    <n v="96000"/>
    <s v="SET"/>
    <n v="12.58783938"/>
    <n v="1208432.58"/>
    <n v="0.17326688700000001"/>
    <n v="16633.621200000001"/>
    <n v="374372.4"/>
    <x v="476"/>
    <x v="1"/>
    <x v="0"/>
    <e v="#VALUE!"/>
    <n v="1582804.98"/>
    <n v="0.3097999890072477"/>
    <s v="High"/>
    <x v="6"/>
  </r>
  <r>
    <s v="INNSA1"/>
    <s v="2019-02-19"/>
    <s v="0301049751"/>
    <x v="0"/>
    <s v="STAINLESS STEEL SPORTS BOTTLE 750ML-AM-06(TOTAL NT WT.106.5 - 6 KGS) (NOT VACUUM BOTTLE) (MILD STEEL)"/>
    <m/>
    <s v="STAINLESS STEEL SPORTS BOTTLE 750ML-AM-06"/>
    <s v="STAINLESS"/>
    <m/>
    <m/>
    <s v="KG"/>
    <e v="#VALUE!"/>
    <m/>
    <n v="720"/>
    <s v="PCS"/>
    <n v="95.157666669999998"/>
    <n v="68513.52"/>
    <n v="1.3098095890000001"/>
    <n v="943.06290430000001"/>
    <n v="16662.5"/>
    <x v="477"/>
    <x v="1"/>
    <x v="3"/>
    <e v="#VALUE!"/>
    <n v="85176.02"/>
    <n v="0.2432001742137902"/>
    <s v="High"/>
    <x v="6"/>
  </r>
  <r>
    <s v="INNSA1"/>
    <s v="2019-02-19"/>
    <s v="0301049751"/>
    <x v="0"/>
    <s v="STAINLESS STEEL COLA BOTTLE 750ML SK750 SL-01 (TOTAL NT WT.1 - 829.81KGS) (NOT VACUUM BOTTLE) (MILD STEEL)"/>
    <m/>
    <s v="STAINLESS STEEL COLA BOTTLE 750ML SK750 SL-01 "/>
    <s v="STAINLESS"/>
    <m/>
    <m/>
    <s v="KG"/>
    <e v="#VALUE!"/>
    <m/>
    <n v="9432"/>
    <s v="PCS"/>
    <n v="94.033752120000003"/>
    <n v="886926.35"/>
    <n v="1.2943393270000001"/>
    <n v="12208.20853"/>
    <n v="215700.5"/>
    <x v="289"/>
    <x v="1"/>
    <x v="3"/>
    <e v="#VALUE!"/>
    <n v="1102626.8500000001"/>
    <n v="0.24320001316907544"/>
    <s v="High"/>
    <x v="6"/>
  </r>
  <r>
    <s v="INNSA1"/>
    <s v="2019-02-19"/>
    <s v="0301049751"/>
    <x v="0"/>
    <s v="STAINLESS STEEL SPORTS BOTTLE 750ML S-308-C6-NP-20 (TOTAL NT - WT.2790.14KGS)(NOT VACUUM BOTTLE)(MILD STEEL)DPD CLIENT"/>
    <m/>
    <s v="STAINLESS STEEL SPORTS BOTTLE 750ML S-308-C6-NP-20 "/>
    <s v="STAINLESS"/>
    <m/>
    <m/>
    <s v="KG"/>
    <e v="#VALUE!"/>
    <m/>
    <n v="16128"/>
    <s v="PCS"/>
    <n v="76.575693200000003"/>
    <n v="1235012.78"/>
    <n v="1.054035694"/>
    <n v="16999.487679999998"/>
    <n v="300355.09999999998"/>
    <x v="357"/>
    <x v="1"/>
    <x v="3"/>
    <e v="#VALUE!"/>
    <n v="1535367.88"/>
    <n v="0.24319999344460222"/>
    <s v="High"/>
    <x v="6"/>
  </r>
  <r>
    <s v="INNSA1"/>
    <s v="2019-02-19"/>
    <s v="0301049751"/>
    <x v="0"/>
    <s v="STEEL TEA STRAINER -NP-55 (TOTAL NET WT.628.02 KGS) (MILD ST - EEL)"/>
    <m/>
    <s v="STEEL TEA STRAINER -NP-55 "/>
    <s v="STEEL"/>
    <m/>
    <m/>
    <s v="KG"/>
    <e v="#VALUE!"/>
    <m/>
    <n v="21240"/>
    <s v="PCS"/>
    <n v="24.256274479999998"/>
    <n v="515203.27"/>
    <n v="0.33387852000000001"/>
    <n v="7091.5797659999998"/>
    <n v="125297.4"/>
    <x v="355"/>
    <x v="1"/>
    <x v="3"/>
    <e v="#VALUE!"/>
    <n v="640500.67000000004"/>
    <n v="0.24319993155322944"/>
    <s v="High"/>
    <x v="6"/>
  </r>
  <r>
    <s v="INNSA1"/>
    <s v="2019-02-19"/>
    <s v="0301049751"/>
    <x v="0"/>
    <s v="STEEL PEELER -MP-196 (TOTAL NET WT.167.28 KGS) (MILD STEEL)D - PD CLIENT"/>
    <m/>
    <s v="STEEL PEELER -MP-196 "/>
    <s v="STEEL"/>
    <m/>
    <m/>
    <s v="KG"/>
    <e v="#VALUE!"/>
    <m/>
    <n v="1968"/>
    <s v="PCS"/>
    <n v="39.27252541"/>
    <n v="77288.33"/>
    <n v="0.54057158199999999"/>
    <n v="1063.844873"/>
    <n v="18796.5"/>
    <x v="456"/>
    <x v="1"/>
    <x v="3"/>
    <e v="#VALUE!"/>
    <n v="96084.83"/>
    <n v="0.2431997172147464"/>
    <s v="High"/>
    <x v="6"/>
  </r>
  <r>
    <s v="INNSA1"/>
    <s v="2019-02-19"/>
    <s v="0301049751"/>
    <x v="0"/>
    <s v="STAINLESS STEEL SPORTS BOTTLE 650ML S115-NP-21 (TOTAL NT WT. - 2696.72 KGS) (NOT VACUUM BOTTLE) (MILD STEEL)"/>
    <m/>
    <s v="STAINLESS STEEL SPORTS BOTTLE 650ML S115-NP-21 "/>
    <s v="STAINLESS"/>
    <m/>
    <m/>
    <s v="KG"/>
    <e v="#VALUE!"/>
    <m/>
    <n v="15588"/>
    <s v="PCS"/>
    <n v="85.117404410000006"/>
    <n v="1326810.1000000001"/>
    <n v="1.1716091449999999"/>
    <n v="18263.04336"/>
    <n v="322680.2"/>
    <x v="365"/>
    <x v="1"/>
    <x v="3"/>
    <e v="#VALUE!"/>
    <n v="1649490.3"/>
    <n v="0.24319998769982229"/>
    <s v="High"/>
    <x v="6"/>
  </r>
  <r>
    <s v="INNSA1"/>
    <s v="2019-02-12"/>
    <s v="0301049751"/>
    <x v="0"/>
    <s v="STAINLESS STEEL SPORTS BOTTLE 650ML S115-NP-21 (TOTAL NT WT. - 3286.99 KGS) (NOT VACUUM BOTTLE) (MILD STEEL)"/>
    <m/>
    <s v="STAINLESS STEEL SPORTS BOTTLE 650ML S115-NP-21 "/>
    <s v="STAINLESS"/>
    <m/>
    <m/>
    <s v="KG"/>
    <e v="#VALUE!"/>
    <m/>
    <n v="19044"/>
    <s v="PCS"/>
    <n v="83.549800989999994"/>
    <n v="1591122.41"/>
    <n v="1.1500316719999999"/>
    <n v="21901.203170000001"/>
    <n v="386960.9"/>
    <x v="365"/>
    <x v="1"/>
    <x v="3"/>
    <e v="#VALUE!"/>
    <n v="1978083.31"/>
    <n v="0.24319995593550847"/>
    <s v="High"/>
    <x v="6"/>
  </r>
  <r>
    <s v="INNSA1"/>
    <s v="2019-02-12"/>
    <s v="0301049751"/>
    <x v="0"/>
    <s v="STAINLESS STEEL COLA BOTTLE 750ML SK750 SL-01 (TOTAL NT WT.5 - 529 KGS) (NOT VACUUM BOTTLE) (MILD STEEL)"/>
    <m/>
    <s v="STAINLESS STEEL COLA BOTTLE 750ML SK750 SL-01 "/>
    <s v="STAINLESS"/>
    <m/>
    <m/>
    <s v="KG"/>
    <e v="#VALUE!"/>
    <m/>
    <n v="28800"/>
    <s v="PCS"/>
    <n v="92.301937150000001"/>
    <n v="2658295.79"/>
    <n v="1.270501544"/>
    <n v="36590.444459999999"/>
    <n v="646497.6"/>
    <x v="289"/>
    <x v="1"/>
    <x v="3"/>
    <e v="#VALUE!"/>
    <n v="3304793.39"/>
    <n v="0.24320002402742397"/>
    <s v="High"/>
    <x v="6"/>
  </r>
  <r>
    <s v="INNSA1"/>
    <s v="2019-02-12"/>
    <s v="0301049751"/>
    <x v="0"/>
    <s v="STAINLESS STEEL SPORTS BOTTLE 750ML S-308-C6-NP-20 (TOTAL NT - WT. 2029.49KGS)(NOT VACUUM BOTTLE)(MILD STEEL)"/>
    <m/>
    <s v="STAINLESS STEEL SPORTS BOTTLE 750ML S-308-C6-NP-20 "/>
    <s v="STAINLESS"/>
    <m/>
    <m/>
    <s v="KG"/>
    <e v="#VALUE!"/>
    <m/>
    <n v="11772"/>
    <s v="PCS"/>
    <n v="75.202175499999996"/>
    <n v="885280.01"/>
    <n v="1.035129738"/>
    <n v="12185.547280000001"/>
    <n v="215300.1"/>
    <x v="357"/>
    <x v="1"/>
    <x v="3"/>
    <e v="#VALUE!"/>
    <n v="1100580.1100000001"/>
    <n v="0.24320000177119103"/>
    <s v="High"/>
    <x v="6"/>
  </r>
  <r>
    <s v="INNSA1"/>
    <s v="2019-02-11"/>
    <s v="0301049751"/>
    <x v="0"/>
    <s v="STEEL LUNCH BOX 2 LAYER-8504(TOTAL NET.WT.574.00 KGS) (MILD - STEEL)"/>
    <m/>
    <s v="STEEL LUNCH BOX 2 LAYER-8504"/>
    <s v="STEEL"/>
    <m/>
    <m/>
    <s v="KG"/>
    <e v="#VALUE!"/>
    <m/>
    <n v="1200"/>
    <s v="PCS"/>
    <n v="184.46974169999999"/>
    <n v="221363.69"/>
    <n v="2.5391568019999999"/>
    <n v="3046.9881620000001"/>
    <n v="53835.6"/>
    <x v="463"/>
    <x v="1"/>
    <x v="3"/>
    <e v="#VALUE!"/>
    <n v="275199.28999999998"/>
    <n v="0.24319977680169677"/>
    <s v="High"/>
    <x v="6"/>
  </r>
  <r>
    <s v="INNSA1"/>
    <s v="2019-02-11"/>
    <s v="0301049751"/>
    <x v="0"/>
    <s v="STEEL LUNCH BOX -6900(TOTAL NET.WT.4496.00KGS) (MILD STEEL) -"/>
    <m/>
    <s v="STEEL LUNCH BOX -6900"/>
    <s v="STEEL"/>
    <m/>
    <m/>
    <s v="KG"/>
    <e v="#VALUE!"/>
    <m/>
    <n v="38400"/>
    <s v="PCS"/>
    <n v="58.29243906"/>
    <n v="2238429.66"/>
    <n v="0.80237355899999996"/>
    <n v="30811.144670000001"/>
    <n v="544386.1"/>
    <x v="470"/>
    <x v="1"/>
    <x v="3"/>
    <e v="#VALUE!"/>
    <n v="2782815.7600000002"/>
    <n v="0.24320000298780883"/>
    <s v="High"/>
    <x v="6"/>
  </r>
  <r>
    <s v="INNSA1"/>
    <s v="2019-02-11"/>
    <s v="0301049751"/>
    <x v="0"/>
    <s v="STEEL LUNCH BOX 3LAYER-8505 (TOTAL NET WT.10892.00 KGS) (MIL - DSTEEL)"/>
    <m/>
    <s v="STEEL LUNCH BOX 3LAYER-8505 "/>
    <s v="STEEL"/>
    <m/>
    <m/>
    <s v="KG"/>
    <e v="#VALUE!"/>
    <m/>
    <n v="16800"/>
    <s v="PCS"/>
    <n v="256.04400479999998"/>
    <n v="4301539.28"/>
    <n v="3.524349687"/>
    <n v="59209.074739999996"/>
    <n v="1046134.3"/>
    <x v="464"/>
    <x v="1"/>
    <x v="3"/>
    <e v="#VALUE!"/>
    <n v="5347673.58"/>
    <n v="0.24319998770300663"/>
    <s v="High"/>
    <x v="6"/>
  </r>
  <r>
    <s v="INNSA1"/>
    <s v="2019-02-11"/>
    <s v="0301049751"/>
    <x v="0"/>
    <s v="STEEL LUNCH BOX-6527 (TOTAL NET WT.9007.90 KGS) (MILD STEEL) -"/>
    <m/>
    <s v="STEEL LUNCH BOX-6527 "/>
    <s v="STEEL"/>
    <m/>
    <m/>
    <s v="KG"/>
    <e v="#VALUE!"/>
    <m/>
    <n v="25860"/>
    <s v="PCS"/>
    <n v="154.9545851"/>
    <n v="4007125.57"/>
    <n v="2.132891742"/>
    <n v="55156.580450000001"/>
    <n v="974533"/>
    <x v="377"/>
    <x v="1"/>
    <x v="3"/>
    <e v="#VALUE!"/>
    <n v="4981658.57"/>
    <n v="0.24320001531671492"/>
    <s v="High"/>
    <x v="6"/>
  </r>
  <r>
    <s v="INNSA1"/>
    <s v="2019-02-06"/>
    <s v="0301049751"/>
    <x v="1"/>
    <s v="STEEL SCRUBBER-DR-1 (TOTAL NET WT. 4951.80KGS) (MILD STEEL) - DPD CLIENT"/>
    <m/>
    <s v="STEEL SCRUBBER-DR-1 "/>
    <s v="STEEL"/>
    <m/>
    <m/>
    <s v="KG"/>
    <e v="#VALUE!"/>
    <m/>
    <n v="235800"/>
    <s v="PCS"/>
    <n v="4.938705895"/>
    <n v="1164546.8500000001"/>
    <n v="6.8498001000000003E-2"/>
    <n v="16151.82871"/>
    <n v="360776.7"/>
    <x v="478"/>
    <x v="1"/>
    <x v="3"/>
    <e v="#VALUE!"/>
    <n v="1525323.55"/>
    <n v="0.30980007373683588"/>
    <s v="High"/>
    <x v="6"/>
  </r>
  <r>
    <s v="INNSA1"/>
    <s v="2019-02-05"/>
    <s v="0301049751"/>
    <x v="0"/>
    <s v="KWB-600F STAINLESS STEEL SPORTS BOTTLE -"/>
    <m/>
    <s v="KWB-600F STAINLESS STEEL SPORTS BOTTLE -"/>
    <s v="KWB-600F"/>
    <m/>
    <m/>
    <s v=""/>
    <e v="#VALUE!"/>
    <m/>
    <n v="50400"/>
    <s v="PCS"/>
    <n v="77.081099210000005"/>
    <n v="3884887.4"/>
    <n v="1.069085981"/>
    <n v="53881.933429999997"/>
    <n v="944804.6"/>
    <x v="479"/>
    <x v="1"/>
    <x v="1"/>
    <e v="#VALUE!"/>
    <n v="4829692"/>
    <n v="0.24319999596384698"/>
    <s v="High"/>
    <x v="6"/>
  </r>
  <r>
    <s v="INNSA1"/>
    <s v="2019-02-05"/>
    <s v="0301049751"/>
    <x v="0"/>
    <s v="STEEL ZHARA -NP-003 (TOTAL NET WT.4368 KGS) (MILD STEEL) -"/>
    <m/>
    <s v="STEEL ZHARA -NP-003 "/>
    <s v="STEEL"/>
    <m/>
    <m/>
    <s v="KG"/>
    <e v="#VALUE!"/>
    <m/>
    <n v="48000"/>
    <s v="KGS"/>
    <n v="33.513490210000001"/>
    <n v="1608647.53"/>
    <n v="0.46481955899999999"/>
    <n v="22311.338830000001"/>
    <n v="391223.2"/>
    <x v="353"/>
    <x v="1"/>
    <x v="3"/>
    <e v="#VALUE!"/>
    <n v="1999870.73"/>
    <n v="0.24320007503446078"/>
    <s v="High"/>
    <x v="6"/>
  </r>
  <r>
    <s v="INNSA1"/>
    <s v="2019-02-05"/>
    <s v="0301049751"/>
    <x v="0"/>
    <s v="STAINLESS STEEL SPORTS BOTTLE 750ML S-308-C6-NP-20 (TOTAL NT - WT. 4671KGS)(NOT VACUUM BOTTLE)(MILD STEEL)DPD CLIENT"/>
    <m/>
    <s v="STAINLESS STEEL SPORTS BOTTLE 750ML S-308-C6-NP-20 "/>
    <s v="STAINLESS"/>
    <m/>
    <m/>
    <s v="KG"/>
    <e v="#VALUE!"/>
    <m/>
    <n v="27000"/>
    <s v="PCS"/>
    <n v="76.097529629999997"/>
    <n v="2054633.3"/>
    <n v="1.0554442390000001"/>
    <n v="28496.994449999998"/>
    <n v="499686.8"/>
    <x v="357"/>
    <x v="1"/>
    <x v="3"/>
    <e v="#VALUE!"/>
    <n v="2554320.1"/>
    <n v="0.2431999909667579"/>
    <s v="High"/>
    <x v="6"/>
  </r>
  <r>
    <s v="INNSA1"/>
    <s v="2019-02-05"/>
    <s v="0301049751"/>
    <x v="0"/>
    <s v="STAINLESS STEEL SPORTS BOTTLE 650ML S115-NP-21 (TOTAL NT WT. - 2559.71KGS) (NOT VACUUM BOTTLE) (MILD STEEL)"/>
    <m/>
    <s v="STAINLESS STEEL SPORTS BOTTLE 650ML S115-NP-21 "/>
    <s v="STAINLESS"/>
    <m/>
    <m/>
    <s v="KG"/>
    <e v="#VALUE!"/>
    <m/>
    <n v="14796"/>
    <s v="PCS"/>
    <n v="84.585903619999996"/>
    <n v="1251533.03"/>
    <n v="1.173174808"/>
    <n v="17358.294450000001"/>
    <n v="304372.8"/>
    <x v="365"/>
    <x v="1"/>
    <x v="3"/>
    <e v="#VALUE!"/>
    <n v="1555905.83"/>
    <n v="0.243199973715436"/>
    <s v="High"/>
    <x v="6"/>
  </r>
  <r>
    <s v="INNSA1"/>
    <s v="2019-02-05"/>
    <s v="0301049751"/>
    <x v="0"/>
    <s v="STEEL PEELER -MP-196 (TOTAL NET WT.1566.72 KGS) (MILD STEEL) -"/>
    <m/>
    <s v="STEEL PEELER -MP-196 "/>
    <s v="STEEL"/>
    <m/>
    <m/>
    <s v="KG"/>
    <e v="#VALUE!"/>
    <m/>
    <n v="18432"/>
    <s v="PCS"/>
    <n v="38.002539059999997"/>
    <n v="700462.8"/>
    <n v="0.52708098599999997"/>
    <n v="9715.1567269999996"/>
    <n v="170352.6"/>
    <x v="456"/>
    <x v="1"/>
    <x v="3"/>
    <e v="#VALUE!"/>
    <n v="870815.4"/>
    <n v="0.24320006715560055"/>
    <s v="High"/>
    <x v="6"/>
  </r>
  <r>
    <s v="INNSA1"/>
    <s v="2019-02-05"/>
    <s v="0301049751"/>
    <x v="0"/>
    <s v="STEEL TEA STRAINER-NP-55 (TOTAL NET WT.1312.20 KGS) (MILD ST - EEL)"/>
    <m/>
    <s v="STEEL TEA STRAINER-NP-55 "/>
    <s v="STEEL"/>
    <m/>
    <m/>
    <s v="KG"/>
    <e v="#VALUE!"/>
    <m/>
    <n v="29160"/>
    <s v="PCS"/>
    <n v="23.474539440000001"/>
    <n v="684517.57"/>
    <n v="0.325583071"/>
    <n v="9494.0023579999997"/>
    <n v="166474.70000000001"/>
    <x v="415"/>
    <x v="1"/>
    <x v="3"/>
    <e v="#VALUE!"/>
    <n v="850992.27"/>
    <n v="0.24320003940877663"/>
    <s v="High"/>
    <x v="6"/>
  </r>
  <r>
    <s v="INNSA1"/>
    <s v="2019-01-29"/>
    <s v="0301049751"/>
    <x v="0"/>
    <s v="KWP-600B-SS OIL POT 600ML -"/>
    <m/>
    <s v="KWP-600B-SS OIL POT 600ML -"/>
    <s v="KWP-600B-SS"/>
    <m/>
    <m/>
    <s v=""/>
    <e v="#VALUE!"/>
    <m/>
    <n v="6800"/>
    <s v="PCS"/>
    <n v="91.549698530000001"/>
    <n v="622537.94999999995"/>
    <n v="1.269760035"/>
    <n v="8634.3682389999994"/>
    <n v="151401.29999999999"/>
    <x v="480"/>
    <x v="1"/>
    <x v="1"/>
    <e v="#VALUE!"/>
    <n v="773939.25"/>
    <n v="0.24320011334248778"/>
    <s v="High"/>
    <x v="6"/>
  </r>
  <r>
    <s v="INNSA1"/>
    <s v="2019-01-29"/>
    <s v="0301049751"/>
    <x v="0"/>
    <s v="KWP-1000B-SS OIL POT 1000ML -"/>
    <m/>
    <s v="KWP-1000B-SS OIL POT 1000ML -"/>
    <s v="KWP-1000B-SS"/>
    <m/>
    <m/>
    <s v=""/>
    <e v="#VALUE!"/>
    <m/>
    <n v="11100"/>
    <s v="PCS"/>
    <n v="111.16749009999999"/>
    <n v="1233959.1399999999"/>
    <n v="1.541851458"/>
    <n v="17114.551179999999"/>
    <n v="300098.90000000002"/>
    <x v="481"/>
    <x v="1"/>
    <x v="1"/>
    <e v="#VALUE!"/>
    <n v="1534058.04"/>
    <n v="0.24320003010796618"/>
    <s v="High"/>
    <x v="6"/>
  </r>
  <r>
    <s v="INNSA1"/>
    <s v="2019-01-28"/>
    <s v="0301049751"/>
    <x v="1"/>
    <s v="STEEL SCRUBBER 3PCS SET-DR-2(TOTAL NET WT.630.00 KGS) (MILD - STEEL)"/>
    <m/>
    <s v="STEEL SCRUBBER 3PCS SET-DR-2"/>
    <s v="STEEL"/>
    <m/>
    <m/>
    <s v="PCS"/>
    <e v="#VALUE!"/>
    <m/>
    <n v="10000"/>
    <s v="SET"/>
    <n v="15.529305000000001"/>
    <n v="155293.04999999999"/>
    <n v="0.21538564499999999"/>
    <n v="2153.8564489999999"/>
    <n v="48109.8"/>
    <x v="460"/>
    <x v="1"/>
    <x v="0"/>
    <e v="#VALUE!"/>
    <n v="203402.84999999998"/>
    <n v="0.30980008442103496"/>
    <s v="High"/>
    <x v="6"/>
  </r>
  <r>
    <s v="INNSA1"/>
    <s v="2019-01-22"/>
    <s v="0301049751"/>
    <x v="0"/>
    <s v="SM1168 STEEL HOOK WITH HANGER -"/>
    <m/>
    <s v="SM1168 STEEL HOOK WITH HANGER -"/>
    <s v="SM1168"/>
    <m/>
    <m/>
    <s v=""/>
    <e v="#VALUE!"/>
    <m/>
    <n v="1800"/>
    <s v="PCS"/>
    <n v="99.891361110000005"/>
    <n v="179804.45"/>
    <n v="1.3854557709999999"/>
    <n v="2493.8203880000001"/>
    <n v="43728.4"/>
    <x v="482"/>
    <x v="1"/>
    <x v="1"/>
    <e v="#VALUE!"/>
    <n v="223532.85"/>
    <n v="0.2431997650781168"/>
    <s v="High"/>
    <x v="6"/>
  </r>
  <r>
    <s v="INNSA1"/>
    <s v="2019-01-22"/>
    <s v="0301049751"/>
    <x v="0"/>
    <s v="KWP-1000B-SS OIL POT 1000ML -"/>
    <m/>
    <s v="KWP-1000B-SS OIL POT 1000ML -"/>
    <s v="KWP-1000B-SS"/>
    <m/>
    <m/>
    <s v=""/>
    <e v="#VALUE!"/>
    <m/>
    <n v="11100"/>
    <s v="PCS"/>
    <n v="111.380709"/>
    <n v="1236325.8700000001"/>
    <n v="1.5448087239999999"/>
    <n v="17147.376840000001"/>
    <n v="300674.5"/>
    <x v="481"/>
    <x v="1"/>
    <x v="1"/>
    <e v="#VALUE!"/>
    <n v="1537000.37"/>
    <n v="0.2432000391611962"/>
    <s v="High"/>
    <x v="6"/>
  </r>
  <r>
    <s v="INNSA1"/>
    <s v="2019-01-22"/>
    <s v="0301049751"/>
    <x v="0"/>
    <s v="KWP-600B-SS OIL POT 600ML -"/>
    <m/>
    <s v="KWP-600B-SS OIL POT 600ML -"/>
    <s v="KWP-600B-SS"/>
    <m/>
    <m/>
    <s v=""/>
    <e v="#VALUE!"/>
    <m/>
    <n v="6800"/>
    <s v="PCS"/>
    <n v="91.725289709999998"/>
    <n v="623731.97"/>
    <n v="1.272195419"/>
    <n v="8650.9288489999999"/>
    <n v="151691.6"/>
    <x v="480"/>
    <x v="1"/>
    <x v="1"/>
    <e v="#VALUE!"/>
    <n v="775423.57"/>
    <n v="0.24319997578447039"/>
    <s v="High"/>
    <x v="6"/>
  </r>
  <r>
    <s v="INNSA1"/>
    <s v="2019-01-21"/>
    <s v="0301049751"/>
    <x v="0"/>
    <s v="STEEL WALL HANGER HOOK-SL-89 (TOTAL NET WT.2709.50 KGS)(MILD - STEEL)"/>
    <m/>
    <s v="STEEL WALL HANGER HOOK-SL-89 "/>
    <s v="STEEL"/>
    <m/>
    <m/>
    <s v="KG"/>
    <e v="#VALUE!"/>
    <m/>
    <n v="14112"/>
    <s v="PCS"/>
    <n v="80.858762760000005"/>
    <n v="1141078.8600000001"/>
    <n v="1.121480759"/>
    <n v="15826.33648"/>
    <n v="277510.40000000002"/>
    <x v="483"/>
    <x v="1"/>
    <x v="3"/>
    <e v="#VALUE!"/>
    <n v="1418589.2600000002"/>
    <n v="0.24320001862097418"/>
    <s v="High"/>
    <x v="6"/>
  </r>
  <r>
    <s v="INNSA1"/>
    <s v="2019-01-19"/>
    <s v="0301049751"/>
    <x v="0"/>
    <s v="STAINLESS STEEL SPORTS BOTTLE 750ML S-308-C6-NP-20 (TOTAL NT - WT. 3103.20 KGS)(NOT VACUUM BOTTLE)(MILD STEEL)"/>
    <m/>
    <s v="STAINLESS STEEL SPORTS BOTTLE 750ML S-308-C6-NP-20 "/>
    <s v="STAINLESS"/>
    <m/>
    <m/>
    <s v="KG"/>
    <e v="#VALUE!"/>
    <m/>
    <n v="18000"/>
    <s v="PCS"/>
    <n v="76.15621333"/>
    <n v="1370811.84"/>
    <n v="1.0562581600000001"/>
    <n v="19012.64688"/>
    <n v="333381.40000000002"/>
    <x v="357"/>
    <x v="1"/>
    <x v="3"/>
    <e v="#VALUE!"/>
    <n v="1704193.2400000002"/>
    <n v="0.24319997119371248"/>
    <s v="High"/>
    <x v="6"/>
  </r>
  <r>
    <s v="INNSA1"/>
    <s v="2019-01-19"/>
    <s v="0301049751"/>
    <x v="0"/>
    <s v="STEEL WALL HANGER HOOK-SL-89 (TOTAL NET WT.1161.22 KGS)(MILD - STEEL)"/>
    <m/>
    <s v="STEEL WALL HANGER HOOK-SL-89 "/>
    <s v="STEEL"/>
    <m/>
    <m/>
    <s v="KG"/>
    <e v="#VALUE!"/>
    <m/>
    <n v="6048"/>
    <s v="PCS"/>
    <n v="80.964553570000007"/>
    <n v="489673.62"/>
    <n v="1.1229480380000001"/>
    <n v="6791.5897359999999"/>
    <n v="119088.6"/>
    <x v="483"/>
    <x v="1"/>
    <x v="3"/>
    <e v="#VALUE!"/>
    <n v="608762.22"/>
    <n v="0.24319995020356622"/>
    <s v="High"/>
    <x v="6"/>
  </r>
  <r>
    <s v="INNSA1"/>
    <s v="2019-01-19"/>
    <s v="0301049751"/>
    <x v="0"/>
    <s v="STAINLESS STEEL SPORTS BOTTLE 650ML S115-NP-21 (TOTAL NT WT. - 3697.09 KGS) (NOT VACUUM BOTTLE) (MILD STEEL)"/>
    <m/>
    <s v="STAINLESS STEEL SPORTS BOTTLE 650ML S115-NP-21 "/>
    <s v="STAINLESS"/>
    <m/>
    <m/>
    <s v="KG"/>
    <e v="#VALUE!"/>
    <m/>
    <n v="21420"/>
    <s v="PCS"/>
    <n v="84.651133520000002"/>
    <n v="1813227.28"/>
    <n v="1.174079522"/>
    <n v="25148.783360000001"/>
    <n v="440976.9"/>
    <x v="365"/>
    <x v="1"/>
    <x v="3"/>
    <e v="#VALUE!"/>
    <n v="2254204.1800000002"/>
    <n v="0.24320001406552852"/>
    <s v="High"/>
    <x v="6"/>
  </r>
  <r>
    <s v="INNSA1"/>
    <s v="2019-01-15"/>
    <s v="0301049751"/>
    <x v="0"/>
    <s v="KWS-750C - STAINLESS STEEL SPORTS BOTTLE 850ML -"/>
    <m/>
    <s v="KWS-750C - STAINLESS STEEL SPORTS BOTTLE 850ML -"/>
    <s v="KWS-750C"/>
    <m/>
    <m/>
    <s v=""/>
    <e v="#VALUE!"/>
    <m/>
    <n v="19188"/>
    <s v="PCS"/>
    <n v="71.997569839999997"/>
    <n v="1381489.37"/>
    <n v="1.0104922080000001"/>
    <n v="19389.324489999999"/>
    <n v="335978.2"/>
    <x v="484"/>
    <x v="1"/>
    <x v="1"/>
    <e v="#VALUE!"/>
    <n v="1717467.57"/>
    <n v="0.24319998929850614"/>
    <s v="High"/>
    <x v="6"/>
  </r>
  <r>
    <s v="INNSA1"/>
    <s v="2019-01-15"/>
    <s v="0301049751"/>
    <x v="0"/>
    <s v="KW830- STAINLESS STEEL SPORTS BOTTLE 1000ML -"/>
    <m/>
    <s v="KW830- STAINLESS STEEL SPORTS BOTTLE 1000ML -"/>
    <s v="KW830-"/>
    <m/>
    <m/>
    <s v=""/>
    <e v="#VALUE!"/>
    <m/>
    <n v="14040"/>
    <s v="PCS"/>
    <n v="75.516626070000001"/>
    <n v="1060253.43"/>
    <n v="1.0598824710000001"/>
    <n v="14880.749889999999"/>
    <n v="257853.6"/>
    <x v="485"/>
    <x v="1"/>
    <x v="1"/>
    <e v="#VALUE!"/>
    <n v="1318107.03"/>
    <n v="0.24319996776619721"/>
    <s v="High"/>
    <x v="6"/>
  </r>
  <r>
    <s v="INNSA1"/>
    <s v="2019-01-15"/>
    <s v="0301049751"/>
    <x v="0"/>
    <s v="KWS-750D- STAINLESS STEEL SPORTS BOTTLE 750ML -"/>
    <m/>
    <s v="KWS-750D- STAINLESS STEEL SPORTS BOTTLE 750ML -"/>
    <s v="KWS-750D-"/>
    <m/>
    <m/>
    <s v=""/>
    <e v="#VALUE!"/>
    <m/>
    <n v="19476"/>
    <s v="PCS"/>
    <n v="79.197326450000006"/>
    <n v="1542447.13"/>
    <n v="1.1115414239999999"/>
    <n v="21648.38077"/>
    <n v="375123.20000000001"/>
    <x v="486"/>
    <x v="1"/>
    <x v="1"/>
    <e v="#VALUE!"/>
    <n v="1917570.3299999998"/>
    <n v="0.24320003759221234"/>
    <s v="High"/>
    <x v="6"/>
  </r>
  <r>
    <s v="INNSA1"/>
    <s v="2019-01-15"/>
    <s v="0301049751"/>
    <x v="0"/>
    <s v="KW-820 - STAINLESS STEEL SPORTS BOTTLE 750ML -"/>
    <m/>
    <s v="KW-820 - STAINLESS STEEL SPORTS BOTTLE 750ML -"/>
    <s v="KW-820"/>
    <m/>
    <m/>
    <s v=""/>
    <e v="#VALUE!"/>
    <m/>
    <n v="14040"/>
    <s v="PCS"/>
    <n v="71.920596149999994"/>
    <n v="1009765.17"/>
    <n v="1.0094118759999999"/>
    <n v="14172.142739999999"/>
    <n v="245574.9"/>
    <x v="487"/>
    <x v="1"/>
    <x v="1"/>
    <e v="#VALUE!"/>
    <n v="1255340.07"/>
    <n v="0.24320001055294865"/>
    <s v="High"/>
    <x v="6"/>
  </r>
  <r>
    <s v="INNSA1"/>
    <s v="2019-01-15"/>
    <s v="0301049751"/>
    <x v="0"/>
    <s v="KW-868- STAINLESS STEEL SPORTS BOTTLE 650ML -"/>
    <m/>
    <s v="KW-868- STAINLESS STEEL SPORTS BOTTLE 650ML -"/>
    <s v="KW-868-"/>
    <m/>
    <m/>
    <s v=""/>
    <e v="#VALUE!"/>
    <m/>
    <n v="14040"/>
    <s v="PCS"/>
    <n v="84.866303419999994"/>
    <n v="1191522.8999999999"/>
    <n v="1.191106013"/>
    <n v="16723.128420000001"/>
    <n v="289778.40000000002"/>
    <x v="488"/>
    <x v="1"/>
    <x v="1"/>
    <e v="#VALUE!"/>
    <n v="1481301.2999999998"/>
    <n v="0.24320002578213146"/>
    <s v="High"/>
    <x v="6"/>
  </r>
  <r>
    <s v="INNSA1"/>
    <s v="2019-01-14"/>
    <s v="0301049751"/>
    <x v="0"/>
    <s v="STEEL TEA STRAINER -NP-55 (TOTAL NET WT.2368.80 KGS) (MILD S - TEEL)"/>
    <m/>
    <s v="STEEL TEA STRAINER -NP-55 "/>
    <s v="STEEL"/>
    <m/>
    <m/>
    <s v="KG"/>
    <e v="#VALUE!"/>
    <m/>
    <n v="50400"/>
    <s v="PCS"/>
    <n v="23.07264683"/>
    <n v="1162861.3999999999"/>
    <n v="0.32382662200000001"/>
    <n v="16320.86175"/>
    <n v="282807.8"/>
    <x v="355"/>
    <x v="1"/>
    <x v="3"/>
    <e v="#VALUE!"/>
    <n v="1445669.2"/>
    <n v="0.24319992047203562"/>
    <s v="High"/>
    <x v="6"/>
  </r>
  <r>
    <s v="INNSA1"/>
    <s v="2019-01-12"/>
    <s v="0301049751"/>
    <x v="0"/>
    <s v="STAINLESS STEEL SPORTS BOTTLE 650ML S115-NP-21 (TOTAL NT WT. - 3286.99 KGS) (NOT VACUUM BOTTLE) (MILD STEEL)"/>
    <m/>
    <s v="STAINLESS STEEL SPORTS BOTTLE 650ML S115-NP-21 "/>
    <s v="STAINLESS"/>
    <m/>
    <m/>
    <s v="KG"/>
    <e v="#VALUE!"/>
    <m/>
    <n v="19044"/>
    <s v="PCS"/>
    <n v="83.549800989999994"/>
    <n v="1591122.41"/>
    <n v="1.172628786"/>
    <n v="22331.542600000001"/>
    <n v="386960.9"/>
    <x v="365"/>
    <x v="1"/>
    <x v="3"/>
    <e v="#VALUE!"/>
    <n v="1978083.31"/>
    <n v="0.24319995593550847"/>
    <s v="High"/>
    <x v="6"/>
  </r>
  <r>
    <s v="INNSA1"/>
    <s v="2019-01-12"/>
    <s v="0301049751"/>
    <x v="0"/>
    <s v="STAINLESS STEEL SPORTS BOTTLE 750ML S-308-C6-NP-20 (TOTAL NT - WT. 2029.49KGS)(NOT VACUUM BOTTLE)(MILD STEEL)"/>
    <m/>
    <s v="STAINLESS STEEL SPORTS BOTTLE 750ML S-308-C6-NP-20 "/>
    <s v="STAINLESS"/>
    <m/>
    <m/>
    <s v="KG"/>
    <e v="#VALUE!"/>
    <m/>
    <n v="11772"/>
    <s v="PCS"/>
    <n v="75.202175499999996"/>
    <n v="885280.01"/>
    <n v="1.0554691300000001"/>
    <n v="12424.982599999999"/>
    <n v="215300.1"/>
    <x v="357"/>
    <x v="1"/>
    <x v="3"/>
    <e v="#VALUE!"/>
    <n v="1100580.1100000001"/>
    <n v="0.24320000177119103"/>
    <s v="High"/>
    <x v="6"/>
  </r>
  <r>
    <s v="INNSA1"/>
    <s v="2019-01-12"/>
    <s v="0301049751"/>
    <x v="0"/>
    <s v="STAINLESS STEEL COLA BOTTLE 750ML SK750 SL-01 (TOTAL NT WT.5 - 529 KGS) (NOT VACUUM BOTTLE) (MILD STEEL)"/>
    <m/>
    <s v="STAINLESS STEEL COLA BOTTLE 750ML SK750 SL-01 "/>
    <s v="STAINLESS"/>
    <m/>
    <m/>
    <s v="KG"/>
    <e v="#VALUE!"/>
    <m/>
    <n v="28800"/>
    <s v="PCS"/>
    <n v="92.301937150000001"/>
    <n v="2658295.79"/>
    <n v="1.295465785"/>
    <n v="37309.414599999996"/>
    <n v="646497.6"/>
    <x v="289"/>
    <x v="1"/>
    <x v="3"/>
    <e v="#VALUE!"/>
    <n v="3304793.39"/>
    <n v="0.24320002402742397"/>
    <s v="High"/>
    <x v="6"/>
  </r>
  <r>
    <s v="INNSA1"/>
    <s v="2019-01-11"/>
    <s v="0301049751"/>
    <x v="0"/>
    <s v="RYX-02-021A MILD STEEL MULTI FUNCTION CLOTH STAND (OTHER ART - ICLES OF HOUSEHOLD OF IRON &amp; STEEL)"/>
    <m/>
    <s v="RYX-02-021A MILD STEEL MULTI FUNCTION CLOTH STAND "/>
    <s v="RYX-02-021A"/>
    <m/>
    <m/>
    <s v=""/>
    <e v="#VALUE!"/>
    <m/>
    <n v="2592"/>
    <s v="PCS"/>
    <n v="637.83584099999996"/>
    <n v="1653270.5"/>
    <n v="8.9520819800000009"/>
    <n v="23203.796490000001"/>
    <n v="402075.4"/>
    <x v="52"/>
    <x v="1"/>
    <x v="1"/>
    <e v="#VALUE!"/>
    <n v="2055345.9"/>
    <n v="0.24320000871000844"/>
    <s v="High"/>
    <x v="6"/>
  </r>
  <r>
    <s v="INNSA1"/>
    <s v="2019-01-08"/>
    <s v="0301049751"/>
    <x v="0"/>
    <s v="STEEL CONTAINER-GN-32 (TOTAL NET WT.27.79 KGS) (MILD STEEL) -"/>
    <m/>
    <s v="STEEL CONTAINER-GN-32 "/>
    <s v="STEEL"/>
    <m/>
    <m/>
    <s v="KG"/>
    <e v="#VALUE!"/>
    <m/>
    <n v="72"/>
    <s v="PCS"/>
    <n v="152.06222220000001"/>
    <n v="10948.48"/>
    <n v="2.1342066279999998"/>
    <n v="153.6628772"/>
    <n v="2662.6"/>
    <x v="489"/>
    <x v="1"/>
    <x v="3"/>
    <e v="#VALUE!"/>
    <n v="13611.08"/>
    <n v="0.24319357572923364"/>
    <s v="High"/>
    <x v="6"/>
  </r>
  <r>
    <s v="INNSA1"/>
    <s v="2019-01-08"/>
    <s v="0301049751"/>
    <x v="0"/>
    <s v="STAINLESS STEEL SPORTS BOTTLE 750ML S-308-C6-NP-20(TOTAL NT - WT.5480.64 KGS)(NOT VACUUM BOTTLE)(MILD STEEL)-DPD CLIENT"/>
    <m/>
    <s v="STAINLESS STEEL SPORTS BOTTLE 750ML S-308-C6-NP-20"/>
    <s v="STAINLESS"/>
    <m/>
    <m/>
    <s v="KG"/>
    <e v="#VALUE!"/>
    <m/>
    <n v="31680"/>
    <s v="PCS"/>
    <n v="75.012458960000004"/>
    <n v="2376394.7000000002"/>
    <n v="1.0528064420000001"/>
    <n v="33352.908069999998"/>
    <n v="577939.19999999995"/>
    <x v="376"/>
    <x v="1"/>
    <x v="3"/>
    <e v="#VALUE!"/>
    <n v="2954333.9000000004"/>
    <n v="0.24320000377041739"/>
    <s v="High"/>
    <x v="6"/>
  </r>
  <r>
    <s v="INNSA1"/>
    <s v="2019-01-08"/>
    <s v="0301049751"/>
    <x v="0"/>
    <s v="STAINLESS STEEL SPORTS BOTTLE 600ML S115-NP-21 (TOTAL NT WT. - 5119.41 KGS)(NOT VACUUM BOTTLE) (MILD STEEL)"/>
    <m/>
    <s v="STAINLESS STEEL SPORTS BOTTLE 600ML S115-NP-21 "/>
    <s v="STAINLESS"/>
    <m/>
    <m/>
    <s v="KG"/>
    <e v="#VALUE!"/>
    <m/>
    <n v="29592"/>
    <s v="PCS"/>
    <n v="83.379797580000002"/>
    <n v="2467374.9700000002"/>
    <n v="1.170242773"/>
    <n v="34629.824139999997"/>
    <n v="600065.6"/>
    <x v="490"/>
    <x v="1"/>
    <x v="3"/>
    <e v="#VALUE!"/>
    <n v="3067440.5700000003"/>
    <n v="0.24320000295698871"/>
    <s v="High"/>
    <x v="6"/>
  </r>
  <r>
    <s v="INNSA1"/>
    <s v="2019-01-08"/>
    <s v="0301049751"/>
    <x v="0"/>
    <s v="STEEL PEELER -MP-196 (TOTAL NET WT.1611.60KGS)(MILD STEEL) -"/>
    <m/>
    <s v="STEEL PEELER -MP-196 "/>
    <s v="STEEL"/>
    <m/>
    <m/>
    <s v="KG"/>
    <e v="#VALUE!"/>
    <m/>
    <n v="20400"/>
    <s v="PCS"/>
    <n v="36.971992649999997"/>
    <n v="754228.65"/>
    <n v="0.51890515999999998"/>
    <n v="10585.66526"/>
    <n v="183428.5"/>
    <x v="456"/>
    <x v="1"/>
    <x v="3"/>
    <e v="#VALUE!"/>
    <n v="937657.15"/>
    <n v="0.2432001224031996"/>
    <s v="High"/>
    <x v="6"/>
  </r>
  <r>
    <s v="INNSA1"/>
    <s v="2019-01-08"/>
    <s v="0301049751"/>
    <x v="0"/>
    <s v="STAINLESS STEEL COLA BOTTLE 750ML SK750-SL-01 (TOTAL NT WT - .4237.05 KGS)(NOT VACUUM BOTTLE) (MILD STEEL)"/>
    <m/>
    <s v="STAINLESS STEEL COLA BOTTLE 750ML SK750-SL-01 "/>
    <s v="STAINLESS"/>
    <m/>
    <m/>
    <s v="KG"/>
    <e v="#VALUE!"/>
    <m/>
    <n v="22068"/>
    <s v="PCS"/>
    <n v="92.128804599999995"/>
    <n v="2033098.46"/>
    <n v="1.293035854"/>
    <n v="28534.715230000002"/>
    <n v="494449.5"/>
    <x v="491"/>
    <x v="1"/>
    <x v="3"/>
    <e v="#VALUE!"/>
    <n v="2527547.96"/>
    <n v="0.24319997763413781"/>
    <s v="High"/>
    <x v="6"/>
  </r>
  <r>
    <s v="INNSA1"/>
    <s v="2019-01-08"/>
    <s v="0301049751"/>
    <x v="0"/>
    <s v="STEEL CONTAINER-GN-30 (TOTAL NET WT.24.91 KGS) (MILD STEEL) -"/>
    <m/>
    <s v="STEEL CONTAINER-GN-30 "/>
    <s v="STEEL"/>
    <m/>
    <m/>
    <s v="KG"/>
    <e v="#VALUE!"/>
    <m/>
    <n v="144"/>
    <s v="PCS"/>
    <n v="84.230555559999999"/>
    <n v="12129.2"/>
    <n v="1.182183236"/>
    <n v="170.234386"/>
    <n v="2949.8"/>
    <x v="492"/>
    <x v="1"/>
    <x v="3"/>
    <e v="#VALUE!"/>
    <n v="15079"/>
    <n v="0.24319823236487156"/>
    <s v="High"/>
    <x v="6"/>
  </r>
  <r>
    <s v="INNSA1"/>
    <s v="2019-01-07"/>
    <s v="0301049751"/>
    <x v="0"/>
    <s v="STEEL ZHARA-NP-003 (TOTAL NET WT.6925.80 KGS) (MILD TEEL) -"/>
    <m/>
    <s v="STEEL ZHARA-NP-003 "/>
    <s v="STEEL"/>
    <m/>
    <m/>
    <s v="KG"/>
    <e v="#VALUE!"/>
    <m/>
    <n v="71400"/>
    <s v="PCS"/>
    <n v="32.487913450000001"/>
    <n v="2319637.02"/>
    <n v="0.45597071500000003"/>
    <n v="32556.30905"/>
    <n v="564135.80000000005"/>
    <x v="344"/>
    <x v="1"/>
    <x v="3"/>
    <e v="#VALUE!"/>
    <n v="2883772.8200000003"/>
    <n v="0.24320003308103785"/>
    <s v="High"/>
    <x v="6"/>
  </r>
  <r>
    <s v="INNSA1"/>
    <s v="2019-01-02"/>
    <s v="0301049751"/>
    <x v="0"/>
    <s v="RYX-02-021A MILD STEEL MULTI FUNCTION CLOTH STAND (1296 PCS) - (OTHER ARTICLES OF HOUSEHOLD OF IRON &amp; STEEL)"/>
    <m/>
    <s v="RYX-02-021A MILD STEEL MULTI FUNCTION CLOTH STAND "/>
    <s v="RYX-02-021A"/>
    <m/>
    <m/>
    <s v="PCS"/>
    <e v="#VALUE!"/>
    <m/>
    <n v="4752"/>
    <s v="KG"/>
    <n v="173.42680559999999"/>
    <n v="824124.18"/>
    <n v="2.4272471040000001"/>
    <n v="11534.27824"/>
    <n v="200426.9"/>
    <x v="52"/>
    <x v="1"/>
    <x v="0"/>
    <e v="#VALUE!"/>
    <n v="1024551.0800000001"/>
    <n v="0.24319987796013942"/>
    <s v="High"/>
    <x v="6"/>
  </r>
  <r>
    <s v="INNSA1"/>
    <s v="2019-01-02"/>
    <s v="0301049751"/>
    <x v="0"/>
    <s v="RYX-02-020 MILD STEEL MULTI FUNCTION CLOTH STAND (1232 PCS) - (OTHER ARTICLES OF HOUSEHOLD OF IRON &amp; STEEL)"/>
    <m/>
    <s v="RYX-02-020 MILD STEEL MULTI FUNCTION CLOTH STAND "/>
    <s v="RYX-02-020"/>
    <m/>
    <m/>
    <s v="PCS"/>
    <e v="#VALUE!"/>
    <m/>
    <n v="4004"/>
    <s v="KG"/>
    <n v="313.95727269999998"/>
    <n v="1257084.92"/>
    <n v="4.3940835930000004"/>
    <n v="17593.91071"/>
    <n v="305723"/>
    <x v="38"/>
    <x v="1"/>
    <x v="0"/>
    <e v="#VALUE!"/>
    <n v="1562807.92"/>
    <n v="0.24319995820171006"/>
    <s v="High"/>
    <x v="6"/>
  </r>
  <r>
    <s v="INNSA1"/>
    <s v="2018-12-31"/>
    <s v="0301049751"/>
    <x v="0"/>
    <s v="STAINLESS STEEL SPORTS BOTTLE 600ML S115-NP-21 (TOTAL NT WT.5797.29 KGS)(NOT VACUUM BOTTLE) (MILD STEEL)"/>
    <m/>
    <s v="STAINLESS STEEL SPORTS BOTTLE 600ML S115-NP-21 "/>
    <s v="STAINLESS"/>
    <m/>
    <m/>
    <s v="KG"/>
    <e v="#VALUE!"/>
    <m/>
    <n v="33588"/>
    <s v="PCS"/>
    <n v="83.592436879999994"/>
    <n v="2807702.77"/>
    <n v="1.1699431330000001"/>
    <n v="39296.04997"/>
    <n v="682833.3"/>
    <x v="490"/>
    <x v="1"/>
    <x v="3"/>
    <e v="#VALUE!"/>
    <n v="3490536.0700000003"/>
    <n v="0.24319999513338802"/>
    <s v="High"/>
    <x v="7"/>
  </r>
  <r>
    <s v="INNSA1"/>
    <s v="2018-12-31"/>
    <s v="0301049751"/>
    <x v="0"/>
    <s v="STEEL HOOK 5 PCS SET-GN-08 (TOTAL NET WT.76.50 KGS) (MILD STEEL)"/>
    <m/>
    <s v="STEEL HOOK 5 PCS SET-GN-08 "/>
    <s v="STEEL"/>
    <m/>
    <m/>
    <s v="PCS"/>
    <e v="#VALUE!"/>
    <m/>
    <n v="450"/>
    <s v="SET"/>
    <n v="84.972688890000001"/>
    <n v="38237.71"/>
    <n v="1.1892608659999999"/>
    <n v="535.16738980000002"/>
    <n v="9299.5"/>
    <x v="493"/>
    <x v="1"/>
    <x v="0"/>
    <e v="#VALUE!"/>
    <n v="47537.21"/>
    <n v="0.2432023256622847"/>
    <s v="High"/>
    <x v="7"/>
  </r>
  <r>
    <s v="INNSA1"/>
    <s v="2018-12-31"/>
    <s v="0301049751"/>
    <x v="0"/>
    <s v="STAINLESS STEEL SPORTS BOTTLE 750ML -MP-201(TOTAL NT WT.651.60 KGS)(NOT VACUUM BOTTLE)(MILD STEEL)-DPD CLIENT"/>
    <m/>
    <s v="STAINLESS STEEL SPORTS BOTTLE 750ML -MP-201"/>
    <s v="STAINLESS"/>
    <m/>
    <m/>
    <s v="KG"/>
    <e v="#VALUE!"/>
    <m/>
    <n v="3600"/>
    <s v="PCS"/>
    <n v="86.830172219999994"/>
    <n v="312588.62"/>
    <n v="1.215257834"/>
    <n v="4374.9282020000001"/>
    <n v="76021.600000000006"/>
    <x v="494"/>
    <x v="1"/>
    <x v="3"/>
    <e v="#VALUE!"/>
    <n v="388610.22"/>
    <n v="0.24320015232800224"/>
    <s v="High"/>
    <x v="7"/>
  </r>
  <r>
    <s v="INNSA1"/>
    <s v="2018-12-31"/>
    <s v="0301049751"/>
    <x v="1"/>
    <s v="STEEL SCRUBBER 2PCS SET-GN-15 (TOTAL NET WT.648 KGS) (MILDSTEEL)"/>
    <m/>
    <s v="STEEL SCRUBBER 2PCS SET-GN-15 "/>
    <s v="STEEL"/>
    <m/>
    <m/>
    <s v="PCS"/>
    <e v="#VALUE!"/>
    <m/>
    <n v="10800"/>
    <s v="SET"/>
    <n v="17.367226850000002"/>
    <n v="187566.05"/>
    <n v="0.24306825500000001"/>
    <n v="2625.1371589999999"/>
    <n v="58108"/>
    <x v="495"/>
    <x v="1"/>
    <x v="0"/>
    <e v="#VALUE!"/>
    <n v="245674.05"/>
    <n v="0.3098002010491771"/>
    <s v="High"/>
    <x v="7"/>
  </r>
  <r>
    <s v="INNSA1"/>
    <s v="2018-12-31"/>
    <s v="0301049751"/>
    <x v="0"/>
    <s v="STAINLESS STEEL COLA BOTTLE 750ML SK750-SL-01 (TOTAL NT WT.4147.20KGS)(NOT VACUUM BOTTLE) (MILD STEEL)"/>
    <m/>
    <s v="STAINLESS STEEL COLA BOTTLE 750ML SK750-SL-01 "/>
    <s v="STAINLESS"/>
    <m/>
    <m/>
    <s v="KG"/>
    <e v="#VALUE!"/>
    <m/>
    <n v="21600"/>
    <s v="PCS"/>
    <n v="92.349038890000003"/>
    <n v="1994739.24"/>
    <n v="1.292498795"/>
    <n v="27917.973969999999"/>
    <n v="485120.6"/>
    <x v="491"/>
    <x v="1"/>
    <x v="3"/>
    <e v="#VALUE!"/>
    <n v="2479859.84"/>
    <n v="0.24320000843819564"/>
    <s v="High"/>
    <x v="7"/>
  </r>
  <r>
    <s v="INNSA1"/>
    <s v="2018-12-31"/>
    <s v="0301049751"/>
    <x v="0"/>
    <s v="STEEL HOOK 6 PCS SET -GN-09 (TOTAL NET WT.81 KGS) (MILD STEEL)"/>
    <m/>
    <s v="STEEL HOOK 6 PCS SET -GN-09 "/>
    <s v="STEEL"/>
    <m/>
    <m/>
    <s v="PCS"/>
    <e v="#VALUE!"/>
    <m/>
    <n v="500"/>
    <s v="SET"/>
    <n v="58.88458"/>
    <n v="29442.29"/>
    <n v="0.82413687899999999"/>
    <n v="412.06843950000001"/>
    <n v="7160.3"/>
    <x v="496"/>
    <x v="1"/>
    <x v="0"/>
    <e v="#VALUE!"/>
    <n v="36602.590000000004"/>
    <n v="0.24319779473675451"/>
    <s v="High"/>
    <x v="7"/>
  </r>
  <r>
    <s v="INNSA1"/>
    <s v="2018-12-31"/>
    <s v="0301049751"/>
    <x v="1"/>
    <s v="STEEL SCRUBBER 6PCS SET-GN-16 (TOTAL NET WT.534 KGS) (MILDSTEEL)"/>
    <m/>
    <s v="STEEL SCRUBBER 6PCS SET-GN-16 "/>
    <s v="STEEL"/>
    <m/>
    <m/>
    <s v="PCS"/>
    <e v="#VALUE!"/>
    <m/>
    <n v="6000"/>
    <s v="SET"/>
    <n v="21.690398330000001"/>
    <n v="130142.39"/>
    <n v="0.30357450400000002"/>
    <n v="1821.4470260000001"/>
    <n v="40318.1"/>
    <x v="497"/>
    <x v="1"/>
    <x v="0"/>
    <e v="#VALUE!"/>
    <n v="170460.49"/>
    <n v="0.30979990455070017"/>
    <s v="High"/>
    <x v="7"/>
  </r>
  <r>
    <s v="INNSA1"/>
    <s v="2018-12-31"/>
    <s v="0301049751"/>
    <x v="0"/>
    <s v="STAINLESS STEEL SPORTS BOTTLE 750ML S-308-C6-NP-20(TOTAL NTWT.3742.46KGS)(NOT VACUUM BOTTLE)(MILD STEEL)"/>
    <m/>
    <s v="STAINLESS STEEL SPORTS BOTTLE 750ML S-308-C6-NP-20"/>
    <s v="STAINLESS"/>
    <m/>
    <m/>
    <s v="KG"/>
    <e v="#VALUE!"/>
    <m/>
    <n v="21708"/>
    <s v="PCS"/>
    <n v="75.203759439999999"/>
    <n v="1632523.21"/>
    <n v="1.052536871"/>
    <n v="22848.470399999998"/>
    <n v="397029.6"/>
    <x v="376"/>
    <x v="1"/>
    <x v="3"/>
    <e v="#VALUE!"/>
    <n v="2029552.81"/>
    <n v="0.24319997263622364"/>
    <s v="High"/>
    <x v="7"/>
  </r>
  <r>
    <s v="INNSA1"/>
    <s v="2018-12-31"/>
    <s v="0301049751"/>
    <x v="0"/>
    <s v="STAINLESS STEEL SPORTS BOTTLE 750ML -MP-202(TOTAL NT WT.630.00 KGS)(NOT VACUUM BOTTLE)(MILD STEEL)"/>
    <m/>
    <s v="STAINLESS STEEL SPORTS BOTTLE 750ML -MP-202"/>
    <s v="STAINLESS"/>
    <m/>
    <m/>
    <s v="KG"/>
    <e v="#VALUE!"/>
    <m/>
    <n v="3600"/>
    <s v="PCS"/>
    <n v="85.358474999999999"/>
    <n v="307290.51"/>
    <n v="1.194660252"/>
    <n v="4300.7769070000004"/>
    <n v="74733.100000000006"/>
    <x v="498"/>
    <x v="1"/>
    <x v="3"/>
    <e v="#VALUE!"/>
    <n v="382023.61"/>
    <n v="0.24320015609984183"/>
    <s v="High"/>
    <x v="7"/>
  </r>
  <r>
    <s v="INNSA1"/>
    <s v="2018-12-31"/>
    <s v="0301049751"/>
    <x v="0"/>
    <s v="STEEL WALL HANGER HOOK-SL-89 (TOTAL NET WT.4697.28 KGS) (MILD STEEL)"/>
    <m/>
    <s v="STEEL WALL HANGER HOOK-SL-89 "/>
    <s v="STEEL"/>
    <m/>
    <m/>
    <s v="KG"/>
    <e v="#VALUE!"/>
    <m/>
    <n v="20160"/>
    <s v="PCS"/>
    <n v="79.307849700000006"/>
    <n v="1598846.25"/>
    <n v="1.109976903"/>
    <n v="22377.13436"/>
    <n v="388839.4"/>
    <x v="483"/>
    <x v="1"/>
    <x v="3"/>
    <e v="#VALUE!"/>
    <n v="1987685.65"/>
    <n v="0.24319999499639194"/>
    <s v="High"/>
    <x v="7"/>
  </r>
  <r>
    <s v="INNSA1"/>
    <s v="2018-12-31"/>
    <s v="0301049751"/>
    <x v="0"/>
    <s v="STEEL HOOK 5 PCS SET-GN-07 (TOTAL NET WT.121.50 KGS) (MILDSTEEL)"/>
    <m/>
    <s v="STEEL HOOK 5 PCS SET-GN-07 "/>
    <s v="STEEL"/>
    <m/>
    <m/>
    <s v="PCS"/>
    <e v="#VALUE!"/>
    <m/>
    <n v="450"/>
    <s v="SET"/>
    <n v="106.58855560000001"/>
    <n v="47964.85"/>
    <n v="1.4917922400000001"/>
    <n v="671.30650800000001"/>
    <n v="11665"/>
    <x v="499"/>
    <x v="1"/>
    <x v="0"/>
    <e v="#VALUE!"/>
    <n v="59629.85"/>
    <n v="0.24319892588009762"/>
    <s v="High"/>
    <x v="7"/>
  </r>
  <r>
    <s v="INNSA1"/>
    <s v="2018-12-29"/>
    <s v="0301049751"/>
    <x v="1"/>
    <s v="STEEL SCRUBBER -ANG-537 (TOTAL NET WT.6045KGS)(MILD STEEL) (DPD CLIENT)"/>
    <m/>
    <s v="STEEL SCRUBBER -ANG-537 "/>
    <s v="STEEL"/>
    <m/>
    <m/>
    <s v="KG"/>
    <e v="#VALUE!"/>
    <m/>
    <n v="280800"/>
    <s v="PCS"/>
    <n v="4.8569876780000003"/>
    <n v="1363842.14"/>
    <n v="6.7977434000000003E-2"/>
    <n v="19088.063539999999"/>
    <n v="422518.3"/>
    <x v="500"/>
    <x v="1"/>
    <x v="3"/>
    <e v="#VALUE!"/>
    <n v="1786360.44"/>
    <n v="0.30980000368664368"/>
    <s v="High"/>
    <x v="7"/>
  </r>
  <r>
    <s v="INNSA1"/>
    <s v="2018-12-25"/>
    <s v="0301049751"/>
    <x v="0"/>
    <s v="KWS-750B- STAINLESS STEEL SPORTS BOTTLE"/>
    <m/>
    <s v="KWS-750B- STAINLESS STEEL SPORTS BOTTLE"/>
    <s v="KWS-750B-"/>
    <m/>
    <m/>
    <s v=""/>
    <e v="#VALUE!"/>
    <m/>
    <n v="46044"/>
    <s v="PCS"/>
    <n v="71.227149249999997"/>
    <n v="3279582.86"/>
    <n v="0.99688102499999998"/>
    <n v="45900.389920000001"/>
    <n v="797594.5"/>
    <x v="501"/>
    <x v="1"/>
    <x v="1"/>
    <e v="#VALUE!"/>
    <n v="4077177.36"/>
    <n v="0.24319998428092773"/>
    <s v="High"/>
    <x v="7"/>
  </r>
  <r>
    <s v="INNSA1"/>
    <s v="2018-12-22"/>
    <s v="0301049751"/>
    <x v="0"/>
    <s v="STAINLESS STEEL SPORTS BOTTLE 750ML S-308-C6 (TOTAL NET WT.3407.04 KGS)(NOT VACUUM BOTTLE)(MILD STEEL)"/>
    <m/>
    <s v="STAINLESS STEEL SPORTS BOTTLE 750ML S-308-C6 "/>
    <s v="STAINLESS"/>
    <m/>
    <m/>
    <s v="KG"/>
    <e v="#VALUE!"/>
    <m/>
    <n v="20160"/>
    <s v="PCS"/>
    <n v="75.413137899999995"/>
    <n v="1520328.86"/>
    <n v="1.0554672899999999"/>
    <n v="21278.220570000001"/>
    <n v="369744"/>
    <x v="99"/>
    <x v="1"/>
    <x v="3"/>
    <e v="#VALUE!"/>
    <n v="1890072.86"/>
    <n v="0.24320001397592358"/>
    <s v="High"/>
    <x v="7"/>
  </r>
  <r>
    <s v="INNSA1"/>
    <s v="2018-12-22"/>
    <s v="0301049751"/>
    <x v="0"/>
    <s v="STAINLESS STEEL COLA BOTTLE 750ML SK750 SL-01 (TOTAL NT WT.4147.20 KGS) (NOT VACUUM BOTTLE) (MILD STEEL)-DPD CLIENT"/>
    <m/>
    <s v="STAINLESS STEEL COLA BOTTLE 750ML SK750 SL-01 "/>
    <s v="STAINLESS"/>
    <m/>
    <m/>
    <s v="KG"/>
    <e v="#VALUE!"/>
    <m/>
    <n v="21600"/>
    <s v="PCS"/>
    <n v="92.619227309999999"/>
    <n v="2000575.31"/>
    <n v="1.2962802980000001"/>
    <n v="27999.654439999998"/>
    <n v="486539.9"/>
    <x v="289"/>
    <x v="1"/>
    <x v="3"/>
    <e v="#VALUE!"/>
    <n v="2487115.21"/>
    <n v="0.24319999230621317"/>
    <s v="High"/>
    <x v="7"/>
  </r>
  <r>
    <s v="INNSA1"/>
    <s v="2018-12-15"/>
    <s v="0301049751"/>
    <x v="0"/>
    <s v="STEEL HOOK 3 PCS SET-2628(TOTAL 68760 SET) (MILD STEEL)-DPDCLIENT"/>
    <m/>
    <s v="STEEL HOOK 3 PCS SET-2628"/>
    <s v="STEEL"/>
    <m/>
    <m/>
    <s v="PCS"/>
    <e v="#VALUE!"/>
    <m/>
    <n v="2330.1999999999998"/>
    <s v="KGS"/>
    <n v="990.76640199999997"/>
    <n v="2308683.87"/>
    <n v="13.808590969999999"/>
    <n v="32176.778679999999"/>
    <n v="561471.9"/>
    <x v="502"/>
    <x v="1"/>
    <x v="0"/>
    <e v="#VALUE!"/>
    <n v="2870155.77"/>
    <n v="0.24319999255679817"/>
    <s v="High"/>
    <x v="7"/>
  </r>
  <r>
    <s v="INNSA1"/>
    <s v="2018-12-15"/>
    <s v="0301049751"/>
    <x v="0"/>
    <s v="STAINLESS STEEL SPORTS BOTTLE 600ML S115-NP-21 (TOTAL NT WT.4069.91 KGS)(NOT VACUUM BOTTLE) (MILD STEEL)"/>
    <m/>
    <s v="STAINLESS STEEL SPORTS BOTTLE 600ML S115-NP-21 "/>
    <s v="STAINLESS"/>
    <m/>
    <m/>
    <s v="KG"/>
    <e v="#VALUE!"/>
    <m/>
    <n v="23580"/>
    <s v="PCS"/>
    <n v="83.975290920000006"/>
    <n v="1980137.36"/>
    <n v="1.1703873300000001"/>
    <n v="27597.733240000001"/>
    <n v="481569.4"/>
    <x v="490"/>
    <x v="1"/>
    <x v="3"/>
    <e v="#VALUE!"/>
    <n v="2461706.7600000002"/>
    <n v="0.24319999699414793"/>
    <s v="High"/>
    <x v="7"/>
  </r>
  <r>
    <s v="INNSA1"/>
    <s v="2018-12-15"/>
    <s v="0301049751"/>
    <x v="0"/>
    <s v="STEEL ZHARA-NP-003 (TOTAL NET WT.1466.40 KGS) (MILD STEEL)"/>
    <m/>
    <s v="STEEL ZHARA-NP-003 "/>
    <s v="STEEL"/>
    <m/>
    <m/>
    <s v="KG"/>
    <e v="#VALUE!"/>
    <m/>
    <n v="15600"/>
    <s v="PCS"/>
    <n v="33.151211539999998"/>
    <n v="517158.9"/>
    <n v="0.46203779099999998"/>
    <n v="7207.7895470000003"/>
    <n v="125773.1"/>
    <x v="344"/>
    <x v="1"/>
    <x v="3"/>
    <e v="#VALUE!"/>
    <n v="642932"/>
    <n v="0.24320010735578562"/>
    <s v="High"/>
    <x v="7"/>
  </r>
  <r>
    <s v="INNSA1"/>
    <s v="2018-12-15"/>
    <s v="0301049751"/>
    <x v="0"/>
    <s v="STAINLESS STEEL SPORTS BOTTLE 750ML S-308-C6-NP-20(TOTAL NTWT.3289.39 KGS)(NOT VACUUM BOTTLE)(MILD STEEL)-DPD CLIENT"/>
    <m/>
    <s v="STAINLESS STEEL SPORTS BOTTLE 750ML S-308-C6-NP-20"/>
    <s v="STAINLESS"/>
    <m/>
    <m/>
    <s v="KG"/>
    <e v="#VALUE!"/>
    <m/>
    <n v="19080"/>
    <s v="PCS"/>
    <n v="75.554843820000002"/>
    <n v="1441586.42"/>
    <n v="1.053029182"/>
    <n v="20091.79679"/>
    <n v="350593.8"/>
    <x v="376"/>
    <x v="1"/>
    <x v="3"/>
    <e v="#VALUE!"/>
    <n v="1792180.22"/>
    <n v="0.24319998796881009"/>
    <s v="High"/>
    <x v="7"/>
  </r>
  <r>
    <s v="INNSA1"/>
    <s v="2018-12-11"/>
    <s v="0301049751"/>
    <x v="0"/>
    <s v="STAINLESS STEEL SPORTS BOTTLE (ITEM NO: KWB-600F) (50400 PCS)"/>
    <m/>
    <s v="STAINLESS STEEL SPORTS BOTTLE "/>
    <s v="STAINLESS"/>
    <m/>
    <m/>
    <s v="PCS"/>
    <e v="#VALUE!"/>
    <m/>
    <n v="7875"/>
    <s v="KGS"/>
    <n v="498.23111239999997"/>
    <n v="3923570.01"/>
    <n v="6.9439876290000004"/>
    <n v="54683.902580000002"/>
    <n v="954212.2"/>
    <x v="107"/>
    <x v="1"/>
    <x v="0"/>
    <e v="#VALUE!"/>
    <n v="4877782.21"/>
    <n v="0.2431999932632781"/>
    <s v="High"/>
    <x v="7"/>
  </r>
  <r>
    <s v="INNSA1"/>
    <s v="2018-12-10"/>
    <s v="0301049751"/>
    <x v="1"/>
    <s v="STEEL SCRUBBER -ANG-537 (TOTAL NET WT.5905.50 KGS)(MILD STEEL) (DPD CLIENT)"/>
    <m/>
    <s v="STEEL SCRUBBER -ANG-537 "/>
    <s v="STEEL"/>
    <m/>
    <m/>
    <s v="KG"/>
    <e v="#VALUE!"/>
    <m/>
    <n v="274320"/>
    <s v="PCS"/>
    <n v="4.8963239649999997"/>
    <n v="1343159.59"/>
    <n v="6.8241448999999996E-2"/>
    <n v="18719.994289999999"/>
    <n v="416110.9"/>
    <x v="500"/>
    <x v="1"/>
    <x v="3"/>
    <e v="#VALUE!"/>
    <n v="1759270.4900000002"/>
    <n v="0.30980004393967808"/>
    <s v="High"/>
    <x v="7"/>
  </r>
  <r>
    <s v="INNSA1"/>
    <s v="2018-12-08"/>
    <s v="0301049751"/>
    <x v="0"/>
    <s v="STEEL TEA STRAINER -NP-55 (TOTAL NET WT.2318.40 KGS) (MILD STEEL)"/>
    <m/>
    <s v="STEEL TEA STRAINER -NP-55 "/>
    <s v="STEEL"/>
    <m/>
    <m/>
    <s v="KG"/>
    <e v="#VALUE!"/>
    <m/>
    <n v="50400"/>
    <s v="PCS"/>
    <n v="22.76209266"/>
    <n v="1147209.47"/>
    <n v="0.31724171000000001"/>
    <n v="15988.98216"/>
    <n v="279001.3"/>
    <x v="355"/>
    <x v="1"/>
    <x v="3"/>
    <e v="#VALUE!"/>
    <n v="1426210.77"/>
    <n v="0.24319996242708841"/>
    <s v="High"/>
    <x v="7"/>
  </r>
  <r>
    <s v="INNSA1"/>
    <s v="2018-12-08"/>
    <s v="0301049751"/>
    <x v="0"/>
    <s v="STAINLESS STEEL COLA BOTTLE 750ML SK750 SL-01 (TOTAL NT WT.5075.46 KGS) (NOT VACUUM BOTTLE) (MILD STEEL)-DPD CLIENT"/>
    <m/>
    <s v="STAINLESS STEEL COLA BOTTLE 750ML SK750 SL-01 "/>
    <s v="STAINLESS"/>
    <m/>
    <m/>
    <s v="KG"/>
    <e v="#VALUE!"/>
    <m/>
    <n v="26028"/>
    <s v="PCS"/>
    <n v="95.152162290000007"/>
    <n v="2476620.48"/>
    <n v="1.326162541"/>
    <n v="34517.358610000003"/>
    <n v="602314.1"/>
    <x v="289"/>
    <x v="1"/>
    <x v="3"/>
    <e v="#VALUE!"/>
    <n v="3078934.58"/>
    <n v="0.24319999970282083"/>
    <s v="High"/>
    <x v="7"/>
  </r>
  <r>
    <s v="INNSA1"/>
    <s v="2018-12-08"/>
    <s v="0301049751"/>
    <x v="0"/>
    <s v="STEEL ZHARA -NP-003 (TOTAL NET WT.5854.32 KGS) (MILD STEEL)"/>
    <m/>
    <s v="STEEL ZHARA -NP-003 "/>
    <s v="STEEL"/>
    <m/>
    <m/>
    <s v="KG"/>
    <e v="#VALUE!"/>
    <m/>
    <n v="62280"/>
    <s v="PCS"/>
    <n v="32.49588215"/>
    <n v="2023843.54"/>
    <n v="0.45290428100000002"/>
    <n v="28206.87861"/>
    <n v="492198.8"/>
    <x v="353"/>
    <x v="1"/>
    <x v="3"/>
    <e v="#VALUE!"/>
    <n v="2516042.34"/>
    <n v="0.2432000252351523"/>
    <s v="High"/>
    <x v="7"/>
  </r>
  <r>
    <s v="INNSA1"/>
    <s v="2018-12-08"/>
    <s v="0301049751"/>
    <x v="0"/>
    <s v="STAINLESS STEEL SPORTS BOTTLE 600ML S115-NP-21 (TOTAL NT WT.2606.832 KGS)(NOT VACUUM BOTTLE) (MILD STEEL)"/>
    <m/>
    <s v="STAINLESS STEEL SPORTS BOTTLE 600ML S115-NP-21 "/>
    <s v="STAINLESS"/>
    <m/>
    <m/>
    <s v="KG"/>
    <e v="#VALUE!"/>
    <m/>
    <n v="15156"/>
    <s v="PCS"/>
    <n v="85.28289126"/>
    <n v="1292547.5"/>
    <n v="1.1886117249999999"/>
    <n v="18014.599300000002"/>
    <n v="314347.59999999998"/>
    <x v="490"/>
    <x v="1"/>
    <x v="3"/>
    <e v="#VALUE!"/>
    <n v="1606895.1"/>
    <n v="0.24320003713596597"/>
    <s v="High"/>
    <x v="7"/>
  </r>
  <r>
    <s v="INNSA1"/>
    <s v="2018-12-07"/>
    <s v="0301049751"/>
    <x v="1"/>
    <s v="8001-1PCS - STEEL SCRUBBER (MADE UP MILD STEEL) (NET WEIGHT:1245 KGS)"/>
    <m/>
    <s v="8001-1PCS - STEEL SCRUBBER "/>
    <s v="8001-1PCS"/>
    <m/>
    <m/>
    <s v="PCS"/>
    <e v="#VALUE!"/>
    <m/>
    <n v="83000"/>
    <s v="SET"/>
    <n v="7.2763420480000001"/>
    <n v="603936.39"/>
    <n v="0.101412433"/>
    <n v="8417.2319160000006"/>
    <n v="187099.5"/>
    <x v="503"/>
    <x v="1"/>
    <x v="0"/>
    <e v="#VALUE!"/>
    <n v="791035.89"/>
    <n v="0.30980001056071482"/>
    <s v="High"/>
    <x v="7"/>
  </r>
  <r>
    <s v="INNSA1"/>
    <s v="2018-12-04"/>
    <s v="0301049751"/>
    <x v="0"/>
    <s v="STEEL ROUND CONTAINER -6856(TOTAL NET WT.4400 KGS) (MILD STEEL) (DPD CLIENT)"/>
    <m/>
    <s v="STEEL ROUND CONTAINER -6856"/>
    <s v="STEEL"/>
    <m/>
    <m/>
    <s v="KG"/>
    <e v="#VALUE!"/>
    <m/>
    <n v="52800"/>
    <s v="PCS"/>
    <n v="44.5127661"/>
    <n v="2350274.0499999998"/>
    <n v="0.61018185199999997"/>
    <n v="32217.601780000001"/>
    <n v="571586.6"/>
    <x v="381"/>
    <x v="1"/>
    <x v="3"/>
    <e v="#VALUE!"/>
    <n v="2921860.65"/>
    <n v="0.24319997916838679"/>
    <s v="High"/>
    <x v="7"/>
  </r>
  <r>
    <s v="INNSA1"/>
    <s v="2018-12-03"/>
    <s v="0301049751"/>
    <x v="0"/>
    <s v="RYX-02-021A MILD STEEL MULTI FUNCTION CLOTH STAND (OTHER ARTICLES OF HOUSEHOLD OF IRON &amp; STEEL)"/>
    <m/>
    <s v="RYX-02-021A MILD STEEL MULTI FUNCTION CLOTH STAND "/>
    <s v="RYX-02-021A"/>
    <m/>
    <m/>
    <s v=""/>
    <e v="#VALUE!"/>
    <m/>
    <n v="2592"/>
    <s v="PCS"/>
    <n v="693.18043980000004"/>
    <n v="1796723.7"/>
    <n v="9.5021307719999992"/>
    <n v="24629.522959999998"/>
    <n v="436963.2"/>
    <x v="52"/>
    <x v="1"/>
    <x v="1"/>
    <e v="#VALUE!"/>
    <n v="2233686.9"/>
    <n v="0.24319999786277657"/>
    <s v="High"/>
    <x v="7"/>
  </r>
  <r>
    <s v="INNSA1"/>
    <s v="2018-11-24"/>
    <s v="0301049751"/>
    <x v="0"/>
    <s v="STEEL TEA STRAINER-NP-55(TOTAL 2268 KGS) (MILD STEEL)"/>
    <m/>
    <s v="STEEL TEA STRAINER-NP-55"/>
    <s v="STEEL"/>
    <m/>
    <m/>
    <s v="KG"/>
    <e v="#VALUE!"/>
    <m/>
    <n v="50400"/>
    <s v="PCS"/>
    <n v="23.080388289999998"/>
    <n v="1163251.57"/>
    <n v="0.31638640600000001"/>
    <n v="15945.87485"/>
    <n v="282902.8"/>
    <x v="401"/>
    <x v="1"/>
    <x v="3"/>
    <e v="#VALUE!"/>
    <n v="1446154.37"/>
    <n v="0.24320001562516694"/>
    <s v="High"/>
    <x v="7"/>
  </r>
  <r>
    <s v="INNSA1"/>
    <s v="2018-11-24"/>
    <s v="0301049751"/>
    <x v="0"/>
    <s v="STEEL STRAW 3PCS SET -SB-9 (TOTAL 34.00 KGS) (MILD STEEL)"/>
    <m/>
    <s v="STEEL STRAW 3PCS SET -SB-9 "/>
    <s v="STEEL"/>
    <m/>
    <m/>
    <s v="PCS"/>
    <e v="#VALUE!"/>
    <m/>
    <n v="1000"/>
    <s v="SET"/>
    <n v="28.183969999999999"/>
    <n v="28183.97"/>
    <n v="0.38634640199999998"/>
    <n v="386.34640159999998"/>
    <n v="6854.3"/>
    <x v="504"/>
    <x v="1"/>
    <x v="0"/>
    <e v="#VALUE!"/>
    <n v="35038.270000000004"/>
    <n v="0.24319852738986025"/>
    <s v="High"/>
    <x v="7"/>
  </r>
  <r>
    <s v="INNSA1"/>
    <s v="2018-11-24"/>
    <s v="0301049751"/>
    <x v="0"/>
    <s v="STEEL ZHARA-NP-003 (TOTAL NET WT.2823.48 KGS) (MILD STEEL)"/>
    <m/>
    <s v="STEEL ZHARA-NP-003 "/>
    <s v="STEEL"/>
    <m/>
    <m/>
    <s v="KG"/>
    <e v="#VALUE!"/>
    <m/>
    <n v="30360"/>
    <s v="PCS"/>
    <n v="33.059038209999997"/>
    <n v="1003672.4"/>
    <n v="0.45317393"/>
    <n v="13758.36052"/>
    <n v="244093.1"/>
    <x v="344"/>
    <x v="1"/>
    <x v="3"/>
    <e v="#VALUE!"/>
    <n v="1247765.5"/>
    <n v="0.24319997242128008"/>
    <s v="High"/>
    <x v="7"/>
  </r>
  <r>
    <s v="INNSA1"/>
    <s v="2018-11-19"/>
    <s v="0301049751"/>
    <x v="0"/>
    <s v="STAINLESS STEEL SPORTS BOTTLE 600ML S115-NP-21 (TOTAL NT WT.294.41 KGS)(NOT VACUUM BOTTLE) (MILD STEEL)-DPD CLIENT"/>
    <m/>
    <s v="STAINLESS STEEL SPORTS BOTTLE 600ML S115-NP-21 "/>
    <s v="STAINLESS"/>
    <m/>
    <m/>
    <s v="KG"/>
    <e v="#VALUE!"/>
    <m/>
    <n v="1692"/>
    <s v="PCS"/>
    <n v="91.005531910000002"/>
    <n v="153981.35999999999"/>
    <n v="1.2475055779999999"/>
    <n v="2110.779438"/>
    <n v="37448.199999999997"/>
    <x v="490"/>
    <x v="1"/>
    <x v="3"/>
    <e v="#VALUE!"/>
    <n v="191429.56"/>
    <n v="0.2431995664929833"/>
    <s v="High"/>
    <x v="7"/>
  </r>
  <r>
    <s v="INNSA1"/>
    <s v="2018-11-19"/>
    <s v="0301049751"/>
    <x v="0"/>
    <s v="STAINLESS STEEL SPORTS BOTTLE 750ML S-308-C6-NP-20(TOTAL NTWT.3476.16 KGS)(NOT VACUUM BOTTLE)(MILD STEEL)"/>
    <m/>
    <s v="STAINLESS STEEL SPORTS BOTTLE 750ML S-308-C6-NP-20"/>
    <s v="STAINLESS"/>
    <m/>
    <m/>
    <s v="KG"/>
    <e v="#VALUE!"/>
    <m/>
    <n v="20448"/>
    <s v="PCS"/>
    <n v="79.648643879999995"/>
    <n v="1628655.47"/>
    <n v="1.091825139"/>
    <n v="22325.640439999999"/>
    <n v="396089"/>
    <x v="376"/>
    <x v="1"/>
    <x v="3"/>
    <e v="#VALUE!"/>
    <n v="2024744.47"/>
    <n v="0.24319999367330894"/>
    <s v="High"/>
    <x v="7"/>
  </r>
  <r>
    <s v="INNSA1"/>
    <s v="2018-11-19"/>
    <s v="0301049751"/>
    <x v="0"/>
    <s v="STAINLESS STEEL GAMES BOTTLE 750ML S117-750 SB-08 (TOTAL NTWT. 295.20 KGS)(NOT VACUUM BOTTLE)(MILD STEEL)"/>
    <m/>
    <s v="STAINLESS STEEL GAMES BOTTLE 750ML S117-750 SB-08 "/>
    <s v="STAINLESS"/>
    <m/>
    <m/>
    <s v="KG"/>
    <e v="#VALUE!"/>
    <m/>
    <n v="1800"/>
    <s v="PCS"/>
    <n v="92.509755560000002"/>
    <n v="166517.56"/>
    <n v="1.268125505"/>
    <n v="2282.625908"/>
    <n v="40497.1"/>
    <x v="505"/>
    <x v="1"/>
    <x v="3"/>
    <e v="#VALUE!"/>
    <n v="207014.66"/>
    <n v="0.2432001766059988"/>
    <s v="High"/>
    <x v="7"/>
  </r>
  <r>
    <s v="INNSA1"/>
    <s v="2018-11-19"/>
    <s v="0301049751"/>
    <x v="0"/>
    <s v="STAINLESS STEEL COCA BOTTLE 750ML SK750 SL-01 (TOTAL NT WT.3067.74 KGS) (NOT VACUUM BOTTLE) (MILD STEEL)"/>
    <m/>
    <s v="STAINLESS STEEL COCA BOTTLE 750ML SK750 SL-01 "/>
    <s v="STAINLESS"/>
    <m/>
    <m/>
    <s v="KG"/>
    <e v="#VALUE!"/>
    <m/>
    <n v="15732"/>
    <s v="PCS"/>
    <n v="97.022427539999995"/>
    <n v="1526356.83"/>
    <n v="1.3299852990000001"/>
    <n v="20923.328720000001"/>
    <n v="371210"/>
    <x v="506"/>
    <x v="1"/>
    <x v="3"/>
    <e v="#VALUE!"/>
    <n v="1897566.83"/>
    <n v="0.24320001241125247"/>
    <s v="High"/>
    <x v="7"/>
  </r>
  <r>
    <s v="INNSA1"/>
    <s v="2018-11-17"/>
    <s v="0301049751"/>
    <x v="0"/>
    <s v="STEEL LUNCH BOX-SB-13 (TOTAL NET WT.83.92 KGS) (MILD STEEL)"/>
    <m/>
    <s v="STEEL LUNCH BOX-SB-13 "/>
    <s v="STEEL"/>
    <m/>
    <m/>
    <s v="KG"/>
    <e v="#VALUE!"/>
    <m/>
    <n v="252"/>
    <s v="PCS"/>
    <n v="192.85273810000001"/>
    <n v="48598.89"/>
    <n v="2.643629035"/>
    <n v="666.19451679999997"/>
    <n v="11819.3"/>
    <x v="507"/>
    <x v="1"/>
    <x v="3"/>
    <e v="#VALUE!"/>
    <n v="60418.19"/>
    <n v="0.24320102784240544"/>
    <s v="High"/>
    <x v="7"/>
  </r>
  <r>
    <s v="INNSA1"/>
    <s v="2018-11-17"/>
    <s v="0301049751"/>
    <x v="0"/>
    <s v="STEEL LUNCH BOX 2 LAYER-SB-14 (TOTAL NET WT.90.29 KGS) (MILDSTEEL)"/>
    <m/>
    <s v="STEEL LUNCH BOX 2 LAYER-SB-14 "/>
    <s v="STEEL"/>
    <m/>
    <m/>
    <s v="KG"/>
    <e v="#VALUE!"/>
    <m/>
    <n v="144"/>
    <s v="PCS"/>
    <n v="327.54354169999999"/>
    <n v="47166.27"/>
    <n v="4.4899731550000004"/>
    <n v="646.55613430000005"/>
    <n v="11470.9"/>
    <x v="508"/>
    <x v="1"/>
    <x v="3"/>
    <e v="#VALUE!"/>
    <n v="58637.17"/>
    <n v="0.24320133858369553"/>
    <s v="High"/>
    <x v="7"/>
  </r>
  <r>
    <s v="INNSA1"/>
    <s v="2018-11-15"/>
    <s v="0301049751"/>
    <x v="1"/>
    <s v="STEEL SCRUBBER -ANG-537 (TOTAL NET WT.5905.50 KGS)(MILD STEEL) (DPD CLIENT)"/>
    <m/>
    <s v="STEEL SCRUBBER -ANG-537 "/>
    <s v="STEEL"/>
    <m/>
    <m/>
    <s v="KG"/>
    <e v="#VALUE!"/>
    <m/>
    <n v="274320"/>
    <s v="PCS"/>
    <n v="5.1178780990000003"/>
    <n v="1403936.32"/>
    <n v="6.8512424000000002E-2"/>
    <n v="18794.328249999999"/>
    <n v="434939.5"/>
    <x v="500"/>
    <x v="1"/>
    <x v="3"/>
    <e v="#VALUE!"/>
    <n v="1838875.82"/>
    <n v="0.30980001998951062"/>
    <s v="High"/>
    <x v="7"/>
  </r>
  <r>
    <s v="INNSA1"/>
    <s v="2018-11-06"/>
    <s v="0301049751"/>
    <x v="0"/>
    <s v="STEEL ROUND CONTAINER -6856(TOTAL NET WT.4400.00KGS) (MILD STEEL) (DPD CLIENT)"/>
    <m/>
    <s v="STEEL ROUND CONTAINER -6856"/>
    <s v="STEEL"/>
    <m/>
    <m/>
    <s v="KG"/>
    <e v="#VALUE!"/>
    <m/>
    <n v="52800"/>
    <s v="PCS"/>
    <n v="45.540462689999998"/>
    <n v="2404536.4300000002"/>
    <n v="0.60964474800000001"/>
    <n v="32189.242699999999"/>
    <n v="584783.30000000005"/>
    <x v="381"/>
    <x v="1"/>
    <x v="3"/>
    <e v="#VALUE!"/>
    <n v="2989319.7300000004"/>
    <n v="0.24320001672838037"/>
    <s v="High"/>
    <x v="7"/>
  </r>
  <r>
    <s v="INNSA1"/>
    <s v="2018-11-06"/>
    <s v="0301049751"/>
    <x v="0"/>
    <s v="RYX-02-021A MILD STEEL MULTI FUNCTION CLOTH STAND (OTHER ARTICLES OF HOUSEHOLD OF IRON &amp; STEEL)"/>
    <m/>
    <s v="RYX-02-021A MILD STEEL MULTI FUNCTION CLOTH STAND "/>
    <s v="RYX-02-021A"/>
    <m/>
    <m/>
    <s v=""/>
    <e v="#VALUE!"/>
    <m/>
    <n v="2592"/>
    <s v="PCS"/>
    <n v="715.28248459999998"/>
    <n v="1854012.2"/>
    <n v="9.5754014000000005"/>
    <n v="24819.440429999999"/>
    <n v="450895.7"/>
    <x v="52"/>
    <x v="1"/>
    <x v="1"/>
    <e v="#VALUE!"/>
    <n v="2304907.9"/>
    <n v="0.24319996384058315"/>
    <s v="High"/>
    <x v="7"/>
  </r>
  <r>
    <s v="INNSA1"/>
    <s v="2018-11-06"/>
    <s v="0301049751"/>
    <x v="0"/>
    <s v="STEEL PEELER-MP-196 (TOTAL NET WT. 38.02 KGS) (MILD STEEL)"/>
    <m/>
    <s v="STEEL PEELER-MP-196 "/>
    <s v="STEEL"/>
    <m/>
    <m/>
    <s v="KG"/>
    <e v="#VALUE!"/>
    <m/>
    <n v="576"/>
    <s v="PCS"/>
    <n v="38.907065969999998"/>
    <n v="22410.47"/>
    <n v="0.52084425700000003"/>
    <n v="300.00629179999999"/>
    <n v="5450.2"/>
    <x v="449"/>
    <x v="1"/>
    <x v="3"/>
    <e v="#VALUE!"/>
    <n v="27860.670000000002"/>
    <n v="0.24319882626290298"/>
    <s v="High"/>
    <x v="7"/>
  </r>
  <r>
    <s v="INNSA1"/>
    <s v="2018-11-06"/>
    <s v="0301049751"/>
    <x v="0"/>
    <s v="STEEL PIZZA CUTTER -RJ-388 (TOTAL NET WT.1915.20KGS) (MILDSTEEL)"/>
    <m/>
    <s v="STEEL PIZZA CUTTER -RJ-388 "/>
    <s v="STEEL"/>
    <m/>
    <m/>
    <s v="KG"/>
    <e v="#VALUE!"/>
    <m/>
    <n v="20160"/>
    <s v="PCS"/>
    <n v="36.875774309999997"/>
    <n v="743415.61"/>
    <n v="0.493651597"/>
    <n v="9952.0161979999993"/>
    <n v="180798.8"/>
    <x v="509"/>
    <x v="1"/>
    <x v="3"/>
    <e v="#VALUE!"/>
    <n v="924214.40999999992"/>
    <n v="0.24320016632419111"/>
    <s v="High"/>
    <x v="7"/>
  </r>
  <r>
    <s v="INNSA1"/>
    <s v="2018-11-06"/>
    <s v="0301049751"/>
    <x v="0"/>
    <s v="STEEL LUNCH BOX 2 LAYERS-8504(TOTAL NET WT.189.42KGS) (MILDSTEEL)"/>
    <m/>
    <s v="STEEL LUNCH BOX 2 LAYERS-8504"/>
    <s v="STEEL"/>
    <m/>
    <m/>
    <s v="KG"/>
    <e v="#VALUE!"/>
    <m/>
    <n v="396"/>
    <s v="PCS"/>
    <n v="189.7519192"/>
    <n v="75141.759999999995"/>
    <n v="2.540186335"/>
    <n v="1005.913788"/>
    <n v="18274.5"/>
    <x v="510"/>
    <x v="1"/>
    <x v="3"/>
    <e v="#VALUE!"/>
    <n v="93416.26"/>
    <n v="0.2432003189704367"/>
    <s v="High"/>
    <x v="7"/>
  </r>
  <r>
    <s v="INNSA1"/>
    <s v="2018-11-05"/>
    <s v="0301049751"/>
    <x v="0"/>
    <s v="STEEL LUNCH BOX 2 LAYER-8504(TOTAL NET.WT.86.10 KGS) (MILD STEEL)"/>
    <m/>
    <s v="STEEL LUNCH BOX 2 LAYER-8504"/>
    <s v="STEEL"/>
    <m/>
    <m/>
    <s v="KG"/>
    <e v="#VALUE!"/>
    <m/>
    <n v="180"/>
    <s v="PCS"/>
    <n v="189.1106667"/>
    <n v="34039.919999999998"/>
    <n v="2.531601963"/>
    <n v="455.68835339999998"/>
    <n v="8278.5"/>
    <x v="463"/>
    <x v="1"/>
    <x v="3"/>
    <e v="#VALUE!"/>
    <n v="42318.42"/>
    <n v="0.24319974900058522"/>
    <s v="High"/>
    <x v="7"/>
  </r>
  <r>
    <s v="INNSA1"/>
    <s v="2018-11-05"/>
    <s v="0301049751"/>
    <x v="0"/>
    <s v="STEEL LUNCH BOX -6900(TOTAL NET.WT.4625.26KGS) (MILD STEEL)DPD CLIENT"/>
    <m/>
    <s v="STEEL LUNCH BOX -6900"/>
    <s v="STEEL"/>
    <m/>
    <m/>
    <s v="KG"/>
    <e v="#VALUE!"/>
    <m/>
    <n v="39504"/>
    <s v="PCS"/>
    <n v="60.28848395"/>
    <n v="2381636.27"/>
    <n v="0.80707475200000001"/>
    <n v="31882.680990000001"/>
    <n v="579214"/>
    <x v="470"/>
    <x v="1"/>
    <x v="3"/>
    <e v="#VALUE!"/>
    <n v="2960850.27"/>
    <n v="0.24320002482998801"/>
    <s v="High"/>
    <x v="7"/>
  </r>
  <r>
    <s v="INNSA1"/>
    <s v="2018-11-05"/>
    <s v="0301049751"/>
    <x v="0"/>
    <s v="STEEL ZHARA- NP-003 (MILD STEEL) (TOTAL NET WT.5546.52KGS)"/>
    <m/>
    <s v="STEEL ZHARA- NP-003 "/>
    <s v="STEEL"/>
    <m/>
    <m/>
    <s v="KG"/>
    <e v="#VALUE!"/>
    <m/>
    <n v="59640"/>
    <s v="PCS"/>
    <n v="34.062949869999997"/>
    <n v="2031514.33"/>
    <n v="0.45599665099999998"/>
    <n v="27195.640289999999"/>
    <n v="494064.2"/>
    <x v="511"/>
    <x v="1"/>
    <x v="3"/>
    <e v="#VALUE!"/>
    <n v="2525578.5300000003"/>
    <n v="0.24319995813172532"/>
    <s v="High"/>
    <x v="7"/>
  </r>
  <r>
    <s v="INNSA1"/>
    <s v="2018-11-03"/>
    <s v="0301049751"/>
    <x v="0"/>
    <s v="STAINLESS STEEL SPORTS BOTTLE 600ML S115-NP-21 (TOTAL NET WT.4660.42 KGS)(NOT VACUUM BOTTLE)(MILD STEEL)"/>
    <m/>
    <s v="STAINLESS STEEL SPORTS BOTTLE 600ML S115-NP-21 "/>
    <s v="STAINLESS"/>
    <m/>
    <m/>
    <s v="KG"/>
    <e v="#VALUE!"/>
    <m/>
    <n v="26784"/>
    <s v="PCS"/>
    <n v="93.161866040000007"/>
    <n v="2495247.42"/>
    <n v="1.247146801"/>
    <n v="33403.579919999996"/>
    <n v="606844.19999999995"/>
    <x v="490"/>
    <x v="1"/>
    <x v="3"/>
    <e v="#VALUE!"/>
    <n v="3102091.62"/>
    <n v="0.24320001100331765"/>
    <s v="High"/>
    <x v="7"/>
  </r>
  <r>
    <s v="INNSA1"/>
    <s v="2018-11-03"/>
    <s v="0301049751"/>
    <x v="0"/>
    <s v="STAINLESS STEEL SPORTS BOTTLE 600ML S115-NP-21 (TOTAL NET WT.1318.18 KGS)(NOT VACUUM BOTTLE)(MILD STEEL)"/>
    <m/>
    <s v="STAINLESS STEEL SPORTS BOTTLE 600ML S115-NP-21 "/>
    <s v="STAINLESS"/>
    <m/>
    <m/>
    <s v="KG"/>
    <e v="#VALUE!"/>
    <m/>
    <n v="7164"/>
    <s v="PCS"/>
    <n v="93.255475989999994"/>
    <n v="668082.23"/>
    <n v="1.2483999459999999"/>
    <n v="8943.5372160000006"/>
    <n v="162477.6"/>
    <x v="490"/>
    <x v="1"/>
    <x v="3"/>
    <e v="#VALUE!"/>
    <n v="830559.83"/>
    <n v="0.24320000249071139"/>
    <s v="High"/>
    <x v="7"/>
  </r>
  <r>
    <s v="INNSA1"/>
    <s v="2018-11-03"/>
    <s v="0301049751"/>
    <x v="0"/>
    <s v="STAINLESS STEEL SPORTS BOTTLE 750ML S-308-C6-NP-20(TOTAL NETWT.3674.52 KGS)(NOT VACUUM BOTTLE)(MILD STEEL)"/>
    <m/>
    <s v="STAINLESS STEEL SPORTS BOTTLE 750ML S-308-C6-NP-20"/>
    <s v="STAINLESS"/>
    <m/>
    <m/>
    <s v="KG"/>
    <e v="#VALUE!"/>
    <m/>
    <n v="21240"/>
    <s v="PCS"/>
    <n v="81.617809320000006"/>
    <n v="1733562.27"/>
    <n v="1.0926078889999999"/>
    <n v="23206.991569999998"/>
    <n v="421602.3"/>
    <x v="376"/>
    <x v="1"/>
    <x v="3"/>
    <e v="#VALUE!"/>
    <n v="2155164.5699999998"/>
    <n v="0.24319997458181875"/>
    <s v="High"/>
    <x v="7"/>
  </r>
  <r>
    <s v="INNSA1"/>
    <s v="2018-10-31"/>
    <s v="0301049751"/>
    <x v="0"/>
    <s v="KWB-600F STAINLESS STEEL SPORTS BOTTLE -"/>
    <m/>
    <s v="KWB-600F STAINLESS STEEL SPORTS BOTTLE -"/>
    <s v="KWB-600F"/>
    <m/>
    <m/>
    <s v=""/>
    <e v="#VALUE!"/>
    <m/>
    <n v="50400"/>
    <s v="PCS"/>
    <n v="80.868873809999997"/>
    <n v="4075791.24"/>
    <n v="1.0884101450000001"/>
    <n v="54855.871330000002"/>
    <n v="991232.4"/>
    <x v="479"/>
    <x v="1"/>
    <x v="1"/>
    <e v="#VALUE!"/>
    <n v="5067023.6400000006"/>
    <n v="0.24319999274545767"/>
    <s v="High"/>
    <x v="7"/>
  </r>
  <r>
    <s v="INNSA1"/>
    <s v="2018-10-31"/>
    <s v="0301049751"/>
    <x v="0"/>
    <s v="KWP-1000B-SS OIL POT 1000ML -"/>
    <m/>
    <s v="KWP-1000B-SS OIL POT 1000ML -"/>
    <s v="KWP-1000B-SS"/>
    <m/>
    <m/>
    <s v=""/>
    <e v="#VALUE!"/>
    <m/>
    <n v="27000"/>
    <s v="PCS"/>
    <n v="116.8105956"/>
    <n v="3153886.08"/>
    <n v="1.5721479890000001"/>
    <n v="42447.995690000003"/>
    <n v="767025.1"/>
    <x v="481"/>
    <x v="1"/>
    <x v="1"/>
    <e v="#VALUE!"/>
    <n v="3920911.18"/>
    <n v="0.24320000169441755"/>
    <s v="High"/>
    <x v="7"/>
  </r>
  <r>
    <s v="INNSA1"/>
    <s v="2018-10-26"/>
    <s v="0301049751"/>
    <x v="0"/>
    <s v="STEEL ZHARA WAN-MP-263 (TOTAL NT WT.2822.40 KGS)(MILD STEEL) - -DPD CLIENT"/>
    <m/>
    <s v="STEEL ZHARA WAN-MP-263 "/>
    <s v="STEEL"/>
    <m/>
    <m/>
    <s v="KG"/>
    <e v="#VALUE!"/>
    <m/>
    <n v="29400"/>
    <s v="PCS"/>
    <n v="37.834777549999998"/>
    <n v="1112342.46"/>
    <n v="0.50921638700000005"/>
    <n v="14970.96178"/>
    <n v="270521.59999999998"/>
    <x v="412"/>
    <x v="1"/>
    <x v="3"/>
    <e v="#VALUE!"/>
    <n v="1382864.06"/>
    <n v="0.24319992244115179"/>
    <s v="High"/>
    <x v="7"/>
  </r>
  <r>
    <s v="INNSA1"/>
    <s v="2018-10-26"/>
    <s v="0301049751"/>
    <x v="0"/>
    <s v="STEEL PEELER-MP-196 (TOTAL NET WT.1387.58 KGS) (MILD STEEL) -"/>
    <m/>
    <s v="STEEL PEELER-MP-196 "/>
    <s v="STEEL"/>
    <m/>
    <m/>
    <s v="KG"/>
    <e v="#VALUE!"/>
    <m/>
    <n v="21024"/>
    <s v="PCS"/>
    <n v="38.878294330000003"/>
    <n v="817377.26"/>
    <n v="0.52326102699999999"/>
    <n v="11001.039839999999"/>
    <n v="198786.2"/>
    <x v="449"/>
    <x v="1"/>
    <x v="3"/>
    <e v="#VALUE!"/>
    <n v="1016163.46"/>
    <n v="0.24320006162148433"/>
    <s v="High"/>
    <x v="7"/>
  </r>
  <r>
    <s v="INNSA1"/>
    <s v="2018-10-26"/>
    <s v="0301049751"/>
    <x v="0"/>
    <s v="STEEL ZHARA WAN -MP-263 (TOTAL NET WT.2419.20 KGS) (MILD STE - EL)"/>
    <m/>
    <s v="STEEL ZHARA WAN -MP-263 "/>
    <s v="STEEL"/>
    <m/>
    <m/>
    <s v="KG"/>
    <e v="#VALUE!"/>
    <m/>
    <n v="25200"/>
    <s v="PCS"/>
    <n v="36.595965479999997"/>
    <n v="922218.33"/>
    <n v="0.492543277"/>
    <n v="12412.09058"/>
    <n v="224283.5"/>
    <x v="512"/>
    <x v="1"/>
    <x v="3"/>
    <e v="#VALUE!"/>
    <n v="1146501.83"/>
    <n v="0.24320000232482911"/>
    <s v="High"/>
    <x v="7"/>
  </r>
  <r>
    <s v="INNSA1"/>
    <s v="2018-10-26"/>
    <s v="0301049751"/>
    <x v="0"/>
    <s v="STEEL TEA STRAINER- NP-55 (TOTAL NET WT.2368.80 KGS) (MILD S - TEEL)"/>
    <m/>
    <s v="STEEL TEA STRAINER- NP-55 "/>
    <s v="STEEL"/>
    <m/>
    <m/>
    <s v="KG"/>
    <e v="#VALUE!"/>
    <m/>
    <n v="50400"/>
    <s v="PCS"/>
    <n v="24.003805159999999"/>
    <n v="1209791.78"/>
    <n v="0.32306601800000001"/>
    <n v="16282.527319999999"/>
    <n v="294221.40000000002"/>
    <x v="513"/>
    <x v="1"/>
    <x v="3"/>
    <e v="#VALUE!"/>
    <n v="1504013.1800000002"/>
    <n v="0.24320003232291759"/>
    <s v="High"/>
    <x v="7"/>
  </r>
  <r>
    <s v="INNSA1"/>
    <s v="2018-10-26"/>
    <s v="0301049751"/>
    <x v="0"/>
    <s v="STEEL LUNCH BOX 2LAYERS-8504 (TOTAL NET.WT.10601.78 KGS) (MI - LD STEEL)-DPD CLIENT"/>
    <m/>
    <s v="STEEL LUNCH BOX 2LAYERS-8504 "/>
    <s v="STEEL"/>
    <m/>
    <m/>
    <s v="KG"/>
    <e v="#VALUE!"/>
    <m/>
    <n v="22164"/>
    <s v="PCS"/>
    <n v="187.88043669999999"/>
    <n v="4164182"/>
    <n v="2.5286734420000001"/>
    <n v="56045.518170000003"/>
    <n v="1012729"/>
    <x v="514"/>
    <x v="1"/>
    <x v="3"/>
    <e v="#VALUE!"/>
    <n v="5176911"/>
    <n v="0.24319998501506418"/>
    <s v="High"/>
    <x v="7"/>
  </r>
  <r>
    <s v="INNSA1"/>
    <s v="2018-10-15"/>
    <s v="0301049751"/>
    <x v="0"/>
    <s v="STEEL HOOK 3 PCS SET-2628(TOTAL 68760 SET) (MILD STEEL)-DPD - CLIENT"/>
    <m/>
    <s v="STEEL HOOK 3 PCS SET-2628"/>
    <s v="STEEL"/>
    <m/>
    <m/>
    <s v="PCS"/>
    <e v="#VALUE!"/>
    <m/>
    <n v="2330.1999999999998"/>
    <s v="KGS"/>
    <n v="1039.764866"/>
    <n v="2422860.09"/>
    <n v="13.937866830000001"/>
    <n v="32478.01729"/>
    <n v="589239.6"/>
    <x v="502"/>
    <x v="1"/>
    <x v="0"/>
    <e v="#VALUE!"/>
    <n v="3012099.69"/>
    <n v="0.24320001077734538"/>
    <s v="High"/>
    <x v="7"/>
  </r>
  <r>
    <s v="INNSA1"/>
    <s v="2018-10-13"/>
    <s v="0301049751"/>
    <x v="0"/>
    <s v="STEEL ZHARA WAN -MP-263 (TOTAL NET WT.4645.20 KGS) (MILD STE - EL)"/>
    <m/>
    <s v="STEEL ZHARA WAN -MP-263 "/>
    <s v="STEEL"/>
    <m/>
    <m/>
    <s v="KG"/>
    <e v="#VALUE!"/>
    <m/>
    <n v="47400"/>
    <s v="PCS"/>
    <n v="36.588924679999998"/>
    <n v="1734315.03"/>
    <n v="0.49046815900000001"/>
    <n v="23248.190750000002"/>
    <n v="421785.5"/>
    <x v="512"/>
    <x v="1"/>
    <x v="3"/>
    <e v="#VALUE!"/>
    <n v="2156100.5300000003"/>
    <n v="0.2432000488400311"/>
    <s v="High"/>
    <x v="7"/>
  </r>
  <r>
    <s v="INNSA1"/>
    <s v="2018-10-10"/>
    <s v="0301049751"/>
    <x v="0"/>
    <s v="RYX-02-021A MILD STEEL MULTI FUNCTION CLOTH STAND (OTHER ART - ICLES OF HOUSEHOLD OF IRON &amp; STEEL)"/>
    <m/>
    <s v="RYX-02-021A MILD STEEL MULTI FUNCTION CLOTH STAND "/>
    <s v="RYX-02-021A"/>
    <m/>
    <m/>
    <s v=""/>
    <e v="#VALUE!"/>
    <m/>
    <n v="2592"/>
    <s v="PCS"/>
    <n v="708.85671300000001"/>
    <n v="1837356.6"/>
    <n v="9.5021007100000006"/>
    <n v="24629.445039999999"/>
    <n v="446845.2"/>
    <x v="52"/>
    <x v="1"/>
    <x v="1"/>
    <e v="#VALUE!"/>
    <n v="2284201.8000000003"/>
    <n v="0.2432000407542009"/>
    <s v="High"/>
    <x v="7"/>
  </r>
  <r>
    <s v="INNSA1"/>
    <s v="2018-10-08"/>
    <s v="0301049751"/>
    <x v="0"/>
    <s v="STEEL PEELER-MP-196 (TOTAL NET WT.2414.88 KGS) (MILD STEEL) -"/>
    <m/>
    <s v="STEEL PEELER-MP-196 "/>
    <s v="STEEL"/>
    <m/>
    <m/>
    <s v="KG"/>
    <e v="#VALUE!"/>
    <m/>
    <n v="30960"/>
    <s v="PCS"/>
    <n v="39.147382110000002"/>
    <n v="1212002.95"/>
    <n v="0.52476383500000001"/>
    <n v="16246.688340000001"/>
    <n v="294759.09999999998"/>
    <x v="449"/>
    <x v="1"/>
    <x v="3"/>
    <e v="#VALUE!"/>
    <n v="1506762.0499999998"/>
    <n v="0.24319998561059608"/>
    <s v="High"/>
    <x v="7"/>
  </r>
  <r>
    <s v="INNSA1"/>
    <s v="2018-10-08"/>
    <s v="0301049751"/>
    <x v="0"/>
    <s v="STAINLESS STEEL SPORTS BOTTLE 600ML S115-NP-21 (TOTAL NET WT - .6326.64 KGS)(NOT VACUUM BOTTLE)(MILD STEEL)"/>
    <m/>
    <s v="STAINLESS STEEL SPORTS BOTTLE 600ML S115-NP-21 "/>
    <s v="STAINLESS"/>
    <m/>
    <m/>
    <s v="KG"/>
    <e v="#VALUE!"/>
    <m/>
    <n v="36360"/>
    <s v="PCS"/>
    <n v="92.933786299999994"/>
    <n v="3379072.47"/>
    <n v="1.245761211"/>
    <n v="45295.877610000003"/>
    <n v="821790.4"/>
    <x v="490"/>
    <x v="1"/>
    <x v="3"/>
    <e v="#VALUE!"/>
    <n v="4200862.87"/>
    <n v="0.24319999268911802"/>
    <s v="High"/>
    <x v="7"/>
  </r>
  <r>
    <s v="INNSA1"/>
    <s v="2018-10-03"/>
    <s v="0301049751"/>
    <x v="0"/>
    <s v="RYX-02-021A MILD STEEL MULTI FUNCTION CLOTH STAND (OTHER ART - ICLES OF HOUSEHOLD OF IRON &amp; STEEL)"/>
    <m/>
    <s v="RYX-02-021A MILD STEEL MULTI FUNCTION CLOTH STAND "/>
    <s v="RYX-02-021A"/>
    <m/>
    <m/>
    <s v=""/>
    <e v="#VALUE!"/>
    <m/>
    <n v="2592"/>
    <s v="PCS"/>
    <n v="699.83097989999999"/>
    <n v="1813961.9"/>
    <n v="9.5021178539999998"/>
    <n v="24629.48948"/>
    <n v="441155.5"/>
    <x v="52"/>
    <x v="1"/>
    <x v="1"/>
    <e v="#VALUE!"/>
    <n v="2255117.4"/>
    <n v="0.24319998121239483"/>
    <s v="High"/>
    <x v="7"/>
  </r>
  <r>
    <s v="INNSA1"/>
    <s v="2018-10-03"/>
    <s v="0301049751"/>
    <x v="0"/>
    <s v="STEEL PEELER -MP-196 (TOTAL NET WT.580.32 KGS) (MILD STEEL) -"/>
    <m/>
    <s v="STEEL PEELER -MP-196 "/>
    <s v="STEEL"/>
    <m/>
    <m/>
    <s v="KG"/>
    <e v="#VALUE!"/>
    <m/>
    <n v="7440"/>
    <s v="PCS"/>
    <n v="38.390108869999999"/>
    <n v="285622.40999999997"/>
    <n v="0.52125063000000005"/>
    <n v="3878.1046839999999"/>
    <n v="69463.3"/>
    <x v="456"/>
    <x v="1"/>
    <x v="3"/>
    <e v="#VALUE!"/>
    <n v="355085.70999999996"/>
    <n v="0.24319975452906517"/>
    <s v="High"/>
    <x v="7"/>
  </r>
  <r>
    <s v="INNSA1"/>
    <s v="2018-10-03"/>
    <s v="0301049751"/>
    <x v="0"/>
    <s v="RYX-02-020 MILD STEEL MULTI FUNCTION CLOTH STAND (OTHER ARTI - CLES OF HOUSEHOLD OF IRON &amp; STEEL)"/>
    <m/>
    <s v="RYX-02-020 MILD STEEL MULTI FUNCTION CLOTH STAND "/>
    <s v="RYX-02-020"/>
    <m/>
    <m/>
    <s v=""/>
    <e v="#VALUE!"/>
    <m/>
    <n v="1232"/>
    <s v="PCS"/>
    <n v="1113.2911770000001"/>
    <n v="1371574.73"/>
    <n v="15.11596982"/>
    <n v="18622.874810000001"/>
    <n v="333567"/>
    <x v="38"/>
    <x v="1"/>
    <x v="1"/>
    <e v="#VALUE!"/>
    <n v="1705141.73"/>
    <n v="0.2432000187113392"/>
    <s v="High"/>
    <x v="7"/>
  </r>
  <r>
    <s v="INNSA1"/>
    <s v="2018-10-01"/>
    <s v="0301049751"/>
    <x v="0"/>
    <s v="STAINLESS STEEL GRATER WITH HANDLE -DS-25 (TOTAL NET WT.1734 - KGS) (MILD STEEL)"/>
    <m/>
    <s v="STAINLESS STEEL GRATER WITH HANDLE -DS-25 "/>
    <s v="STAINLESS"/>
    <m/>
    <m/>
    <s v="KG"/>
    <e v="#VALUE!"/>
    <m/>
    <n v="51000"/>
    <s v="PCS"/>
    <n v="16.134915490000001"/>
    <n v="822880.69"/>
    <n v="0.219075567"/>
    <n v="11172.8539"/>
    <n v="200124.6"/>
    <x v="515"/>
    <x v="1"/>
    <x v="3"/>
    <e v="#VALUE!"/>
    <n v="1023005.2899999999"/>
    <n v="0.24320001967721472"/>
    <s v="High"/>
    <x v="7"/>
  </r>
  <r>
    <s v="INNSA1"/>
    <s v="2018-10-01"/>
    <s v="0301049751"/>
    <x v="0"/>
    <s v="STAINLESS STEEL SPORTS BOTTLE 600ML S115-NP-21 (TOTAL NET WT - .5537.38KGS)(NOT VACUUM BOTTLE)(MILD STEEL)"/>
    <m/>
    <s v="STAINLESS STEEL SPORTS BOTTLE 600ML S115-NP-21 "/>
    <s v="STAINLESS"/>
    <m/>
    <m/>
    <s v="KG"/>
    <e v="#VALUE!"/>
    <m/>
    <n v="31824"/>
    <s v="PCS"/>
    <n v="93.201846410000002"/>
    <n v="2966055.56"/>
    <n v="1.265469741"/>
    <n v="40272.309029999997"/>
    <n v="721344.8"/>
    <x v="490"/>
    <x v="1"/>
    <x v="3"/>
    <e v="#VALUE!"/>
    <n v="3687400.3600000003"/>
    <n v="0.24320002960430048"/>
    <s v="High"/>
    <x v="7"/>
  </r>
  <r>
    <s v="INNSA1"/>
    <s v="2018-10-01"/>
    <s v="0301049751"/>
    <x v="0"/>
    <s v="STEEL HOOK 4PCS SET-SL-172 (TOTAL NET WT.54 KGS) (MILD STEE - L)"/>
    <m/>
    <s v="STEEL HOOK 4PCS SET-SL-172 "/>
    <s v="STEEL"/>
    <m/>
    <m/>
    <s v="PCS"/>
    <e v="#VALUE!"/>
    <m/>
    <n v="1200"/>
    <s v="SET"/>
    <n v="20.844149999999999"/>
    <n v="25012.98"/>
    <n v="0.28301629299999997"/>
    <n v="339.61955189999998"/>
    <n v="6083.1"/>
    <x v="516"/>
    <x v="1"/>
    <x v="0"/>
    <e v="#VALUE!"/>
    <n v="31096.080000000002"/>
    <n v="0.2431977317376818"/>
    <s v="High"/>
    <x v="7"/>
  </r>
  <r>
    <s v="INNSA1"/>
    <s v="2018-10-01"/>
    <s v="0301049751"/>
    <x v="0"/>
    <s v="STAINLESS STEEL SPORTS BOTTLE 750ML S-308-C6-NP-20(TOTAL NET - WT.5.98 KGS)(NOT VACUUM BOTTLE)(MILD STEEL)"/>
    <m/>
    <s v="STAINLESS STEEL SPORTS BOTTLE 750ML S-308-C6-NP-20"/>
    <s v="STAINLESS"/>
    <m/>
    <m/>
    <s v="KG"/>
    <e v="#VALUE!"/>
    <m/>
    <n v="36"/>
    <s v="PCS"/>
    <n v="86.03833333"/>
    <n v="3097.38"/>
    <n v="1.168205476"/>
    <n v="42.055397149999997"/>
    <n v="753.3"/>
    <x v="376"/>
    <x v="1"/>
    <x v="3"/>
    <e v="#VALUE!"/>
    <n v="3850.6800000000003"/>
    <n v="0.24320554791468915"/>
    <s v="High"/>
    <x v="7"/>
  </r>
  <r>
    <s v="INNSA1"/>
    <s v="2018-10-01"/>
    <s v="0301049751"/>
    <x v="0"/>
    <s v="STEEL ROUND CONTAINER 730ML-6858 (TOTAL NET.WT.3470.60KGS) ( - MILD STEEL)"/>
    <m/>
    <s v="STEEL ROUND CONTAINER 730ML-6858 "/>
    <s v="STEEL"/>
    <m/>
    <m/>
    <s v="KG"/>
    <e v="#VALUE!"/>
    <m/>
    <n v="17760"/>
    <s v="PCS"/>
    <n v="82.864927929999993"/>
    <n v="1471681.12"/>
    <n v="1.125117827"/>
    <n v="19982.0926"/>
    <n v="357912.8"/>
    <x v="447"/>
    <x v="1"/>
    <x v="3"/>
    <e v="#VALUE!"/>
    <n v="1829593.9200000002"/>
    <n v="0.24319996712331265"/>
    <s v="High"/>
    <x v="7"/>
  </r>
  <r>
    <s v="INNSA1"/>
    <s v="2018-09-26"/>
    <s v="0301049751"/>
    <x v="0"/>
    <s v="STEEL ZHARA- NP-003 (MILD STEEL) (TOTAL NET WT.2566.80 KGS)"/>
    <m/>
    <s v="STEEL ZHARA- NP-003 "/>
    <s v="STEEL"/>
    <m/>
    <m/>
    <s v="KG"/>
    <e v="#VALUE!"/>
    <m/>
    <n v="27600"/>
    <s v="PCS"/>
    <n v="33.511519569999997"/>
    <n v="924917.94"/>
    <n v="0.45501044899999998"/>
    <n v="12558.28839"/>
    <n v="224940.1"/>
    <x v="511"/>
    <x v="1"/>
    <x v="3"/>
    <e v="#VALUE!"/>
    <n v="1149858.04"/>
    <n v="0.24320006161843938"/>
    <s v="High"/>
    <x v="7"/>
  </r>
  <r>
    <s v="INNSA1"/>
    <s v="2018-09-25"/>
    <s v="0301049751"/>
    <x v="0"/>
    <s v="STEEL TEA STRAINER-NP-55 (TOTAL NET WT.2318.40 KGS) (MILD ST - EEL)"/>
    <m/>
    <s v="STEEL TEA STRAINER-NP-55 "/>
    <s v="STEEL"/>
    <m/>
    <m/>
    <s v="KG"/>
    <e v="#VALUE!"/>
    <m/>
    <n v="50400"/>
    <s v="PCS"/>
    <n v="23.591961900000001"/>
    <n v="1189034.8799999999"/>
    <n v="0.32032534800000001"/>
    <n v="16144.397559999999"/>
    <n v="289173.3"/>
    <x v="415"/>
    <x v="1"/>
    <x v="3"/>
    <e v="#VALUE!"/>
    <n v="1478208.18"/>
    <n v="0.24320001445205713"/>
    <s v="High"/>
    <x v="7"/>
  </r>
  <r>
    <s v="INNSA1"/>
    <s v="2018-09-25"/>
    <s v="0301049751"/>
    <x v="0"/>
    <s v="STEEL WALL HANGER HOOK-SL-89 (TOTAL NET WT.9390.60 KGS) (MIL - D STEEL)"/>
    <m/>
    <s v="STEEL WALL HANGER HOOK-SL-89 "/>
    <s v="STEEL"/>
    <m/>
    <m/>
    <s v="KG"/>
    <e v="#VALUE!"/>
    <m/>
    <n v="39960"/>
    <s v="PCS"/>
    <n v="82.571866619999994"/>
    <n v="3299571.79"/>
    <n v="1.1211387180000001"/>
    <n v="44800.70319"/>
    <n v="802455.9"/>
    <x v="483"/>
    <x v="1"/>
    <x v="3"/>
    <e v="#VALUE!"/>
    <n v="4102027.69"/>
    <n v="0.24320001232644797"/>
    <s v="High"/>
    <x v="7"/>
  </r>
  <r>
    <s v="INNSA1"/>
    <s v="2018-09-24"/>
    <s v="0301049751"/>
    <x v="0"/>
    <s v="STAINLESS STEEL SPORTS BOTTLE 750ML S-308-C6-NP-20 (TOTAL NET WT.1509.01 KGS)(NOT VACUUM BOTTLE)(MILD STEEL)(DPD CLIENT)"/>
    <m/>
    <s v="STAINLESS STEEL SPORTS BOTTLE 750ML S-308-C6-NP-20 "/>
    <s v="STAINLESS"/>
    <m/>
    <m/>
    <s v="KG"/>
    <e v="#VALUE!"/>
    <m/>
    <n v="9036"/>
    <s v="PCS"/>
    <n v="85.809154489999997"/>
    <n v="775371.52"/>
    <n v="1.165093747"/>
    <n v="10527.7871"/>
    <n v="188570.4"/>
    <x v="357"/>
    <x v="1"/>
    <x v="3"/>
    <e v="#VALUE!"/>
    <n v="963941.92"/>
    <n v="0.24320005975973943"/>
    <s v="High"/>
    <x v="7"/>
  </r>
  <r>
    <s v="INNSA1"/>
    <s v="2018-09-24"/>
    <s v="0301049751"/>
    <x v="0"/>
    <s v="STAINLESS STEEL COLA BOTTLE 750ML SK750-SL-01 (TOTAL NET WT.5844.60 KGS)(NOT VACUUM BOTTLE)(MILD STEEL)"/>
    <m/>
    <s v="STAINLESS STEEL COLA BOTTLE 750ML SK750-SL-01 "/>
    <s v="STAINLESS"/>
    <m/>
    <m/>
    <s v="KG"/>
    <e v="#VALUE!"/>
    <m/>
    <n v="30600"/>
    <s v="PCS"/>
    <n v="99.795667969999997"/>
    <n v="3053747.44"/>
    <n v="1.354998886"/>
    <n v="41462.965920000002"/>
    <n v="742671.4"/>
    <x v="491"/>
    <x v="1"/>
    <x v="3"/>
    <e v="#VALUE!"/>
    <n v="3796418.84"/>
    <n v="0.24320000739812328"/>
    <s v="High"/>
    <x v="7"/>
  </r>
  <r>
    <s v="INNSA1"/>
    <s v="2018-09-24"/>
    <s v="0301049751"/>
    <x v="0"/>
    <s v="RYX-02-021A MILD STEEL MULTI FUNCTION CLOTH STAND (OTHER ARTICLES OF HOUSEHOLD OF IRON &amp; STEEL)"/>
    <m/>
    <s v="RYX-02-021A MILD STEEL MULTI FUNCTION CLOTH STAND "/>
    <s v="RYX-02-021A"/>
    <m/>
    <m/>
    <s v=""/>
    <e v="#VALUE!"/>
    <m/>
    <n v="2592"/>
    <s v="PCS"/>
    <n v="699.82133490000001"/>
    <n v="1813936.9"/>
    <n v="9.501986896"/>
    <n v="24629.150030000001"/>
    <n v="441149.5"/>
    <x v="52"/>
    <x v="1"/>
    <x v="1"/>
    <e v="#VALUE!"/>
    <n v="2255086.4"/>
    <n v="0.24320002531510332"/>
    <s v="High"/>
    <x v="7"/>
  </r>
  <r>
    <s v="INNSA1"/>
    <s v="2018-09-24"/>
    <s v="0301049751"/>
    <x v="0"/>
    <s v="STEEL LUNCH BOX -6900(TOTAL NET.WT.1854.60KGS) (MILD STEEL) -"/>
    <m/>
    <s v="STEEL LUNCH BOX -6900"/>
    <s v="STEEL"/>
    <m/>
    <m/>
    <s v="KG"/>
    <e v="#VALUE!"/>
    <m/>
    <n v="15840"/>
    <s v="PCS"/>
    <n v="59.450976009999998"/>
    <n v="941703.46"/>
    <n v="0.80720945"/>
    <n v="12786.197690000001"/>
    <n v="229022.2"/>
    <x v="470"/>
    <x v="1"/>
    <x v="3"/>
    <e v="#VALUE!"/>
    <n v="1170725.6599999999"/>
    <n v="0.24319991348444236"/>
    <s v="High"/>
    <x v="7"/>
  </r>
  <r>
    <s v="INNSA1"/>
    <s v="2018-09-24"/>
    <s v="0301049751"/>
    <x v="0"/>
    <s v="STAINLESS STEEL SPORTS BOTTLE 600ML S115-NP-21 (TOTAL NET WT.92.88 KGS)(NOT VACUUM BOTTLE)(MILD STEEL)"/>
    <m/>
    <s v="STAINLESS STEEL SPORTS BOTTLE 600ML S115-NP-21 "/>
    <s v="STAINLESS"/>
    <m/>
    <m/>
    <s v="KG"/>
    <e v="#VALUE!"/>
    <m/>
    <n v="540"/>
    <s v="PCS"/>
    <n v="94.881481480000005"/>
    <n v="51236"/>
    <n v="1.2882753769999999"/>
    <n v="695.66870329999995"/>
    <n v="12460.6"/>
    <x v="490"/>
    <x v="1"/>
    <x v="3"/>
    <e v="#VALUE!"/>
    <n v="63696.6"/>
    <n v="0.24320009368412834"/>
    <s v="High"/>
    <x v="7"/>
  </r>
  <r>
    <s v="INNSA1"/>
    <s v="2018-09-18"/>
    <s v="0301049751"/>
    <x v="0"/>
    <s v="STEEL LUNCH BOX 2LAYER-8504 (TOTAL NET.WT.10532.90KGS) (MILDSTEEL)-DPD CLIENT"/>
    <m/>
    <s v="STEEL LUNCH BOX 2LAYER-8504 "/>
    <s v="STEEL"/>
    <m/>
    <m/>
    <s v="KG"/>
    <e v="#VALUE!"/>
    <m/>
    <n v="22020"/>
    <s v="PCS"/>
    <n v="182.93979110000001"/>
    <n v="4028334.2"/>
    <n v="2.5215684509999998"/>
    <n v="55524.937279999998"/>
    <n v="979690.8"/>
    <x v="517"/>
    <x v="1"/>
    <x v="3"/>
    <e v="#VALUE!"/>
    <n v="5008025"/>
    <n v="0.24319998077617294"/>
    <s v="High"/>
    <x v="7"/>
  </r>
  <r>
    <s v="INNSA1"/>
    <s v="2018-09-18"/>
    <s v="0301049751"/>
    <x v="0"/>
    <s v="STEEL LUNCH BOX 3LAYER-8505 (TOTAL NET WT.9608.30 KGS) (MILDSTEEL)"/>
    <m/>
    <s v="STEEL LUNCH BOX 3LAYER-8505 "/>
    <s v="STEEL"/>
    <m/>
    <m/>
    <s v="KG"/>
    <e v="#VALUE!"/>
    <m/>
    <n v="14820"/>
    <s v="PCS"/>
    <n v="253.92042979999999"/>
    <n v="3763100.77"/>
    <n v="3.4999370070000002"/>
    <n v="51869.066440000002"/>
    <n v="915186.1"/>
    <x v="464"/>
    <x v="1"/>
    <x v="3"/>
    <e v="#VALUE!"/>
    <n v="4678286.87"/>
    <n v="0.24319999806967699"/>
    <s v="High"/>
    <x v="7"/>
  </r>
  <r>
    <s v="INNSA1"/>
    <s v="2018-09-17"/>
    <s v="0301049751"/>
    <x v="0"/>
    <s v="STEEL SPOON HOLDER ROUND -MP-96 (MILD STEEL) (TOTAL NET WT.2236.18 KGS) (DPD CLIENT)"/>
    <m/>
    <s v="STEEL SPOON HOLDER ROUND -MP-96 "/>
    <s v="STEEL"/>
    <m/>
    <m/>
    <s v="KG"/>
    <e v="#VALUE!"/>
    <m/>
    <n v="10548"/>
    <s v="PCS"/>
    <n v="53.729027299999998"/>
    <n v="566733.78"/>
    <n v="0.74057928699999998"/>
    <n v="7811.6303239999997"/>
    <n v="137829.6"/>
    <x v="354"/>
    <x v="1"/>
    <x v="3"/>
    <e v="#VALUE!"/>
    <n v="704563.38"/>
    <n v="0.24319990243037923"/>
    <s v="High"/>
    <x v="7"/>
  </r>
  <r>
    <s v="INNSA1"/>
    <s v="2018-09-17"/>
    <s v="0301049751"/>
    <x v="0"/>
    <s v="STEEL ZHARA-NP-003 (MILD STEEL) (TOTAL NET WT.1692 KGS)"/>
    <m/>
    <s v="STEEL ZHARA-NP-003 "/>
    <s v="STEEL"/>
    <m/>
    <m/>
    <s v="KG"/>
    <e v="#VALUE!"/>
    <m/>
    <n v="18000"/>
    <s v="PCS"/>
    <n v="32.72447889"/>
    <n v="589040.62"/>
    <n v="0.45106104600000002"/>
    <n v="8119.0988280000001"/>
    <n v="143254.70000000001"/>
    <x v="344"/>
    <x v="1"/>
    <x v="3"/>
    <e v="#VALUE!"/>
    <n v="732295.32000000007"/>
    <n v="0.24320003601788959"/>
    <s v="High"/>
    <x v="7"/>
  </r>
  <r>
    <s v="INNSA1"/>
    <s v="2018-09-17"/>
    <s v="0301049751"/>
    <x v="1"/>
    <s v="STEEL SCRUBBER -ANG537 (TOTAL NET WT.5831.10 KGS)(MILD STEEL) (DPD CLIENT)"/>
    <m/>
    <s v="STEEL SCRUBBER -ANG537 "/>
    <s v="STEEL"/>
    <m/>
    <m/>
    <s v="KG"/>
    <e v="#VALUE!"/>
    <m/>
    <n v="270864"/>
    <s v="PCS"/>
    <n v="4.9197371009999999"/>
    <n v="1332579.67"/>
    <n v="6.7811676000000001E-2"/>
    <n v="18367.741829999999"/>
    <n v="412833.2"/>
    <x v="518"/>
    <x v="1"/>
    <x v="3"/>
    <e v="#VALUE!"/>
    <n v="1745412.8699999999"/>
    <n v="0.30980001368323445"/>
    <s v="High"/>
    <x v="7"/>
  </r>
  <r>
    <s v="INNSA1"/>
    <s v="2018-09-17"/>
    <s v="0301049751"/>
    <x v="0"/>
    <s v="STEEL LUNCH BOX 3 LAYER -8505 (TOTAL NET.WT. 1174.78 KGS) (MILD STEEL)"/>
    <m/>
    <s v="STEEL LUNCH BOX 3 LAYER -8505 "/>
    <s v="STEEL"/>
    <m/>
    <m/>
    <s v="KG"/>
    <e v="#VALUE!"/>
    <m/>
    <n v="1812"/>
    <s v="PCS"/>
    <n v="253.72213020000001"/>
    <n v="459744.5"/>
    <n v="3.4972037249999999"/>
    <n v="6336.9331499999998"/>
    <n v="111809.8"/>
    <x v="519"/>
    <x v="1"/>
    <x v="3"/>
    <e v="#VALUE!"/>
    <n v="571554.30000000005"/>
    <n v="0.24319986427243828"/>
    <s v="High"/>
    <x v="7"/>
  </r>
  <r>
    <s v="INNSA1"/>
    <s v="2018-09-17"/>
    <s v="0301049751"/>
    <x v="0"/>
    <s v="STEEL LUNCH BOX -6561 (TOTAL NET.WT. 2469.60 KGS) (MILD STEEL)"/>
    <m/>
    <s v="STEEL LUNCH BOX -6561 "/>
    <s v="STEEL"/>
    <m/>
    <m/>
    <s v="KG"/>
    <e v="#VALUE!"/>
    <m/>
    <n v="6480"/>
    <s v="PCS"/>
    <n v="191.57117589999999"/>
    <n v="1241381.22"/>
    <n v="2.6405399850000002"/>
    <n v="17110.699100000002"/>
    <n v="301903.90000000002"/>
    <x v="474"/>
    <x v="1"/>
    <x v="3"/>
    <e v="#VALUE!"/>
    <n v="1543285.12"/>
    <n v="0.243199989766238"/>
    <s v="High"/>
    <x v="7"/>
  </r>
  <r>
    <s v="INNSA1"/>
    <s v="2018-09-17"/>
    <s v="0301049751"/>
    <x v="0"/>
    <s v="STEEL CONTAINER ROUND-6857(TOTAL NET WT.3029.40 KGS) (MILD STEEL)(DPD CLIENT)"/>
    <m/>
    <s v="STEEL CONTAINER ROUND-6857"/>
    <s v="STEEL"/>
    <m/>
    <m/>
    <s v="KG"/>
    <e v="#VALUE!"/>
    <m/>
    <n v="23760"/>
    <s v="PCS"/>
    <n v="61.419765990000002"/>
    <n v="1459333.64"/>
    <n v="0.84658533400000002"/>
    <n v="20114.867539999999"/>
    <n v="354909.9"/>
    <x v="520"/>
    <x v="1"/>
    <x v="3"/>
    <e v="#VALUE!"/>
    <n v="1814243.54"/>
    <n v="0.24319997173504479"/>
    <s v="High"/>
    <x v="7"/>
  </r>
  <r>
    <s v="INNSA1"/>
    <s v="2018-09-17"/>
    <s v="0301049751"/>
    <x v="0"/>
    <s v="STEEL LUNCH BOX -6900(TOTAL NET.WT. 2686.36 KGS) (MILD STEEL)"/>
    <m/>
    <s v="STEEL LUNCH BOX -6900"/>
    <s v="STEEL"/>
    <m/>
    <m/>
    <s v="KG"/>
    <e v="#VALUE!"/>
    <m/>
    <n v="22944"/>
    <s v="PCS"/>
    <n v="58.275658999999997"/>
    <n v="1337076.72"/>
    <n v="0.80324822900000004"/>
    <n v="18429.727360000001"/>
    <n v="325177.09999999998"/>
    <x v="470"/>
    <x v="1"/>
    <x v="3"/>
    <e v="#VALUE!"/>
    <n v="1662253.8199999998"/>
    <n v="0.24320003118444841"/>
    <s v="High"/>
    <x v="7"/>
  </r>
  <r>
    <s v="INNSA1"/>
    <s v="2018-09-10"/>
    <s v="0301049751"/>
    <x v="0"/>
    <s v="STAINLESS STEEL SPORTS BOTTLE 750ML S-308-C6-NP-20 (TOTAL NET WT.3585.60 KGS)(NOT VACUUM BOTTLE)(MILD STEEL)(DPD CLIENT)"/>
    <m/>
    <s v="STAINLESS STEEL SPORTS BOTTLE 750ML S-308-C6-NP-20 "/>
    <s v="STAINLESS"/>
    <m/>
    <m/>
    <s v="KG"/>
    <e v="#VALUE!"/>
    <m/>
    <n v="21600"/>
    <s v="PCS"/>
    <n v="84.625753700000004"/>
    <n v="1827916.28"/>
    <n v="1.1664473289999999"/>
    <n v="25195.262299999999"/>
    <n v="444549.3"/>
    <x v="357"/>
    <x v="1"/>
    <x v="3"/>
    <e v="#VALUE!"/>
    <n v="2272465.58"/>
    <n v="0.2432000332093984"/>
    <s v="High"/>
    <x v="7"/>
  </r>
  <r>
    <s v="INNSA1"/>
    <s v="2018-09-10"/>
    <s v="0301049751"/>
    <x v="0"/>
    <s v="STAINLESS STEEL SPORTS BOTTLE 600ML S115-NP-21 (TOTAL NET WT. 3609.94KGS)(NOT VACUUM BOTTLE)(MILD STEEL)"/>
    <m/>
    <s v="STAINLESS STEEL SPORTS BOTTLE 600ML S115-NP-21 "/>
    <s v="STAINLESS"/>
    <m/>
    <m/>
    <s v="KG"/>
    <e v="#VALUE!"/>
    <m/>
    <n v="20988"/>
    <s v="PCS"/>
    <n v="93.572970269999999"/>
    <n v="1963909.5"/>
    <n v="1.2897721609999999"/>
    <n v="27069.738109999998"/>
    <n v="477622.7"/>
    <x v="490"/>
    <x v="1"/>
    <x v="3"/>
    <e v="#VALUE!"/>
    <n v="2441532.2000000002"/>
    <n v="0.2431999539693657"/>
    <s v="High"/>
    <x v="7"/>
  </r>
  <r>
    <s v="INNSA1"/>
    <s v="2018-09-08"/>
    <s v="0301049751"/>
    <x v="0"/>
    <s v="STEEL SPOON HOLDER ROUND -MP-96 (TOTAL NET WT.1034.21 KGS) (MILD STEEL)"/>
    <m/>
    <s v="STEEL SPOON HOLDER ROUND -MP-96 "/>
    <s v="STEEL"/>
    <m/>
    <m/>
    <s v="KG"/>
    <e v="#VALUE!"/>
    <m/>
    <n v="4788"/>
    <s v="PCS"/>
    <n v="54.642571009999998"/>
    <n v="261628.63"/>
    <n v="0.75317120599999998"/>
    <n v="3606.1837350000001"/>
    <n v="63628.1"/>
    <x v="354"/>
    <x v="1"/>
    <x v="3"/>
    <e v="#VALUE!"/>
    <n v="325256.73"/>
    <n v="0.24320006568088515"/>
    <s v="High"/>
    <x v="7"/>
  </r>
  <r>
    <s v="INNSA1"/>
    <s v="2018-09-03"/>
    <s v="0301049751"/>
    <x v="0"/>
    <s v="STAINLESS STEEL SPORTS BOTTLE 750ML SG-702-SB-01(TOTAL NET WT.2016 KGS)(NOT VACUUM BOTTLE)(MILD STEEL)-DPD CLIENT"/>
    <m/>
    <s v="STAINLESS STEEL SPORTS BOTTLE 750ML SG-702-SB-01"/>
    <s v="STAINLESS"/>
    <m/>
    <m/>
    <s v="KG"/>
    <e v="#VALUE!"/>
    <m/>
    <n v="12600"/>
    <s v="PCS"/>
    <n v="97.227065080000003"/>
    <n v="1225061.02"/>
    <n v="1.36746927"/>
    <n v="17230.112799999999"/>
    <n v="297934.8"/>
    <x v="359"/>
    <x v="1"/>
    <x v="3"/>
    <e v="#VALUE!"/>
    <n v="1522995.82"/>
    <n v="0.2431999672963229"/>
    <s v="High"/>
    <x v="7"/>
  </r>
  <r>
    <s v="INNSA1"/>
    <s v="2018-09-03"/>
    <s v="0301049751"/>
    <x v="0"/>
    <s v="STEEL ZHARA-NP-003 (TOTAL NET WT.2256 KGS) (MILD STEEL)"/>
    <m/>
    <s v="STEEL ZHARA-NP-003 "/>
    <s v="STEEL"/>
    <m/>
    <m/>
    <s v="KG"/>
    <e v="#VALUE!"/>
    <m/>
    <n v="24000"/>
    <s v="PCS"/>
    <n v="32.170043329999999"/>
    <n v="772081.04"/>
    <n v="0.45246193200000001"/>
    <n v="10859.086359999999"/>
    <n v="187770.1"/>
    <x v="344"/>
    <x v="1"/>
    <x v="3"/>
    <e v="#VALUE!"/>
    <n v="959851.14"/>
    <n v="0.24319998843644702"/>
    <s v="High"/>
    <x v="7"/>
  </r>
  <r>
    <s v="INNSA1"/>
    <s v="2018-09-03"/>
    <s v="0301049751"/>
    <x v="0"/>
    <s v="STEEL TEA STRAINER-NP-55 (TOTAL NET WT.2368.80KGS) (MILD STEEL)"/>
    <m/>
    <s v="STEEL TEA STRAINER-NP-55 "/>
    <s v="STEEL"/>
    <m/>
    <m/>
    <s v="KG"/>
    <e v="#VALUE!"/>
    <m/>
    <n v="50400"/>
    <s v="PCS"/>
    <n v="23.036852580000001"/>
    <n v="1161057.3700000001"/>
    <n v="0.32400636500000002"/>
    <n v="16329.920819999999"/>
    <n v="282369.09999999998"/>
    <x v="415"/>
    <x v="1"/>
    <x v="3"/>
    <e v="#VALUE!"/>
    <n v="1443426.4700000002"/>
    <n v="0.24319995488250504"/>
    <s v="High"/>
    <x v="7"/>
  </r>
  <r>
    <s v="INNSA1"/>
    <s v="2018-09-03"/>
    <s v="0301049751"/>
    <x v="0"/>
    <s v="STAINLESS STEEL SPORTS BOTTLE 600ML S115-NP-21 (TOTAL NET WT.4185.79 KGS)(NOT VACUUM BOTTLE)(MILD STEEL)"/>
    <m/>
    <s v="STAINLESS STEEL SPORTS BOTTLE 600ML S115-NP-21 "/>
    <s v="STAINLESS"/>
    <m/>
    <m/>
    <s v="KG"/>
    <e v="#VALUE!"/>
    <m/>
    <n v="24336"/>
    <s v="PCS"/>
    <n v="91.744335550000002"/>
    <n v="2232690.15"/>
    <n v="1.290356337"/>
    <n v="31402.111809999999"/>
    <n v="542990.19999999995"/>
    <x v="490"/>
    <x v="1"/>
    <x v="3"/>
    <e v="#VALUE!"/>
    <n v="2775680.3499999996"/>
    <n v="0.24319998007784466"/>
    <s v="High"/>
    <x v="7"/>
  </r>
  <r>
    <s v="INNSA1"/>
    <s v="2018-09-03"/>
    <s v="0301049751"/>
    <x v="0"/>
    <s v="STAINLESS STEEL SPORTS BOTTLE 750ML S-308-C6-NP-20 (TOTAL NET WT.1165.32 KGS)(NOT VACUUM BOTTLE)(MILD STEEL)-"/>
    <m/>
    <s v="STAINLESS STEEL SPORTS BOTTLE 750ML S-308-C6-NP-20 "/>
    <s v="STAINLESS"/>
    <m/>
    <m/>
    <s v="KG"/>
    <e v="#VALUE!"/>
    <m/>
    <n v="7020"/>
    <s v="PCS"/>
    <n v="82.971968660000002"/>
    <n v="582463.22"/>
    <n v="1.1669756490000001"/>
    <n v="8192.1690579999995"/>
    <n v="141655"/>
    <x v="357"/>
    <x v="1"/>
    <x v="3"/>
    <e v="#VALUE!"/>
    <n v="724118.22"/>
    <n v="0.24319990539488487"/>
    <s v="High"/>
    <x v="7"/>
  </r>
  <r>
    <s v="INNSA1"/>
    <s v="2018-08-30"/>
    <s v="0301049751"/>
    <x v="0"/>
    <s v="RYX-02-020 MILD STEEL MULTI FUNCTION CLOTH STAND (OTHER ARTICLES OF HOUSEHOLD OF IRON &amp; STEEL)"/>
    <m/>
    <s v="RYX-02-020 MILD STEEL MULTI FUNCTION CLOTH STAND "/>
    <s v="RYX-02-020"/>
    <m/>
    <m/>
    <s v=""/>
    <e v="#VALUE!"/>
    <m/>
    <n v="1232"/>
    <s v="PCS"/>
    <n v="1076.1783439999999"/>
    <n v="1325851.72"/>
    <n v="15.13612298"/>
    <n v="18647.703519999999"/>
    <n v="322447.2"/>
    <x v="38"/>
    <x v="1"/>
    <x v="1"/>
    <e v="#VALUE!"/>
    <n v="1648298.92"/>
    <n v="0.24320004653310706"/>
    <s v="High"/>
    <x v="7"/>
  </r>
  <r>
    <s v="INNSA1"/>
    <s v="2018-08-29"/>
    <s v="0301049751"/>
    <x v="0"/>
    <s v="KWB-600F STAINLESS STEEL SPORTS BOTTLE"/>
    <m/>
    <s v="KWB-600F STAINLESS STEEL SPORTS BOTTLE"/>
    <s v="KWB-600F"/>
    <m/>
    <m/>
    <s v=""/>
    <e v="#VALUE!"/>
    <m/>
    <n v="50544"/>
    <s v="PCS"/>
    <n v="82.373984250000007"/>
    <n v="4163510.66"/>
    <n v="1.158565179"/>
    <n v="58558.51842"/>
    <n v="1012565.8"/>
    <x v="237"/>
    <x v="1"/>
    <x v="1"/>
    <e v="#VALUE!"/>
    <n v="5176076.46"/>
    <n v="0.24320000179848225"/>
    <s v="High"/>
    <x v="7"/>
  </r>
  <r>
    <s v="INNSA1"/>
    <s v="2018-08-28"/>
    <s v="0301049751"/>
    <x v="0"/>
    <s v="STEEL LUNCH BOX -6900(TOTAL NET.WT. 255.71KGS) (MILD STEEL)(DPD CLIENT)"/>
    <m/>
    <s v="STEEL LUNCH BOX -6900"/>
    <s v="STEEL"/>
    <m/>
    <m/>
    <s v="KG"/>
    <e v="#VALUE!"/>
    <m/>
    <n v="2184"/>
    <s v="PCS"/>
    <n v="57.882202380000003"/>
    <n v="126414.73"/>
    <n v="0.81409567299999996"/>
    <n v="1777.9849509999999"/>
    <n v="30744"/>
    <x v="470"/>
    <x v="1"/>
    <x v="3"/>
    <e v="#VALUE!"/>
    <n v="157158.72999999998"/>
    <n v="0.24319950689290717"/>
    <s v="High"/>
    <x v="7"/>
  </r>
  <r>
    <s v="INNSA1"/>
    <s v="2018-08-28"/>
    <s v="0301049751"/>
    <x v="0"/>
    <s v="STEEL LUNCH BOX -6900(TOTAL NET.WT. 3057.28KGS) (MILD STEEL)"/>
    <m/>
    <s v="STEEL LUNCH BOX -6900"/>
    <s v="STEEL"/>
    <m/>
    <m/>
    <s v="KG"/>
    <e v="#VALUE!"/>
    <m/>
    <n v="26112"/>
    <s v="PCS"/>
    <n v="57.2273809"/>
    <n v="1494321.37"/>
    <n v="0.80488580700000001"/>
    <n v="21017.178199999998"/>
    <n v="363418.9"/>
    <x v="470"/>
    <x v="1"/>
    <x v="3"/>
    <e v="#VALUE!"/>
    <n v="1857740.27"/>
    <n v="0.24319996173246186"/>
    <s v="High"/>
    <x v="7"/>
  </r>
  <r>
    <s v="INNSA1"/>
    <s v="2018-08-28"/>
    <s v="0301049751"/>
    <x v="0"/>
    <s v="STEEL LUNCH BOX -6111(TOTAL NET.WT. 1134.00KGS) (MILD STEEL)"/>
    <m/>
    <s v="STEEL LUNCH BOX -6111"/>
    <s v="STEEL"/>
    <m/>
    <m/>
    <s v="KG"/>
    <e v="#VALUE!"/>
    <m/>
    <n v="6720"/>
    <s v="PCS"/>
    <n v="85.446151790000002"/>
    <n v="574198.14"/>
    <n v="1.2017742870000001"/>
    <n v="8075.9232069999998"/>
    <n v="139645"/>
    <x v="521"/>
    <x v="1"/>
    <x v="3"/>
    <e v="#VALUE!"/>
    <n v="713843.14"/>
    <n v="0.24320002151173808"/>
    <s v="High"/>
    <x v="7"/>
  </r>
  <r>
    <s v="INNSA1"/>
    <s v="2018-08-28"/>
    <s v="0301049751"/>
    <x v="0"/>
    <s v="STEEL LUNCH BOX -6950(TOTAL NET.WT. 2095.20KGS) (MILD STEEL)"/>
    <m/>
    <s v="STEEL LUNCH BOX -6950"/>
    <s v="STEEL"/>
    <m/>
    <m/>
    <s v="KG"/>
    <e v="#VALUE!"/>
    <m/>
    <n v="6480"/>
    <s v="PCS"/>
    <n v="172.32837499999999"/>
    <n v="1116687.8700000001"/>
    <n v="2.423746484"/>
    <n v="15705.87722"/>
    <n v="271578.5"/>
    <x v="522"/>
    <x v="1"/>
    <x v="3"/>
    <e v="#VALUE!"/>
    <n v="1388266.37"/>
    <n v="0.2432000089693819"/>
    <s v="High"/>
    <x v="7"/>
  </r>
  <r>
    <s v="INNSA1"/>
    <s v="2018-08-28"/>
    <s v="0301049751"/>
    <x v="0"/>
    <s v="STEEL CONTAINER ROUND-6857(TOTAL NET WT.3090.60KGS) (MILD STEEL)(DPD CLIENT)"/>
    <m/>
    <s v="STEEL CONTAINER ROUND-6857"/>
    <s v="STEEL"/>
    <m/>
    <m/>
    <s v="KG"/>
    <e v="#VALUE!"/>
    <m/>
    <n v="24240"/>
    <s v="PCS"/>
    <n v="60.314931110000003"/>
    <n v="1462033.93"/>
    <n v="0.84831126700000004"/>
    <n v="20563.065119999999"/>
    <n v="355566.6"/>
    <x v="520"/>
    <x v="1"/>
    <x v="3"/>
    <e v="#VALUE!"/>
    <n v="1817600.5299999998"/>
    <n v="0.24319996458632118"/>
    <s v="High"/>
    <x v="7"/>
  </r>
  <r>
    <s v="INNSA1"/>
    <s v="2018-08-28"/>
    <s v="0301049751"/>
    <x v="0"/>
    <s v="STEEL LUNCH BOX -6900(TOTAL NET.WT. 193.89KGS) (MILD STEEL)(DPD CLIENT)"/>
    <m/>
    <s v="STEEL LUNCH BOX -6900"/>
    <s v="STEEL"/>
    <m/>
    <m/>
    <s v="KG"/>
    <e v="#VALUE!"/>
    <m/>
    <n v="1656"/>
    <s v="PCS"/>
    <n v="57.861515699999998"/>
    <n v="95818.67"/>
    <n v="0.81380472199999998"/>
    <n v="1347.660619"/>
    <n v="23303.200000000001"/>
    <x v="470"/>
    <x v="1"/>
    <x v="3"/>
    <e v="#VALUE!"/>
    <n v="119121.87"/>
    <n v="0.24320103796055614"/>
    <s v="High"/>
    <x v="7"/>
  </r>
  <r>
    <s v="INNSA1"/>
    <s v="2018-08-28"/>
    <s v="0301049751"/>
    <x v="0"/>
    <s v="STEEL LUNCH BOX-6527 (TOTAL NET WT.4375 KGS) (MILD STEEL)"/>
    <m/>
    <s v="STEEL LUNCH BOX-6527 "/>
    <s v="STEEL"/>
    <m/>
    <m/>
    <s v="KG"/>
    <e v="#VALUE!"/>
    <m/>
    <n v="10500"/>
    <s v="PCS"/>
    <n v="162.68022289999999"/>
    <n v="1708142.34"/>
    <n v="2.288048141"/>
    <n v="24024.50549"/>
    <n v="415420.2"/>
    <x v="377"/>
    <x v="1"/>
    <x v="3"/>
    <e v="#VALUE!"/>
    <n v="2123562.54"/>
    <n v="0.24319998999614983"/>
    <s v="High"/>
    <x v="7"/>
  </r>
  <r>
    <s v="INNSA1"/>
    <s v="2018-08-27"/>
    <s v="0301049751"/>
    <x v="0"/>
    <s v="KIDS STEEL BOWL-HLG00020-2 (MILD STEEL) (TOTAL NET WT.158.40KGS)"/>
    <m/>
    <s v="KIDS STEEL BOWL-HLG00020-2 "/>
    <s v="KIDS"/>
    <m/>
    <m/>
    <s v="KG"/>
    <e v="#VALUE!"/>
    <m/>
    <n v="960"/>
    <s v="PCS"/>
    <n v="104.9557188"/>
    <n v="100757.49"/>
    <n v="1.4761704470000001"/>
    <n v="1417.1236289999999"/>
    <n v="24504.2"/>
    <x v="523"/>
    <x v="1"/>
    <x v="3"/>
    <e v="#VALUE!"/>
    <n v="125261.69"/>
    <n v="0.24319978594147193"/>
    <s v="High"/>
    <x v="7"/>
  </r>
  <r>
    <s v="INNSA1"/>
    <s v="2018-08-27"/>
    <s v="0301049751"/>
    <x v="0"/>
    <s v="KIDS STEEL BOWL -HLG0001-2 (MILD STEEL) (TOTAL NET WT.264.96 KGS)"/>
    <m/>
    <s v="KIDS STEEL BOWL -HLG0001-2 "/>
    <s v="KIDS"/>
    <m/>
    <m/>
    <s v="KG"/>
    <e v="#VALUE!"/>
    <m/>
    <n v="1920"/>
    <s v="PCS"/>
    <n v="74.436677079999995"/>
    <n v="142918.42000000001"/>
    <n v="1.046929354"/>
    <n v="2010.10436"/>
    <n v="34757.699999999997"/>
    <x v="524"/>
    <x v="1"/>
    <x v="3"/>
    <e v="#VALUE!"/>
    <n v="177676.12"/>
    <n v="0.2431995819713092"/>
    <s v="High"/>
    <x v="7"/>
  </r>
  <r>
    <s v="INNSA1"/>
    <s v="2018-08-20"/>
    <s v="0301049751"/>
    <x v="0"/>
    <s v="STEEL ZHARA -NP-003 (TOTAL NET WT. 1382.40 KGS)(MILD STEEL)"/>
    <m/>
    <s v="STEEL ZHARA -NP-003 "/>
    <s v="STEEL"/>
    <m/>
    <m/>
    <s v="KG"/>
    <e v="#VALUE!"/>
    <m/>
    <n v="14400"/>
    <s v="PCS"/>
    <n v="32.259612500000003"/>
    <n v="464538.42"/>
    <n v="0.45372169499999998"/>
    <n v="6533.5924050000003"/>
    <n v="112975.7"/>
    <x v="353"/>
    <x v="1"/>
    <x v="3"/>
    <e v="#VALUE!"/>
    <n v="577514.12"/>
    <n v="0.2431999058334077"/>
    <s v="High"/>
    <x v="7"/>
  </r>
  <r>
    <s v="INNSA1"/>
    <s v="2018-08-20"/>
    <s v="0301049751"/>
    <x v="0"/>
    <s v="STEEL HOOK 3PCS SET-2628 (MILD STEEL) (TOTAL NET WT.2330.20KGS)"/>
    <m/>
    <s v="STEEL HOOK 3PCS SET-2628 "/>
    <s v="STEEL"/>
    <m/>
    <m/>
    <s v="PCS"/>
    <e v="#VALUE!"/>
    <m/>
    <n v="68760"/>
    <s v="SET"/>
    <n v="33.332251309999997"/>
    <n v="2291925.6"/>
    <n v="0.46880803500000001"/>
    <n v="32235.24051"/>
    <n v="557396.4"/>
    <x v="525"/>
    <x v="1"/>
    <x v="0"/>
    <e v="#VALUE!"/>
    <n v="2849322"/>
    <n v="0.24320004104845289"/>
    <s v="High"/>
    <x v="7"/>
  </r>
  <r>
    <s v="INNSA1"/>
    <s v="2018-08-20"/>
    <s v="0301049751"/>
    <x v="0"/>
    <s v="STEEL GARLIC CRUSHER-SL-159 (MILD STEEL) (TOTAL NET WT.40.80KGS)"/>
    <m/>
    <s v="STEEL GARLIC CRUSHER-SL-159 "/>
    <s v="STEEL"/>
    <m/>
    <m/>
    <s v="KG"/>
    <e v="#VALUE!"/>
    <m/>
    <n v="240"/>
    <s v="PCS"/>
    <n v="106.79291670000001"/>
    <n v="25630.3"/>
    <n v="1.50201008"/>
    <n v="360.48241910000002"/>
    <n v="6233.3"/>
    <x v="526"/>
    <x v="1"/>
    <x v="3"/>
    <e v="#VALUE!"/>
    <n v="31863.599999999999"/>
    <n v="0.24320043074017864"/>
    <s v="High"/>
    <x v="7"/>
  </r>
  <r>
    <s v="INNSA1"/>
    <s v="2018-08-20"/>
    <s v="0301049751"/>
    <x v="0"/>
    <s v="STEEL WALL HANGER HOOK-SL-89 (TOTAL NET WT. 1706.40 KGS)(MILD STEEL)"/>
    <m/>
    <s v="STEEL WALL HANGER HOOK-SL-89 "/>
    <s v="STEEL"/>
    <m/>
    <m/>
    <s v="KG"/>
    <e v="#VALUE!"/>
    <m/>
    <n v="7200"/>
    <s v="PCS"/>
    <n v="81.584634719999997"/>
    <n v="587409.37"/>
    <n v="1.1474632170000001"/>
    <n v="8261.7351620000009"/>
    <n v="142857.9"/>
    <x v="483"/>
    <x v="1"/>
    <x v="3"/>
    <e v="#VALUE!"/>
    <n v="730267.27"/>
    <n v="0.24319989992668997"/>
    <s v="High"/>
    <x v="7"/>
  </r>
  <r>
    <s v="INNSA1"/>
    <s v="2018-08-20"/>
    <s v="0301049751"/>
    <x v="0"/>
    <s v="STEEL PEELER -MP-196 (MILD STEEL)(TOTAL NET WT.4488 KGS)"/>
    <m/>
    <s v="STEEL PEELER -MP-196 "/>
    <s v="STEEL"/>
    <m/>
    <m/>
    <s v="KG"/>
    <e v="#VALUE!"/>
    <m/>
    <n v="52800"/>
    <s v="PCS"/>
    <n v="37.414855109999998"/>
    <n v="1975504.35"/>
    <n v="0.52622862299999995"/>
    <n v="27784.871309999999"/>
    <n v="480442.6"/>
    <x v="456"/>
    <x v="1"/>
    <x v="3"/>
    <e v="#VALUE!"/>
    <n v="2455946.9500000002"/>
    <n v="0.24319997068090482"/>
    <s v="High"/>
    <x v="7"/>
  </r>
  <r>
    <s v="INNSA1"/>
    <s v="2018-08-16"/>
    <s v="0301049751"/>
    <x v="0"/>
    <s v="RYX-02-020 MILD STEEL MULTI FUNCTION CLOTH STAND (OTHER ARTICLES OF HOUSEHOLD OF IRON &amp; STEEL)"/>
    <m/>
    <s v="RYX-02-020 MILD STEEL MULTI FUNCTION CLOTH STAND "/>
    <s v="RYX-02-020"/>
    <m/>
    <m/>
    <s v=""/>
    <e v="#VALUE!"/>
    <m/>
    <n v="2464"/>
    <s v="PCS"/>
    <n v="1057.735471"/>
    <n v="2606260.2000000002"/>
    <n v="15.274158419999999"/>
    <n v="37635.52635"/>
    <n v="633842.5"/>
    <x v="38"/>
    <x v="1"/>
    <x v="1"/>
    <e v="#VALUE!"/>
    <n v="3240102.7"/>
    <n v="0.24320000742826828"/>
    <s v="High"/>
    <x v="7"/>
  </r>
  <r>
    <s v="INNSA1"/>
    <s v="2018-08-14"/>
    <s v="0301049751"/>
    <x v="1"/>
    <s v="8001-1PCS - STEEL SCRUBBER (MADE UP MILD STEEL) (NET WEIGHT:4581 KGS)"/>
    <m/>
    <s v="8001-1PCS - STEEL SCRUBBER "/>
    <s v="8001-1PCS"/>
    <m/>
    <m/>
    <s v="PCS"/>
    <e v="#VALUE!"/>
    <m/>
    <n v="305400"/>
    <s v="PCS"/>
    <n v="7.022338736"/>
    <n v="2144622.25"/>
    <n v="0.10140561400000001"/>
    <n v="30969.274369999999"/>
    <n v="664403.9"/>
    <x v="503"/>
    <x v="1"/>
    <x v="0"/>
    <e v="#VALUE!"/>
    <n v="2809026.15"/>
    <n v="0.30979996593805742"/>
    <s v="High"/>
    <x v="7"/>
  </r>
  <r>
    <s v="INNSA1"/>
    <s v="2018-08-13"/>
    <s v="0301049751"/>
    <x v="0"/>
    <s v="STEEL LUNCH BOX 2LAYER-8504 (TOTAL NET.WT.10532.9KGS) (MILDSTEEL)-DPD CLIENT"/>
    <m/>
    <s v="STEEL LUNCH BOX 2LAYER-8504 "/>
    <s v="STEEL"/>
    <m/>
    <m/>
    <s v="KG"/>
    <e v="#VALUE!"/>
    <m/>
    <n v="22020"/>
    <s v="PCS"/>
    <n v="174.96968709999999"/>
    <n v="3852832.51"/>
    <n v="2.5266380810000002"/>
    <n v="55636.570540000001"/>
    <n v="937008.9"/>
    <x v="517"/>
    <x v="1"/>
    <x v="3"/>
    <e v="#VALUE!"/>
    <n v="4789841.41"/>
    <n v="0.2432000087125511"/>
    <s v="High"/>
    <x v="7"/>
  </r>
  <r>
    <s v="INNSA1"/>
    <s v="2018-08-13"/>
    <s v="0301049751"/>
    <x v="0"/>
    <s v="STAINLESS STEEL SPORTS BOTTLE 750ML S-308-C6-NP-20 (TOTAL NET WT.6890.32 KGS)(NOT VACUUM BOTTLE)(MILD STEEL)-DPD CLIENT"/>
    <m/>
    <s v="STAINLESS STEEL SPORTS BOTTLE 750ML S-308-C6-NP-20 "/>
    <s v="STAINLESS"/>
    <m/>
    <m/>
    <s v="KG"/>
    <e v="#VALUE!"/>
    <m/>
    <n v="41508"/>
    <s v="PCS"/>
    <n v="81.066959139999994"/>
    <n v="3364927.34"/>
    <n v="1.170642009"/>
    <n v="48591.008520000003"/>
    <n v="818350.3"/>
    <x v="357"/>
    <x v="1"/>
    <x v="3"/>
    <e v="#VALUE!"/>
    <n v="4183277.6399999997"/>
    <n v="0.24319999135553402"/>
    <s v="High"/>
    <x v="7"/>
  </r>
  <r>
    <s v="INNSA1"/>
    <s v="2018-08-13"/>
    <s v="0301049751"/>
    <x v="0"/>
    <s v="STEEL LUNCH BOX 3LAYER-8505 (TOTAL NET WT.10783.08 KGS) (MILD STEEL)"/>
    <m/>
    <s v="STEEL LUNCH BOX 3LAYER-8505 "/>
    <s v="STEEL"/>
    <m/>
    <m/>
    <s v="KG"/>
    <e v="#VALUE!"/>
    <m/>
    <n v="16632"/>
    <s v="PCS"/>
    <n v="242.85792509999999"/>
    <n v="4039213.01"/>
    <n v="3.5069736470000001"/>
    <n v="58327.985699999997"/>
    <n v="982336.6"/>
    <x v="464"/>
    <x v="1"/>
    <x v="3"/>
    <e v="#VALUE!"/>
    <n v="5021549.6099999994"/>
    <n v="0.24319999900178577"/>
    <s v="High"/>
    <x v="7"/>
  </r>
  <r>
    <s v="INNSA1"/>
    <s v="2018-08-07"/>
    <s v="0301049751"/>
    <x v="0"/>
    <s v="STEEL PIZZA CUTTER-RJ-388 (TOTAL NET WT.531.36 KGS) (MILD STEEL)"/>
    <m/>
    <s v="STEEL PIZZA CUTTER-RJ-388 "/>
    <s v="STEEL"/>
    <m/>
    <m/>
    <s v="KG"/>
    <e v="#VALUE!"/>
    <m/>
    <n v="5904"/>
    <s v="PCS"/>
    <n v="35.73043191"/>
    <n v="210952.47"/>
    <n v="0.51596291599999999"/>
    <n v="3046.245054"/>
    <n v="51303.6"/>
    <x v="421"/>
    <x v="1"/>
    <x v="3"/>
    <e v="#VALUE!"/>
    <n v="262256.07"/>
    <n v="0.24319980704658256"/>
    <s v="High"/>
    <x v="7"/>
  </r>
  <r>
    <s v="INNSA1"/>
    <s v="2018-08-07"/>
    <s v="0301049751"/>
    <x v="0"/>
    <s v="STEEL WALL HANGER HOOK -SL-89 (TOTAL NET WT.2986.20 KGS) (MILD STEEL)"/>
    <m/>
    <s v="STEEL WALL HANGER HOOK -SL-89 "/>
    <s v="STEEL"/>
    <m/>
    <m/>
    <s v="KG"/>
    <e v="#VALUE!"/>
    <m/>
    <n v="12600"/>
    <s v="PCS"/>
    <n v="81.20552619"/>
    <n v="1023189.63"/>
    <n v="1.172642977"/>
    <n v="14775.301520000001"/>
    <n v="248839.8"/>
    <x v="527"/>
    <x v="1"/>
    <x v="3"/>
    <e v="#VALUE!"/>
    <n v="1272029.43"/>
    <n v="0.2432000801259098"/>
    <s v="High"/>
    <x v="7"/>
  </r>
  <r>
    <s v="INNSA1"/>
    <s v="2018-08-06"/>
    <s v="0301049751"/>
    <x v="0"/>
    <s v="KWP-600B-SS OIL POT 600ML"/>
    <m/>
    <s v="KWP-600B-SS OIL POT 600ML"/>
    <s v="KWP-600B-SS"/>
    <m/>
    <m/>
    <s v=""/>
    <e v="#VALUE!"/>
    <m/>
    <n v="16000"/>
    <s v="PCS"/>
    <n v="95.924437499999996"/>
    <n v="1534791"/>
    <n v="1.385190433"/>
    <n v="22163.04693"/>
    <n v="373261.2"/>
    <x v="528"/>
    <x v="1"/>
    <x v="1"/>
    <e v="#VALUE!"/>
    <n v="1908052.2"/>
    <n v="0.24320001876476993"/>
    <s v="High"/>
    <x v="7"/>
  </r>
  <r>
    <s v="INNSA1"/>
    <s v="2018-08-01"/>
    <s v="0301049751"/>
    <x v="0"/>
    <s v="STAINLESS STEEL COLA BOTTLE 750ML SK750 -SL-01 (TOTAL NET WT.3352.32 KGS) (NOT VACUUM BOTTLE) (MILD STEEL)-DPD CLIENT"/>
    <m/>
    <s v="STAINLESS STEEL COLA BOTTLE 750ML SK750 -SL-01 "/>
    <s v="STAINLESS"/>
    <m/>
    <m/>
    <s v="KG"/>
    <e v="#VALUE!"/>
    <m/>
    <n v="17280"/>
    <s v="PCS"/>
    <n v="98.107152780000007"/>
    <n v="1695291.6"/>
    <n v="1.409585528"/>
    <n v="24357.637930000001"/>
    <n v="412294.9"/>
    <x v="529"/>
    <x v="1"/>
    <x v="3"/>
    <e v="#VALUE!"/>
    <n v="2107586.5"/>
    <n v="0.24319998990144231"/>
    <s v="High"/>
    <x v="7"/>
  </r>
  <r>
    <s v="INNSA1"/>
    <s v="2018-08-01"/>
    <s v="0301049751"/>
    <x v="0"/>
    <s v="STAINLESS STEEL SPORTS BOTTLE 600ML S115-NP-21 (TOTAL NET WT.3294.144 KGS)(NOT VACUUM BOTTLE)(MILD STEEL)"/>
    <m/>
    <s v="STAINLESS STEEL SPORTS BOTTLE 600ML S115-NP-21 "/>
    <s v="STAINLESS"/>
    <m/>
    <m/>
    <s v="KG"/>
    <e v="#VALUE!"/>
    <m/>
    <n v="19152"/>
    <s v="PCS"/>
    <n v="89.871880739999995"/>
    <n v="1721226.26"/>
    <n v="1.2912626540000001"/>
    <n v="24730.262360000001"/>
    <n v="418602.2"/>
    <x v="490"/>
    <x v="1"/>
    <x v="3"/>
    <e v="#VALUE!"/>
    <n v="2139828.46"/>
    <n v="0.24319998464350642"/>
    <s v="High"/>
    <x v="7"/>
  </r>
  <r>
    <s v="INNSA1"/>
    <s v="2018-08-01"/>
    <s v="0301049751"/>
    <x v="1"/>
    <s v="STEEL SCRUBBER-GS21 (TOTAL NET WT.306 KGS) (MILD STEEL)"/>
    <m/>
    <s v="STEEL SCRUBBER-GS21 "/>
    <s v="STEEL"/>
    <m/>
    <m/>
    <s v="KG"/>
    <e v="#VALUE!"/>
    <m/>
    <n v="6000"/>
    <s v="PCS"/>
    <n v="17.253965000000001"/>
    <n v="103523.79"/>
    <n v="0.24790179600000001"/>
    <n v="1487.4107759999999"/>
    <n v="32071.7"/>
    <x v="530"/>
    <x v="1"/>
    <x v="3"/>
    <e v="#VALUE!"/>
    <n v="135595.49"/>
    <n v="0.30980028841679774"/>
    <s v="High"/>
    <x v="7"/>
  </r>
  <r>
    <s v="INNSA1"/>
    <s v="2018-08-01"/>
    <s v="0301049751"/>
    <x v="0"/>
    <s v="STEEL TEA STRAINER-NP-55 (TOTAL NET WT.2268 KGS) (MILD STEEL)"/>
    <m/>
    <s v="STEEL TEA STRAINER-NP-55 "/>
    <s v="STEEL"/>
    <m/>
    <m/>
    <s v="KG"/>
    <e v="#VALUE!"/>
    <m/>
    <n v="50400"/>
    <s v="PCS"/>
    <n v="23.126113100000001"/>
    <n v="1165556.1000000001"/>
    <n v="0.33227173999999998"/>
    <n v="16746.49569"/>
    <n v="283463.3"/>
    <x v="415"/>
    <x v="1"/>
    <x v="3"/>
    <e v="#VALUE!"/>
    <n v="1449019.4000000001"/>
    <n v="0.243200048457556"/>
    <s v="High"/>
    <x v="7"/>
  </r>
  <r>
    <s v="INNSA1"/>
    <s v="2018-07-28"/>
    <s v="0301049751"/>
    <x v="0"/>
    <s v="KWP-1000B-SS OIL POT 1000ML"/>
    <m/>
    <s v="KWP-1000B-SS OIL POT 1000ML"/>
    <s v="KWP-1000B-SS"/>
    <m/>
    <m/>
    <s v=""/>
    <e v="#VALUE!"/>
    <m/>
    <n v="27000"/>
    <s v="PCS"/>
    <n v="116.2931389"/>
    <n v="3139914.75"/>
    <n v="1.6708784320000001"/>
    <n v="45113.717669999998"/>
    <n v="763627.2"/>
    <x v="531"/>
    <x v="1"/>
    <x v="1"/>
    <e v="#VALUE!"/>
    <n v="3903541.95"/>
    <n v="0.24319997859814504"/>
    <s v="High"/>
    <x v="7"/>
  </r>
  <r>
    <s v="INNSA1"/>
    <s v="2018-07-24"/>
    <s v="0301049751"/>
    <x v="1"/>
    <s v="8001-1PCS - STEEL SCRUBBER"/>
    <m/>
    <s v="8001-1PCS - STEEL SCRUBBER"/>
    <s v="8001-1PCS"/>
    <m/>
    <m/>
    <s v="PCS"/>
    <e v="#VALUE!"/>
    <m/>
    <n v="259800"/>
    <s v="SET"/>
    <n v="7.0452517710000002"/>
    <n v="1830356.41"/>
    <n v="0.101224882"/>
    <n v="26298.224279999999"/>
    <n v="567044.4"/>
    <x v="532"/>
    <x v="1"/>
    <x v="0"/>
    <e v="#VALUE!"/>
    <n v="2397400.81"/>
    <n v="0.30979999135796732"/>
    <s v="High"/>
    <x v="7"/>
  </r>
  <r>
    <s v="INNSA1"/>
    <s v="2018-07-24"/>
    <s v="0301049751"/>
    <x v="1"/>
    <s v="STEEL SCRUBBER -ANG537 (TOTAL NET WT.5719.50KGS)(MILD STEEL)(DPD CLIENT)"/>
    <m/>
    <s v="STEEL SCRUBBER -ANG537 "/>
    <s v="STEEL"/>
    <m/>
    <m/>
    <s v="KG"/>
    <e v="#VALUE!"/>
    <m/>
    <n v="265680"/>
    <s v="PCS"/>
    <n v="4.7569531390000002"/>
    <n v="1263827.31"/>
    <n v="6.8347028000000004E-2"/>
    <n v="18158.43836"/>
    <n v="391533.7"/>
    <x v="518"/>
    <x v="1"/>
    <x v="3"/>
    <e v="#VALUE!"/>
    <n v="1655361.01"/>
    <n v="0.30979999949518416"/>
    <s v="High"/>
    <x v="7"/>
  </r>
  <r>
    <s v="INNSA1"/>
    <s v="2018-07-24"/>
    <s v="0301049751"/>
    <x v="1"/>
    <s v="8001-2 PCS - STEEL SCRUBBER 2PCS SET"/>
    <m/>
    <s v="8001-2 PCS - STEEL SCRUBBER 2PCS SET"/>
    <s v="8001-2"/>
    <m/>
    <m/>
    <s v="PCS"/>
    <e v="#VALUE!"/>
    <m/>
    <n v="30000"/>
    <s v="SET"/>
    <n v="12.681452999999999"/>
    <n v="380443.59"/>
    <n v="0.18220478400000001"/>
    <n v="5466.1435339999998"/>
    <n v="117861.4"/>
    <x v="533"/>
    <x v="1"/>
    <x v="0"/>
    <e v="#VALUE!"/>
    <n v="498304.99"/>
    <n v="0.3097999364373572"/>
    <s v="High"/>
    <x v="7"/>
  </r>
  <r>
    <s v="INNSA1"/>
    <s v="2018-07-23"/>
    <s v="0301049751"/>
    <x v="0"/>
    <s v="STAINLESS STEEL SPORTS BOTTLE 750ML S-308-C6-NP-20 (TOTAL NET WT. 2055.24 KGS)(NOT VACUUM BOTTLE)(MILD STEEL)-"/>
    <m/>
    <s v="STAINLESS STEEL SPORTS BOTTLE 750ML S-308-C6-NP-20 "/>
    <s v="STAINLESS"/>
    <m/>
    <m/>
    <s v="KG"/>
    <e v="#VALUE!"/>
    <m/>
    <n v="11880"/>
    <s v="PCS"/>
    <n v="81.343744110000003"/>
    <n v="966363.68"/>
    <n v="1.168731956"/>
    <n v="13884.53563"/>
    <n v="235019.6"/>
    <x v="357"/>
    <x v="1"/>
    <x v="3"/>
    <e v="#VALUE!"/>
    <n v="1201383.28"/>
    <n v="0.24319995138890152"/>
    <s v="High"/>
    <x v="7"/>
  </r>
  <r>
    <s v="INNSA1"/>
    <s v="2018-07-23"/>
    <s v="0301049751"/>
    <x v="0"/>
    <s v="STAINLESS STEEL SPORTS BOTTLE 600ML S115-NP-21 (TOTAL NET WT.66.24 KGS)(NOT VACUUM BOTTLE)(MILD STEEL)"/>
    <m/>
    <s v="STAINLESS STEEL SPORTS BOTTLE 600ML S115-NP-21 "/>
    <s v="STAINLESS"/>
    <m/>
    <m/>
    <s v="KG"/>
    <e v="#VALUE!"/>
    <m/>
    <n v="360"/>
    <s v="PCS"/>
    <n v="89.943972220000006"/>
    <n v="32379.83"/>
    <n v="1.292298451"/>
    <n v="465.2274425"/>
    <n v="7874.8"/>
    <x v="490"/>
    <x v="1"/>
    <x v="3"/>
    <e v="#VALUE!"/>
    <n v="40254.630000000005"/>
    <n v="0.24320078270948303"/>
    <s v="High"/>
    <x v="7"/>
  </r>
  <r>
    <s v="INNSA1"/>
    <s v="2018-07-23"/>
    <s v="0301049751"/>
    <x v="0"/>
    <s v="STEEL ZHARA-NP-003 (TOTAL NET WT.4085.64 KGS) (MILD STEEL)"/>
    <m/>
    <s v="STEEL ZHARA-NP-003 "/>
    <s v="STEEL"/>
    <m/>
    <m/>
    <s v="KG"/>
    <e v="#VALUE!"/>
    <m/>
    <n v="42120"/>
    <s v="PCS"/>
    <n v="32.475715569999998"/>
    <n v="1367877.14"/>
    <n v="0.46660510900000002"/>
    <n v="19653.407179999998"/>
    <n v="332667.7"/>
    <x v="344"/>
    <x v="1"/>
    <x v="3"/>
    <e v="#VALUE!"/>
    <n v="1700544.8399999999"/>
    <n v="0.24319998505128906"/>
    <s v="High"/>
    <x v="7"/>
  </r>
  <r>
    <s v="INNSA1"/>
    <s v="2018-07-23"/>
    <s v="0301049751"/>
    <x v="0"/>
    <s v="STAINLESS STEEL COLA BOTTLE 750ML SK750 -SL-01 (TOTAL NET WT.2857.68 KGS) (NOT VACUUM BOTTLE) (MILD STEEL)"/>
    <m/>
    <s v="STAINLESS STEEL COLA BOTTLE 750ML SK750 -SL-01 "/>
    <s v="STAINLESS"/>
    <m/>
    <m/>
    <s v="KG"/>
    <e v="#VALUE!"/>
    <m/>
    <n v="15120"/>
    <s v="PCS"/>
    <n v="98.18584061"/>
    <n v="1484569.91"/>
    <n v="1.410716101"/>
    <n v="21330.027440000002"/>
    <n v="361047.4"/>
    <x v="529"/>
    <x v="1"/>
    <x v="3"/>
    <e v="#VALUE!"/>
    <n v="1845617.31"/>
    <n v="0.24319999857736577"/>
    <s v="High"/>
    <x v="7"/>
  </r>
  <r>
    <s v="INNSA1"/>
    <s v="2018-07-17"/>
    <s v="0301049751"/>
    <x v="0"/>
    <s v="STEEL LUNCH BOX 2LAYER-8504 (TOTAL NET.WT.10532.9 KGS) (MILDSTEEL)-DPD CLIENT"/>
    <m/>
    <s v="STEEL LUNCH BOX 2LAYER-8504 "/>
    <s v="STEEL"/>
    <m/>
    <m/>
    <s v="KG"/>
    <e v="#VALUE!"/>
    <m/>
    <n v="22020"/>
    <s v="PCS"/>
    <n v="176.15718530000001"/>
    <n v="3878981.22"/>
    <n v="2.5273627730000001"/>
    <n v="55652.528259999999"/>
    <n v="943368.2"/>
    <x v="517"/>
    <x v="1"/>
    <x v="3"/>
    <e v="#VALUE!"/>
    <n v="4822349.42"/>
    <n v="0.24319999156892022"/>
    <s v="High"/>
    <x v="7"/>
  </r>
  <r>
    <s v="INNSA1"/>
    <s v="2018-07-17"/>
    <s v="0301049751"/>
    <x v="0"/>
    <s v="STEEL WALL HANGER HOOK-SL-89 (TOTAL NET WT.3855.60 KGS) (MILD STEEL)"/>
    <m/>
    <s v="STEEL WALL HANGER HOOK-SL-89 "/>
    <s v="STEEL"/>
    <m/>
    <m/>
    <s v="KG"/>
    <e v="#VALUE!"/>
    <m/>
    <n v="16200"/>
    <s v="PCS"/>
    <n v="83.578754939999996"/>
    <n v="1353975.83"/>
    <n v="1.199121305"/>
    <n v="19425.76514"/>
    <n v="329287"/>
    <x v="483"/>
    <x v="1"/>
    <x v="3"/>
    <e v="#VALUE!"/>
    <n v="1683262.83"/>
    <n v="0.2432000577144719"/>
    <s v="High"/>
    <x v="7"/>
  </r>
  <r>
    <s v="INNSA1"/>
    <s v="2018-07-17"/>
    <s v="0301049751"/>
    <x v="0"/>
    <s v="STEEL LUNCH BOX 3LAYER-8505 (TOTAL NET WT.10783.08 KGS) (MILD STEEL)"/>
    <m/>
    <s v="STEEL LUNCH BOX 3LAYER-8505 "/>
    <s v="STEEL"/>
    <m/>
    <m/>
    <s v="KG"/>
    <e v="#VALUE!"/>
    <m/>
    <n v="16632"/>
    <s v="PCS"/>
    <n v="244.50617299999999"/>
    <n v="4066626.67"/>
    <n v="3.5079795269999998"/>
    <n v="58344.715490000002"/>
    <n v="989003.7"/>
    <x v="464"/>
    <x v="1"/>
    <x v="3"/>
    <e v="#VALUE!"/>
    <n v="5055630.37"/>
    <n v="0.24320002307957125"/>
    <s v="High"/>
    <x v="7"/>
  </r>
  <r>
    <s v="INNSA1"/>
    <s v="2018-07-16"/>
    <s v="0301049751"/>
    <x v="0"/>
    <s v="STAINLESS STEEL SPORTS BOTTLE 750ML S-308-C6-NP-20 (TOTAL NET WT. 7286.76 KGS)(NOT VACUUM BOTTLE)(MILD STEEL)-"/>
    <m/>
    <s v="STAINLESS STEEL SPORTS BOTTLE 750ML S-308-C6-NP-20 "/>
    <s v="STAINLESS"/>
    <m/>
    <m/>
    <s v="KG"/>
    <e v="#VALUE!"/>
    <m/>
    <n v="42120"/>
    <s v="PCS"/>
    <n v="81.441473169999995"/>
    <n v="3430314.85"/>
    <n v="1.168457291"/>
    <n v="49215.421090000003"/>
    <n v="834252.5"/>
    <x v="357"/>
    <x v="1"/>
    <x v="3"/>
    <e v="#VALUE!"/>
    <n v="4264567.3499999996"/>
    <n v="0.24319997915060187"/>
    <s v="High"/>
    <x v="7"/>
  </r>
  <r>
    <s v="INNSA1"/>
    <s v="2018-07-16"/>
    <s v="0301049751"/>
    <x v="0"/>
    <s v="STAINLESS STEEL SPORTS BOTTLE 600ML S115-NP-21 (TOTAL NET WT.2848.32KGS)(NOT VACUUM BOTTLE)(MILD STEEL)"/>
    <m/>
    <s v="STAINLESS STEEL SPORTS BOTTLE 600ML S115-NP-21 "/>
    <s v="STAINLESS"/>
    <m/>
    <m/>
    <s v="KG"/>
    <e v="#VALUE!"/>
    <m/>
    <n v="15480"/>
    <s v="PCS"/>
    <n v="90.052025189999995"/>
    <n v="1394005.35"/>
    <n v="1.2919946229999999"/>
    <n v="20000.07676"/>
    <n v="339022.1"/>
    <x v="490"/>
    <x v="1"/>
    <x v="3"/>
    <e v="#VALUE!"/>
    <n v="1733027.4500000002"/>
    <n v="0.24319999919655971"/>
    <s v="High"/>
    <x v="7"/>
  </r>
  <r>
    <s v="INNSA1"/>
    <s v="2018-07-16"/>
    <s v="0301049751"/>
    <x v="0"/>
    <s v="STAINLESS STEEL COLA BOTTLE 750ML SK750 -SL-01 (TOTAL NET WT.1360.80KGS) (NOT VACUUM BOTTLE) (MILD STEEL)"/>
    <m/>
    <s v="STAINLESS STEEL COLA BOTTLE 750ML SK750 -SL-01 "/>
    <s v="STAINLESS"/>
    <m/>
    <m/>
    <s v="KG"/>
    <e v="#VALUE!"/>
    <m/>
    <n v="7200"/>
    <s v="PCS"/>
    <n v="98.303804170000006"/>
    <n v="707787.39"/>
    <n v="1.410384565"/>
    <n v="10154.76887"/>
    <n v="172133.9"/>
    <x v="529"/>
    <x v="1"/>
    <x v="3"/>
    <e v="#VALUE!"/>
    <n v="879921.29"/>
    <n v="0.24320000953958787"/>
    <s v="High"/>
    <x v="7"/>
  </r>
  <r>
    <s v="INNSA1"/>
    <s v="2018-07-13"/>
    <s v="0301049751"/>
    <x v="0"/>
    <s v="RYX-02-021A MILD STEEL MULTI FUNCTION CLOTH STAND (OTHER ARTICLES OF HOUSEHOLD OF IRON &amp; STEEL)"/>
    <m/>
    <s v="RYX-02-021A MILD STEEL MULTI FUNCTION CLOTH STAND "/>
    <s v="RYX-02-021A"/>
    <m/>
    <m/>
    <s v=""/>
    <e v="#VALUE!"/>
    <m/>
    <n v="5184"/>
    <s v="PCS"/>
    <n v="649.97474920000002"/>
    <n v="3369469.1"/>
    <n v="9.3253192140000003"/>
    <n v="48342.454810000003"/>
    <n v="819454.9"/>
    <x v="52"/>
    <x v="1"/>
    <x v="1"/>
    <e v="#VALUE!"/>
    <n v="4188924"/>
    <n v="0.24320000441612596"/>
    <s v="High"/>
    <x v="7"/>
  </r>
  <r>
    <s v="INNSA1"/>
    <s v="2018-07-05"/>
    <s v="0301049751"/>
    <x v="0"/>
    <s v="RYX-02-021A MILD STEEL MULTI FUNCTION CLOTH STAND (OTHER ARTICLES OF HOUSEHOLD OF IRON &amp; STEEL)"/>
    <m/>
    <s v="RYX-02-021A MILD STEEL MULTI FUNCTION CLOTH STAND "/>
    <s v="RYX-02-021A"/>
    <m/>
    <m/>
    <s v=""/>
    <e v="#VALUE!"/>
    <m/>
    <n v="5184"/>
    <s v="PCS"/>
    <n v="644.38031060000003"/>
    <n v="3340467.53"/>
    <n v="9.3253301099999995"/>
    <n v="48342.511290000002"/>
    <n v="812401.8"/>
    <x v="52"/>
    <x v="1"/>
    <x v="1"/>
    <e v="#VALUE!"/>
    <n v="4152869.33"/>
    <n v="0.24320002894924114"/>
    <s v="High"/>
    <x v="7"/>
  </r>
  <r>
    <s v="INNSA1"/>
    <s v="2018-07-03"/>
    <s v="0301049751"/>
    <x v="0"/>
    <s v="STAINLESS STEEL SPORTS BOTTLE 600ML S115-NP-21 (TOTAL NET WT.4590.432 KGS)(NOT VACUUM BOTTLE)(MILD STEEL)"/>
    <m/>
    <s v="STAINLESS STEEL SPORTS BOTTLE 600ML S115-NP-21 "/>
    <s v="STAINLESS"/>
    <m/>
    <m/>
    <s v="KG"/>
    <e v="#VALUE!"/>
    <m/>
    <n v="27324"/>
    <s v="PCS"/>
    <n v="89.181334359999994"/>
    <n v="2436790.7799999998"/>
    <n v="1.290612654"/>
    <n v="35264.700140000001"/>
    <n v="592627.5"/>
    <x v="490"/>
    <x v="1"/>
    <x v="3"/>
    <e v="#VALUE!"/>
    <n v="3029418.28"/>
    <n v="0.24319999273798962"/>
    <s v="High"/>
    <x v="7"/>
  </r>
  <r>
    <s v="INNSA1"/>
    <s v="2018-07-03"/>
    <s v="0301049751"/>
    <x v="0"/>
    <s v="STEEL SPOON HOLDER ROUND-MP-96 (TOTAL NET WT.2654.57 KGS) (MILD STEEL)"/>
    <m/>
    <s v="STEEL SPOON HOLDER ROUND-MP-96 "/>
    <s v="STEEL"/>
    <m/>
    <m/>
    <s v="KG"/>
    <e v="#VALUE!"/>
    <m/>
    <n v="11592"/>
    <s v="PCS"/>
    <n v="51.967748450000002"/>
    <n v="602410.14"/>
    <n v="0.75206582399999999"/>
    <n v="8717.9470330000004"/>
    <n v="146506.1"/>
    <x v="448"/>
    <x v="1"/>
    <x v="3"/>
    <e v="#VALUE!"/>
    <n v="748916.24"/>
    <n v="0.24319992356038364"/>
    <s v="High"/>
    <x v="7"/>
  </r>
  <r>
    <s v="INNSA1"/>
    <s v="2018-07-03"/>
    <s v="0301049751"/>
    <x v="0"/>
    <s v="STEEL PIZZA CUTTER -RJ-388 (TOTAL NET WT.1749.60 KGS) (MILDSTEEL)"/>
    <m/>
    <s v="STEEL PIZZA CUTTER -RJ-388 "/>
    <s v="STEEL"/>
    <m/>
    <m/>
    <s v="KG"/>
    <e v="#VALUE!"/>
    <m/>
    <n v="19440"/>
    <s v="PCS"/>
    <n v="36.84985751"/>
    <n v="716361.23"/>
    <n v="0.53328303200000005"/>
    <n v="10367.022139999999"/>
    <n v="174219"/>
    <x v="509"/>
    <x v="1"/>
    <x v="3"/>
    <e v="#VALUE!"/>
    <n v="890580.23"/>
    <n v="0.24319992861701911"/>
    <s v="High"/>
    <x v="7"/>
  </r>
  <r>
    <s v="INNSA1"/>
    <s v="2018-07-03"/>
    <s v="0301049751"/>
    <x v="0"/>
    <s v="STAINLESS STEEL SPORTS BOTTLE 750ML S-308-C6-NP-20 (TOTAL NET WT. 2529.108 KGS)(NOT VACUUM BOTTLE)(MILD STEEL)-DPD CLIEN"/>
    <m/>
    <s v="STAINLESS STEEL SPORTS BOTTLE 750ML S-308-C6-NP-20 "/>
    <s v="STAINLESS"/>
    <m/>
    <m/>
    <s v="KG"/>
    <e v="#VALUE!"/>
    <m/>
    <n v="15516"/>
    <s v="PCS"/>
    <n v="80.654035829999998"/>
    <n v="1251428.02"/>
    <n v="1.1672074649999999"/>
    <n v="18110.391029999999"/>
    <n v="304347.3"/>
    <x v="357"/>
    <x v="1"/>
    <x v="3"/>
    <e v="#VALUE!"/>
    <n v="1555775.32"/>
    <n v="0.24320000442374623"/>
    <s v="High"/>
    <x v="7"/>
  </r>
  <r>
    <s v="INNSA1"/>
    <s v="2018-06-25"/>
    <s v="0301049751"/>
    <x v="0"/>
    <s v="STEEL SPOON HOLDER ROUND-MP-96 (TOTAL NET WT. 585.32 KGS) (D - PD CLIENT)"/>
    <m/>
    <s v="STEEL SPOON HOLDER ROUND-MP-96 "/>
    <s v="STEEL"/>
    <m/>
    <m/>
    <s v="KG"/>
    <e v="#VALUE!"/>
    <m/>
    <n v="2556"/>
    <s v="PCS"/>
    <n v="52.269104069999997"/>
    <n v="133599.82999999999"/>
    <n v="0.75642697599999997"/>
    <n v="1933.4273519999999"/>
    <n v="32491.5"/>
    <x v="448"/>
    <x v="1"/>
    <x v="3"/>
    <e v="#VALUE!"/>
    <n v="166091.32999999999"/>
    <n v="0.24320015976068235"/>
    <s v="High"/>
    <x v="7"/>
  </r>
  <r>
    <s v="INNSA1"/>
    <s v="2018-06-25"/>
    <s v="0301049751"/>
    <x v="0"/>
    <s v="STEEL ZHARA-NP-003-NP-003 (TOTAL NET WT.3948 KGS) (MILD STEE - L)"/>
    <m/>
    <s v="STEEL ZHARA-NP-003-NP-003 "/>
    <s v="STEEL"/>
    <m/>
    <m/>
    <s v="KG"/>
    <e v="#VALUE!"/>
    <m/>
    <n v="42000"/>
    <s v="PCS"/>
    <n v="33.394149290000001"/>
    <n v="1402554.27"/>
    <n v="0.48327278299999998"/>
    <n v="20297.456870000002"/>
    <n v="341101.1"/>
    <x v="534"/>
    <x v="1"/>
    <x v="3"/>
    <e v="#VALUE!"/>
    <n v="1743655.37"/>
    <n v="0.24319992979665592"/>
    <s v="High"/>
    <x v="7"/>
  </r>
  <r>
    <s v="INNSA1"/>
    <s v="2018-06-18"/>
    <s v="0301049751"/>
    <x v="0"/>
    <s v="STAINLESS STEEL SPORTS BOTTLE 600ML S115-NP-21 (TOTAL NET WT - .2909.088 KGS)(NOT VACUUM BOTTLE)(MILD STEEL)-DPD CLIENT"/>
    <m/>
    <s v="STAINLESS STEEL SPORTS BOTTLE 600ML S115-NP-21 "/>
    <s v="STAINLESS"/>
    <m/>
    <m/>
    <s v="KG"/>
    <e v="#VALUE!"/>
    <m/>
    <n v="17316"/>
    <s v="PCS"/>
    <n v="87.627167360000001"/>
    <n v="1517352.03"/>
    <n v="1.2914836750000001"/>
    <n v="22363.331320000001"/>
    <n v="369020"/>
    <x v="490"/>
    <x v="1"/>
    <x v="3"/>
    <e v="#VALUE!"/>
    <n v="1886372.03"/>
    <n v="0.24319999097374917"/>
    <s v="High"/>
    <x v="7"/>
  </r>
  <r>
    <s v="INNSA1"/>
    <s v="2018-06-18"/>
    <s v="0301049751"/>
    <x v="0"/>
    <s v="STAINLESS STEEL SPORTS BOTTLE 750ML S-308-C6-NP-20 (TOTAL NE - T WT.3114.00 KGS)(NOT VACUUM BOTTLE)(MILD STEEL)"/>
    <m/>
    <s v="STAINLESS STEEL SPORTS BOTTLE 750ML S-308-C6-NP-20 "/>
    <s v="STAINLESS"/>
    <m/>
    <m/>
    <s v="KG"/>
    <e v="#VALUE!"/>
    <m/>
    <n v="18000"/>
    <s v="PCS"/>
    <n v="79.24847389"/>
    <n v="1426472.53"/>
    <n v="1.167995194"/>
    <n v="21023.913489999999"/>
    <n v="346918.1"/>
    <x v="357"/>
    <x v="1"/>
    <x v="3"/>
    <e v="#VALUE!"/>
    <n v="1773390.63"/>
    <n v="0.24319998647292562"/>
    <s v="High"/>
    <x v="7"/>
  </r>
  <r>
    <s v="INNSA1"/>
    <s v="2018-06-18"/>
    <s v="0301049751"/>
    <x v="0"/>
    <s v="STAINLESS STEEL COLA BOTTLE 750ML SK750 -SL-01 (TOTAL NET WT - .1230.12 KGS) (NOT VACUUM BOTTLE) (MILD STEEL)"/>
    <m/>
    <s v="STAINLESS STEEL COLA BOTTLE 750ML SK750 -SL-01 "/>
    <s v="STAINLESS"/>
    <m/>
    <m/>
    <s v="KG"/>
    <e v="#VALUE!"/>
    <m/>
    <n v="6120"/>
    <s v="PCS"/>
    <n v="94.260299020000005"/>
    <n v="576873.03"/>
    <n v="1.38924538"/>
    <n v="8502.181724"/>
    <n v="140295.5"/>
    <x v="529"/>
    <x v="1"/>
    <x v="3"/>
    <e v="#VALUE!"/>
    <n v="717168.53"/>
    <n v="0.24319996377712438"/>
    <s v="High"/>
    <x v="7"/>
  </r>
  <r>
    <s v="INNSA1"/>
    <s v="2018-06-13"/>
    <s v="0301049751"/>
    <x v="0"/>
    <s v="RYX-02-020 MILD STEEL MULTI FUNCTION CLOTH STAND (OTHER ARTI - CLES OF HOUSEHOLD OF IRON &amp; STEEL)"/>
    <m/>
    <s v="RYX-02-020 MILD STEEL MULTI FUNCTION CLOTH STAND "/>
    <s v="RYX-02-020"/>
    <m/>
    <m/>
    <s v=""/>
    <e v="#VALUE!"/>
    <m/>
    <n v="1232"/>
    <s v="PCS"/>
    <n v="1033.244058"/>
    <n v="1272956.68"/>
    <n v="15.22835753"/>
    <n v="18761.336480000002"/>
    <n v="309583.09999999998"/>
    <x v="38"/>
    <x v="1"/>
    <x v="1"/>
    <e v="#VALUE!"/>
    <n v="1582539.7799999998"/>
    <n v="0.24320002782812686"/>
    <s v="High"/>
    <x v="7"/>
  </r>
  <r>
    <s v="INNSA1"/>
    <s v="2018-06-13"/>
    <s v="0301049751"/>
    <x v="0"/>
    <s v="RYX-02-021A MILD STEEL MULTI FUNCTION CLOTH STAND (OTHER ART - ICLES OF HOUSEHOLD OF IRON &amp; STEEL)"/>
    <m/>
    <s v="RYX-02-021A MILD STEEL MULTI FUNCTION CLOTH STAND "/>
    <s v="RYX-02-021A"/>
    <m/>
    <m/>
    <s v=""/>
    <e v="#VALUE!"/>
    <m/>
    <n v="6480"/>
    <s v="PCS"/>
    <n v="629.96577309999998"/>
    <n v="4082178.21"/>
    <n v="9.2846834660000006"/>
    <n v="60164.74886"/>
    <n v="992785.7"/>
    <x v="52"/>
    <x v="1"/>
    <x v="1"/>
    <e v="#VALUE!"/>
    <n v="5074963.91"/>
    <n v="0.24319999003669171"/>
    <s v="High"/>
    <x v="7"/>
  </r>
  <r>
    <s v="INNSA1"/>
    <s v="2018-06-12"/>
    <s v="0301049751"/>
    <x v="0"/>
    <s v="STEEL PEELER-MP-196(TOTAL NET WT.179.28 KGS) (MILD STEEL) -"/>
    <m/>
    <s v="STEEL PEELER-MP-196"/>
    <s v="STEEL"/>
    <m/>
    <m/>
    <s v="KG"/>
    <e v="#VALUE!"/>
    <m/>
    <n v="2160"/>
    <s v="PCS"/>
    <n v="38.094467590000001"/>
    <n v="82284.05"/>
    <n v="0.56145125399999996"/>
    <n v="1212.7347090000001"/>
    <n v="20011.400000000001"/>
    <x v="535"/>
    <x v="1"/>
    <x v="3"/>
    <e v="#VALUE!"/>
    <n v="102295.45000000001"/>
    <n v="0.24319901609121089"/>
    <s v="High"/>
    <x v="7"/>
  </r>
  <r>
    <s v="INNSA1"/>
    <s v="2018-06-05"/>
    <s v="0301049751"/>
    <x v="0"/>
    <s v="STEEL CONTAINER ROUND-6856(TOTAL NET WT.3964.00KGS) (MILD ST - EEL) (DPD CLIENT)"/>
    <m/>
    <s v="STEEL CONTAINER ROUND-6856"/>
    <s v="STEEL"/>
    <m/>
    <m/>
    <s v="KG"/>
    <e v="#VALUE!"/>
    <m/>
    <n v="47568"/>
    <s v="PCS"/>
    <n v="41.811767570000001"/>
    <n v="1988902.16"/>
    <n v="0.60905706599999998"/>
    <n v="28971.626509999998"/>
    <n v="483701"/>
    <x v="536"/>
    <x v="1"/>
    <x v="3"/>
    <e v="#VALUE!"/>
    <n v="2472603.16"/>
    <n v="0.24319999732917985"/>
    <s v="High"/>
    <x v="7"/>
  </r>
  <r>
    <s v="INNSA1"/>
    <s v="2018-06-04"/>
    <s v="0301049751"/>
    <x v="0"/>
    <s v="STEEL ROUND CONTAINER 730ML-LF-8 (TOTAL NET WT.48 KGS) (MILD - STEEL)"/>
    <m/>
    <s v="STEEL ROUND CONTAINER 730ML-LF-8 "/>
    <s v="STEEL"/>
    <m/>
    <m/>
    <s v="KG"/>
    <e v="#VALUE!"/>
    <m/>
    <n v="240"/>
    <s v="PCS"/>
    <n v="88.169208330000004"/>
    <n v="21160.61"/>
    <n v="1.2843293280000001"/>
    <n v="308.23903860000001"/>
    <n v="5146.3"/>
    <x v="537"/>
    <x v="1"/>
    <x v="3"/>
    <e v="#VALUE!"/>
    <n v="26306.91"/>
    <n v="0.24320187366999343"/>
    <s v="High"/>
    <x v="7"/>
  </r>
  <r>
    <s v="INNSA1"/>
    <s v="2018-06-04"/>
    <s v="0301049751"/>
    <x v="0"/>
    <s v="STEEL ROUND CONTAINER 420ML-LF-9(TOTAL NET WT.42KGS) (MILD S - TEEL)"/>
    <m/>
    <s v="STEEL ROUND CONTAINER 420ML-LF-9"/>
    <s v="STEEL"/>
    <m/>
    <m/>
    <s v="KG"/>
    <e v="#VALUE!"/>
    <m/>
    <n v="300"/>
    <s v="PCS"/>
    <n v="67.933633330000006"/>
    <n v="20380.09"/>
    <n v="0.98956494299999997"/>
    <n v="296.86948289999998"/>
    <n v="4956.3999999999996"/>
    <x v="538"/>
    <x v="1"/>
    <x v="3"/>
    <e v="#VALUE!"/>
    <n v="25336.489999999998"/>
    <n v="0.24319814093068282"/>
    <s v="High"/>
    <x v="7"/>
  </r>
  <r>
    <s v="INNSA1"/>
    <s v="2018-06-04"/>
    <s v="0301049751"/>
    <x v="0"/>
    <s v="STEEL PEELER-MP-196 (TOTAL NET WT.4900.32 KGS) (MILD STEEL) -"/>
    <m/>
    <s v="STEEL PEELER-MP-196 "/>
    <s v="STEEL"/>
    <m/>
    <m/>
    <s v="KG"/>
    <e v="#VALUE!"/>
    <m/>
    <n v="59040"/>
    <s v="PCS"/>
    <n v="38.630162769999998"/>
    <n v="2280724.81"/>
    <n v="0.56271176700000003"/>
    <n v="33222.502690000001"/>
    <n v="554672.19999999995"/>
    <x v="449"/>
    <x v="1"/>
    <x v="3"/>
    <e v="#VALUE!"/>
    <n v="2835397.01"/>
    <n v="0.24319996764537319"/>
    <s v="High"/>
    <x v="7"/>
  </r>
  <r>
    <s v="INNSA1"/>
    <s v="2018-06-04"/>
    <s v="0301049751"/>
    <x v="0"/>
    <s v="STAINLESS STEEL SPORTS BOTTLE 600ML S115-NP-21 (TOTAL NET WT - . 3628.80 KGS)(NOT VACCUM BOTTLE)(MILD STEEL)"/>
    <m/>
    <s v="STAINLESS STEEL SPORTS BOTTLE 600ML S115-NP-21 "/>
    <s v="STAINLESS"/>
    <m/>
    <m/>
    <s v="KG"/>
    <e v="#VALUE!"/>
    <m/>
    <n v="21600"/>
    <s v="PCS"/>
    <n v="88.581003240000001"/>
    <n v="1913349.67"/>
    <n v="1.290327797"/>
    <n v="27871.080409999999"/>
    <n v="465326.7"/>
    <x v="490"/>
    <x v="1"/>
    <x v="3"/>
    <e v="#VALUE!"/>
    <n v="2378676.37"/>
    <n v="0.24320003149241404"/>
    <s v="High"/>
    <x v="7"/>
  </r>
  <r>
    <s v="INNSA1"/>
    <s v="2018-06-04"/>
    <s v="0301049751"/>
    <x v="0"/>
    <s v="STEEL TEA STRAINER-NP-55 (TOTAL NET WT.2419.20 KGS) (MILD ST - EEL) (DPD CLIENT)"/>
    <m/>
    <s v="STEEL TEA STRAINER-NP-55 "/>
    <s v="STEEL"/>
    <m/>
    <m/>
    <s v="KG"/>
    <e v="#VALUE!"/>
    <m/>
    <n v="50400"/>
    <s v="PCS"/>
    <n v="24.081140479999998"/>
    <n v="1213689.48"/>
    <n v="0.35078136199999999"/>
    <n v="17679.38063"/>
    <n v="295169.2"/>
    <x v="415"/>
    <x v="1"/>
    <x v="3"/>
    <e v="#VALUE!"/>
    <n v="1508858.68"/>
    <n v="0.24319993281971927"/>
    <s v="High"/>
    <x v="7"/>
  </r>
  <r>
    <s v="INNSA1"/>
    <s v="2018-06-04"/>
    <s v="0301049751"/>
    <x v="0"/>
    <s v="STAINLESS STEEL SPORTS BOTTLE 750ML S-308-C6-NP-20 (TOTAL NE - T WT. 2491.20 KGS)(NOT VACCUM BOTTLE)(MILD STEEL) (DPD CLIEN"/>
    <m/>
    <s v="STAINLESS STEEL SPORTS BOTTLE 750ML S-308-C6-NP-20 "/>
    <s v="STAINLESS"/>
    <m/>
    <m/>
    <s v="KG"/>
    <e v="#VALUE!"/>
    <m/>
    <n v="14400"/>
    <s v="PCS"/>
    <n v="80.111106250000006"/>
    <n v="1153599.93"/>
    <n v="1.1669498359999999"/>
    <n v="16804.07764"/>
    <n v="280555.5"/>
    <x v="357"/>
    <x v="1"/>
    <x v="3"/>
    <e v="#VALUE!"/>
    <n v="1434155.43"/>
    <n v="0.2431999974202495"/>
    <s v="High"/>
    <x v="7"/>
  </r>
  <r>
    <s v="INNSA1"/>
    <s v="2018-06-04"/>
    <s v="0301049751"/>
    <x v="0"/>
    <s v="STAINLESS STEEL COLA BOTTLE 750ML SK750 -SL-01 (TOTAL NET WT - .1165.00 KGS) (NOT VACCUM BOTTLE) (MILD STEEL)"/>
    <m/>
    <s v="STAINLESS STEEL COLA BOTTLE 750ML SK750 -SL-01 "/>
    <s v="STAINLESS"/>
    <m/>
    <m/>
    <s v="KG"/>
    <e v="#VALUE!"/>
    <m/>
    <n v="5796"/>
    <s v="PCS"/>
    <n v="95.286338850000007"/>
    <n v="552279.62"/>
    <n v="1.3880020230000001"/>
    <n v="8044.8597229999996"/>
    <n v="134314.5"/>
    <x v="529"/>
    <x v="1"/>
    <x v="3"/>
    <e v="#VALUE!"/>
    <n v="686594.12"/>
    <n v="0.24320017457823268"/>
    <s v="High"/>
    <x v="7"/>
  </r>
  <r>
    <s v="INNSA1"/>
    <s v="2018-05-31"/>
    <s v="0301049751"/>
    <x v="0"/>
    <s v="KWB-600F STAINLESS STEEL SPORTS BOTTLE -"/>
    <m/>
    <s v="KWB-600F STAINLESS STEEL SPORTS BOTTLE -"/>
    <s v="KWB-600F"/>
    <m/>
    <m/>
    <s v=""/>
    <e v="#VALUE!"/>
    <m/>
    <n v="50400"/>
    <s v="PCS"/>
    <n v="79.489871030000003"/>
    <n v="4006289.5"/>
    <n v="1.1579005250000001"/>
    <n v="58358.186450000001"/>
    <n v="974329.7"/>
    <x v="479"/>
    <x v="1"/>
    <x v="1"/>
    <e v="#VALUE!"/>
    <n v="4980619.2"/>
    <n v="0.24320002336326418"/>
    <s v="High"/>
    <x v="7"/>
  </r>
  <r>
    <s v="INNSA1"/>
    <s v="2018-05-29"/>
    <s v="0301049751"/>
    <x v="1"/>
    <s v="8001- STEEL SCRUBBER 2PCS SET -"/>
    <m/>
    <s v="8001- STEEL SCRUBBER 2PCS SET -"/>
    <s v="8001-"/>
    <m/>
    <m/>
    <s v="PCS"/>
    <e v="#VALUE!"/>
    <m/>
    <n v="134400"/>
    <s v="SET"/>
    <n v="12.529050740000001"/>
    <n v="1683904.42"/>
    <n v="0.18250620200000001"/>
    <n v="24528.833500000001"/>
    <n v="521673.5"/>
    <x v="539"/>
    <x v="1"/>
    <x v="0"/>
    <e v="#VALUE!"/>
    <n v="2205577.92"/>
    <n v="0.30979994695898477"/>
    <s v="High"/>
    <x v="7"/>
  </r>
  <r>
    <s v="INNSA1"/>
    <s v="2018-05-29"/>
    <s v="0301049751"/>
    <x v="0"/>
    <s v="RYX-02-020 MILD STEEL MULTI FUNCTION CLOTH STAND (OTHER ARTI - CLES OF HOUSEHOLD OF IRON &amp; STEEL)"/>
    <m/>
    <s v="RYX-02-020 MILD STEEL MULTI FUNCTION CLOTH STAND "/>
    <s v="RYX-02-020"/>
    <m/>
    <m/>
    <s v=""/>
    <e v="#VALUE!"/>
    <m/>
    <n v="2464"/>
    <s v="PCS"/>
    <n v="1043.9425650000001"/>
    <n v="2572274.48"/>
    <n v="15.20673802"/>
    <n v="37469.402479999997"/>
    <n v="625577.1"/>
    <x v="38"/>
    <x v="1"/>
    <x v="1"/>
    <e v="#VALUE!"/>
    <n v="3197851.58"/>
    <n v="0.24319997918729108"/>
    <s v="High"/>
    <x v="7"/>
  </r>
  <r>
    <s v="INNSA1"/>
    <s v="2018-05-29"/>
    <s v="0301049751"/>
    <x v="0"/>
    <s v="RYX-02-021A MILD STEEL MULTI FUNCTION CLOTH STAND (OTHER ART - ICLES OF HOUSEHOLD OF IRON &amp; STEEL)"/>
    <m/>
    <s v="RYX-02-021A MILD STEEL MULTI FUNCTION CLOTH STAND "/>
    <s v="RYX-02-021A"/>
    <m/>
    <m/>
    <s v=""/>
    <e v="#VALUE!"/>
    <m/>
    <n v="6480"/>
    <s v="PCS"/>
    <n v="636.48861729999999"/>
    <n v="4124446.24"/>
    <n v="9.2715020730000006"/>
    <n v="60079.333429999999"/>
    <n v="1003065.3"/>
    <x v="52"/>
    <x v="1"/>
    <x v="1"/>
    <e v="#VALUE!"/>
    <n v="5127511.54"/>
    <n v="0.24319999380086477"/>
    <s v="High"/>
    <x v="7"/>
  </r>
  <r>
    <s v="INNSA1"/>
    <s v="2018-05-28"/>
    <s v="0301049751"/>
    <x v="0"/>
    <s v="STEEL ZHARA-NP-003 (TOTAL NET WT.4608 KGS) (MILD STEEL) -"/>
    <m/>
    <s v="STEEL ZHARA-NP-003 "/>
    <s v="STEEL"/>
    <m/>
    <m/>
    <s v="KG"/>
    <e v="#VALUE!"/>
    <m/>
    <n v="48000"/>
    <s v="PCS"/>
    <n v="33.523677499999998"/>
    <n v="1609136.52"/>
    <n v="0.48832742200000001"/>
    <n v="23439.716240000002"/>
    <n v="391342.1"/>
    <x v="344"/>
    <x v="1"/>
    <x v="3"/>
    <e v="#VALUE!"/>
    <n v="2000478.62"/>
    <n v="0.24320006111103609"/>
    <s v="High"/>
    <x v="7"/>
  </r>
  <r>
    <s v="INNSA1"/>
    <s v="2018-05-28"/>
    <s v="0301049751"/>
    <x v="0"/>
    <s v="STAINLESS STEEL COLA BOTTLE 750ML SK750 -SL-01 (TOTAL NET WT - .1932.01KGS) (NOT VACUUM BOTTLE) (MILD STEEL)"/>
    <m/>
    <s v="STAINLESS STEEL COLA BOTTLE 750ML SK750 -SL-01 "/>
    <s v="STAINLESS"/>
    <m/>
    <m/>
    <s v="KG"/>
    <e v="#VALUE!"/>
    <m/>
    <n v="9612"/>
    <s v="PCS"/>
    <n v="95.296145440000004"/>
    <n v="915986.55"/>
    <n v="1.388144872"/>
    <n v="13342.84851"/>
    <n v="222768"/>
    <x v="529"/>
    <x v="1"/>
    <x v="3"/>
    <e v="#VALUE!"/>
    <n v="1138754.55"/>
    <n v="0.24320007755572393"/>
    <s v="High"/>
    <x v="7"/>
  </r>
  <r>
    <s v="INNSA1"/>
    <s v="2018-05-28"/>
    <s v="0301049751"/>
    <x v="0"/>
    <s v="STAINLESS STEEL SPORTS BOTTLE 600ML S115-NP-21 (TOTAL NET WT - . 5310.14 KGS)(NOT VACUUM BOTTLE)(MILD STEEL) (DPD CLIENT)"/>
    <m/>
    <s v="STAINLESS STEEL SPORTS BOTTLE 600ML S115-NP-21 "/>
    <s v="STAINLESS"/>
    <m/>
    <m/>
    <s v="KG"/>
    <e v="#VALUE!"/>
    <m/>
    <n v="31608"/>
    <s v="PCS"/>
    <n v="85.978300430000004"/>
    <n v="2717602.12"/>
    <n v="1.2524151560000001"/>
    <n v="39586.338239999997"/>
    <n v="660920.80000000005"/>
    <x v="490"/>
    <x v="1"/>
    <x v="3"/>
    <e v="#VALUE!"/>
    <n v="3378522.92"/>
    <n v="0.24319998690610384"/>
    <s v="High"/>
    <x v="7"/>
  </r>
  <r>
    <s v="INNSA1"/>
    <s v="2018-05-28"/>
    <s v="0301049751"/>
    <x v="0"/>
    <s v="STEEL WALL HANGER HOOK-SL-89 (TOTAL NET WT.1670.40KGS) (MILD - STEEL)"/>
    <m/>
    <s v="STEEL WALL HANGER HOOK-SL-89 "/>
    <s v="STEEL"/>
    <m/>
    <m/>
    <s v="KG"/>
    <e v="#VALUE!"/>
    <m/>
    <n v="7200"/>
    <s v="PCS"/>
    <n v="85.308030560000006"/>
    <n v="614217.81999999995"/>
    <n v="1.2426515739999999"/>
    <n v="8947.0913330000003"/>
    <n v="149377.79999999999"/>
    <x v="483"/>
    <x v="1"/>
    <x v="3"/>
    <e v="#VALUE!"/>
    <n v="763595.61999999988"/>
    <n v="0.24320004261680328"/>
    <s v="High"/>
    <x v="7"/>
  </r>
  <r>
    <s v="INNSA1"/>
    <s v="2018-05-21"/>
    <s v="0301049751"/>
    <x v="0"/>
    <s v="STEEL HOOK -LF-35 (TOTAL NET WT.45.79 KGS) (MILD STEEL) -"/>
    <m/>
    <s v="STEEL HOOK -LF-35 "/>
    <s v="STEEL"/>
    <m/>
    <m/>
    <s v="KG"/>
    <e v="#VALUE!"/>
    <m/>
    <n v="864"/>
    <s v="PCS"/>
    <n v="40.533900459999998"/>
    <n v="35021.29"/>
    <n v="0.590442833"/>
    <n v="510.14260739999997"/>
    <n v="8517.1"/>
    <x v="540"/>
    <x v="1"/>
    <x v="3"/>
    <e v="#VALUE!"/>
    <n v="43538.39"/>
    <n v="0.24319778055005969"/>
    <s v="High"/>
    <x v="7"/>
  </r>
  <r>
    <s v="INNSA1"/>
    <s v="2018-05-14"/>
    <s v="0301049751"/>
    <x v="0"/>
    <s v="KWP-1000B-SS OIL POT 1000ML -"/>
    <m/>
    <s v="KWP-1000B-SS OIL POT 1000ML -"/>
    <s v="KWP-1000B-SS"/>
    <m/>
    <m/>
    <s v=""/>
    <e v="#VALUE!"/>
    <m/>
    <n v="27000"/>
    <s v="PCS"/>
    <n v="113.44107409999999"/>
    <n v="3062909"/>
    <n v="1.6806085049999999"/>
    <n v="45376.429629999999"/>
    <n v="744899.5"/>
    <x v="481"/>
    <x v="1"/>
    <x v="1"/>
    <e v="#VALUE!"/>
    <n v="3807808.5"/>
    <n v="0.2432000101863947"/>
    <s v="High"/>
    <x v="7"/>
  </r>
  <r>
    <s v="INNSA1"/>
    <s v="2018-05-11"/>
    <s v="0301049751"/>
    <x v="0"/>
    <s v="RYX-02-020 MILD STEEL MULTI FUNCTION CLOTH STAND (OTHER ART - ICLES OF HOUSEHOLD OF IRON &amp; STEEL)"/>
    <m/>
    <s v="RYX-02-020 MILD STEEL MULTI FUNCTION CLOTH STAND "/>
    <s v="RYX-02-020"/>
    <m/>
    <m/>
    <s v=""/>
    <e v="#VALUE!"/>
    <m/>
    <n v="3696"/>
    <s v="PCS"/>
    <n v="1027.720135"/>
    <n v="3798453.62"/>
    <n v="15.22548349"/>
    <n v="56273.386960000003"/>
    <n v="923783.9"/>
    <x v="38"/>
    <x v="1"/>
    <x v="1"/>
    <e v="#VALUE!"/>
    <n v="4722237.5200000005"/>
    <n v="0.24319999463360567"/>
    <s v="High"/>
    <x v="7"/>
  </r>
  <r>
    <s v="INNSA1"/>
    <s v="2018-05-11"/>
    <s v="0301049751"/>
    <x v="0"/>
    <s v="RYX-02-021A MILD STEEL MULTI FUNCTION CLOTH STAND (OTHER AR - TICLES OF HOUSEHOLD OF IRON &amp; STEEL)"/>
    <m/>
    <s v="RYX-02-021A MILD STEEL MULTI FUNCTION CLOTH STAND "/>
    <s v="RYX-02-021A"/>
    <m/>
    <m/>
    <s v=""/>
    <e v="#VALUE!"/>
    <m/>
    <n v="7776"/>
    <s v="PCS"/>
    <n v="626.59778419999998"/>
    <n v="4872424.37"/>
    <n v="9.2829301359999992"/>
    <n v="72184.064740000002"/>
    <n v="1184973.5"/>
    <x v="52"/>
    <x v="1"/>
    <x v="1"/>
    <e v="#VALUE!"/>
    <n v="6057397.8700000001"/>
    <n v="0.24319997808401078"/>
    <s v="High"/>
    <x v="7"/>
  </r>
  <r>
    <s v="INNSA1"/>
    <s v="2018-05-08"/>
    <s v="0301049751"/>
    <x v="0"/>
    <s v="STAINLESS STEEL SPORTS BOTTLE 750ML S-308-C6-NP-20 (TOTAL NE - T WT. 2186.03 KGS)(NOT VACCUM BOTTLE)(MILD STEEL) (DPD CLIEN"/>
    <m/>
    <s v="STAINLESS STEEL SPORTS BOTTLE 750ML S-308-C6-NP-20 "/>
    <s v="STAINLESS"/>
    <m/>
    <m/>
    <s v="KG"/>
    <e v="#VALUE!"/>
    <m/>
    <n v="12636"/>
    <s v="PCS"/>
    <n v="78.629681070000004"/>
    <n v="993564.65"/>
    <n v="1.1648841640000001"/>
    <n v="14719.4763"/>
    <n v="241634.9"/>
    <x v="357"/>
    <x v="1"/>
    <x v="3"/>
    <e v="#VALUE!"/>
    <n v="1235199.55"/>
    <n v="0.24319997697180551"/>
    <s v="High"/>
    <x v="7"/>
  </r>
  <r>
    <s v="INNSA1"/>
    <s v="2018-05-08"/>
    <s v="0301049751"/>
    <x v="0"/>
    <s v="STAINLESS STEEL COLA BOTTLE 750ML SK750 -SL-01 (TOTAL NET WT - .2981.23 KGS) (NOT VACCUM BOTTLE) (MILD STEEL)"/>
    <m/>
    <s v="STAINLESS STEEL COLA BOTTLE 750ML SK750 -SL-01 "/>
    <s v="STAINLESS"/>
    <m/>
    <m/>
    <s v="KG"/>
    <e v="#VALUE!"/>
    <m/>
    <n v="14832"/>
    <s v="PCS"/>
    <n v="93.524290050000005"/>
    <n v="1387152.27"/>
    <n v="1.3855450380000001"/>
    <n v="20550.403999999999"/>
    <n v="337355.4"/>
    <x v="529"/>
    <x v="1"/>
    <x v="3"/>
    <e v="#VALUE!"/>
    <n v="1724507.67"/>
    <n v="0.24319997688501782"/>
    <s v="High"/>
    <x v="7"/>
  </r>
  <r>
    <s v="INNSA1"/>
    <s v="2018-05-08"/>
    <s v="0301049751"/>
    <x v="0"/>
    <s v="STEEL SCRUBBER-SL-55(TOTAL NET WT. 901.80KGS) (MILD STEEL) -"/>
    <m/>
    <s v="STEEL SCRUBBER-SL-55"/>
    <s v="STEEL"/>
    <m/>
    <m/>
    <s v="KG"/>
    <e v="#VALUE!"/>
    <m/>
    <n v="54000"/>
    <s v="PCS"/>
    <n v="13.416985560000001"/>
    <n v="724517.22"/>
    <n v="0.198770156"/>
    <n v="10733.58844"/>
    <n v="224455.4"/>
    <x v="541"/>
    <x v="1"/>
    <x v="3"/>
    <e v="#VALUE!"/>
    <n v="948972.62"/>
    <n v="0.30979995202874544"/>
    <s v="High"/>
    <x v="7"/>
  </r>
  <r>
    <s v="INNSA1"/>
    <s v="2018-05-08"/>
    <s v="0301049751"/>
    <x v="0"/>
    <s v="STAINLESS STEEL SPORTS BOTTLE 600ML S115-NP-21 (TOTAL NET WT - . 2413.15 KGS)(NOT VACCUM BOTTLE)(MILD STEEL)"/>
    <m/>
    <s v="STAINLESS STEEL SPORTS BOTTLE 600ML S115-NP-21 "/>
    <s v="STAINLESS"/>
    <m/>
    <m/>
    <s v="KG"/>
    <e v="#VALUE!"/>
    <m/>
    <n v="14364"/>
    <s v="PCS"/>
    <n v="84.379692980000002"/>
    <n v="1212029.9099999999"/>
    <n v="1.2500695260000001"/>
    <n v="17955.998670000001"/>
    <n v="294765.7"/>
    <x v="490"/>
    <x v="1"/>
    <x v="3"/>
    <e v="#VALUE!"/>
    <n v="1506795.6099999999"/>
    <n v="0.2432000213592089"/>
    <s v="High"/>
    <x v="7"/>
  </r>
  <r>
    <s v="INNSA1"/>
    <s v="2018-05-01"/>
    <s v="0301049751"/>
    <x v="0"/>
    <s v="KWP-600B-SS OIL POT 600ML -"/>
    <m/>
    <s v="KWP-600B-SS OIL POT 600ML -"/>
    <s v="KWP-600B-SS"/>
    <m/>
    <m/>
    <s v=""/>
    <e v="#VALUE!"/>
    <m/>
    <n v="38204"/>
    <s v="PCS"/>
    <n v="91.491598789999998"/>
    <n v="3495345.04"/>
    <n v="1.3716881379999999"/>
    <n v="52403.973610000001"/>
    <n v="850068"/>
    <x v="480"/>
    <x v="1"/>
    <x v="1"/>
    <e v="#VALUE!"/>
    <n v="4345413.04"/>
    <n v="0.24320002468196958"/>
    <s v="High"/>
    <x v="7"/>
  </r>
  <r>
    <s v="INNSA1"/>
    <s v="2018-04-30"/>
    <s v="0301049751"/>
    <x v="0"/>
    <s v="STEEL WALL HANGER HOOK-SL-89 (TOTAL NET WT.2088.00 KGS) (MIL - D STEEL)"/>
    <m/>
    <s v="STEEL WALL HANGER HOOK-SL-89 "/>
    <s v="STEEL"/>
    <m/>
    <m/>
    <s v="KG"/>
    <e v="#VALUE!"/>
    <m/>
    <n v="9000"/>
    <s v="PCS"/>
    <n v="83.240530000000007"/>
    <n v="749164.77"/>
    <n v="1.2479839580000001"/>
    <n v="11231.85562"/>
    <n v="182196.9"/>
    <x v="483"/>
    <x v="1"/>
    <x v="3"/>
    <e v="#VALUE!"/>
    <n v="931361.67"/>
    <n v="0.2432000372895271"/>
    <s v="High"/>
    <x v="7"/>
  </r>
  <r>
    <s v="INNSA1"/>
    <s v="2018-04-30"/>
    <s v="0301049751"/>
    <x v="0"/>
    <s v="RYX-02-021A MILD STEEL MULTI FUNCTION CLOTH STAND (1296 PCS) - (OTHER ARTICLES OF HOUSEHOLD OF IRON &amp; STEEL)"/>
    <m/>
    <s v="RYX-02-021A MILD STEEL MULTI FUNCTION CLOTH STAND "/>
    <s v="RYX-02-021A"/>
    <m/>
    <m/>
    <s v="PCS"/>
    <e v="#VALUE!"/>
    <m/>
    <n v="4752"/>
    <s v="KGS"/>
    <n v="172.1453199"/>
    <n v="818034.56"/>
    <n v="2.5808893529999999"/>
    <n v="12264.386210000001"/>
    <n v="198946"/>
    <x v="52"/>
    <x v="1"/>
    <x v="0"/>
    <e v="#VALUE!"/>
    <n v="1016980.56"/>
    <n v="0.24319999389756833"/>
    <s v="High"/>
    <x v="7"/>
  </r>
  <r>
    <s v="INNSA1"/>
    <s v="2018-04-30"/>
    <s v="0301049751"/>
    <x v="0"/>
    <s v="RYX-02-020 MILD STEEL MULTI FUNCTION CLOTH STAND (1232 PCS) - (OTHER ARTICLES OF HOUSEHOLD OF IRON &amp; STEEL)"/>
    <m/>
    <s v="RYX-02-020 MILD STEEL MULTI FUNCTION CLOTH STAND "/>
    <s v="RYX-02-020"/>
    <m/>
    <m/>
    <s v="PCS"/>
    <e v="#VALUE!"/>
    <m/>
    <n v="4004"/>
    <s v="KGS"/>
    <n v="311.79423329999997"/>
    <n v="1248424.1100000001"/>
    <n v="4.6745762109999998"/>
    <n v="18717.00315"/>
    <n v="303616.7"/>
    <x v="38"/>
    <x v="1"/>
    <x v="0"/>
    <e v="#VALUE!"/>
    <n v="1552040.81"/>
    <n v="0.24319996511441933"/>
    <s v="High"/>
    <x v="7"/>
  </r>
  <r>
    <s v="INNSA1"/>
    <s v="2018-04-27"/>
    <s v="0301049751"/>
    <x v="0"/>
    <s v="STEEL LUNCH BOX 2LAYER-8504 (TOTAL NET.WT.5912.20 KGS) (MILD - STEEL) (DPD CLIENT)"/>
    <m/>
    <s v="STEEL LUNCH BOX 2LAYER-8504 "/>
    <s v="STEEL"/>
    <m/>
    <m/>
    <s v="KG"/>
    <e v="#VALUE!"/>
    <m/>
    <n v="12360"/>
    <s v="PCS"/>
    <n v="165.44956959999999"/>
    <n v="2044956.68"/>
    <n v="2.4805032919999999"/>
    <n v="30659.020690000001"/>
    <n v="497333.5"/>
    <x v="517"/>
    <x v="1"/>
    <x v="3"/>
    <e v="#VALUE!"/>
    <n v="2542290.1799999997"/>
    <n v="0.24320001732261634"/>
    <s v="High"/>
    <x v="7"/>
  </r>
  <r>
    <s v="INNSA1"/>
    <s v="2018-04-27"/>
    <s v="0301049751"/>
    <x v="0"/>
    <s v="STEEL LUNCH BOX -6900(TOTAL NET.WT. 4215.00KGS) (MILD STEEL) -"/>
    <m/>
    <s v="STEEL LUNCH BOX -6900"/>
    <s v="STEEL"/>
    <m/>
    <m/>
    <s v="KG"/>
    <e v="#VALUE!"/>
    <m/>
    <n v="36000"/>
    <s v="PCS"/>
    <n v="53.602970280000001"/>
    <n v="1929706.93"/>
    <n v="0.803642733"/>
    <n v="28931.13838"/>
    <n v="469304.8"/>
    <x v="470"/>
    <x v="1"/>
    <x v="3"/>
    <e v="#VALUE!"/>
    <n v="2399011.73"/>
    <n v="0.24320003867115719"/>
    <s v="High"/>
    <x v="7"/>
  </r>
  <r>
    <s v="INNSA1"/>
    <s v="2018-04-27"/>
    <s v="0301049751"/>
    <x v="0"/>
    <s v="STEEL CONTAINER ROUND-6856 (TOTAL NET WT.116 KGS) (MILD STEE - L)"/>
    <m/>
    <s v="STEEL CONTAINER ROUND-6856 "/>
    <s v="STEEL"/>
    <m/>
    <m/>
    <s v="KG"/>
    <e v="#VALUE!"/>
    <m/>
    <n v="1392"/>
    <s v="PCS"/>
    <n v="40.35355603"/>
    <n v="56172.15"/>
    <n v="0.60500083999999998"/>
    <n v="842.16116939999995"/>
    <n v="13661"/>
    <x v="542"/>
    <x v="1"/>
    <x v="3"/>
    <e v="#VALUE!"/>
    <n v="69833.149999999994"/>
    <n v="0.24319880937439639"/>
    <s v="High"/>
    <x v="7"/>
  </r>
  <r>
    <s v="INNSA1"/>
    <s v="2018-04-24"/>
    <s v="0301049751"/>
    <x v="0"/>
    <s v="STAINLESS STEEL SPORTS BOTTLE 600ML S115-NP-21 (TOTAL NET WT - .991.872 KGS)(MILD STEEL)"/>
    <m/>
    <s v="STAINLESS STEEL SPORTS BOTTLE 600ML S115-NP-21 "/>
    <s v="STAINLESS"/>
    <m/>
    <m/>
    <s v="KG"/>
    <e v="#VALUE!"/>
    <m/>
    <n v="5904"/>
    <s v="PCS"/>
    <n v="83.487137529999998"/>
    <n v="492908.06"/>
    <n v="1.251681222"/>
    <n v="7389.925937"/>
    <n v="119875.3"/>
    <x v="490"/>
    <x v="1"/>
    <x v="3"/>
    <e v="#VALUE!"/>
    <n v="612783.35999999999"/>
    <n v="0.24320012133702987"/>
    <s v="High"/>
    <x v="7"/>
  </r>
  <r>
    <s v="INNSA1"/>
    <s v="2018-04-24"/>
    <s v="0301049751"/>
    <x v="0"/>
    <s v="STAINLESS STEEL SPORTS BOTTLE 750ML S-308-C6 -NP-20 (TOTAL N - ET WT.6053.616 KGS)(MILD STEEL)"/>
    <m/>
    <s v="STAINLESS STEEL SPORTS BOTTLE 750ML S-308-C6 -NP-20 "/>
    <s v="STAINLESS"/>
    <m/>
    <m/>
    <s v="KG"/>
    <e v="#VALUE!"/>
    <m/>
    <n v="34992"/>
    <s v="PCS"/>
    <n v="76.577856650000001"/>
    <n v="2679612.36"/>
    <n v="1.1480938030000001"/>
    <n v="40174.09835"/>
    <n v="651681.69999999995"/>
    <x v="391"/>
    <x v="1"/>
    <x v="3"/>
    <e v="#VALUE!"/>
    <n v="3331294.0599999996"/>
    <n v="0.24319999031501705"/>
    <s v="High"/>
    <x v="7"/>
  </r>
  <r>
    <s v="INNSA1"/>
    <s v="2018-04-18"/>
    <s v="0301049751"/>
    <x v="0"/>
    <s v="STEEL LUNCH BOX ROUND-9568(TOTAL NET WT.947.64KGS) (MILD STE - EL)"/>
    <m/>
    <s v="STEEL LUNCH BOX ROUND-9568"/>
    <s v="STEEL"/>
    <m/>
    <m/>
    <s v="KG"/>
    <e v="#VALUE!"/>
    <m/>
    <n v="3576"/>
    <s v="PCS"/>
    <n v="87.302472039999998"/>
    <n v="312193.64"/>
    <n v="1.3247719579999999"/>
    <n v="4737.3845220000003"/>
    <n v="75925.5"/>
    <x v="543"/>
    <x v="1"/>
    <x v="3"/>
    <e v="#VALUE!"/>
    <n v="388119.14"/>
    <n v="0.24320002162760265"/>
    <s v="High"/>
    <x v="7"/>
  </r>
  <r>
    <s v="INNSA1"/>
    <s v="2018-04-18"/>
    <s v="0301049751"/>
    <x v="0"/>
    <s v="STEEL LUNCH BOX 2LAYER-8504 (TOTAL NET.WT.5171.74 KGS) (MILD - STEEL)"/>
    <m/>
    <s v="STEEL LUNCH BOX 2LAYER-8504 "/>
    <s v="STEEL"/>
    <m/>
    <m/>
    <s v="KG"/>
    <e v="#VALUE!"/>
    <m/>
    <n v="10812"/>
    <s v="PCS"/>
    <n v="163.94204590000001"/>
    <n v="1772541.4"/>
    <n v="2.4877396950000001"/>
    <n v="26897.441579999999"/>
    <n v="431082"/>
    <x v="517"/>
    <x v="1"/>
    <x v="3"/>
    <e v="#VALUE!"/>
    <n v="2203623.4"/>
    <n v="0.24319996136620561"/>
    <s v="High"/>
    <x v="7"/>
  </r>
  <r>
    <s v="INNSA1"/>
    <s v="2018-04-18"/>
    <s v="0301049751"/>
    <x v="0"/>
    <s v="STEEL LUNCH BOX -6527(TOTAL NET.WT.5125KGS) (MILD STEEL) -"/>
    <m/>
    <s v="STEEL LUNCH BOX -6527"/>
    <s v="STEEL"/>
    <m/>
    <m/>
    <s v="KG"/>
    <e v="#VALUE!"/>
    <m/>
    <n v="12300"/>
    <s v="PCS"/>
    <n v="149.2805626"/>
    <n v="1836150.92"/>
    <n v="2.2652589170000001"/>
    <n v="27862.684669999999"/>
    <n v="446551.9"/>
    <x v="544"/>
    <x v="1"/>
    <x v="3"/>
    <e v="#VALUE!"/>
    <n v="2282702.8199999998"/>
    <n v="0.24319999796095196"/>
    <s v="High"/>
    <x v="7"/>
  </r>
  <r>
    <s v="INNSA1"/>
    <s v="2018-04-18"/>
    <s v="0301049751"/>
    <x v="0"/>
    <s v="STEEL LUNCH BOX 3LAYER-8505 (TOTAL NET WT.10783.08 KGS) (MIL - D STEEL)"/>
    <m/>
    <s v="STEEL LUNCH BOX 3LAYER-8505 "/>
    <s v="STEEL"/>
    <m/>
    <m/>
    <s v="KG"/>
    <e v="#VALUE!"/>
    <m/>
    <n v="16632"/>
    <s v="PCS"/>
    <n v="221.92155059999999"/>
    <n v="3690999.23"/>
    <n v="3.367550085"/>
    <n v="56009.09302"/>
    <n v="897651"/>
    <x v="464"/>
    <x v="1"/>
    <x v="3"/>
    <e v="#VALUE!"/>
    <n v="4588650.2300000004"/>
    <n v="0.24319999654944388"/>
    <s v="High"/>
    <x v="7"/>
  </r>
  <r>
    <s v="INNSA1"/>
    <s v="2018-04-18"/>
    <s v="0301049751"/>
    <x v="0"/>
    <s v="STEEL LUNCH BOX -6900(TOTAL NET.WT. 4136.32KGS) (MILD STEEL) -"/>
    <m/>
    <s v="STEEL LUNCH BOX -6900"/>
    <s v="STEEL"/>
    <m/>
    <m/>
    <s v="KG"/>
    <e v="#VALUE!"/>
    <m/>
    <n v="35328"/>
    <s v="PCS"/>
    <n v="53.11455729"/>
    <n v="1876431.08"/>
    <n v="0.80598721200000001"/>
    <n v="28473.916239999999"/>
    <n v="456348"/>
    <x v="470"/>
    <x v="1"/>
    <x v="3"/>
    <e v="#VALUE!"/>
    <n v="2332779.08"/>
    <n v="0.24319997939919008"/>
    <s v="High"/>
    <x v="7"/>
  </r>
  <r>
    <s v="INNSA1"/>
    <s v="2018-04-18"/>
    <s v="0301049751"/>
    <x v="0"/>
    <s v="STEEL CONTAINER ROUND-6856 (TOTAL NET WT.220 KGS) (MILD STEE - L)"/>
    <m/>
    <s v="STEEL CONTAINER ROUND-6856 "/>
    <s v="STEEL"/>
    <m/>
    <m/>
    <s v="KG"/>
    <e v="#VALUE!"/>
    <m/>
    <n v="2640"/>
    <s v="PCS"/>
    <n v="39.985863639999998"/>
    <n v="105562.68"/>
    <n v="0.60676576100000001"/>
    <n v="1601.8616079999999"/>
    <n v="25672.9"/>
    <x v="542"/>
    <x v="1"/>
    <x v="3"/>
    <e v="#VALUE!"/>
    <n v="131235.57999999999"/>
    <n v="0.24320053261247254"/>
    <s v="High"/>
    <x v="7"/>
  </r>
  <r>
    <s v="INNSA1"/>
    <s v="2018-04-17"/>
    <s v="0301049751"/>
    <x v="0"/>
    <s v="03-027I FAMILY CLOTH RACK 3LAYERS (3600 PCS) (HOUSEHOLD ARTI - CLES) (MADE UP OF MILD STEEL)"/>
    <m/>
    <s v="03-027I FAMILY CLOTH RACK 3LAYERS "/>
    <s v="03-027I"/>
    <m/>
    <m/>
    <s v="PCS"/>
    <e v="#VALUE!"/>
    <m/>
    <n v="3600"/>
    <s v="PCS"/>
    <n v="834.15800000000002"/>
    <n v="3002968.8"/>
    <n v="12.65793627"/>
    <n v="45568.57056"/>
    <n v="730322"/>
    <x v="361"/>
    <x v="1"/>
    <x v="0"/>
    <e v="#VALUE!"/>
    <n v="3733290.8"/>
    <n v="0.2431999959506739"/>
    <s v="High"/>
    <x v="7"/>
  </r>
  <r>
    <s v="INNSA1"/>
    <s v="2018-04-10"/>
    <s v="0301049751"/>
    <x v="0"/>
    <s v="03-027I FAMILY CLOTH RACK 3LAYERS (1800 PCS) (HOUSEHOLD ARTI - CLES) (MADE UP OF MILD STEEL)"/>
    <m/>
    <s v="03-027I FAMILY CLOTH RACK 3LAYERS "/>
    <s v="03-027I"/>
    <m/>
    <m/>
    <s v="PCS"/>
    <e v="#VALUE!"/>
    <m/>
    <n v="1800"/>
    <s v="PCS"/>
    <n v="834.1043889"/>
    <n v="1501387.9"/>
    <n v="12.65712274"/>
    <n v="22782.820940000001"/>
    <n v="365137.6"/>
    <x v="361"/>
    <x v="1"/>
    <x v="0"/>
    <e v="#VALUE!"/>
    <n v="1866525.5"/>
    <n v="0.2432000417746806"/>
    <s v="High"/>
    <x v="7"/>
  </r>
  <r>
    <s v="INNSA1"/>
    <s v="2018-04-07"/>
    <s v="0301049751"/>
    <x v="0"/>
    <s v="STAINLESS STEEL SPORTS BOTTLE 600ML S115-NP-21 (TOTAL NET WT - .2298.24 KGS)(MILD STEEL)"/>
    <m/>
    <s v="STAINLESS STEEL SPORTS BOTTLE 600ML S115-NP-21 "/>
    <s v="STAINLESS"/>
    <m/>
    <m/>
    <s v="KG"/>
    <e v="#VALUE!"/>
    <m/>
    <n v="13680"/>
    <s v="PCS"/>
    <n v="82.658928360000004"/>
    <n v="1130774.1399999999"/>
    <n v="1.254308473"/>
    <n v="17158.939910000001"/>
    <n v="275004.2"/>
    <x v="490"/>
    <x v="1"/>
    <x v="3"/>
    <e v="#VALUE!"/>
    <n v="1405778.3399999999"/>
    <n v="0.24319993734557818"/>
    <s v="High"/>
    <x v="7"/>
  </r>
  <r>
    <s v="INNSA1"/>
    <s v="2018-04-07"/>
    <s v="0301049751"/>
    <x v="0"/>
    <s v="STAINLESS STEEL SPORTS BOTTLE 750ML S-308-C6 -NP-20 (TOTAL N - ET WT.2242.08 KGS)(MILD STEEL)"/>
    <m/>
    <s v="STAINLESS STEEL SPORTS BOTTLE 750ML S-308-C6 -NP-20 "/>
    <s v="STAINLESS"/>
    <m/>
    <m/>
    <s v="KG"/>
    <e v="#VALUE!"/>
    <m/>
    <n v="12960"/>
    <s v="PCS"/>
    <n v="74.990243059999997"/>
    <n v="971873.55"/>
    <n v="1.137939955"/>
    <n v="14747.70182"/>
    <n v="236359.7"/>
    <x v="391"/>
    <x v="1"/>
    <x v="3"/>
    <e v="#VALUE!"/>
    <n v="1208233.25"/>
    <n v="0.24320005416342486"/>
    <s v="High"/>
    <x v="7"/>
  </r>
  <r>
    <s v="INNSA1"/>
    <s v="2018-04-03"/>
    <s v="0301049751"/>
    <x v="0"/>
    <s v="STEEL TEA STRAINER-NP-55 (TOTAL NET WT.1878.12 KGS) (MILD ST - EEL)"/>
    <m/>
    <s v="STEEL TEA STRAINER-NP-55 "/>
    <s v="STEEL"/>
    <m/>
    <m/>
    <s v="KG"/>
    <e v="#VALUE!"/>
    <m/>
    <n v="39960"/>
    <s v="PCS"/>
    <n v="23.569841839999999"/>
    <n v="941850.88"/>
    <n v="0.35820428300000001"/>
    <n v="14313.84316"/>
    <n v="229058.1"/>
    <x v="415"/>
    <x v="1"/>
    <x v="3"/>
    <e v="#VALUE!"/>
    <n v="1170908.98"/>
    <n v="0.24319996388387938"/>
    <s v="High"/>
    <x v="7"/>
  </r>
  <r>
    <s v="INNSA1"/>
    <s v="2018-04-03"/>
    <s v="0301049751"/>
    <x v="0"/>
    <s v="STEEL ZHARA-NP-003(TOTAL NET WT.2280 KGS) (MILD STEEL) -"/>
    <m/>
    <s v="STEEL ZHARA-NP-003"/>
    <s v="STEEL"/>
    <m/>
    <m/>
    <s v="KG"/>
    <e v="#VALUE!"/>
    <m/>
    <n v="24000"/>
    <s v="PCS"/>
    <n v="32.635165829999998"/>
    <n v="783243.98"/>
    <n v="0.495975165"/>
    <n v="11903.40395"/>
    <n v="190484.9"/>
    <x v="347"/>
    <x v="1"/>
    <x v="3"/>
    <e v="#VALUE!"/>
    <n v="973728.88"/>
    <n v="0.24319995411902176"/>
    <s v="High"/>
    <x v="7"/>
  </r>
  <r>
    <s v="INNSA1"/>
    <s v="2018-03-22"/>
    <s v="0301049751"/>
    <x v="0"/>
    <s v="03-0271 FAMILY CLOTH RACK 3LAYERS (1800 PCS) (HOUSEHOLD ARTI - CLES) (MADE UP OF MILD STEEL)"/>
    <m/>
    <s v="03-0271 FAMILY CLOTH RACK 3LAYERS "/>
    <s v="03-0271"/>
    <m/>
    <m/>
    <s v="PCS"/>
    <e v="#VALUE!"/>
    <m/>
    <n v="10701"/>
    <s v="KGS"/>
    <n v="140.104208"/>
    <n v="1499255.13"/>
    <n v="2.1292432830000001"/>
    <n v="22785.032370000001"/>
    <n v="364618.9"/>
    <x v="545"/>
    <x v="1"/>
    <x v="0"/>
    <e v="#VALUE!"/>
    <n v="1863874.0299999998"/>
    <n v="0.24320003494001721"/>
    <s v="High"/>
    <x v="7"/>
  </r>
  <r>
    <s v="INNSA1"/>
    <s v="2018-03-07"/>
    <s v="0301049751"/>
    <x v="0"/>
    <s v="KWB-600F STAINLESS STEEL SPORTS BOTTLE -"/>
    <m/>
    <s v="KWB-600F STAINLESS STEEL SPORTS BOTTLE -"/>
    <s v="KWB-600F"/>
    <m/>
    <m/>
    <s v=""/>
    <e v="#VALUE!"/>
    <m/>
    <n v="50400"/>
    <s v="PCS"/>
    <n v="76.684345239999999"/>
    <n v="3864891"/>
    <n v="1.160126252"/>
    <n v="58470.363089999999"/>
    <n v="939941.5"/>
    <x v="479"/>
    <x v="1"/>
    <x v="1"/>
    <e v="#VALUE!"/>
    <n v="4804832.5"/>
    <n v="0.24320000227690769"/>
    <s v="High"/>
    <x v="7"/>
  </r>
  <r>
    <s v="INNSA1"/>
    <s v="2018-02-21"/>
    <s v="0301049751"/>
    <x v="0"/>
    <s v="STEEL TEA STRAINER -NP-55(TOTAL NET WT.1878.12 KGS) (MILD STEEL)"/>
    <m/>
    <s v="STEEL TEA STRAINER -NP-55"/>
    <s v="STEEL"/>
    <m/>
    <m/>
    <s v="KG"/>
    <e v="#VALUE!"/>
    <m/>
    <n v="39960"/>
    <s v="PCS"/>
    <n v="23.187279780000001"/>
    <n v="926563.7"/>
    <n v="0.35755250199999999"/>
    <n v="14287.798000000001"/>
    <n v="225340.3"/>
    <x v="418"/>
    <x v="1"/>
    <x v="3"/>
    <e v="#VALUE!"/>
    <n v="1151904"/>
    <n v="0.24320000880673395"/>
    <s v="High"/>
    <x v="7"/>
  </r>
  <r>
    <s v="INNSA1"/>
    <s v="2018-02-20"/>
    <s v="0301049751"/>
    <x v="0"/>
    <s v="STAINLESS STEEL SPORTS BOTTLE 750ML S-308-C6 -NP-20 (TOTAL NET WT. 411.05 KGS)(MILD STEEL)"/>
    <m/>
    <s v="STAINLESS STEEL SPORTS BOTTLE 750ML S-308-C6 -NP-20 "/>
    <s v="STAINLESS"/>
    <m/>
    <m/>
    <s v="KG"/>
    <e v="#VALUE!"/>
    <m/>
    <n v="2376"/>
    <s v="PCS"/>
    <n v="74.222171720000006"/>
    <n v="176351.88"/>
    <n v="1.1445207669999999"/>
    <n v="2719.3813420000001"/>
    <n v="42888.800000000003"/>
    <x v="391"/>
    <x v="1"/>
    <x v="3"/>
    <e v="#VALUE!"/>
    <n v="219240.68"/>
    <n v="0.24320012919624107"/>
    <s v="High"/>
    <x v="7"/>
  </r>
  <r>
    <s v="INNSA1"/>
    <s v="2018-02-20"/>
    <s v="0301049751"/>
    <x v="0"/>
    <s v="STEEL ZHARA -NP-003 (MILD STEEL) (TOTAL NET WT.3276 KGS)"/>
    <m/>
    <s v="STEEL ZHARA -NP-003 "/>
    <s v="STEEL"/>
    <m/>
    <m/>
    <s v="KG"/>
    <e v="#VALUE!"/>
    <m/>
    <n v="36000"/>
    <s v="PCS"/>
    <n v="31.214826110000001"/>
    <n v="1123733.74"/>
    <n v="0.48133887600000003"/>
    <n v="17328.199540000001"/>
    <n v="273292"/>
    <x v="353"/>
    <x v="1"/>
    <x v="3"/>
    <e v="#VALUE!"/>
    <n v="1397025.74"/>
    <n v="0.24319995944946887"/>
    <s v="High"/>
    <x v="7"/>
  </r>
  <r>
    <s v="INNSA1"/>
    <s v="2018-02-20"/>
    <s v="0301049751"/>
    <x v="0"/>
    <s v="STEEL PEELER -MP-196 (MILD STEEL) (TOTAL NET WT.4680 KGS)"/>
    <m/>
    <s v="STEEL PEELER -MP-196 "/>
    <s v="STEEL"/>
    <m/>
    <m/>
    <s v="KG"/>
    <e v="#VALUE!"/>
    <m/>
    <n v="60000"/>
    <s v="PCS"/>
    <n v="36.717194829999997"/>
    <n v="2203031.69"/>
    <n v="0.56618650500000001"/>
    <n v="33971.190289999999"/>
    <n v="535777.30000000005"/>
    <x v="456"/>
    <x v="1"/>
    <x v="3"/>
    <e v="#VALUE!"/>
    <n v="2738808.99"/>
    <n v="0.24319999681892912"/>
    <s v="High"/>
    <x v="7"/>
  </r>
  <r>
    <s v="INNSA1"/>
    <s v="2018-02-20"/>
    <s v="0301049751"/>
    <x v="0"/>
    <s v="STAINLESS STEEL COLA BOTTLE 750ML SK750 -SL-01 (TOTAL NET WT.1733.76 KGS)(MILD STEEL)"/>
    <m/>
    <s v="STAINLESS STEEL COLA BOTTLE 750ML SK750 -SL-01 "/>
    <s v="STAINLESS"/>
    <m/>
    <m/>
    <s v="KG"/>
    <e v="#VALUE!"/>
    <m/>
    <n v="10080"/>
    <s v="PCS"/>
    <n v="90.678670629999999"/>
    <n v="914041"/>
    <n v="1.3982832789999999"/>
    <n v="14094.695449999999"/>
    <n v="222294.8"/>
    <x v="529"/>
    <x v="1"/>
    <x v="3"/>
    <e v="#VALUE!"/>
    <n v="1136335.8"/>
    <n v="0.24320003150843342"/>
    <s v="High"/>
    <x v="7"/>
  </r>
  <r>
    <s v="INNSA1"/>
    <s v="2018-02-20"/>
    <s v="0301049751"/>
    <x v="0"/>
    <s v="STAINLESS STEEL SPORTS BOTTLE 600ML S115-NP-21 (TOTAL NET WT. 2104.70 KGS)(MILD STEEL)"/>
    <m/>
    <s v="STAINLESS STEEL SPORTS BOTTLE 600ML S115-NP-21 "/>
    <s v="STAINLESS"/>
    <m/>
    <m/>
    <s v="KG"/>
    <e v="#VALUE!"/>
    <m/>
    <n v="12528"/>
    <s v="PCS"/>
    <n v="81.812311620000003"/>
    <n v="1024944.64"/>
    <n v="1.261562246"/>
    <n v="15804.85181"/>
    <n v="249266.5"/>
    <x v="490"/>
    <x v="1"/>
    <x v="3"/>
    <e v="#VALUE!"/>
    <n v="1274211.1400000001"/>
    <n v="0.24319996443905498"/>
    <s v="High"/>
    <x v="7"/>
  </r>
  <r>
    <s v="INNSA1"/>
    <s v="2018-02-20"/>
    <s v="0301049751"/>
    <x v="0"/>
    <s v="STAINLESS STEEL SPORTS BOTTLE 750ML S-308-C6 -NP-20 (TOTAL NET WT. 3045.49 KGS)(MILD STEEL)"/>
    <m/>
    <s v="STAINLESS STEEL SPORTS BOTTLE 750ML S-308-C6 -NP-20 "/>
    <s v="STAINLESS"/>
    <m/>
    <m/>
    <s v="KG"/>
    <e v="#VALUE!"/>
    <m/>
    <n v="17604"/>
    <s v="PCS"/>
    <n v="74.219589869999993"/>
    <n v="1306561.6599999999"/>
    <n v="1.1444809540000001"/>
    <n v="20147.442709999999"/>
    <n v="317755.8"/>
    <x v="391"/>
    <x v="1"/>
    <x v="3"/>
    <e v="#VALUE!"/>
    <n v="1624317.46"/>
    <n v="0.24320000328189639"/>
    <s v="High"/>
    <x v="7"/>
  </r>
  <r>
    <s v="INNSA1"/>
    <s v="2018-02-20"/>
    <s v="0301049751"/>
    <x v="0"/>
    <s v="STEEL MESAURING SPOON 4 PC SET -SJ-05 (MILD STEEL)(TOTAL NET WT.73 KGS)"/>
    <m/>
    <s v="STEEL MESAURING SPOON 4 PC SET -SJ-05 "/>
    <s v="STEEL"/>
    <m/>
    <m/>
    <s v="SETS"/>
    <e v="#VALUE!"/>
    <m/>
    <n v="1000"/>
    <s v="SET"/>
    <n v="40.04278"/>
    <n v="40042.78"/>
    <n v="0.61746769499999998"/>
    <n v="617.46769470000004"/>
    <n v="9738.4"/>
    <x v="546"/>
    <x v="1"/>
    <x v="2"/>
    <e v="#VALUE!"/>
    <n v="49781.18"/>
    <n v="0.24319989770939979"/>
    <s v="High"/>
    <x v="7"/>
  </r>
  <r>
    <s v="INNSA1"/>
    <s v="2018-02-20"/>
    <s v="0301049751"/>
    <x v="0"/>
    <s v="STAINLESS STEEL SPORTS BOTTLE 600ML S115-NP-21 (TOTAL NET WT.2001.89 KGS)(MILD STEEL)"/>
    <m/>
    <s v="STAINLESS STEEL SPORTS BOTTLE 600ML S115-NP-21 "/>
    <s v="STAINLESS"/>
    <m/>
    <m/>
    <s v="KG"/>
    <e v="#VALUE!"/>
    <m/>
    <n v="11916"/>
    <s v="PCS"/>
    <n v="81.809467100000006"/>
    <n v="974841.61"/>
    <n v="1.261518382"/>
    <n v="15032.253049999999"/>
    <n v="237081.5"/>
    <x v="490"/>
    <x v="1"/>
    <x v="3"/>
    <e v="#VALUE!"/>
    <n v="1211923.1099999999"/>
    <n v="0.24320002097571522"/>
    <s v="High"/>
    <x v="7"/>
  </r>
  <r>
    <s v="INNSA1"/>
    <s v="2018-02-19"/>
    <s v="0301049751"/>
    <x v="0"/>
    <s v="STAINLESS STEEL SPORTS BOTTLE 750ML S-308-C6 -NP-20 (TOTAL NET WT. 2837.92KGS)(MILD STEEL) (DPD CLIENT)"/>
    <m/>
    <s v="STAINLESS STEEL SPORTS BOTTLE 750ML S-308-C6 -NP-20 "/>
    <s v="STAINLESS"/>
    <m/>
    <m/>
    <s v="KG"/>
    <e v="#VALUE!"/>
    <m/>
    <n v="16596"/>
    <s v="PCS"/>
    <n v="74.206338270000003"/>
    <n v="1231528.3899999999"/>
    <n v="1.1442766120000001"/>
    <n v="18990.414649999999"/>
    <n v="299507.7"/>
    <x v="391"/>
    <x v="1"/>
    <x v="3"/>
    <e v="#VALUE!"/>
    <n v="1531036.0899999999"/>
    <n v="0.24319999638822784"/>
    <s v="High"/>
    <x v="7"/>
  </r>
  <r>
    <s v="INNSA1"/>
    <s v="2018-02-14"/>
    <s v="0301049751"/>
    <x v="1"/>
    <s v="STEEL SCRUBBER -ANG537 (TOTAL NET WT.8549.20 KGS)(MILD STEEL) (DPD CLIENT)"/>
    <m/>
    <s v="STEEL SCRUBBER -ANG537 "/>
    <s v="STEEL"/>
    <m/>
    <m/>
    <s v="KG"/>
    <e v="#VALUE!"/>
    <m/>
    <n v="318384"/>
    <s v="PCS"/>
    <n v="4.9643845170000001"/>
    <n v="1580580.6"/>
    <n v="7.6967201999999998E-2"/>
    <n v="24505.12558"/>
    <n v="489663.9"/>
    <x v="518"/>
    <x v="1"/>
    <x v="3"/>
    <e v="#VALUE!"/>
    <n v="2070244.5"/>
    <n v="0.30980001905628857"/>
    <s v="High"/>
    <x v="7"/>
  </r>
  <r>
    <s v="INNSA1"/>
    <s v="2018-02-07"/>
    <s v="0301049751"/>
    <x v="0"/>
    <s v="MILD STEEL MULTI FUNCTION CLOTH STAND-RYX-02-021A (DPD CLIENT)"/>
    <m/>
    <s v="MILD STEEL MULTI FUNCTION CLOTH STAND-RYX-02-021A "/>
    <s v="MILD"/>
    <m/>
    <m/>
    <s v=""/>
    <e v="#VALUE!"/>
    <m/>
    <n v="1206"/>
    <s v="PCS"/>
    <n v="610.97289390000003"/>
    <n v="736833.31"/>
    <n v="9.4724479670000008"/>
    <n v="11423.77225"/>
    <n v="179197.8"/>
    <x v="547"/>
    <x v="1"/>
    <x v="1"/>
    <e v="#VALUE!"/>
    <n v="916031.1100000001"/>
    <n v="0.24319991722415477"/>
    <s v="High"/>
    <x v="7"/>
  </r>
  <r>
    <s v="INNSA1"/>
    <s v="2018-02-07"/>
    <s v="0301049751"/>
    <x v="0"/>
    <s v="STEEL LUNCH BOX ROUND-9568(TOTAL NET WT.3898.68 KGS) (MILD STEEL)"/>
    <m/>
    <s v="STEEL LUNCH BOX ROUND-9568"/>
    <s v="STEEL"/>
    <m/>
    <m/>
    <s v="KG"/>
    <e v="#VALUE!"/>
    <m/>
    <n v="14712"/>
    <s v="PCS"/>
    <n v="85.581716290000003"/>
    <n v="1259078.21"/>
    <n v="1.3268483149999999"/>
    <n v="19520.592400000001"/>
    <n v="306207.8"/>
    <x v="543"/>
    <x v="1"/>
    <x v="3"/>
    <e v="#VALUE!"/>
    <n v="1565286.01"/>
    <n v="0.24319998358163947"/>
    <s v="High"/>
    <x v="7"/>
  </r>
  <r>
    <s v="INNSA1"/>
    <s v="2018-02-07"/>
    <s v="0301049751"/>
    <x v="0"/>
    <s v="STEEL LUNCH BOX RECTANGLE-9707 (TOTAL NET WT.4143.90 KGS) (MILD STEEL)-(DPD CLIENT)"/>
    <m/>
    <s v="STEEL LUNCH BOX RECTANGLE-9707 "/>
    <s v="STEEL"/>
    <m/>
    <m/>
    <s v="KG"/>
    <e v="#VALUE!"/>
    <m/>
    <n v="13680"/>
    <s v="PCS"/>
    <n v="107.14046999999999"/>
    <n v="1465681.63"/>
    <n v="1.6610925590000001"/>
    <n v="22723.746200000001"/>
    <n v="356453.8"/>
    <x v="548"/>
    <x v="1"/>
    <x v="3"/>
    <e v="#VALUE!"/>
    <n v="1822135.43"/>
    <n v="0.24320001881991249"/>
    <s v="High"/>
    <x v="7"/>
  </r>
  <r>
    <s v="INNSA1"/>
    <s v="2018-02-03"/>
    <s v="0301049751"/>
    <x v="0"/>
    <s v="STEEL LUNCH BOX 3 LAYER-6505 (TOTAL NET WT.10783.08 KGS) (MILD STEEL)"/>
    <m/>
    <s v="STEEL LUNCH BOX 3 LAYER-6505 "/>
    <s v="STEEL"/>
    <m/>
    <m/>
    <s v="KG"/>
    <e v="#VALUE!"/>
    <m/>
    <n v="16632"/>
    <s v="PCS"/>
    <n v="217.50612430000001"/>
    <n v="3617561.86"/>
    <n v="3.372187974"/>
    <n v="56086.230389999997"/>
    <n v="879791"/>
    <x v="549"/>
    <x v="1"/>
    <x v="3"/>
    <e v="#VALUE!"/>
    <n v="4497352.8599999994"/>
    <n v="0.24319998773980883"/>
    <s v="High"/>
    <x v="7"/>
  </r>
  <r>
    <s v="INNSA1"/>
    <s v="2018-02-03"/>
    <s v="0301049751"/>
    <x v="0"/>
    <s v="STEEL LUNCH BOX ROUND- 9568 (TOTAL NT WT.241.68 KGS) (MILD STEEL)"/>
    <m/>
    <s v="STEEL LUNCH BOX ROUND- 9568 "/>
    <s v="STEEL"/>
    <m/>
    <m/>
    <s v="KG"/>
    <e v="#VALUE!"/>
    <m/>
    <n v="912"/>
    <s v="PCS"/>
    <n v="85.565471489999993"/>
    <n v="78035.710000000006"/>
    <n v="1.326596457"/>
    <n v="1209.855969"/>
    <n v="18978.400000000001"/>
    <x v="550"/>
    <x v="1"/>
    <x v="3"/>
    <e v="#VALUE!"/>
    <n v="97014.110000000015"/>
    <n v="0.24320147788749535"/>
    <s v="High"/>
    <x v="7"/>
  </r>
  <r>
    <s v="INNSA1"/>
    <s v="2018-02-03"/>
    <s v="0301049751"/>
    <x v="0"/>
    <s v="STEEL LUNCH BOX -6527 (TOTAL NET WT.6437 KGS)(MILD STEEL)"/>
    <m/>
    <s v="STEEL LUNCH BOX -6527 "/>
    <s v="STEEL"/>
    <m/>
    <m/>
    <s v="KG"/>
    <e v="#VALUE!"/>
    <m/>
    <n v="12300"/>
    <s v="PCS"/>
    <n v="146.31042600000001"/>
    <n v="1799618.24"/>
    <n v="2.2683786979999998"/>
    <n v="27901.057980000001"/>
    <n v="437667.2"/>
    <x v="473"/>
    <x v="1"/>
    <x v="3"/>
    <e v="#VALUE!"/>
    <n v="2237285.44"/>
    <n v="0.24320002446741149"/>
    <s v="High"/>
    <x v="7"/>
  </r>
  <r>
    <s v="INNSA1"/>
    <s v="2018-02-03"/>
    <s v="0301049751"/>
    <x v="0"/>
    <s v="STEEL LUNCH BOX 2 LAYER-6504(TOTAL NET WT.5166 KGS) (MILD STEEL)"/>
    <m/>
    <s v="STEEL LUNCH BOX 2 LAYER-6504"/>
    <s v="STEEL"/>
    <m/>
    <m/>
    <s v="KG"/>
    <e v="#VALUE!"/>
    <m/>
    <n v="10800"/>
    <s v="PCS"/>
    <n v="160.68020000000001"/>
    <n v="1735346.16"/>
    <n v="2.4911658910000001"/>
    <n v="26904.591629999999"/>
    <n v="422036.2"/>
    <x v="551"/>
    <x v="1"/>
    <x v="3"/>
    <e v="#VALUE!"/>
    <n v="2157382.36"/>
    <n v="0.24320000800301425"/>
    <s v="High"/>
    <x v="7"/>
  </r>
  <r>
    <s v="INNSA1"/>
    <s v="2018-01-23"/>
    <s v="0301049751"/>
    <x v="0"/>
    <s v="STEEL HOOK 3PCS-RJ-409 (TOTAL 1257.984 KGS) (MILD STEEL)"/>
    <m/>
    <s v="STEEL HOOK 3PCS-RJ-409 "/>
    <s v="STEEL"/>
    <m/>
    <m/>
    <s v="PCS"/>
    <e v="#VALUE!"/>
    <m/>
    <n v="29952"/>
    <s v="SET"/>
    <n v="39.154678819444399"/>
    <n v="1172760.94"/>
    <n v="0.60423887067043902"/>
    <n v="18098.162654321"/>
    <n v="276021"/>
    <x v="552"/>
    <x v="1"/>
    <x v="0"/>
    <e v="#VALUE!"/>
    <n v="1448781.94"/>
    <n v="0.23535998734746402"/>
    <s v="High"/>
    <x v="7"/>
  </r>
  <r>
    <s v="INNSA1"/>
    <s v="2018-01-22"/>
    <s v="0301049751"/>
    <x v="1"/>
    <s v="STEEL SCRUBBER -ANG537 (TOTAL NET WT.8549.20 KGS)(MILD STEEL) (DPD CLIENT)"/>
    <m/>
    <s v="STEEL SCRUBBER -ANG537 "/>
    <s v="STEEL"/>
    <m/>
    <m/>
    <s v="KG"/>
    <e v="#VALUE!"/>
    <m/>
    <n v="318384"/>
    <s v="PCS"/>
    <n v="4.9735798281320696"/>
    <n v="1583508.24"/>
    <n v="7.6752775125494901E-2"/>
    <n v="24436.855555555601"/>
    <n v="477491"/>
    <x v="518"/>
    <x v="1"/>
    <x v="3"/>
    <e v="#VALUE!"/>
    <n v="2060999.24"/>
    <n v="0.30153995283283147"/>
    <s v="High"/>
    <x v="7"/>
  </r>
  <r>
    <s v="INNSA1"/>
    <s v="2018-01-22"/>
    <s v="0301049751"/>
    <x v="1"/>
    <s v="STEEL SCRUBBER -ANG537 (TOTAL NET WT.8549.20 KGS)(MILD STEEL) (DPD CLIENT)"/>
    <m/>
    <s v="STEEL SCRUBBER -ANG537 "/>
    <s v="STEEL"/>
    <m/>
    <m/>
    <s v="KG"/>
    <e v="#VALUE!"/>
    <m/>
    <n v="318384"/>
    <s v="PCS"/>
    <n v="4.9735798281320696"/>
    <n v="1583508.24"/>
    <n v="7.6752775125494901E-2"/>
    <n v="24436.855555555601"/>
    <n v="477491"/>
    <x v="518"/>
    <x v="1"/>
    <x v="3"/>
    <e v="#VALUE!"/>
    <n v="2060999.24"/>
    <n v="0.30153995283283147"/>
    <s v="High"/>
    <x v="7"/>
  </r>
  <r>
    <s v="INNSA1"/>
    <s v="2018-01-16"/>
    <s v="0301049751"/>
    <x v="0"/>
    <s v="STEEL WALL HANGER HOOK -SL-89 (TOTAL NET WT. 1274.40KGS) (MILD STEEL)"/>
    <m/>
    <s v="STEEL WALL HANGER HOOK -SL-89 "/>
    <s v="STEEL"/>
    <m/>
    <m/>
    <s v="KG"/>
    <e v="#VALUE!"/>
    <m/>
    <n v="5400"/>
    <s v="PCS"/>
    <n v="81.241812962962996"/>
    <n v="438705.79"/>
    <n v="1.25956299167384"/>
    <n v="6801.64015503876"/>
    <n v="103253.8"/>
    <x v="527"/>
    <x v="1"/>
    <x v="3"/>
    <e v="#VALUE!"/>
    <n v="541959.59"/>
    <n v="0.23536001200257697"/>
    <s v="High"/>
    <x v="7"/>
  </r>
  <r>
    <s v="INNSA1"/>
    <s v="2018-01-08"/>
    <s v="0301049751"/>
    <x v="0"/>
    <s v="STEEL HOOK 3PCS -RJ-409 (TOTAL NET WT.63.50 KGS) (MILD STEEL) (DPD CLIENT)"/>
    <m/>
    <s v="STEEL HOOK 3PCS -RJ-409 "/>
    <s v="STEEL"/>
    <m/>
    <m/>
    <s v="PCS"/>
    <e v="#VALUE!"/>
    <m/>
    <n v="1512"/>
    <s v="SET"/>
    <n v="38.247433862433901"/>
    <n v="57830.12"/>
    <n v="0.59298347073540902"/>
    <n v="896.59100775193804"/>
    <n v="13610.9"/>
    <x v="553"/>
    <x v="1"/>
    <x v="0"/>
    <e v="#VALUE!"/>
    <n v="71441.02"/>
    <n v="0.23536005112906561"/>
    <s v="High"/>
    <x v="7"/>
  </r>
  <r>
    <s v="INNSA1"/>
    <s v="2018-01-08"/>
    <s v="0301049751"/>
    <x v="0"/>
    <s v="RYX-02-021A MULTI FUNCTION CLOTH STAND"/>
    <m/>
    <s v="RYX-02-021A MULTI FUNCTION CLOTH STAND"/>
    <s v="RYX-02-021A"/>
    <m/>
    <m/>
    <s v=""/>
    <e v="#VALUE!"/>
    <m/>
    <n v="1296"/>
    <s v="PCS"/>
    <n v="611.51079475308597"/>
    <n v="792517.99"/>
    <n v="9.4807875155517305"/>
    <n v="12287.100620155001"/>
    <n v="186527"/>
    <x v="554"/>
    <x v="1"/>
    <x v="1"/>
    <e v="#VALUE!"/>
    <n v="979044.99"/>
    <n v="0.23535995693927403"/>
    <s v="High"/>
    <x v="7"/>
  </r>
  <r>
    <s v="INNSA1"/>
    <s v="2018-01-08"/>
    <s v="0301049751"/>
    <x v="0"/>
    <s v="RYX-02-020 MULTI FUNCTION CLOTH STAND"/>
    <m/>
    <s v="RYX-02-020 MULTI FUNCTION CLOTH STAND"/>
    <s v="RYX-02-020"/>
    <m/>
    <m/>
    <s v=""/>
    <e v="#VALUE!"/>
    <m/>
    <n v="1232"/>
    <s v="PCS"/>
    <n v="981.72273538960997"/>
    <n v="1209482.4099999999"/>
    <n v="15.220507525420301"/>
    <n v="18751.665271317801"/>
    <n v="284663.8"/>
    <x v="555"/>
    <x v="1"/>
    <x v="1"/>
    <e v="#VALUE!"/>
    <n v="1494146.21"/>
    <n v="0.23536001652144739"/>
    <s v="High"/>
    <x v="7"/>
  </r>
  <r>
    <s v="INNSA1"/>
    <s v="2018-01-02"/>
    <s v="0301049751"/>
    <x v="0"/>
    <s v="STEEL SPOON HOLDER ROUND -MP-96 (TOTAL NET WT.1822.36 KGS)(MILD STEEL)"/>
    <m/>
    <s v="STEEL SPOON HOLDER ROUND -MP-96 "/>
    <s v="STEEL"/>
    <m/>
    <m/>
    <s v="KG"/>
    <e v="#VALUE!"/>
    <m/>
    <n v="8028"/>
    <s v="PCS"/>
    <n v="47.6048567513702"/>
    <n v="382171.79"/>
    <n v="0.73351088985162105"/>
    <n v="5888.6254237288103"/>
    <n v="89948"/>
    <x v="354"/>
    <x v="1"/>
    <x v="3"/>
    <e v="#VALUE!"/>
    <n v="472119.79"/>
    <n v="0.2353601243043083"/>
    <s v="High"/>
    <x v="7"/>
  </r>
  <r>
    <s v="INNSA1"/>
    <s v="2018-01-02"/>
    <s v="0301049751"/>
    <x v="0"/>
    <s v="STEEL HOOK 3PCS -RJ-409 (TOTAL NET WT.1200.53 KGS) (MILD STEEL)"/>
    <m/>
    <s v="STEEL HOOK 3PCS -RJ-409 "/>
    <s v="STEEL"/>
    <m/>
    <m/>
    <s v="PCS"/>
    <e v="#VALUE!"/>
    <m/>
    <n v="28584"/>
    <s v="SET"/>
    <n v="38.015878813322097"/>
    <n v="1086645.8799999999"/>
    <n v="0.58576084458123501"/>
    <n v="16743.387981510001"/>
    <n v="255753"/>
    <x v="553"/>
    <x v="1"/>
    <x v="0"/>
    <e v="#VALUE!"/>
    <n v="1342398.88"/>
    <n v="0.23536002363529876"/>
    <s v="High"/>
    <x v="7"/>
  </r>
  <r>
    <s v="INNSA1"/>
    <s v="2018-01-02"/>
    <s v="0301049751"/>
    <x v="0"/>
    <s v="STEEL ZHARA-NP-003 (TOTAL NET WT.3420 KGS) (MILD STEEL)"/>
    <m/>
    <s v="STEEL ZHARA-NP-003 "/>
    <s v="STEEL"/>
    <m/>
    <m/>
    <s v="KG"/>
    <e v="#VALUE!"/>
    <m/>
    <n v="36000"/>
    <s v="PCS"/>
    <n v="30.399101666666699"/>
    <n v="1094367.6599999999"/>
    <n v="0.46839910118130401"/>
    <n v="16862.367642526999"/>
    <n v="257570.4"/>
    <x v="344"/>
    <x v="1"/>
    <x v="3"/>
    <e v="#VALUE!"/>
    <n v="1351938.0599999998"/>
    <n v="0.23536002516741039"/>
    <s v="High"/>
    <x v="7"/>
  </r>
  <r>
    <s v="INNSA1"/>
    <s v="2017-12-11"/>
    <s v="0301049751"/>
    <x v="0"/>
    <s v="STEEL WALLNUT CRACKER -SL-145 (TOTAL NET WT.99.84 KGS) (MILDSTEEL)(DPD CLIENT)"/>
    <m/>
    <s v="STEEL WALLNUT CRACKER -SL-145 "/>
    <s v="STEEL"/>
    <m/>
    <m/>
    <s v="KG"/>
    <e v="#VALUE!"/>
    <m/>
    <n v="480"/>
    <s v="PCS"/>
    <n v="69.970333333333301"/>
    <n v="33585.760000000002"/>
    <n v="1.0698827726809399"/>
    <n v="513.54373088684997"/>
    <n v="7904.8"/>
    <x v="556"/>
    <x v="1"/>
    <x v="3"/>
    <e v="#VALUE!"/>
    <n v="41490.560000000005"/>
    <n v="0.23536165327210101"/>
    <s v="High"/>
    <x v="8"/>
  </r>
  <r>
    <s v="INNSA1"/>
    <s v="2017-12-11"/>
    <s v="0301049751"/>
    <x v="0"/>
    <s v="STEEL LUNCH BOX -SL-104 (TOTAL NET WT.173.16 KGS) (MILD STEEL)"/>
    <m/>
    <s v="STEEL LUNCH BOX -SL-104 "/>
    <s v="STEEL"/>
    <m/>
    <m/>
    <s v="KG"/>
    <e v="#VALUE!"/>
    <m/>
    <n v="360"/>
    <s v="PCS"/>
    <n v="180.63772222222201"/>
    <n v="65029.58"/>
    <n v="2.7620446822969802"/>
    <n v="994.33608562691097"/>
    <n v="15305.4"/>
    <x v="557"/>
    <x v="1"/>
    <x v="3"/>
    <e v="#VALUE!"/>
    <n v="80334.98"/>
    <n v="0.23536058513679467"/>
    <s v="High"/>
    <x v="8"/>
  </r>
  <r>
    <s v="INNSA1"/>
    <s v="2017-12-11"/>
    <s v="0301049751"/>
    <x v="0"/>
    <s v="STEEL SPOON HOLDER ROUND-MP-96 (TOTAL NET WT.2180.23 KGS)(MILD STEEL)"/>
    <m/>
    <s v="STEEL SPOON HOLDER ROUND-MP-96 "/>
    <s v="STEEL"/>
    <m/>
    <m/>
    <s v="KG"/>
    <e v="#VALUE!"/>
    <m/>
    <n v="10188"/>
    <s v="PCS"/>
    <n v="49.907414605418097"/>
    <n v="508456.74"/>
    <n v="0.763110315067556"/>
    <n v="7774.5678899082604"/>
    <n v="119670.39999999999"/>
    <x v="448"/>
    <x v="1"/>
    <x v="3"/>
    <e v="#VALUE!"/>
    <n v="628127.14"/>
    <n v="0.23536004262624191"/>
    <s v="High"/>
    <x v="8"/>
  </r>
  <r>
    <s v="INNSA1"/>
    <s v="2017-12-07"/>
    <s v="0301049751"/>
    <x v="0"/>
    <s v="KWB-600F STAINLESS STEEL SPORTS BOTTLE"/>
    <m/>
    <s v="KWB-600F STAINLESS STEEL SPORTS BOTTLE"/>
    <s v="KWB-600F"/>
    <m/>
    <m/>
    <s v=""/>
    <e v="#VALUE!"/>
    <m/>
    <n v="50400"/>
    <s v="PCS"/>
    <n v="76.833174603174598"/>
    <n v="3872392"/>
    <n v="1.1606219728576199"/>
    <n v="58495.347432024202"/>
    <n v="911406.2"/>
    <x v="237"/>
    <x v="1"/>
    <x v="1"/>
    <e v="#VALUE!"/>
    <n v="4783798.2"/>
    <n v="0.23536000487553946"/>
    <s v="High"/>
    <x v="8"/>
  </r>
  <r>
    <s v="INNSA1"/>
    <s v="2017-12-01"/>
    <s v="0301049751"/>
    <x v="0"/>
    <s v="STAINLESS STEEL SPORTS BOTTLE 750ML S-308-C6 -NP-20 (TOTAL NET WT. 1514.38 KGS)(MILD STEEL)"/>
    <m/>
    <s v="STAINLESS STEEL SPORTS BOTTLE 750ML S-308-C6 -NP-20 "/>
    <s v="STAINLESS"/>
    <m/>
    <m/>
    <s v="KG"/>
    <e v="#VALUE!"/>
    <m/>
    <n v="8856"/>
    <s v="PCS"/>
    <n v="75.800460704607005"/>
    <n v="671288.88"/>
    <n v="1.1450220650242799"/>
    <n v="10140.315407855"/>
    <n v="157994.6"/>
    <x v="391"/>
    <x v="1"/>
    <x v="3"/>
    <e v="#VALUE!"/>
    <n v="829283.48"/>
    <n v="0.23536007329661116"/>
    <s v="High"/>
    <x v="8"/>
  </r>
  <r>
    <s v="INNSA1"/>
    <s v="2017-12-01"/>
    <s v="0301049751"/>
    <x v="0"/>
    <s v="STAINLESS STEEL SPORTS BOTTLE 600ML S115-NP-21 (TOTAL NET WT.1388.84 KGS)(MILD STEEL) (DPD CLIENT)"/>
    <m/>
    <s v="STAINLESS STEEL SPORTS BOTTLE 600ML S115-NP-21 "/>
    <s v="STAINLESS"/>
    <m/>
    <m/>
    <s v="KG"/>
    <e v="#VALUE!"/>
    <m/>
    <n v="8028"/>
    <s v="PCS"/>
    <n v="83.552001743896398"/>
    <n v="670755.47"/>
    <n v="1.2621148299682201"/>
    <n v="10132.2578549849"/>
    <n v="157869"/>
    <x v="490"/>
    <x v="1"/>
    <x v="3"/>
    <e v="#VALUE!"/>
    <n v="828624.47"/>
    <n v="0.23535998893903914"/>
    <s v="High"/>
    <x v="8"/>
  </r>
  <r>
    <s v="INNSA1"/>
    <s v="2017-12-01"/>
    <s v="0301049751"/>
    <x v="0"/>
    <s v="STEEL PEELER-MP-196 (TOTAL NET WT. 2370.00KGS) (MILD STEEL)"/>
    <m/>
    <s v="STEEL PEELER-MP-196 "/>
    <s v="STEEL"/>
    <m/>
    <m/>
    <s v="KG"/>
    <e v="#VALUE!"/>
    <m/>
    <n v="30000"/>
    <s v="PCS"/>
    <n v="36.263774333333302"/>
    <n v="1087913.23"/>
    <n v="0.54779115307149995"/>
    <n v="16433.734592145"/>
    <n v="256051.20000000001"/>
    <x v="449"/>
    <x v="1"/>
    <x v="3"/>
    <e v="#VALUE!"/>
    <n v="1343964.43"/>
    <n v="0.23535994685899722"/>
    <s v="High"/>
    <x v="8"/>
  </r>
  <r>
    <s v="INNSA1"/>
    <s v="2017-12-01"/>
    <s v="0301049751"/>
    <x v="0"/>
    <s v="STEEL HOOK 3 PCS SET-RM2628 (TOTAL NET WT.2330.20 KGS) (MILDSTEEL) (DPD CLIENT)"/>
    <m/>
    <s v="STEEL HOOK 3 PCS SET-RM2628 "/>
    <s v="STEEL"/>
    <m/>
    <m/>
    <s v="PCS"/>
    <e v="#VALUE!"/>
    <m/>
    <n v="68760"/>
    <s v="SET"/>
    <n v="31.415267888307199"/>
    <n v="2160113.8199999998"/>
    <n v="0.47455087444572702"/>
    <n v="32630.118126888199"/>
    <n v="508404.4"/>
    <x v="558"/>
    <x v="1"/>
    <x v="0"/>
    <e v="#VALUE!"/>
    <n v="2668518.2199999997"/>
    <n v="0.23536000524268674"/>
    <s v="High"/>
    <x v="8"/>
  </r>
  <r>
    <s v="INNSA1"/>
    <s v="2017-11-27"/>
    <s v="0301049751"/>
    <x v="0"/>
    <s v="STEEL TEA STRAINER -NP-55 (TOTAL NET WT.1192.32 KGS) (MILD S - TEEL) "/>
    <m/>
    <s v="STEEL TEA STRAINER -NP-55 "/>
    <s v="STEEL"/>
    <m/>
    <m/>
    <s v="KG"/>
    <e v="#VALUE!"/>
    <m/>
    <n v="25920"/>
    <s v="PCS"/>
    <n v="22.402829089506199"/>
    <n v="580681.32999999996"/>
    <n v="0.33841131555145298"/>
    <n v="8771.6212990936492"/>
    <n v="136669.20000000001"/>
    <x v="355"/>
    <x v="1"/>
    <x v="3"/>
    <e v="#VALUE!"/>
    <n v="717350.53"/>
    <n v="0.23536007262365405"/>
    <s v="High"/>
    <x v="8"/>
  </r>
  <r>
    <s v="INNSA1"/>
    <s v="2017-11-27"/>
    <s v="0301049751"/>
    <x v="0"/>
    <s v="STEEL PIZZA CUTTER-RJ-388(TOTAL NET WT.1935.36 KGS) (MILD ST - EEL) "/>
    <m/>
    <s v="STEEL PIZZA CUTTER-RJ-388"/>
    <s v="STEEL"/>
    <m/>
    <m/>
    <s v="KG"/>
    <e v="#VALUE!"/>
    <m/>
    <n v="20160"/>
    <s v="PCS"/>
    <n v="34.299983630952397"/>
    <n v="691487.67"/>
    <n v="0.51812664095094196"/>
    <n v="10445.433081571"/>
    <n v="162748.6"/>
    <x v="559"/>
    <x v="1"/>
    <x v="3"/>
    <e v="#VALUE!"/>
    <n v="854236.27"/>
    <n v="0.23536008964556085"/>
    <s v="High"/>
    <x v="8"/>
  </r>
  <r>
    <s v="INNSA1"/>
    <s v="2017-11-20"/>
    <s v="0301049751"/>
    <x v="0"/>
    <s v="STEEL JAR - SALT &amp; PEPPER-MP-009 (TOTAL NET WT.1857.60KGS) ( - MILD STEEL) "/>
    <m/>
    <s v="STEEL JAR - SALT &amp; PEPPER-MP-009 "/>
    <s v="STEEL"/>
    <m/>
    <m/>
    <s v="KG"/>
    <e v="#VALUE!"/>
    <m/>
    <n v="43200"/>
    <s v="PCS"/>
    <n v="16.728157407407402"/>
    <n v="722656.4"/>
    <n v="0.252691199507665"/>
    <n v="10916.2598187311"/>
    <n v="170084.4"/>
    <x v="560"/>
    <x v="1"/>
    <x v="3"/>
    <e v="#VALUE!"/>
    <n v="892740.8"/>
    <n v="0.23535998574149483"/>
    <s v="High"/>
    <x v="8"/>
  </r>
  <r>
    <s v="INNSA1"/>
    <s v="2017-11-20"/>
    <s v="0301049751"/>
    <x v="0"/>
    <s v="STAINLESS STEEL SPORTS BOTTLE 750ML S-308-C6 -NP-20 (TOTAL N - ET WT. 1836 KGS)(MILD STEEL) "/>
    <m/>
    <s v="STAINLESS STEEL SPORTS BOTTLE 750ML S-308-C6 -NP-20 "/>
    <s v="STAINLESS"/>
    <m/>
    <m/>
    <s v="KG"/>
    <e v="#VALUE!"/>
    <m/>
    <n v="10800"/>
    <s v="PCS"/>
    <n v="75.766925925925904"/>
    <n v="818282.8"/>
    <n v="1.1445154973704801"/>
    <n v="12360.7673716012"/>
    <n v="192591.1"/>
    <x v="391"/>
    <x v="1"/>
    <x v="3"/>
    <e v="#VALUE!"/>
    <n v="1010873.9"/>
    <n v="0.23536007355892119"/>
    <s v="High"/>
    <x v="8"/>
  </r>
  <r>
    <s v="INNSA1"/>
    <s v="2017-11-20"/>
    <s v="0301049751"/>
    <x v="0"/>
    <s v="STAINLESS STEEL SPORTS BOTTLE 600ML S115-NP-21 (TOTAL NET WT - . 2377.73 KGS)(MILD STEEL) "/>
    <m/>
    <s v="STAINLESS STEEL SPORTS BOTTLE 600ML S115-NP-21 "/>
    <s v="STAINLESS"/>
    <m/>
    <m/>
    <s v="KG"/>
    <e v="#VALUE!"/>
    <m/>
    <n v="13824"/>
    <s v="PCS"/>
    <n v="83.515036892361096"/>
    <n v="1154511.8700000001"/>
    <n v="1.2615564485250901"/>
    <n v="17439.7563444109"/>
    <n v="271725.90000000002"/>
    <x v="490"/>
    <x v="1"/>
    <x v="3"/>
    <e v="#VALUE!"/>
    <n v="1426237.77"/>
    <n v="0.23535998811341802"/>
    <s v="High"/>
    <x v="8"/>
  </r>
  <r>
    <s v="INNSA1"/>
    <s v="2017-11-16"/>
    <s v="0301049751"/>
    <x v="0"/>
    <s v="KWP-1000B SS OIL POT 1000ML - "/>
    <m/>
    <s v="KWP-1000B SS OIL POT 1000ML - "/>
    <s v="KWP-1000B"/>
    <m/>
    <m/>
    <s v=""/>
    <e v="#VALUE!"/>
    <m/>
    <n v="18000"/>
    <s v="PCS"/>
    <n v="109.806775"/>
    <n v="1976521.95"/>
    <n v="1.67900267584098"/>
    <n v="30222.048165137599"/>
    <n v="465194.2"/>
    <x v="561"/>
    <x v="1"/>
    <x v="1"/>
    <e v="#VALUE!"/>
    <n v="2441716.15"/>
    <n v="0.23535999688746184"/>
    <s v="High"/>
    <x v="8"/>
  </r>
  <r>
    <s v="INNSA1"/>
    <s v="2017-11-16"/>
    <s v="0301049751"/>
    <x v="0"/>
    <s v="KWP-600B SS OIL POT 600ML - "/>
    <m/>
    <s v="KWP-600B SS OIL POT 600ML - "/>
    <s v="KWP-600B"/>
    <m/>
    <m/>
    <s v=""/>
    <e v="#VALUE!"/>
    <m/>
    <n v="6000"/>
    <s v="PCS"/>
    <n v="89.962176666666707"/>
    <n v="539773.06000000006"/>
    <n v="1.37556845056065"/>
    <n v="8253.4107033639193"/>
    <n v="127041"/>
    <x v="562"/>
    <x v="1"/>
    <x v="1"/>
    <e v="#VALUE!"/>
    <n v="666814.06000000006"/>
    <n v="0.23536002334017928"/>
    <s v="High"/>
    <x v="8"/>
  </r>
  <r>
    <s v="INNSA1"/>
    <s v="2017-11-14"/>
    <s v="0301049751"/>
    <x v="0"/>
    <s v="STAINESS STEEL COLA BOTTLE -SL-07 (TOTAL NET WT.432.48 KGS) - (MILD STEEL) "/>
    <m/>
    <s v="STAINESS STEEL COLA BOTTLE -SL-07 "/>
    <s v="STAINESS"/>
    <m/>
    <m/>
    <s v="KG"/>
    <e v="#VALUE!"/>
    <m/>
    <n v="2040"/>
    <s v="PCS"/>
    <n v="120.829617647059"/>
    <n v="246492.42"/>
    <n v="1.8475476704443199"/>
    <n v="3768.9972477064198"/>
    <n v="58014.400000000001"/>
    <x v="563"/>
    <x v="1"/>
    <x v="3"/>
    <e v="#VALUE!"/>
    <n v="304506.82"/>
    <n v="0.23535977292932578"/>
    <s v="High"/>
    <x v="8"/>
  </r>
  <r>
    <s v="INNSA1"/>
    <s v="2017-11-14"/>
    <s v="0301049751"/>
    <x v="0"/>
    <s v="STEEL ZHARA -NP-03 (TOTAL NET WT.6768 KGS) (MILD STEEL) - "/>
    <m/>
    <s v="STEEL ZHARA -NP-03 "/>
    <s v="STEEL"/>
    <m/>
    <m/>
    <s v="KG"/>
    <e v="#VALUE!"/>
    <m/>
    <n v="72000"/>
    <s v="PCS"/>
    <n v="30.759983194444398"/>
    <n v="2214718.79"/>
    <n v="0.47033613447162698"/>
    <n v="33864.201681957202"/>
    <n v="521256.2"/>
    <x v="564"/>
    <x v="1"/>
    <x v="3"/>
    <e v="#VALUE!"/>
    <n v="2735974.99"/>
    <n v="0.23535999349154391"/>
    <s v="High"/>
    <x v="8"/>
  </r>
  <r>
    <s v="INNSA1"/>
    <s v="2017-11-14"/>
    <s v="0301049751"/>
    <x v="0"/>
    <s v="STAINLESS STEELSPORTS BOTTLE 750ML S-308-C6 -NP-20 (TOTAL NE - T WT. 3301.20 KGS)(MILD STEEL) "/>
    <m/>
    <s v="STAINLESS STEELSPORTS BOTTLE 750ML S-308-C6 -NP-20 "/>
    <s v="STAINLESS"/>
    <m/>
    <m/>
    <s v="KG"/>
    <e v="#VALUE!"/>
    <m/>
    <n v="18864"/>
    <s v="PCS"/>
    <n v="74.530314355385897"/>
    <n v="1405939.85"/>
    <n v="1.13960725314046"/>
    <n v="21497.5512232416"/>
    <n v="330902"/>
    <x v="565"/>
    <x v="1"/>
    <x v="3"/>
    <e v="#VALUE!"/>
    <n v="1736841.85"/>
    <n v="0.23535999779791431"/>
    <s v="High"/>
    <x v="8"/>
  </r>
  <r>
    <s v="INNSA1"/>
    <s v="2017-11-14"/>
    <s v="0301049751"/>
    <x v="0"/>
    <s v="STEEL TEA STRAINER -NP-55 (TOTAL NET WT.662.40 KGS) (MILD ST - EEL) "/>
    <m/>
    <s v="STEEL TEA STRAINER -NP-55 "/>
    <s v="STEEL"/>
    <m/>
    <m/>
    <s v="KG"/>
    <e v="#VALUE!"/>
    <m/>
    <n v="14400"/>
    <s v="PCS"/>
    <n v="21.9814333333333"/>
    <n v="316532.64"/>
    <n v="0.33610754332314002"/>
    <n v="4839.9486238532099"/>
    <n v="74499.199999999997"/>
    <x v="355"/>
    <x v="1"/>
    <x v="3"/>
    <e v="#VALUE!"/>
    <n v="391031.84"/>
    <n v="0.23536024594493635"/>
    <s v="High"/>
    <x v="8"/>
  </r>
  <r>
    <s v="INNSA1"/>
    <s v="2017-11-14"/>
    <s v="0301049751"/>
    <x v="0"/>
    <s v="STAINLESS STEEL SPORTS BOTTLE 600ML S115-NP-21 (TOTAL NET WT - . 2674.72 KGS)(MILD STEEL)(DPD CLIENT) "/>
    <m/>
    <s v="STAINLESS STEEL SPORTS BOTTLE 600ML S115-NP-21 "/>
    <s v="STAINLESS"/>
    <m/>
    <m/>
    <s v="KG"/>
    <e v="#VALUE!"/>
    <m/>
    <n v="15372"/>
    <s v="PCS"/>
    <n v="82.151966562581293"/>
    <n v="1262840.03"/>
    <n v="1.2561462777153101"/>
    <n v="19309.480581039799"/>
    <n v="297222"/>
    <x v="490"/>
    <x v="1"/>
    <x v="3"/>
    <e v="#VALUE!"/>
    <n v="1560062.03"/>
    <n v="0.23535997667099609"/>
    <s v="High"/>
    <x v="8"/>
  </r>
  <r>
    <s v="INNSA1"/>
    <s v="2017-11-14"/>
    <s v="0301049751"/>
    <x v="0"/>
    <s v="STEEL TEA STRAINER-NP-55 (TOTAL NET WT.1854.72 KGS) (MILD ST - EEL) "/>
    <m/>
    <s v="STEEL TEA STRAINER-NP-55 "/>
    <s v="STEEL"/>
    <m/>
    <m/>
    <s v="KG"/>
    <e v="#VALUE!"/>
    <m/>
    <n v="40320"/>
    <s v="PCS"/>
    <n v="22.0400773809524"/>
    <n v="888655.92"/>
    <n v="0.337004241298966"/>
    <n v="13588.011009174301"/>
    <n v="209154.1"/>
    <x v="415"/>
    <x v="1"/>
    <x v="3"/>
    <e v="#VALUE!"/>
    <n v="1097810.02"/>
    <n v="0.23536004801498425"/>
    <s v="High"/>
    <x v="8"/>
  </r>
  <r>
    <s v="INNSA1"/>
    <s v="2017-11-14"/>
    <s v="0301049751"/>
    <x v="0"/>
    <s v="STAINLESS STEEL COLA BOTTLE 750ML SK750 -SL-01 (TOTAL NET WT - .1164.24 KGS)(MILD STEEL) "/>
    <m/>
    <s v="STAINLESS STEEL COLA BOTTLE 750ML SK750 -SL-01 "/>
    <s v="STAINLESS"/>
    <m/>
    <m/>
    <s v="KG"/>
    <e v="#VALUE!"/>
    <m/>
    <n v="5940"/>
    <s v="PCS"/>
    <n v="93.078582491582495"/>
    <n v="552886.78"/>
    <n v="1.42321991577343"/>
    <n v="8453.9262996941907"/>
    <n v="130127.5"/>
    <x v="529"/>
    <x v="1"/>
    <x v="3"/>
    <e v="#VALUE!"/>
    <n v="683014.28"/>
    <n v="0.23536012201268403"/>
    <s v="High"/>
    <x v="8"/>
  </r>
  <r>
    <s v="INNSA1"/>
    <s v="2017-11-07"/>
    <s v="0301049751"/>
    <x v="0"/>
    <s v="STEEL GRATER -ST-4 (TOTAL 1142.04KGS) (MILD STEEL) - "/>
    <m/>
    <s v="STEEL GRATER -ST-4 "/>
    <s v="STEEL"/>
    <m/>
    <m/>
    <s v="KG"/>
    <e v="#VALUE!"/>
    <m/>
    <n v="7368"/>
    <s v="PCS"/>
    <n v="52.127924809989103"/>
    <n v="384078.55"/>
    <n v="0.79706307048913005"/>
    <n v="5872.7607033639097"/>
    <n v="90396.800000000003"/>
    <x v="566"/>
    <x v="1"/>
    <x v="3"/>
    <e v="#VALUE!"/>
    <n v="474475.35"/>
    <n v="0.23536018869056866"/>
    <s v="High"/>
    <x v="8"/>
  </r>
  <r>
    <s v="INNSA1"/>
    <s v="2017-11-07"/>
    <s v="0301049751"/>
    <x v="0"/>
    <s v="STEEL BBQ SKEWER 12 PCS-NP-007 (TOTAL NET WT.4032 KGS) (MILD - STEEL) "/>
    <m/>
    <s v="STEEL BBQ SKEWER 12 PCS-NP-007 "/>
    <s v="STEEL"/>
    <m/>
    <m/>
    <s v="PCS"/>
    <e v="#VALUE!"/>
    <m/>
    <n v="25200"/>
    <s v="SET"/>
    <n v="30.119898015873002"/>
    <n v="759021.43"/>
    <n v="0.46054889932527499"/>
    <n v="11605.832262996901"/>
    <n v="178643.20000000001"/>
    <x v="567"/>
    <x v="1"/>
    <x v="0"/>
    <e v="#VALUE!"/>
    <n v="937664.63000000012"/>
    <n v="0.23535988964106058"/>
    <s v="High"/>
    <x v="8"/>
  </r>
  <r>
    <s v="INNSA1"/>
    <s v="2017-11-07"/>
    <s v="0301049751"/>
    <x v="0"/>
    <s v="STEEL TEA STRAINER -NP-55 (TOTAL 1854.72 KGS) (MILD STEEL) - "/>
    <m/>
    <s v="STEEL TEA STRAINER -NP-55 "/>
    <s v="STEEL"/>
    <m/>
    <m/>
    <s v="KG"/>
    <e v="#VALUE!"/>
    <m/>
    <n v="40320"/>
    <s v="PCS"/>
    <n v="22.570133928571401"/>
    <n v="910027.8"/>
    <n v="0.345109081476627"/>
    <n v="13914.798165137599"/>
    <n v="214184.2"/>
    <x v="355"/>
    <x v="1"/>
    <x v="3"/>
    <e v="#VALUE!"/>
    <n v="1124212"/>
    <n v="0.23536006262665821"/>
    <s v="High"/>
    <x v="8"/>
  </r>
  <r>
    <s v="INNSA1"/>
    <s v="2017-11-03"/>
    <s v="0301049751"/>
    <x v="0"/>
    <s v="STEEL HOOK 3PCS-RJ-409 (TOTAL NET WT.1008 KGS)(MILD STEEL) - "/>
    <m/>
    <s v="STEEL HOOK 3PCS-RJ-409 "/>
    <s v="STEEL"/>
    <m/>
    <m/>
    <s v="PCS"/>
    <e v="#VALUE!"/>
    <m/>
    <n v="25200"/>
    <s v="SET"/>
    <n v="38.738588888888899"/>
    <n v="976212.44"/>
    <n v="0.59233316343866804"/>
    <n v="14926.795718654401"/>
    <n v="229761.3"/>
    <x v="552"/>
    <x v="1"/>
    <x v="0"/>
    <e v="#VALUE!"/>
    <n v="1205973.74"/>
    <n v="0.23535993866253127"/>
    <s v="High"/>
    <x v="8"/>
  </r>
  <r>
    <s v="INNSA1"/>
    <s v="2017-11-03"/>
    <s v="0301049751"/>
    <x v="0"/>
    <s v="KWB-600F STAINLESS STEEL SPORTS BOTTLE (QTY 50400 PCS/USD1.1 - 5PER PCS) "/>
    <m/>
    <s v="KWB-600F STAINLESS STEEL SPORTS BOTTLE "/>
    <s v="KWB-600F"/>
    <m/>
    <m/>
    <s v="PCS"/>
    <e v="#VALUE!"/>
    <m/>
    <n v="7350"/>
    <s v="KGS"/>
    <n v="520.97970884353697"/>
    <n v="3829200.86"/>
    <n v="7.9660505939378803"/>
    <n v="58550.471865443396"/>
    <n v="901240.7"/>
    <x v="177"/>
    <x v="1"/>
    <x v="0"/>
    <e v="#VALUE!"/>
    <n v="4730441.5599999996"/>
    <n v="0.23535999623691717"/>
    <s v="High"/>
    <x v="8"/>
  </r>
  <r>
    <s v="INNSA1"/>
    <s v="2017-11-03"/>
    <s v="0301049751"/>
    <x v="0"/>
    <s v="STEEL GRATER-ST-4 (TOTAL 1647.96 KGS)(MILD STEEL) - "/>
    <m/>
    <s v="STEEL GRATER-ST-4 "/>
    <s v="STEEL"/>
    <m/>
    <m/>
    <s v="KG"/>
    <e v="#VALUE!"/>
    <m/>
    <n v="10632"/>
    <s v="KGS"/>
    <n v="51.605334838224202"/>
    <n v="548667.92000000004"/>
    <n v="0.78907239813798502"/>
    <n v="8389.4177370030593"/>
    <n v="129134.5"/>
    <x v="568"/>
    <x v="1"/>
    <x v="3"/>
    <e v="#VALUE!"/>
    <n v="677802.42"/>
    <n v="0.23536003344245093"/>
    <s v="High"/>
    <x v="8"/>
  </r>
  <r>
    <s v="INNSA1"/>
    <s v="2017-10-26"/>
    <s v="0301049751"/>
    <x v="1"/>
    <s v="STEEL SCRUBBER 3PCS SET-ANGW11 (TOTAL NET WT.7146KGS)(MILD STEEL) (DPD CLIENT)"/>
    <m/>
    <s v="STEEL SCRUBBER 3PCS SET-ANGW11 "/>
    <s v="STEEL"/>
    <m/>
    <m/>
    <s v="PCS"/>
    <e v="#VALUE!"/>
    <m/>
    <n v="114336"/>
    <s v="SET"/>
    <n v="11.15"/>
    <n v="1274903.21"/>
    <n v="0.17"/>
    <n v="19360.72"/>
    <n v="384434.3"/>
    <x v="569"/>
    <x v="1"/>
    <x v="0"/>
    <e v="#VALUE!"/>
    <n v="1659337.51"/>
    <n v="0.30153998906316976"/>
    <s v="High"/>
    <x v="8"/>
  </r>
  <r>
    <s v="INNSA1"/>
    <s v="2017-10-14"/>
    <s v="0301049751"/>
    <x v="0"/>
    <s v="STEEL WALL HANGER HOOK-SL-89 (TOTAL NET WT.86.76 KGS) (MILDSTEEL)"/>
    <m/>
    <s v="STEEL WALL HANGER HOOK-SL-89 "/>
    <s v="STEEL"/>
    <m/>
    <m/>
    <s v="KG"/>
    <e v="#VALUE!"/>
    <m/>
    <n v="360"/>
    <s v="PCS"/>
    <n v="90.89"/>
    <n v="32719.98"/>
    <n v="1.38"/>
    <n v="496.13"/>
    <n v="7700.9"/>
    <x v="483"/>
    <x v="1"/>
    <x v="3"/>
    <e v="#VALUE!"/>
    <n v="40420.879999999997"/>
    <n v="0.23535772332379176"/>
    <s v="High"/>
    <x v="8"/>
  </r>
  <r>
    <s v="INNSA1"/>
    <s v="2017-10-14"/>
    <s v="0301049751"/>
    <x v="0"/>
    <s v="STEEL WALL HANGER HOOK-SL-89 (TOTAL NET WT.86.76 KGS) (MILDSTEEL)"/>
    <m/>
    <s v="STEEL WALL HANGER HOOK-SL-89 "/>
    <s v="STEEL"/>
    <m/>
    <m/>
    <s v="KG"/>
    <e v="#VALUE!"/>
    <m/>
    <n v="360"/>
    <s v="PCS"/>
    <n v="90.89"/>
    <n v="32719.98"/>
    <n v="1.38"/>
    <n v="496.13"/>
    <n v="7700.9"/>
    <x v="483"/>
    <x v="1"/>
    <x v="3"/>
    <e v="#VALUE!"/>
    <n v="40420.879999999997"/>
    <n v="0.23535772332379176"/>
    <s v="High"/>
    <x v="8"/>
  </r>
  <r>
    <s v="INNSA1"/>
    <s v="2017-10-10"/>
    <s v="0301049751"/>
    <x v="0"/>
    <s v="STEEL ZHARA -NP-03 (TOTAL NET WT.2256 KGS) (MILD STEEL)"/>
    <m/>
    <s v="STEEL ZHARA -NP-03 "/>
    <s v="STEEL"/>
    <m/>
    <m/>
    <s v="KG"/>
    <e v="#VALUE!"/>
    <m/>
    <n v="24000"/>
    <s v="PCS"/>
    <n v="31.82"/>
    <n v="763664.97"/>
    <n v="0.48"/>
    <n v="11579.45"/>
    <n v="179736.2"/>
    <x v="564"/>
    <x v="1"/>
    <x v="3"/>
    <e v="#VALUE!"/>
    <n v="943401.16999999993"/>
    <n v="0.23536001657899802"/>
    <s v="High"/>
    <x v="8"/>
  </r>
  <r>
    <s v="INNSA1"/>
    <s v="2017-10-10"/>
    <s v="0301049751"/>
    <x v="1"/>
    <s v="STEEL SCRUBBER -ANG537 (TOTAL NET WT.8696.60 KGS)(MILD STEEL) (DPD CLIENT)"/>
    <m/>
    <s v="STEEL SCRUBBER -ANG537 "/>
    <s v="STEEL"/>
    <m/>
    <m/>
    <s v="KG"/>
    <e v="#VALUE!"/>
    <m/>
    <n v="318384"/>
    <s v="PCS"/>
    <n v="4.76"/>
    <n v="1514229.21"/>
    <n v="7.0000000000000007E-2"/>
    <n v="22960.26"/>
    <n v="456600.7"/>
    <x v="518"/>
    <x v="1"/>
    <x v="3"/>
    <e v="#VALUE!"/>
    <n v="1970829.91"/>
    <n v="0.30154001586061069"/>
    <s v="High"/>
    <x v="8"/>
  </r>
  <r>
    <s v="INNSA1"/>
    <s v="2017-10-10"/>
    <s v="0301049751"/>
    <x v="0"/>
    <s v="STEEL ZHARA -NP-03 (TOTAL NET WT.2256 KGS) (MILD STEEL)"/>
    <m/>
    <s v="STEEL ZHARA -NP-03 "/>
    <s v="STEEL"/>
    <m/>
    <m/>
    <s v="KG"/>
    <e v="#VALUE!"/>
    <m/>
    <n v="24000"/>
    <s v="PCS"/>
    <n v="31.82"/>
    <n v="763664.97"/>
    <n v="0.48"/>
    <n v="11579.45"/>
    <n v="179736.2"/>
    <x v="564"/>
    <x v="1"/>
    <x v="3"/>
    <e v="#VALUE!"/>
    <n v="943401.16999999993"/>
    <n v="0.23536001657899802"/>
    <s v="High"/>
    <x v="8"/>
  </r>
  <r>
    <s v="INNSA1"/>
    <s v="2017-10-10"/>
    <s v="0301049751"/>
    <x v="1"/>
    <s v="STEEL SCRUBBER -ANG537 (TOTAL NET WT.8696.60 KGS)(MILD STEEL) (DPD CLIENT)"/>
    <m/>
    <s v="STEEL SCRUBBER -ANG537 "/>
    <s v="STEEL"/>
    <m/>
    <m/>
    <s v="KG"/>
    <e v="#VALUE!"/>
    <m/>
    <n v="318384"/>
    <s v="PCS"/>
    <n v="4.76"/>
    <n v="1514229.21"/>
    <n v="7.0000000000000007E-2"/>
    <n v="22960.26"/>
    <n v="456600.7"/>
    <x v="518"/>
    <x v="1"/>
    <x v="3"/>
    <e v="#VALUE!"/>
    <n v="1970829.91"/>
    <n v="0.30154001586061069"/>
    <s v="High"/>
    <x v="8"/>
  </r>
  <r>
    <s v="INNSA1"/>
    <s v="2017-10-05"/>
    <s v="0301049751"/>
    <x v="0"/>
    <s v="STAINLESS STEEL COLA BOTTLE 750ML SK750-SL-01 (TOTAL NET WT.1298.70 KGS)(MILD STEEL)"/>
    <m/>
    <s v="STAINLESS STEEL COLA BOTTLE 750ML SK750-SL-01 "/>
    <s v="STAINLESS"/>
    <m/>
    <m/>
    <s v="KG"/>
    <e v="#VALUE!"/>
    <m/>
    <n v="6660"/>
    <s v="PCS"/>
    <n v="93.62"/>
    <n v="623511.88"/>
    <n v="1.43"/>
    <n v="9533.82"/>
    <n v="146749.70000000001"/>
    <x v="491"/>
    <x v="1"/>
    <x v="3"/>
    <e v="#VALUE!"/>
    <n v="770261.58000000007"/>
    <n v="0.23535991006298068"/>
    <s v="High"/>
    <x v="8"/>
  </r>
  <r>
    <s v="INNSA1"/>
    <s v="2017-10-05"/>
    <s v="0301049751"/>
    <x v="0"/>
    <s v="STAINLESS STEEL SPORTS BOTTLE 750ML S-308-C6- NP-21 (TOTAL NET WT.857.844 KGS) (MILD STEEL)"/>
    <m/>
    <s v="STAINLESS STEEL SPORTS BOTTLE 750ML S-308-C6- NP-21 "/>
    <s v="STAINLESS"/>
    <m/>
    <m/>
    <s v="KG"/>
    <e v="#VALUE!"/>
    <m/>
    <n v="5076"/>
    <s v="PCS"/>
    <n v="82.63"/>
    <n v="419430.8"/>
    <n v="1.26"/>
    <n v="6413.31"/>
    <n v="98717.3"/>
    <x v="570"/>
    <x v="1"/>
    <x v="3"/>
    <e v="#VALUE!"/>
    <n v="518148.1"/>
    <n v="0.23536015953048753"/>
    <s v="High"/>
    <x v="8"/>
  </r>
  <r>
    <s v="INNSA1"/>
    <s v="2017-09-22"/>
    <s v="0301049751"/>
    <x v="0"/>
    <s v="KWP-600B -SS OIL POT 600ML"/>
    <m/>
    <s v="KWP-600B -SS OIL POT 600ML"/>
    <s v="KWP-600B"/>
    <m/>
    <m/>
    <s v=""/>
    <e v="#VALUE!"/>
    <m/>
    <n v="12000"/>
    <s v="PCS"/>
    <n v="91.751784999999998"/>
    <n v="1101021.42"/>
    <n v="1.4029324923547399"/>
    <n v="16835.1899082569"/>
    <n v="259136.3"/>
    <x v="571"/>
    <x v="1"/>
    <x v="1"/>
    <e v="#VALUE!"/>
    <n v="1360157.72"/>
    <n v="0.23535990789352673"/>
    <s v="High"/>
    <x v="8"/>
  </r>
  <r>
    <s v="INNSA1"/>
    <s v="2017-09-22"/>
    <s v="0301049751"/>
    <x v="0"/>
    <s v="KWP-1000B -SS OIL POT 1000ML"/>
    <m/>
    <s v="KWP-1000B -SS OIL POT 1000ML"/>
    <s v="KWP-1000B"/>
    <m/>
    <m/>
    <s v=""/>
    <e v="#VALUE!"/>
    <m/>
    <n v="30000"/>
    <s v="PCS"/>
    <n v="111.991149333333"/>
    <n v="3359734.48"/>
    <n v="1.7124028950051"/>
    <n v="51372.086850152897"/>
    <n v="790747.1"/>
    <x v="572"/>
    <x v="1"/>
    <x v="1"/>
    <e v="#VALUE!"/>
    <n v="4150481.58"/>
    <n v="0.23535999785316367"/>
    <s v="High"/>
    <x v="8"/>
  </r>
  <r>
    <s v="INNSA1"/>
    <s v="2017-09-21"/>
    <s v="0301049751"/>
    <x v="0"/>
    <s v="STAINLESS STEEL SPORTS BOTTLE 750ML S-308-C6-NP-AB39 (TOTAL NET WT.4536 KGS) (MILD STEEL)(DPD CLIENT)"/>
    <m/>
    <s v="STAINLESS STEEL SPORTS BOTTLE 750ML S-308-C6-NP-AB39 "/>
    <s v="STAINLESS"/>
    <m/>
    <m/>
    <s v="KG"/>
    <e v="#VALUE!"/>
    <m/>
    <n v="27000"/>
    <s v="PCS"/>
    <n v="94.925451111111101"/>
    <n v="2562987.1800000002"/>
    <n v="1.4626417736688899"/>
    <n v="39491.3278890601"/>
    <n v="603224.69999999995"/>
    <x v="573"/>
    <x v="1"/>
    <x v="3"/>
    <e v="#VALUE!"/>
    <n v="3166211.88"/>
    <n v="0.23536001455926125"/>
    <s v="High"/>
    <x v="8"/>
  </r>
  <r>
    <s v="INNSA1"/>
    <s v="2017-09-21"/>
    <s v="0301049751"/>
    <x v="0"/>
    <s v="STAINLESS STEEL SPORTS BOTTLE 600ML S115 -NP-21(TO TAL NET WT. 2518.78 KGS)(MILD STEEL)"/>
    <m/>
    <s v="STAINLESS STEEL SPORTS BOTTLE 600ML S115 -NP-21"/>
    <s v="STAINLESS"/>
    <m/>
    <m/>
    <s v="KG"/>
    <e v="#VALUE!"/>
    <m/>
    <n v="14904"/>
    <s v="PCS"/>
    <n v="80.212006172839494"/>
    <n v="1195479.74"/>
    <n v="1.23593229850292"/>
    <n v="18420.334976887501"/>
    <n v="281368.2"/>
    <x v="574"/>
    <x v="1"/>
    <x v="3"/>
    <e v="#VALUE!"/>
    <n v="1476847.94"/>
    <n v="0.23536007393985617"/>
    <s v="High"/>
    <x v="8"/>
  </r>
  <r>
    <s v="INNSA1"/>
    <s v="2017-09-21"/>
    <s v="0301049751"/>
    <x v="0"/>
    <s v="STEEL JAR - SALT &amp; PEPPER -MP-009 (TOTAL NET WT.1296 KGS) (M ILD STEEL)"/>
    <m/>
    <s v="STEEL JAR - SALT &amp; PEPPER -MP-009 "/>
    <s v="STEEL"/>
    <m/>
    <m/>
    <s v="KG"/>
    <e v="#VALUE!"/>
    <m/>
    <n v="36000"/>
    <s v="PCS"/>
    <n v="16.870242777777801"/>
    <n v="607328.74"/>
    <n v="0.25994210751583602"/>
    <n v="9357.9158705701102"/>
    <n v="142940.9"/>
    <x v="575"/>
    <x v="1"/>
    <x v="3"/>
    <e v="#VALUE!"/>
    <n v="750269.64"/>
    <n v="0.23536001276672663"/>
    <s v="High"/>
    <x v="8"/>
  </r>
  <r>
    <s v="INNSA1"/>
    <s v="2017-09-20"/>
    <s v="0301049751"/>
    <x v="0"/>
    <s v="STEEL ZHARA-NP-03(TOTAL NET WT.5640 KGS) (MILD STEEL)"/>
    <m/>
    <s v="STEEL ZHARA-NP-03"/>
    <s v="STEEL"/>
    <m/>
    <m/>
    <s v="KG"/>
    <e v="#VALUE!"/>
    <m/>
    <n v="60000"/>
    <s v="PCS"/>
    <n v="30.9939571666667"/>
    <n v="1859637.43"/>
    <n v="0.477564825372368"/>
    <n v="28653.889522342099"/>
    <n v="437684.2"/>
    <x v="576"/>
    <x v="1"/>
    <x v="3"/>
    <e v="#VALUE!"/>
    <n v="2297321.63"/>
    <n v="0.23535996476474449"/>
    <s v="High"/>
    <x v="8"/>
  </r>
  <r>
    <s v="INNSA1"/>
    <s v="2017-09-14"/>
    <s v="0301049751"/>
    <x v="0"/>
    <s v="STEEL GRATER -ST-4 (TOTAL NET WT.372 KGS) (MILD STEEL)"/>
    <m/>
    <s v="STEEL GRATER -ST-4 "/>
    <s v="STEEL"/>
    <m/>
    <m/>
    <s v="KG"/>
    <e v="#VALUE!"/>
    <m/>
    <n v="2400"/>
    <s v="PCS"/>
    <n v="51.473762499999999"/>
    <n v="123537.03"/>
    <n v="0.79312422958397499"/>
    <n v="1903.49815100154"/>
    <n v="29075.7"/>
    <x v="566"/>
    <x v="1"/>
    <x v="3"/>
    <e v="#VALUE!"/>
    <n v="152612.73000000001"/>
    <n v="0.23536019928599547"/>
    <s v="High"/>
    <x v="8"/>
  </r>
  <r>
    <s v="INNSA1"/>
    <s v="2017-09-14"/>
    <s v="0301049751"/>
    <x v="0"/>
    <s v="STEEL SCRUBBER -SL-55 (TOTAL NET WT.61.20 KGS) (MILD STEEL)"/>
    <m/>
    <s v="STEEL SCRUBBER -SL-55 "/>
    <s v="STEEL"/>
    <m/>
    <m/>
    <s v="KG"/>
    <e v="#VALUE!"/>
    <m/>
    <n v="3600"/>
    <s v="PCS"/>
    <n v="12.451086111111101"/>
    <n v="44823.91"/>
    <n v="0.19185032528676599"/>
    <n v="690.66117103235695"/>
    <n v="13516.1"/>
    <x v="577"/>
    <x v="1"/>
    <x v="3"/>
    <e v="#VALUE!"/>
    <n v="58340.01"/>
    <n v="0.30153772841325088"/>
    <s v="High"/>
    <x v="8"/>
  </r>
  <r>
    <s v="INNSA1"/>
    <s v="2017-09-14"/>
    <s v="0301049751"/>
    <x v="0"/>
    <s v="TEA LIGHT CANDLE HOLDER ROUND-SL-51 (MADE OF IRON)(TOTAL NET WT. 185.86 KGS)"/>
    <m/>
    <s v="TEA LIGHT CANDLE HOLDER ROUND-SL-51 "/>
    <s v="TEA"/>
    <m/>
    <m/>
    <s v="KG"/>
    <e v="#VALUE!"/>
    <m/>
    <n v="768"/>
    <s v="PCS"/>
    <n v="82.079778645833301"/>
    <n v="63037.27"/>
    <n v="1.2647115353749401"/>
    <n v="971.29845916795102"/>
    <n v="14836.4"/>
    <x v="578"/>
    <x v="1"/>
    <x v="3"/>
    <e v="#VALUE!"/>
    <n v="77873.67"/>
    <n v="0.23535917719787042"/>
    <s v="High"/>
    <x v="8"/>
  </r>
  <r>
    <s v="INNSA1"/>
    <s v="2017-09-14"/>
    <s v="0301049751"/>
    <x v="0"/>
    <s v="TEA LIGHT CANDLE HOLDER -MP-289 (MADE OF IRON) (TOTAL NET WT .1918.80KGS)"/>
    <m/>
    <s v="TEA LIGHT CANDLE HOLDER -MP-289 "/>
    <s v="TEA"/>
    <m/>
    <m/>
    <s v="KG"/>
    <e v="#VALUE!"/>
    <m/>
    <n v="15600"/>
    <s v="PCS"/>
    <n v="45.213440384615403"/>
    <n v="705329.67"/>
    <n v="0.69666318004029903"/>
    <n v="10867.945608628699"/>
    <n v="166006.39999999999"/>
    <x v="579"/>
    <x v="1"/>
    <x v="3"/>
    <e v="#VALUE!"/>
    <n v="871336.07000000007"/>
    <n v="0.23536001257397832"/>
    <s v="High"/>
    <x v="8"/>
  </r>
  <r>
    <s v="INNSA1"/>
    <s v="2017-09-08"/>
    <s v="0301049751"/>
    <x v="0"/>
    <s v="MULTI FUNCTION CLOTH STAND-RYX-02-021A(MADE OF MI LD STEEL) (DPD CLIENT)"/>
    <m/>
    <s v="MULTI FUNCTION CLOTH STAND-RYX-02-021A"/>
    <s v="MULTI"/>
    <m/>
    <m/>
    <s v=""/>
    <e v="#VALUE!"/>
    <m/>
    <n v="2592"/>
    <s v="PCS"/>
    <n v="593.81814429012297"/>
    <n v="1539176.63"/>
    <n v="9.1497402818200797"/>
    <n v="23716.126810477701"/>
    <n v="362260.7"/>
    <x v="580"/>
    <x v="1"/>
    <x v="1"/>
    <e v="#VALUE!"/>
    <n v="1901437.3299999998"/>
    <n v="0.23536005740939558"/>
    <s v="High"/>
    <x v="8"/>
  </r>
  <r>
    <s v="INNSA1"/>
    <s v="2017-08-31"/>
    <s v="0301049751"/>
    <x v="0"/>
    <s v="STEEL ZHARA-NP-03 (TOTAL NET WT.3269.88 KGS) (MILD STEEL)"/>
    <m/>
    <s v="STEEL ZHARA-NP-03 "/>
    <s v="STEEL"/>
    <m/>
    <m/>
    <s v="KG"/>
    <e v="#VALUE!"/>
    <m/>
    <n v="35160"/>
    <s v="PCS"/>
    <n v="31.372668659999999"/>
    <n v="1103063.03"/>
    <n v="0.48154518299999999"/>
    <n v="16931.128629999999"/>
    <n v="0"/>
    <x v="581"/>
    <x v="1"/>
    <x v="3"/>
    <e v="#VALUE!"/>
    <n v="1103063.03"/>
    <n v="0"/>
    <s v="High"/>
    <x v="8"/>
  </r>
  <r>
    <s v="INNSA1"/>
    <s v="2017-08-31"/>
    <s v="0301049751"/>
    <x v="0"/>
    <s v="STAINLESS STEEL COLA BOTTLE 750ML SK750-SL-01(TOTAL NET WT. 905.58 KGS)(MILD STEEL)"/>
    <m/>
    <s v="STAINLESS STEEL COLA BOTTLE 750ML SK750-SL-01"/>
    <s v="STAINLESS"/>
    <m/>
    <m/>
    <s v="KG"/>
    <e v="#VALUE!"/>
    <m/>
    <n v="4644"/>
    <s v="PCS"/>
    <n v="92.973318259999999"/>
    <n v="431768.09"/>
    <n v="1.4270655139999999"/>
    <n v="6627.2922490000001"/>
    <n v="0"/>
    <x v="363"/>
    <x v="1"/>
    <x v="3"/>
    <e v="#VALUE!"/>
    <n v="431768.09"/>
    <n v="0"/>
    <s v="High"/>
    <x v="8"/>
  </r>
  <r>
    <s v="INNSA1"/>
    <s v="2017-08-31"/>
    <s v="0301049751"/>
    <x v="0"/>
    <s v="STAINLESS STEEL SPORTS BOTTLE 750ML S-308-C6-NP-20(TOTAL NET WT.72.14 KGS) (MILD STEEL)"/>
    <m/>
    <s v="STAINLESS STEEL SPORTS BOTTLE 750ML S-308-C6-NP-20"/>
    <s v="STAINLESS"/>
    <m/>
    <m/>
    <s v="KG"/>
    <e v="#VALUE!"/>
    <m/>
    <n v="432"/>
    <s v="PCS"/>
    <n v="73.35321759"/>
    <n v="31688.59"/>
    <n v="1.1259127799999999"/>
    <n v="486.3943208"/>
    <n v="0"/>
    <x v="376"/>
    <x v="1"/>
    <x v="3"/>
    <e v="#VALUE!"/>
    <n v="31688.59"/>
    <n v="0"/>
    <s v="High"/>
    <x v="8"/>
  </r>
  <r>
    <s v="INNSA1"/>
    <s v="2017-08-31"/>
    <s v="0301049751"/>
    <x v="0"/>
    <s v="STAINLESS STEEL SPORTS BOTTLE 600ML S115 -NP-21(TOTAL NET WT. 4782.02 KGS)(MILD STEEL)"/>
    <m/>
    <s v="STAINLESS STEEL SPORTS BOTTLE 600ML S115 -NP-21"/>
    <s v="STAINLESS"/>
    <m/>
    <m/>
    <s v="KG"/>
    <e v="#VALUE!"/>
    <m/>
    <n v="28296"/>
    <s v="PCS"/>
    <n v="80.873114220000005"/>
    <n v="2288385.64"/>
    <n v="1.241337133"/>
    <n v="35124.875520000001"/>
    <n v="0"/>
    <x v="574"/>
    <x v="1"/>
    <x v="3"/>
    <e v="#VALUE!"/>
    <n v="2288385.64"/>
    <n v="0"/>
    <s v="High"/>
    <x v="8"/>
  </r>
  <r>
    <s v="INNSA1"/>
    <s v="2017-08-25"/>
    <s v="0301049751"/>
    <x v="0"/>
    <s v="STEEL HOOK 3PCS-RJ-409 (TOTAL NET WT.619.92KGS) (MILD STEEL)"/>
    <m/>
    <s v="STEEL HOOK 3PCS-RJ-409 "/>
    <s v="STEEL"/>
    <m/>
    <m/>
    <s v="PCS"/>
    <e v="#VALUE!"/>
    <m/>
    <n v="15120"/>
    <s v="SET"/>
    <n v="38.275032410000001"/>
    <n v="578718.49"/>
    <n v="0.58749090400000004"/>
    <n v="8882.8624710000004"/>
    <n v="136207.1"/>
    <x v="552"/>
    <x v="1"/>
    <x v="0"/>
    <e v="#VALUE!"/>
    <n v="714925.59"/>
    <n v="0.23535985518624092"/>
    <s v="High"/>
    <x v="8"/>
  </r>
  <r>
    <s v="INNSA1"/>
    <s v="2017-08-22"/>
    <s v="0301049751"/>
    <x v="0"/>
    <s v="STEEL JAR - SALT &amp; PEPPER -MP-009 (TOTAL NET WT.1296 KGS) (MILD STEEL)"/>
    <m/>
    <s v="STEEL JAR - SALT &amp; PEPPER -MP-009 "/>
    <s v="STEEL"/>
    <m/>
    <m/>
    <s v="KG"/>
    <e v="#VALUE!"/>
    <m/>
    <n v="36000"/>
    <s v="PCS"/>
    <n v="16.37458694"/>
    <n v="589485.13"/>
    <n v="0.25133671400000002"/>
    <n v="9048.1217190000007"/>
    <n v="138741.29999999999"/>
    <x v="575"/>
    <x v="1"/>
    <x v="3"/>
    <e v="#VALUE!"/>
    <n v="728226.42999999993"/>
    <n v="0.23536013537779993"/>
    <s v="High"/>
    <x v="8"/>
  </r>
  <r>
    <s v="INNSA1"/>
    <s v="2017-08-21"/>
    <s v="0301049751"/>
    <x v="1"/>
    <s v="STEEL SCRUBBER 3PCS SET-ANGW11 (TOTAL NET WT.7152 KGS)(MILDSTEEL) (DPD CLIENT)"/>
    <m/>
    <s v="STEEL SCRUBBER 3PCS SET-ANGW11 "/>
    <s v="STEEL"/>
    <m/>
    <m/>
    <s v="PCS"/>
    <e v="#VALUE!"/>
    <m/>
    <n v="114432"/>
    <s v="SET"/>
    <n v="11.24517451"/>
    <n v="1286807.81"/>
    <n v="0.17260436700000001"/>
    <n v="19751.462930000002"/>
    <n v="388024"/>
    <x v="569"/>
    <x v="1"/>
    <x v="0"/>
    <e v="#VALUE!"/>
    <n v="1674831.81"/>
    <n v="0.30153997899655272"/>
    <s v="High"/>
    <x v="8"/>
  </r>
  <r>
    <s v="INNSA1"/>
    <s v="2017-08-19"/>
    <s v="0301049751"/>
    <x v="0"/>
    <s v="KWB-600F STAINLESS STEEL SPORTS BOTTLE"/>
    <m/>
    <s v="KWB-600F STAINLESS STEEL SPORTS BOTTLE"/>
    <s v="KWB-600F"/>
    <m/>
    <m/>
    <s v=""/>
    <e v="#VALUE!"/>
    <m/>
    <n v="49776"/>
    <s v="PCS"/>
    <n v="76.941316700000002"/>
    <n v="3829830.98"/>
    <n v="1.180987209"/>
    <n v="58784.819340000002"/>
    <n v="901389"/>
    <x v="237"/>
    <x v="1"/>
    <x v="1"/>
    <e v="#VALUE!"/>
    <n v="4731219.9800000004"/>
    <n v="0.2353599949207158"/>
    <s v="High"/>
    <x v="8"/>
  </r>
  <r>
    <s v="INNSA1"/>
    <s v="2017-08-14"/>
    <s v="0301049751"/>
    <x v="0"/>
    <s v="STEEL CORNER STAND -MP-103 (TOTAL NET WT.2764.20 KGS) (MILD - STEEL)"/>
    <m/>
    <s v="STEEL CORNER STAND -MP-103 "/>
    <s v="STEEL"/>
    <m/>
    <m/>
    <s v="KG"/>
    <e v="#VALUE!"/>
    <m/>
    <n v="10200"/>
    <s v="PCS"/>
    <n v="48.841818629999999"/>
    <n v="498186.55"/>
    <n v="0.75665094700000002"/>
    <n v="7717.8396590000002"/>
    <n v="117253.3"/>
    <x v="582"/>
    <x v="1"/>
    <x v="3"/>
    <e v="#VALUE!"/>
    <n v="615439.85"/>
    <n v="0.235360228010973"/>
    <s v="High"/>
    <x v="8"/>
  </r>
  <r>
    <s v="INNSA1"/>
    <s v="2017-08-03"/>
    <s v="0301049751"/>
    <x v="0"/>
    <s v="STAINLESS STEEL SPORTS BOTTLE 750ML S-308-C6 -NP-20 (TOTAL 3150.29 KGS)(MILD STEEL) (DPD CLIENT)"/>
    <m/>
    <s v="STAINLESS STEEL SPORTS BOTTLE 750ML S-308-C6 -NP-20 "/>
    <s v="STAINLESS"/>
    <m/>
    <m/>
    <s v="KG"/>
    <e v="#VALUE!"/>
    <m/>
    <n v="18864"/>
    <s v="PCS"/>
    <n v="74.114113660000001"/>
    <n v="1398088.64"/>
    <n v="1.1367195349999999"/>
    <n v="21443.077300000001"/>
    <n v="329054.2"/>
    <x v="391"/>
    <x v="1"/>
    <x v="3"/>
    <e v="#VALUE!"/>
    <n v="1727142.8399999999"/>
    <n v="0.23536004126319204"/>
    <s v="High"/>
    <x v="8"/>
  </r>
  <r>
    <s v="INNSA1"/>
    <s v="2017-08-03"/>
    <s v="0301049751"/>
    <x v="0"/>
    <s v="STAINLESS STEEL SPORTS BOTTLE 600ML S115-NP-21 (TOTAL 3985.92 KGS)(MILD STEEL)"/>
    <m/>
    <s v="STAINLESS STEEL SPORTS BOTTLE 600ML S115-NP-21 "/>
    <s v="STAINLESS"/>
    <m/>
    <m/>
    <s v="KG"/>
    <e v="#VALUE!"/>
    <m/>
    <n v="23040"/>
    <s v="PCS"/>
    <n v="81.712019100000006"/>
    <n v="1882644.92"/>
    <n v="1.2532518269999999"/>
    <n v="28874.92209"/>
    <n v="443099.3"/>
    <x v="490"/>
    <x v="1"/>
    <x v="3"/>
    <e v="#VALUE!"/>
    <n v="2325744.2199999997"/>
    <n v="0.23535999555348971"/>
    <s v="High"/>
    <x v="8"/>
  </r>
  <r>
    <s v="INNSA1"/>
    <s v="2017-08-02"/>
    <s v="0301049751"/>
    <x v="0"/>
    <s v="MULTI FUNCTION CLOTH STAND-RYX-02-021A(MADE OF MI LD STEEL)(DPD CLIENT)"/>
    <m/>
    <s v="MULTI FUNCTION CLOTH STAND-RYX-02-021A"/>
    <s v="MULTI"/>
    <m/>
    <m/>
    <s v=""/>
    <e v="#VALUE!"/>
    <m/>
    <n v="2592"/>
    <s v="PCS"/>
    <n v="618.78448300000002"/>
    <n v="1603889.38"/>
    <n v="9.4905595559999991"/>
    <n v="24599.53037"/>
    <n v="377491.4"/>
    <x v="580"/>
    <x v="1"/>
    <x v="1"/>
    <e v="#VALUE!"/>
    <n v="1981380.7799999998"/>
    <n v="0.23535999720878509"/>
    <s v="High"/>
    <x v="8"/>
  </r>
  <r>
    <s v="INNSA1"/>
    <s v="2017-08-02"/>
    <s v="0301049751"/>
    <x v="0"/>
    <s v="STEEL ZHARA -NP-03 (TOTAL NET WT.5022 KGS) (MILD STEEL)"/>
    <m/>
    <s v="STEEL ZHARA -NP-03 "/>
    <s v="STEEL"/>
    <m/>
    <m/>
    <s v="KG"/>
    <e v="#VALUE!"/>
    <m/>
    <n v="54000"/>
    <s v="PCS"/>
    <n v="31.03236278"/>
    <n v="1675747.59"/>
    <n v="0.47595648400000001"/>
    <n v="25701.650150000001"/>
    <n v="394404"/>
    <x v="564"/>
    <x v="1"/>
    <x v="3"/>
    <e v="#VALUE!"/>
    <n v="2070151.59"/>
    <n v="0.23536002817703588"/>
    <s v="High"/>
    <x v="8"/>
  </r>
  <r>
    <s v="INNSA1"/>
    <s v="2017-08-02"/>
    <s v="0301049751"/>
    <x v="0"/>
    <s v="STEEL HOOK 3PCS-RJ-409 (TOTAL NET WT.628.99 KGS) (MILD STEEL)"/>
    <m/>
    <s v="STEEL HOOK 3PCS-RJ-409 "/>
    <s v="STEEL"/>
    <m/>
    <m/>
    <s v="PCS"/>
    <e v="#VALUE!"/>
    <m/>
    <n v="14976"/>
    <s v="SET"/>
    <n v="38.68251068"/>
    <n v="579309.28"/>
    <n v="0.59329004100000005"/>
    <n v="8885.1116559999991"/>
    <n v="136346.20000000001"/>
    <x v="552"/>
    <x v="1"/>
    <x v="0"/>
    <e v="#VALUE!"/>
    <n v="715655.48"/>
    <n v="0.23535994451875517"/>
    <s v="High"/>
    <x v="8"/>
  </r>
  <r>
    <s v="INNSA1"/>
    <s v="2017-08-02"/>
    <s v="0301049751"/>
    <x v="0"/>
    <s v="STAINLESS STEEL SPORTS BOTTLE 750ML S-308-C6-NP-20(TOTAL NET WT.2146.28 KGS) (MILD STEEL)"/>
    <m/>
    <s v="STAINLESS STEEL SPORTS BOTTLE 750ML S-308-C6-NP-20"/>
    <s v="STAINLESS"/>
    <m/>
    <m/>
    <s v="KG"/>
    <e v="#VALUE!"/>
    <m/>
    <n v="12852"/>
    <s v="PCS"/>
    <n v="73.89808979"/>
    <n v="949738.25"/>
    <n v="1.133406285"/>
    <n v="14566.53758"/>
    <n v="223530.4"/>
    <x v="376"/>
    <x v="1"/>
    <x v="3"/>
    <e v="#VALUE!"/>
    <n v="1173268.6499999999"/>
    <n v="0.23536000577001084"/>
    <s v="High"/>
    <x v="8"/>
  </r>
  <r>
    <s v="INNSA1"/>
    <s v="2017-08-02"/>
    <s v="0301049751"/>
    <x v="0"/>
    <s v="STAINLESS STEEL SPORTS BOTTLE 600ML S115 -NP-21(TOTAL NET WT. 311.40 KGS)(MILD STEEL)"/>
    <m/>
    <s v="STAINLESS STEEL SPORTS BOTTLE 600ML S115 -NP-21"/>
    <s v="STAINLESS"/>
    <m/>
    <m/>
    <s v="KG"/>
    <e v="#VALUE!"/>
    <m/>
    <n v="18000"/>
    <s v="PCS"/>
    <n v="81.473848889999999"/>
    <n v="1466529.28"/>
    <n v="1.2495989089999999"/>
    <n v="22492.78037"/>
    <n v="345162.3"/>
    <x v="574"/>
    <x v="1"/>
    <x v="3"/>
    <e v="#VALUE!"/>
    <n v="1811691.58"/>
    <n v="0.23535997862927086"/>
    <s v="High"/>
    <x v="8"/>
  </r>
  <r>
    <s v="INNSA1"/>
    <s v="2017-07-29"/>
    <s v="0301049751"/>
    <x v="1"/>
    <s v="STEEL WOOL SCRUBBER -PR-12 (TOTAL NET WT.153 KGS) (MILD STEEL)"/>
    <m/>
    <s v="STEEL WOOL SCRUBBER -PR-12 "/>
    <s v="STEEL"/>
    <m/>
    <m/>
    <s v="KG"/>
    <e v="#VALUE!"/>
    <m/>
    <n v="3000"/>
    <s v="PCS"/>
    <n v="13.4332433333333"/>
    <n v="40299.730000000003"/>
    <n v="0.20603133900000001"/>
    <n v="618.09401839999998"/>
    <n v="12152"/>
    <x v="583"/>
    <x v="1"/>
    <x v="3"/>
    <e v="#VALUE!"/>
    <n v="52451.73"/>
    <n v="0.30154048178486553"/>
    <s v="High"/>
    <x v="8"/>
  </r>
  <r>
    <s v="INNSA1"/>
    <s v="2017-07-28"/>
    <s v="0301049751"/>
    <x v="0"/>
    <s v="STEEL JAR - SALT &amp; PEPPER -MP-009 (TOTAL NET WT.1296 KGS) (MILD STEEL)"/>
    <m/>
    <s v="STEEL JAR - SALT &amp; PEPPER -MP-009 "/>
    <s v="STEEL"/>
    <m/>
    <m/>
    <s v="KG"/>
    <e v="#VALUE!"/>
    <m/>
    <n v="36000"/>
    <s v="PCS"/>
    <n v="16.274913055555601"/>
    <n v="585896.87"/>
    <n v="0.24961523099999999"/>
    <n v="8986.1483129999997"/>
    <n v="137896.70000000001"/>
    <x v="575"/>
    <x v="1"/>
    <x v="3"/>
    <e v="#VALUE!"/>
    <n v="723793.57000000007"/>
    <n v="0.23536002163657235"/>
    <s v="High"/>
    <x v="8"/>
  </r>
  <r>
    <s v="INNSA1"/>
    <s v="2017-07-27"/>
    <s v="0301049751"/>
    <x v="0"/>
    <s v="FAMILY CLOTH RACK-HW 03-026 (STANDING CLOTH RACK ) (MADE UPOF MILD STEEL) (TOTAL NET WT.121 KGS )"/>
    <m/>
    <s v="FAMILY CLOTH RACK-HW 03-026 "/>
    <s v="FAMILY"/>
    <m/>
    <m/>
    <s v="KG"/>
    <e v="#VALUE!"/>
    <m/>
    <n v="12"/>
    <s v="PCS"/>
    <n v="1728.2816666666699"/>
    <n v="20739.38"/>
    <n v="26.507387529999999"/>
    <n v="318.08865029999998"/>
    <n v="4881.2"/>
    <x v="584"/>
    <x v="1"/>
    <x v="3"/>
    <e v="#VALUE!"/>
    <n v="25620.58"/>
    <n v="0.23535901266093778"/>
    <s v="High"/>
    <x v="8"/>
  </r>
  <r>
    <s v="INNSA1"/>
    <s v="2017-07-27"/>
    <s v="0301049751"/>
    <x v="0"/>
    <s v="FAMILY CLOTH RACK 3LAYERS -03-027I (STANDING CLOTHRACK ) (MADE UP OF MILD STEEL) (TOTAL NET WT.10170 KGS ) (DPD CLIENT)"/>
    <m/>
    <s v="FAMILY CLOTH RACK 3LAYERS -03-027I "/>
    <s v="FAMILY"/>
    <m/>
    <m/>
    <s v="KG"/>
    <e v="#VALUE!"/>
    <m/>
    <n v="1800"/>
    <s v="PCS"/>
    <n v="819.896994444445"/>
    <n v="1475814.59"/>
    <n v="12.575107279999999"/>
    <n v="22635.1931"/>
    <n v="347347.7"/>
    <x v="585"/>
    <x v="1"/>
    <x v="3"/>
    <e v="#VALUE!"/>
    <n v="1823162.29"/>
    <n v="0.23535998515911136"/>
    <s v="High"/>
    <x v="8"/>
  </r>
  <r>
    <s v="INNSA1"/>
    <s v="2017-07-20"/>
    <s v="0301049751"/>
    <x v="0"/>
    <s v="MULTI FUNCTION CLOTH STAND-RYX-02-021A(MADE OF MI LD STEEL)(DPD CLIENT)"/>
    <m/>
    <s v="MULTI FUNCTION CLOTH STAND-RYX-02-021A"/>
    <s v="MULTI"/>
    <m/>
    <m/>
    <s v=""/>
    <e v="#VALUE!"/>
    <m/>
    <n v="3888"/>
    <s v="PCS"/>
    <n v="641.29038323045302"/>
    <n v="2493337.0099999998"/>
    <n v="9.7683226689999998"/>
    <n v="37979.238539999998"/>
    <n v="586831.80000000005"/>
    <x v="580"/>
    <x v="1"/>
    <x v="1"/>
    <e v="#VALUE!"/>
    <n v="3080168.8099999996"/>
    <n v="0.23536000053197786"/>
    <s v="High"/>
    <x v="8"/>
  </r>
  <r>
    <s v="INNSA1"/>
    <s v="2017-07-20"/>
    <s v="0301049751"/>
    <x v="0"/>
    <s v="STAINLESS STEEL SPORTS BOTTLE 600ML S115 -NP-21(TOTAL NET WT. 2354.18 KGS)(MILD STEEL)"/>
    <m/>
    <s v="STAINLESS STEEL SPORTS BOTTLE 600ML S115 -NP-21"/>
    <s v="STAINLESS"/>
    <m/>
    <m/>
    <s v="KG"/>
    <e v="#VALUE!"/>
    <m/>
    <n v="13608"/>
    <s v="PCS"/>
    <n v="82.383692680775994"/>
    <n v="1121077.29"/>
    <n v="1.254892501"/>
    <n v="17076.577150000001"/>
    <n v="263856.8"/>
    <x v="574"/>
    <x v="1"/>
    <x v="3"/>
    <e v="#VALUE!"/>
    <n v="1384934.09"/>
    <n v="0.23536004373079394"/>
    <s v="High"/>
    <x v="8"/>
  </r>
  <r>
    <s v="INNSA1"/>
    <s v="2017-07-20"/>
    <s v="0301049751"/>
    <x v="0"/>
    <s v="STAINESS STEEL COLA BOTTLE 750ML SK750-SL-01 (TOTAL NET WT.1284.19 KGS)(MILD STEEL)"/>
    <m/>
    <s v="STAINESS STEEL COLA BOTTLE 750ML SK750-SL-01 "/>
    <s v="STAINESS"/>
    <m/>
    <m/>
    <s v="KG"/>
    <e v="#VALUE!"/>
    <m/>
    <n v="7056"/>
    <s v="PCS"/>
    <n v="94.709909297052107"/>
    <n v="668273.12"/>
    <n v="1.442649037"/>
    <n v="10179.331609999999"/>
    <n v="157284.70000000001"/>
    <x v="586"/>
    <x v="1"/>
    <x v="3"/>
    <e v="#VALUE!"/>
    <n v="825557.82000000007"/>
    <n v="0.23535990793704228"/>
    <s v="High"/>
    <x v="8"/>
  </r>
  <r>
    <s v="INNSA1"/>
    <s v="2017-07-20"/>
    <s v="0301049751"/>
    <x v="0"/>
    <s v="STAINLESS STEEL SPORTS BOTTLE 750ML S-308-C6-NP-20(TOTAL NET WT.1875.74 KGS) (MILD STEEL)"/>
    <m/>
    <s v="STAINLESS STEEL SPORTS BOTTLE 750ML S-308-C6-NP-20"/>
    <s v="STAINLESS"/>
    <m/>
    <m/>
    <s v="KG"/>
    <e v="#VALUE!"/>
    <m/>
    <n v="11232"/>
    <s v="PCS"/>
    <n v="74.723332443019899"/>
    <n v="839292.47"/>
    <n v="1.138207653"/>
    <n v="12784.34836"/>
    <n v="197535.9"/>
    <x v="376"/>
    <x v="1"/>
    <x v="3"/>
    <e v="#VALUE!"/>
    <n v="1036828.37"/>
    <n v="0.23536002890625243"/>
    <s v="High"/>
    <x v="8"/>
  </r>
  <r>
    <s v="INNSA1"/>
    <s v="2017-07-20"/>
    <s v="0301049751"/>
    <x v="0"/>
    <s v="STEEL PEELER-MP-196 (TOTAL NET WT.2979.84KGS) (MILD STEEL)"/>
    <m/>
    <s v="STEEL PEELER-MP-196 "/>
    <s v="STEEL"/>
    <m/>
    <m/>
    <s v="KG"/>
    <e v="#VALUE!"/>
    <m/>
    <n v="37248"/>
    <s v="PCS"/>
    <n v="35.549626557130601"/>
    <n v="1324152.49"/>
    <n v="0.54150230899999996"/>
    <n v="20169.877990000001"/>
    <n v="311652.5"/>
    <x v="449"/>
    <x v="1"/>
    <x v="3"/>
    <e v="#VALUE!"/>
    <n v="1635804.99"/>
    <n v="0.23535997730895783"/>
    <s v="High"/>
    <x v="8"/>
  </r>
  <r>
    <s v="INNSA1"/>
    <s v="2017-07-20"/>
    <s v="0301049751"/>
    <x v="0"/>
    <s v="STEEL HOOK 3PCS-RJ-409 (TOTAL NET WT.635.04 KGS) (MILD STEEL)"/>
    <m/>
    <s v="STEEL HOOK 3PCS-RJ-409 "/>
    <s v="STEEL"/>
    <m/>
    <m/>
    <s v="PCS"/>
    <e v="#VALUE!"/>
    <m/>
    <n v="15120"/>
    <s v="SET"/>
    <n v="38.791417989418001"/>
    <n v="586526.24"/>
    <n v="0.59088222400000001"/>
    <n v="8934.1392230000001"/>
    <n v="138044.79999999999"/>
    <x v="552"/>
    <x v="1"/>
    <x v="0"/>
    <e v="#VALUE!"/>
    <n v="724571.04"/>
    <n v="0.23535997298262393"/>
    <s v="High"/>
    <x v="8"/>
  </r>
  <r>
    <s v="INNSA1"/>
    <s v="2017-07-20"/>
    <s v="0301049751"/>
    <x v="0"/>
    <s v="STAINLESS STEEL GRATER WITH HANDLE -DS-25(TOTAL NET WT.1887KGS)(MILD STEEL)"/>
    <m/>
    <s v="STAINLESS STEEL GRATER WITH HANDLE -DS-25"/>
    <s v="STAINLESS"/>
    <m/>
    <m/>
    <s v="KG"/>
    <e v="#VALUE!"/>
    <m/>
    <n v="51000"/>
    <s v="PCS"/>
    <n v="15.1172437254902"/>
    <n v="770979.43"/>
    <n v="0.23027027799999999"/>
    <n v="11743.784159999999"/>
    <n v="181457.7"/>
    <x v="587"/>
    <x v="1"/>
    <x v="3"/>
    <e v="#VALUE!"/>
    <n v="952437.13000000012"/>
    <n v="0.23535997581673482"/>
    <s v="High"/>
    <x v="8"/>
  </r>
  <r>
    <s v="INNSA1"/>
    <s v="2017-07-13"/>
    <s v="0301049751"/>
    <x v="0"/>
    <s v="STEEL LUNCH BOX 2 LAYER-6504(TOTAL NET WT.6227.90 KGS)(MILD STEEL)"/>
    <m/>
    <s v="STEEL LUNCH BOX 2 LAYER-6504"/>
    <s v="STEEL"/>
    <m/>
    <m/>
    <s v="KG"/>
    <e v="#VALUE!"/>
    <m/>
    <n v="13020"/>
    <s v="PCS"/>
    <n v="174.86491705069099"/>
    <n v="2276741.2200000002"/>
    <n v="2.6635935580000001"/>
    <n v="34679.988120000002"/>
    <n v="535853.80000000005"/>
    <x v="551"/>
    <x v="1"/>
    <x v="3"/>
    <e v="#VALUE!"/>
    <n v="2812595.0200000005"/>
    <n v="0.23535999405325478"/>
    <s v="High"/>
    <x v="8"/>
  </r>
  <r>
    <s v="INNSA1"/>
    <s v="2017-07-13"/>
    <s v="0301049751"/>
    <x v="0"/>
    <s v="STEEL LUNCH BOX (TOTAL NET WT.2346.35 KGS)(MILD STEEL)"/>
    <m/>
    <s v="STEEL LUNCH BOX "/>
    <s v="STEEL"/>
    <m/>
    <m/>
    <s v="KG"/>
    <e v="#VALUE!"/>
    <m/>
    <n v="20040"/>
    <s v="PCS"/>
    <n v="54.376644211576803"/>
    <n v="1089707.95"/>
    <n v="0.82828094799999996"/>
    <n v="16598.750189999999"/>
    <n v="256473.60000000001"/>
    <x v="41"/>
    <x v="1"/>
    <x v="3"/>
    <e v="#VALUE!"/>
    <n v="1346181.55"/>
    <n v="0.2353599420835647"/>
    <s v="High"/>
    <x v="8"/>
  </r>
  <r>
    <s v="INNSA1"/>
    <s v="2017-07-13"/>
    <s v="0301049751"/>
    <x v="0"/>
    <s v="STEEL LUNCH BOX 3 LAYER-6505 (TOTAL NET WT.2271.76 KGS)(MILD STEEL)"/>
    <m/>
    <s v="STEEL LUNCH BOX 3 LAYER-6505 "/>
    <s v="STEEL"/>
    <m/>
    <m/>
    <s v="KG"/>
    <e v="#VALUE!"/>
    <m/>
    <n v="3504"/>
    <s v="PCS"/>
    <n v="241.65888127853901"/>
    <n v="846772.72"/>
    <n v="3.6810187550000002"/>
    <n v="12898.289720000001"/>
    <n v="199296.4"/>
    <x v="549"/>
    <x v="1"/>
    <x v="3"/>
    <e v="#VALUE!"/>
    <n v="1046069.12"/>
    <n v="0.23535996766641232"/>
    <s v="High"/>
    <x v="8"/>
  </r>
  <r>
    <s v="INNSA1"/>
    <s v="2017-07-12"/>
    <s v="0301049751"/>
    <x v="0"/>
    <s v="STEEL PILLER-MP-196 (TOTAL NET WT.1052.16 KGS)(MILD STEEL)"/>
    <m/>
    <s v="STEEL PILLER-MP-196 "/>
    <s v="STEEL"/>
    <m/>
    <m/>
    <s v="KG"/>
    <e v="#VALUE!"/>
    <m/>
    <n v="13152"/>
    <s v="PCS"/>
    <n v="35.354967305352801"/>
    <n v="464988.53"/>
    <n v="0.53853720199999999"/>
    <n v="7082.8412799999996"/>
    <n v="109439.8"/>
    <x v="588"/>
    <x v="1"/>
    <x v="3"/>
    <e v="#VALUE!"/>
    <n v="574428.33000000007"/>
    <n v="0.23536021415409966"/>
    <s v="High"/>
    <x v="8"/>
  </r>
  <r>
    <s v="INNSA1"/>
    <s v="2017-07-06"/>
    <s v="0301049751"/>
    <x v="0"/>
    <s v="STAINLESS STEEL SPORTS BOTTLE 750ML S-308-C6-NP-20(TOTAL NET WT.6883.74 KGS)"/>
    <m/>
    <s v="STAINLESS STEEL SPORTS BOTTLE 750ML S-308-C6-NP-20"/>
    <s v="STAINLESS"/>
    <m/>
    <m/>
    <s v="KG"/>
    <e v="#VALUE!"/>
    <m/>
    <n v="41220"/>
    <s v="PCS"/>
    <n v="74.016881368267804"/>
    <n v="3050975.85"/>
    <n v="1.136099484"/>
    <n v="46830.02072"/>
    <n v="718077.8"/>
    <x v="376"/>
    <x v="1"/>
    <x v="3"/>
    <e v="#VALUE!"/>
    <n v="3769053.6500000004"/>
    <n v="0.23536004062437926"/>
    <s v="High"/>
    <x v="8"/>
  </r>
  <r>
    <s v="INNSA1"/>
    <s v="2017-07-06"/>
    <s v="0301049751"/>
    <x v="0"/>
    <s v="STAINLESS STEEL SPORTS BOTTLE 600ML S115 -NP-21(TOTAL NET WT.7448.68 KGS)(DPD CLIENT)"/>
    <m/>
    <s v="STAINLESS STEEL SPORTS BOTTLE 600ML S115 -NP-21"/>
    <s v="STAINLESS"/>
    <m/>
    <m/>
    <s v="KG"/>
    <e v="#VALUE!"/>
    <m/>
    <n v="43056"/>
    <s v="PCS"/>
    <n v="81.604818840579696"/>
    <n v="3513577.08"/>
    <n v="1.2525682090000001"/>
    <n v="53930.576820000002"/>
    <n v="826955.6"/>
    <x v="574"/>
    <x v="1"/>
    <x v="3"/>
    <e v="#VALUE!"/>
    <n v="4340532.68"/>
    <n v="0.23536002802021921"/>
    <s v="High"/>
    <x v="8"/>
  </r>
  <r>
    <s v="INNSA1"/>
    <s v="2017-07-05"/>
    <s v="0301049751"/>
    <x v="1"/>
    <s v="STEEL SCRUBBER 3PCS SET-ANGW11 (TOTAL NET WT.7152 KGS)(MILD STEEL) (DPD CLIENT)"/>
    <m/>
    <s v="STEEL SCRUBBER 3PCS SET-ANGW11 "/>
    <s v="STEEL"/>
    <m/>
    <m/>
    <s v="PCS"/>
    <e v="#VALUE!"/>
    <m/>
    <n v="114432"/>
    <s v="SET"/>
    <n v="10.590749528104"/>
    <n v="1211920.6499999999"/>
    <n v="0.16255947100000001"/>
    <n v="18602.005369999999"/>
    <n v="365442.5"/>
    <x v="569"/>
    <x v="1"/>
    <x v="0"/>
    <e v="#VALUE!"/>
    <n v="1577363.15"/>
    <n v="0.30153995643196607"/>
    <s v="High"/>
    <x v="8"/>
  </r>
  <r>
    <s v="INNSA1"/>
    <s v="2017-07-03"/>
    <s v="0301049751"/>
    <x v="0"/>
    <s v="STAINESS STEEL COLA BOTTLE -SL-07 (TOTAL NET WT.104 KGS)(MILD STEEL)"/>
    <m/>
    <s v="STAINESS STEEL COLA BOTTLE -SL-07 "/>
    <s v="STAINESS"/>
    <m/>
    <m/>
    <s v="KG"/>
    <e v="#VALUE!"/>
    <m/>
    <n v="500"/>
    <s v="PCS"/>
    <n v="119.48090000000001"/>
    <n v="59740.45"/>
    <n v="1.833935533"/>
    <n v="916.96776669999997"/>
    <n v="14060.5"/>
    <x v="563"/>
    <x v="1"/>
    <x v="3"/>
    <e v="#VALUE!"/>
    <n v="73800.95"/>
    <n v="0.23535979390848247"/>
    <s v="High"/>
    <x v="8"/>
  </r>
  <r>
    <s v="INNSA1"/>
    <s v="2017-07-03"/>
    <s v="0301049751"/>
    <x v="0"/>
    <s v="STEEL HOOK 3PCS-RJ-409 (TOTAL NET WT.429.41 KGS)(MILD STEEL)"/>
    <m/>
    <s v="STEEL HOOK 3PCS-RJ-409 "/>
    <s v="STEEL"/>
    <m/>
    <m/>
    <s v="PCS"/>
    <e v="#VALUE!"/>
    <m/>
    <n v="10224"/>
    <s v="SET"/>
    <n v="37.952755281690102"/>
    <n v="388028.97"/>
    <n v="0.58254421000000001"/>
    <n v="5955.9320029999999"/>
    <n v="91326.5"/>
    <x v="552"/>
    <x v="1"/>
    <x v="0"/>
    <e v="#VALUE!"/>
    <n v="479355.47"/>
    <n v="0.23536000417700773"/>
    <s v="High"/>
    <x v="8"/>
  </r>
  <r>
    <s v="INNSA1"/>
    <s v="2017-07-03"/>
    <s v="0301049751"/>
    <x v="0"/>
    <s v="STEEL JAR - SALT &amp; PEPPER-MP-009 (TOTAL NET WT.1260 KGS)(MILD STEEL)"/>
    <m/>
    <s v="STEEL JAR - SALT &amp; PEPPER-MP-009 "/>
    <s v="STEEL"/>
    <m/>
    <m/>
    <s v="KG"/>
    <e v="#VALUE!"/>
    <m/>
    <n v="36000"/>
    <s v="PCS"/>
    <n v="16.305628333333299"/>
    <n v="587002.62"/>
    <n v="0.25027825500000001"/>
    <n v="9010.0171910000008"/>
    <n v="138157"/>
    <x v="560"/>
    <x v="1"/>
    <x v="3"/>
    <e v="#VALUE!"/>
    <n v="725159.62"/>
    <n v="0.23536010793273801"/>
    <s v="High"/>
    <x v="8"/>
  </r>
  <r>
    <s v="INNSA1"/>
    <s v="2017-07-03"/>
    <s v="0301049751"/>
    <x v="0"/>
    <s v="STEEL ZHARA-NP-003 (TOTAL NET WT.4752 KGS)(MILD STEEL)"/>
    <m/>
    <s v="STEEL ZHARA-NP-003 "/>
    <s v="STEEL"/>
    <m/>
    <m/>
    <s v="KG"/>
    <e v="#VALUE!"/>
    <m/>
    <n v="48000"/>
    <s v="PCS"/>
    <n v="31.6272960416667"/>
    <n v="1518110.21"/>
    <n v="0.48545350799999998"/>
    <n v="23301.768380000001"/>
    <n v="357302.4"/>
    <x v="344"/>
    <x v="1"/>
    <x v="3"/>
    <e v="#VALUE!"/>
    <n v="1875412.6099999999"/>
    <n v="0.23535998746757658"/>
    <s v="High"/>
    <x v="8"/>
  </r>
  <r>
    <s v="INNSA1"/>
    <s v="2017-06-23"/>
    <s v="0301049751"/>
    <x v="1"/>
    <s v="STEEL SCRUBBER -ANG-537(TOTAL NET WT.8720KGS)(MILD STEEL) (D - PD CLIENT) "/>
    <m/>
    <s v="STEEL SCRUBBER -ANG-537"/>
    <s v="STEEL"/>
    <m/>
    <m/>
    <s v="KG"/>
    <e v="#VALUE!"/>
    <m/>
    <n v="319248"/>
    <s v="PCS"/>
    <n v="4.7575711045958"/>
    <n v="1518845.06"/>
    <n v="7.3024882649206396E-2"/>
    <n v="23313.0477359939"/>
    <n v="259692.2"/>
    <x v="589"/>
    <x v="1"/>
    <x v="3"/>
    <e v="#VALUE!"/>
    <n v="1778537.26"/>
    <n v="0.17098004716820819"/>
    <s v="High"/>
    <x v="8"/>
  </r>
  <r>
    <s v="INNSA1"/>
    <s v="2017-06-15"/>
    <s v="0301049751"/>
    <x v="0"/>
    <s v="STEEL TEA STAINER-NP-54 (TOTAL NET WT.1438.20 KGS) (MILD STE EL)"/>
    <m/>
    <s v="STEEL TEA STAINER-NP-54 "/>
    <s v="STEEL"/>
    <m/>
    <m/>
    <s v="KG"/>
    <e v="#VALUE!"/>
    <m/>
    <n v="30600"/>
    <s v="PCS"/>
    <n v="21.868582679999999"/>
    <n v="669178.63"/>
    <n v="0.33463783699999999"/>
    <n v="10239.91783"/>
    <n v="114416.2"/>
    <x v="590"/>
    <x v="1"/>
    <x v="3"/>
    <e v="#VALUE!"/>
    <n v="783594.83"/>
    <n v="0.1709800565508196"/>
    <s v="High"/>
    <x v="8"/>
  </r>
  <r>
    <s v="INNSA1"/>
    <s v="2017-06-14"/>
    <s v="0301049751"/>
    <x v="0"/>
    <s v="STAINLESS STEEL SPORTS BOTTLE 600ML S115 -NP-21(TOTAL NET WT . 7311.67 KGS)"/>
    <m/>
    <s v="STAINLESS STEEL SPORTS BOTTLE 600ML S115 -NP-21"/>
    <s v="STAINLESS"/>
    <m/>
    <m/>
    <s v="KG"/>
    <e v="#VALUE!"/>
    <m/>
    <n v="42264"/>
    <s v="PCS"/>
    <n v="81.239738070000001"/>
    <n v="3433516.29"/>
    <n v="1.2431482490000001"/>
    <n v="52540.417600000001"/>
    <n v="587062.6"/>
    <x v="574"/>
    <x v="1"/>
    <x v="3"/>
    <e v="#VALUE!"/>
    <n v="4020578.89"/>
    <n v="0.17097999555435339"/>
    <s v="High"/>
    <x v="8"/>
  </r>
  <r>
    <s v="INNSA1"/>
    <s v="2017-06-12"/>
    <s v="0301049751"/>
    <x v="0"/>
    <s v="STEEL TEA STAINER 304 -MP-290(TOTAL NET WT.987.84 KGS) (MILD STEEL)"/>
    <m/>
    <s v="STEEL TEA STAINER 304 -MP-290"/>
    <s v="STEEL"/>
    <m/>
    <m/>
    <s v="KG"/>
    <e v="#VALUE!"/>
    <m/>
    <n v="20160"/>
    <s v="PCS"/>
    <n v="32.426964290000001"/>
    <n v="653727.6"/>
    <n v="0.49620450300000002"/>
    <n v="10003.48279"/>
    <n v="111774.39999999999"/>
    <x v="591"/>
    <x v="1"/>
    <x v="3"/>
    <e v="#VALUE!"/>
    <n v="765502"/>
    <n v="0.17098008405947676"/>
    <s v="High"/>
    <x v="8"/>
  </r>
  <r>
    <s v="INNSA1"/>
    <s v="2017-06-12"/>
    <s v="0301049751"/>
    <x v="0"/>
    <s v="STEEL TEA STAINER -NP-55 (TOTAL NET WT.3836.16 KGS) (MILD ST EEL)"/>
    <m/>
    <s v="STEEL TEA STAINER -NP-55 "/>
    <s v="STEEL"/>
    <m/>
    <m/>
    <s v="KG"/>
    <e v="#VALUE!"/>
    <m/>
    <n v="79920"/>
    <s v="PCS"/>
    <n v="21.59483058"/>
    <n v="1725858.86"/>
    <n v="0.330448823"/>
    <n v="26409.469929999999"/>
    <n v="295087.40000000002"/>
    <x v="592"/>
    <x v="1"/>
    <x v="3"/>
    <e v="#VALUE!"/>
    <n v="2020946.2600000002"/>
    <n v="0.17098003019783437"/>
    <s v="High"/>
    <x v="8"/>
  </r>
  <r>
    <s v="INNSA1"/>
    <s v="2017-06-06"/>
    <s v="0301049751"/>
    <x v="0"/>
    <s v="STEEL ZHARA-NP-003 (TOTAL NET WT.407.40 PCS) (MILD STEEL)"/>
    <m/>
    <s v="STEEL ZHARA-NP-003 "/>
    <s v="STEEL"/>
    <m/>
    <m/>
    <s v="PCS"/>
    <e v="#VALUE!"/>
    <m/>
    <n v="4200"/>
    <s v="PCS"/>
    <n v="28.756083329999999"/>
    <n v="120775.55"/>
    <n v="0.44003187999999999"/>
    <n v="1848.1338940000001"/>
    <n v="20650.3"/>
    <x v="344"/>
    <x v="1"/>
    <x v="0"/>
    <e v="#VALUE!"/>
    <n v="141425.85"/>
    <n v="0.17098079867986524"/>
    <s v="High"/>
    <x v="8"/>
  </r>
  <r>
    <s v="INNSA1"/>
    <s v="2017-06-06"/>
    <s v="0301049751"/>
    <x v="0"/>
    <s v="STEEL ZHARA -NP-003 (TOTAL NET WT.3148.20 KGS) (MILD STEEL)"/>
    <m/>
    <s v="STEEL ZHARA -NP-003 "/>
    <s v="STEEL"/>
    <m/>
    <m/>
    <s v="KG"/>
    <e v="#VALUE!"/>
    <m/>
    <n v="31800"/>
    <s v="PCS"/>
    <n v="27.58596447"/>
    <n v="877233.67"/>
    <n v="0.42212646500000001"/>
    <n v="13423.621580000001"/>
    <n v="149989.4"/>
    <x v="353"/>
    <x v="1"/>
    <x v="3"/>
    <e v="#VALUE!"/>
    <n v="1027223.0700000001"/>
    <n v="0.1709799852985579"/>
    <s v="High"/>
    <x v="8"/>
  </r>
  <r>
    <s v="INNSA1"/>
    <s v="2017-06-06"/>
    <s v="0301049751"/>
    <x v="0"/>
    <s v="STAINLESS STEEL GRATER WITH HANDLE -DS-25 (TOTAL NET WT.1344KGS) (MILD STEEL)"/>
    <m/>
    <s v="STAINLESS STEEL GRATER WITH HANDLE -DS-25 "/>
    <s v="STAINLESS"/>
    <m/>
    <m/>
    <s v="KG"/>
    <e v="#VALUE!"/>
    <m/>
    <n v="38400"/>
    <s v="PCS"/>
    <n v="14.59611797"/>
    <n v="560490.93000000005"/>
    <n v="0.223352991"/>
    <n v="8576.7548580000002"/>
    <n v="95832.7"/>
    <x v="515"/>
    <x v="1"/>
    <x v="3"/>
    <e v="#VALUE!"/>
    <n v="656323.63"/>
    <n v="0.17097993004097317"/>
    <s v="High"/>
    <x v="8"/>
  </r>
  <r>
    <s v="INNSA1"/>
    <s v="2017-06-06"/>
    <s v="0301049751"/>
    <x v="0"/>
    <s v="STEEL ZHARA WAN-MP-263 (TOTAL NET WT.2970 KGS) (MILD STEEL)"/>
    <m/>
    <s v="STEEL ZHARA WAN-MP-263 "/>
    <s v="STEEL"/>
    <m/>
    <m/>
    <s v="KG"/>
    <e v="#VALUE!"/>
    <m/>
    <n v="30000"/>
    <s v="PCS"/>
    <n v="30.588993670000001"/>
    <n v="917669.81"/>
    <n v="0.46807947500000002"/>
    <n v="14042.384239999999"/>
    <n v="156903.20000000001"/>
    <x v="412"/>
    <x v="1"/>
    <x v="3"/>
    <e v="#VALUE!"/>
    <n v="1074573.01"/>
    <n v="0.17098001731145543"/>
    <s v="High"/>
    <x v="8"/>
  </r>
  <r>
    <s v="INNSA1"/>
    <s v="2017-06-06"/>
    <s v="0301049751"/>
    <x v="0"/>
    <s v="STEEL GRATER 4 SIDE-GR40275 (TOTAL NET WT.5953.30 KGS) (MILD STEEL) (DPD CLIENT)"/>
    <m/>
    <s v="STEEL GRATER 4 SIDE-GR40275 "/>
    <s v="STEEL"/>
    <m/>
    <m/>
    <s v="KG"/>
    <e v="#VALUE!"/>
    <m/>
    <n v="115848"/>
    <s v="PCS"/>
    <n v="24.255824180000001"/>
    <n v="2809988.72"/>
    <n v="0.37116792900000001"/>
    <n v="42999.062279999998"/>
    <n v="480452"/>
    <x v="593"/>
    <x v="1"/>
    <x v="3"/>
    <e v="#VALUE!"/>
    <n v="3290440.72"/>
    <n v="0.17098004578466777"/>
    <s v="High"/>
    <x v="8"/>
  </r>
  <r>
    <s v="INNSA1"/>
    <s v="2017-05-30"/>
    <s v="0301049751"/>
    <x v="0"/>
    <s v="STEEL CAKE MOULD CH302322-MP-10 (TOTAL NET WT.2475 KGS) (MILD STEEL)"/>
    <m/>
    <s v="STEEL CAKE MOULD CH302322-MP-10 "/>
    <s v="STEEL"/>
    <m/>
    <m/>
    <s v="KG"/>
    <e v="#VALUE!"/>
    <m/>
    <n v="9900"/>
    <s v="PCS"/>
    <n v="39.047874749999998"/>
    <n v="386573.96"/>
    <n v="0.597976642"/>
    <n v="5919.9687599999997"/>
    <n v="66096.399999999994"/>
    <x v="594"/>
    <x v="1"/>
    <x v="3"/>
    <e v="#VALUE!"/>
    <n v="452670.36"/>
    <n v="0.17097995943648142"/>
    <s v="High"/>
    <x v="8"/>
  </r>
  <r>
    <s v="INNSA1"/>
    <s v="2017-05-30"/>
    <s v="0301049751"/>
    <x v="0"/>
    <s v="STAINLESS STEEL CAKE MOULD -MK-145 (TOTAL NET WT.68.16 KGS) (MILD STEEL)"/>
    <m/>
    <s v="STAINLESS STEEL CAKE MOULD -MK-145 "/>
    <s v="STAINLESS"/>
    <m/>
    <m/>
    <s v="KG"/>
    <e v="#VALUE!"/>
    <m/>
    <n v="480"/>
    <s v="PCS"/>
    <n v="112.36797919999999"/>
    <n v="53936.63"/>
    <n v="1.720796006"/>
    <n v="825.98208269999998"/>
    <n v="9222.1"/>
    <x v="595"/>
    <x v="1"/>
    <x v="3"/>
    <e v="#VALUE!"/>
    <n v="63158.729999999996"/>
    <n v="0.17098027815234287"/>
    <s v="High"/>
    <x v="8"/>
  </r>
  <r>
    <s v="INNSA1"/>
    <s v="2017-05-30"/>
    <s v="0301049751"/>
    <x v="0"/>
    <s v="STAINLESS STEEL GRATER WITH HANDLE -DS-25 (TOTAL NET WT.1470 KGS) (MILD STEEL)"/>
    <m/>
    <s v="STAINLESS STEEL GRATER WITH HANDLE -DS-25 "/>
    <s v="STAINLESS"/>
    <m/>
    <m/>
    <s v="KG"/>
    <e v="#VALUE!"/>
    <m/>
    <n v="42000"/>
    <s v="PCS"/>
    <n v="14.6078381"/>
    <n v="613529.19999999995"/>
    <n v="0.223703493"/>
    <n v="9395.5467079999999"/>
    <n v="104901.2"/>
    <x v="515"/>
    <x v="1"/>
    <x v="3"/>
    <e v="#VALUE!"/>
    <n v="718430.39999999991"/>
    <n v="0.17097996313785882"/>
    <s v="High"/>
    <x v="8"/>
  </r>
  <r>
    <s v="INNSA1"/>
    <s v="2017-05-30"/>
    <s v="0301049751"/>
    <x v="0"/>
    <s v="STEEL HOOK 3PCS -RJ-409 (TOTAL NET 429.41 KGS) (MILD STEEL)"/>
    <m/>
    <s v="STEEL HOOK 3PCS -RJ-409 "/>
    <s v="STEEL"/>
    <m/>
    <m/>
    <s v="PCS"/>
    <e v="#VALUE!"/>
    <m/>
    <n v="10224"/>
    <s v="SET"/>
    <n v="37.573044799999998"/>
    <n v="384146.81"/>
    <n v="0.57539119100000002"/>
    <n v="5882.7995410000003"/>
    <n v="65681.5"/>
    <x v="553"/>
    <x v="1"/>
    <x v="0"/>
    <e v="#VALUE!"/>
    <n v="449828.31"/>
    <n v="0.17098020415684306"/>
    <s v="High"/>
    <x v="8"/>
  </r>
  <r>
    <s v="INNSA1"/>
    <s v="2017-05-29"/>
    <s v="0301049751"/>
    <x v="0"/>
    <s v="STAINLESS STEEL SPORTS BOTTLE 750ML S-308-C6-NP-20(TOTAL NET WT.2945.88KGS) (DPD CLIENT)"/>
    <m/>
    <s v="STAINLESS STEEL SPORTS BOTTLE 750ML S-308-C6-NP-20"/>
    <s v="STAINLESS"/>
    <m/>
    <m/>
    <s v="KG"/>
    <e v="#VALUE!"/>
    <m/>
    <n v="17640"/>
    <s v="PCS"/>
    <n v="73.678521540000006"/>
    <n v="1299689.1200000001"/>
    <n v="1.1283081399999999"/>
    <n v="19903.355589999999"/>
    <n v="222220.9"/>
    <x v="376"/>
    <x v="1"/>
    <x v="3"/>
    <e v="#VALUE!"/>
    <n v="1521910.02"/>
    <n v="0.17098004175029177"/>
    <s v="High"/>
    <x v="8"/>
  </r>
  <r>
    <s v="INNSA1"/>
    <s v="2017-05-29"/>
    <s v="0301049751"/>
    <x v="0"/>
    <s v="STAINLESS STEEL SPORTS BOTTLE 600ML S115 -NP-21(TOTAL NET WT. 2883.56KGS)"/>
    <m/>
    <s v="STAINLESS STEEL SPORTS BOTTLE 600ML S115 -NP-21"/>
    <s v="STAINLESS"/>
    <m/>
    <m/>
    <s v="KG"/>
    <e v="#VALUE!"/>
    <m/>
    <n v="16668"/>
    <s v="PCS"/>
    <n v="81.231771660000007"/>
    <n v="1353971.17"/>
    <n v="1.243978126"/>
    <n v="20734.627410000001"/>
    <n v="231502"/>
    <x v="574"/>
    <x v="1"/>
    <x v="3"/>
    <e v="#VALUE!"/>
    <n v="1585473.17"/>
    <n v="0.17098000690812346"/>
    <s v="High"/>
    <x v="8"/>
  </r>
  <r>
    <s v="INNSA1"/>
    <s v="2017-05-29"/>
    <s v="0301049751"/>
    <x v="0"/>
    <s v="STAINLESS STEEL SPORTS BOTTLE 750ML S308-C6 -AB39 (TOTAL NET WT. 1180.30 KGS)"/>
    <m/>
    <s v="STAINLESS STEEL SPORTS BOTTLE 750ML S308-C6 -AB39 "/>
    <s v="STAINLESS"/>
    <m/>
    <m/>
    <s v="KG"/>
    <e v="#VALUE!"/>
    <m/>
    <n v="6984"/>
    <s v="PCS"/>
    <n v="97.505592780000001"/>
    <n v="680979.06"/>
    <n v="1.4931943759999999"/>
    <n v="10428.46953"/>
    <n v="116433.8"/>
    <x v="596"/>
    <x v="1"/>
    <x v="3"/>
    <e v="#VALUE!"/>
    <n v="797412.8600000001"/>
    <n v="0.17098000047167383"/>
    <s v="High"/>
    <x v="8"/>
  </r>
  <r>
    <s v="INNSA1"/>
    <s v="2017-05-24"/>
    <s v="0301049751"/>
    <x v="1"/>
    <s v="AISI430 STEEL SCRUBBER 2 PCS SET"/>
    <m/>
    <s v="AISI430 STEEL SCRUBBER 2 PCS SET"/>
    <s v="AISI430"/>
    <m/>
    <m/>
    <s v="PCS"/>
    <e v="#VALUE!"/>
    <m/>
    <n v="100080"/>
    <s v="PCS"/>
    <n v="10.52077888"/>
    <n v="1052919.55"/>
    <n v="0.16111453100000001"/>
    <n v="16124.342269999999"/>
    <n v="180028.2"/>
    <x v="597"/>
    <x v="1"/>
    <x v="0"/>
    <e v="#VALUE!"/>
    <n v="1232947.75"/>
    <n v="0.17098001456996406"/>
    <s v="High"/>
    <x v="8"/>
  </r>
  <r>
    <s v="INNSA1"/>
    <s v="2017-05-24"/>
    <s v="0301049751"/>
    <x v="0"/>
    <s v="STEEL ZHARA -NP-003(TOTAL NET WT.2328 KGS) (MILD STEEL)"/>
    <m/>
    <s v="STEEL ZHARA -NP-003"/>
    <s v="STEEL"/>
    <m/>
    <m/>
    <s v="KG"/>
    <e v="#VALUE!"/>
    <m/>
    <n v="24000"/>
    <s v="PCS"/>
    <n v="27.740379170000001"/>
    <n v="665769.1"/>
    <n v="0.42481438199999999"/>
    <n v="10195.545179999999"/>
    <n v="113833.3"/>
    <x v="472"/>
    <x v="1"/>
    <x v="3"/>
    <e v="#VALUE!"/>
    <n v="779602.4"/>
    <n v="0.1709801491237728"/>
    <s v="High"/>
    <x v="8"/>
  </r>
  <r>
    <s v="INNSA1"/>
    <s v="2017-05-24"/>
    <s v="0301049751"/>
    <x v="1"/>
    <s v="STEEL SCRUBBER -ANG-537(TOTAL NET WT.8720KGS)(MILD STEEL) (DPD CLIENT)"/>
    <m/>
    <s v="STEEL SCRUBBER -ANG-537"/>
    <s v="STEEL"/>
    <m/>
    <m/>
    <s v="KG"/>
    <e v="#VALUE!"/>
    <m/>
    <n v="319248"/>
    <s v="PCS"/>
    <n v="4.7275640880000003"/>
    <n v="1509265.38"/>
    <n v="7.2397612E-2"/>
    <n v="23112.792959999999"/>
    <n v="258054.2"/>
    <x v="589"/>
    <x v="1"/>
    <x v="3"/>
    <e v="#VALUE!"/>
    <n v="1767319.5799999998"/>
    <n v="0.17098000352992926"/>
    <s v="High"/>
    <x v="8"/>
  </r>
  <r>
    <s v="INNSA1"/>
    <s v="2017-05-20"/>
    <s v="0301049751"/>
    <x v="0"/>
    <s v="STAINLESS STEEL SPORTS BOTTLE 600ML S115 -NP-21(TOTAL NET WT - . 1494.72 KGS)"/>
    <m/>
    <s v="STAINLESS STEEL SPORTS BOTTLE 600ML S115 -NP-21"/>
    <s v="STAINLESS"/>
    <m/>
    <m/>
    <s v="KG"/>
    <e v="#VALUE!"/>
    <m/>
    <n v="8640"/>
    <s v="PCS"/>
    <n v="81.442568287037005"/>
    <n v="703663.79"/>
    <n v="1.24720625248142"/>
    <n v="10775.8620214395"/>
    <n v="120312.5"/>
    <x v="574"/>
    <x v="1"/>
    <x v="3"/>
    <e v="#VALUE!"/>
    <n v="823976.29"/>
    <n v="0.17098009263770697"/>
    <s v="High"/>
    <x v="8"/>
  </r>
  <r>
    <s v="INNSA1"/>
    <s v="2017-05-20"/>
    <s v="0301049751"/>
    <x v="0"/>
    <s v="STAINLESS STEEL SPORTS BOTTLE 750ML S308-C6 -AB39 (TOTAL NET - WT. 1831.28 KGS)"/>
    <m/>
    <s v="STAINLESS STEEL SPORTS BOTTLE 750ML S308-C6 -AB39 "/>
    <s v="STAINLESS"/>
    <m/>
    <m/>
    <s v="KG"/>
    <e v="#VALUE!"/>
    <m/>
    <n v="10836"/>
    <s v="PCS"/>
    <n v="97.758619416758904"/>
    <n v="1059312.3999999999"/>
    <n v="1.49706921005756"/>
    <n v="16222.241960183799"/>
    <n v="181121.2"/>
    <x v="596"/>
    <x v="1"/>
    <x v="3"/>
    <e v="#VALUE!"/>
    <n v="1240433.5999999999"/>
    <n v="0.17097996776021882"/>
    <s v="High"/>
    <x v="8"/>
  </r>
  <r>
    <s v="INNSA1"/>
    <s v="2017-05-20"/>
    <s v="0301049751"/>
    <x v="0"/>
    <s v="STAINLESS STEEL SPORTS BOTTLE 750ML S-308-C6-NP-20(TOTAL NET - WT.1442.88 KGS)"/>
    <m/>
    <s v="STAINLESS STEEL SPORTS BOTTLE 750ML S-308-C6-NP-20"/>
    <s v="STAINLESS"/>
    <m/>
    <m/>
    <s v="KG"/>
    <e v="#VALUE!"/>
    <m/>
    <n v="8640"/>
    <s v="PCS"/>
    <n v="73.869717592592593"/>
    <n v="638234.36"/>
    <n v="1.1312361040213299"/>
    <n v="9773.8799387442596"/>
    <n v="109125.3"/>
    <x v="376"/>
    <x v="1"/>
    <x v="3"/>
    <e v="#VALUE!"/>
    <n v="747359.66"/>
    <n v="0.17097998296425157"/>
    <s v="High"/>
    <x v="8"/>
  </r>
  <r>
    <s v="INNSA1"/>
    <s v="2017-05-19"/>
    <s v="0301049751"/>
    <x v="1"/>
    <s v="STEEL SCRUBBER 3PCS SET-ANGW11 (TOTAL NET WT.7320 KGS)(MILD - STEEL) (DPD CLIENT)"/>
    <m/>
    <s v="STEEL SCRUBBER 3PCS SET-ANGW11 "/>
    <s v="STEEL"/>
    <m/>
    <m/>
    <s v="PCS"/>
    <e v="#VALUE!"/>
    <m/>
    <n v="117120"/>
    <s v="SET"/>
    <n v="10.4798297472678"/>
    <n v="1227397.6599999999"/>
    <n v="0.160487438702416"/>
    <n v="18796.288820827001"/>
    <n v="209860.5"/>
    <x v="569"/>
    <x v="1"/>
    <x v="0"/>
    <e v="#VALUE!"/>
    <n v="1437258.16"/>
    <n v="0.17098003918306315"/>
    <s v="High"/>
    <x v="8"/>
  </r>
  <r>
    <s v="INNSA1"/>
    <s v="2017-05-17"/>
    <s v="0301049751"/>
    <x v="2"/>
    <s v="KWB-600F STAINLESS STEEL SPORTS BOTTLE"/>
    <m/>
    <s v="KWB-600F STAINLESS STEEL SPORTS BOTTLE"/>
    <s v="KWB-600F"/>
    <m/>
    <m/>
    <s v=""/>
    <e v="#VALUE!"/>
    <m/>
    <n v="45600"/>
    <s v="PCS"/>
    <n v="77.004670390000001"/>
    <n v="3511412.97"/>
    <n v="1.182867441"/>
    <n v="53938.755299999997"/>
    <n v="600381.4"/>
    <x v="237"/>
    <x v="1"/>
    <x v="1"/>
    <e v="#VALUE!"/>
    <n v="4111794.37"/>
    <n v="0.17098000295875196"/>
    <s v="High"/>
    <x v="8"/>
  </r>
  <r>
    <s v="INNSA1"/>
    <s v="2017-05-12"/>
    <s v="0301049751"/>
    <x v="0"/>
    <s v="STEEL BBQ SKEWER 12PCS-NP- 007 (TOTAL NET WT.3662.18 KGS) (MILD STEEL)"/>
    <m/>
    <s v="STEEL BBQ SKEWER 12PCS-NP- 007 "/>
    <s v="STEEL"/>
    <m/>
    <m/>
    <s v="PCS"/>
    <e v="#VALUE!"/>
    <m/>
    <n v="22195"/>
    <s v="SET"/>
    <n v="29.20170083"/>
    <n v="648131.75"/>
    <n v="0.448566833"/>
    <n v="9955.9408600000006"/>
    <n v="110817.60000000001"/>
    <x v="598"/>
    <x v="1"/>
    <x v="0"/>
    <e v="#VALUE!"/>
    <n v="758949.35"/>
    <n v="0.17098005150958892"/>
    <s v="High"/>
    <x v="8"/>
  </r>
  <r>
    <s v="INNSA1"/>
    <s v="2017-05-08"/>
    <s v="0301049751"/>
    <x v="0"/>
    <s v="STEEL LUNCH BOX 3 LAYER-6505(TOTAL NET WT.3165.75 KGS)(MILD STEEL)"/>
    <m/>
    <s v="STEEL LUNCH BOX 3 LAYER-6505"/>
    <s v="STEEL"/>
    <m/>
    <m/>
    <s v="KG"/>
    <e v="#VALUE!"/>
    <m/>
    <n v="4020"/>
    <s v="PCS"/>
    <n v="239.30477110000001"/>
    <n v="962005.18"/>
    <n v="3.6759565460000001"/>
    <n v="14777.345310000001"/>
    <n v="164483.6"/>
    <x v="599"/>
    <x v="1"/>
    <x v="3"/>
    <e v="#VALUE!"/>
    <n v="1126488.78"/>
    <n v="0.17097995251959039"/>
    <s v="High"/>
    <x v="8"/>
  </r>
  <r>
    <s v="INNSA1"/>
    <s v="2017-05-04"/>
    <s v="0301049751"/>
    <x v="0"/>
    <s v="STAINLESS STEEL SPORTS BOTTLE 750ML S-308-C6-AB-39(TOTAL NET WT. 1877.58 KGS)"/>
    <m/>
    <s v="STAINLESS STEEL SPORTS BOTTLE 750ML S-308-C6-AB-39"/>
    <s v="STAINLESS"/>
    <m/>
    <m/>
    <s v="KG"/>
    <e v="#VALUE!"/>
    <m/>
    <n v="10980"/>
    <s v="PCS"/>
    <n v="97.63753552"/>
    <n v="1072060.1399999999"/>
    <n v="1.4895123649999999"/>
    <n v="16354.84577"/>
    <n v="183300.8"/>
    <x v="600"/>
    <x v="1"/>
    <x v="3"/>
    <e v="#VALUE!"/>
    <n v="1255360.94"/>
    <n v="0.17097996013544539"/>
    <s v="High"/>
    <x v="8"/>
  </r>
  <r>
    <s v="INNSA1"/>
    <s v="2017-05-04"/>
    <s v="0301049751"/>
    <x v="0"/>
    <s v="STAINLESS STEEL SPORTS BOTTLE 750ML S-308-C6-NP-20(TOTAL NET WT. 786.24 KGS)"/>
    <m/>
    <s v="STAINLESS STEEL SPORTS BOTTLE 750ML S-308-C6-NP-20"/>
    <s v="STAINLESS"/>
    <m/>
    <m/>
    <s v="KG"/>
    <e v="#VALUE!"/>
    <m/>
    <n v="4680"/>
    <s v="PCS"/>
    <n v="73.778222220000004"/>
    <n v="345282.08"/>
    <n v="1.125525892"/>
    <n v="5267.4611750000004"/>
    <n v="59036.3"/>
    <x v="376"/>
    <x v="1"/>
    <x v="3"/>
    <e v="#VALUE!"/>
    <n v="404318.38"/>
    <n v="0.17097991300330442"/>
    <s v="High"/>
    <x v="8"/>
  </r>
  <r>
    <s v="INNSA1"/>
    <s v="2017-04-29"/>
    <s v="0301049751"/>
    <x v="0"/>
    <s v="STEEL JAR - SALT &amp; PEPPER-MP-009 (TOTAL NET WT.547.20 KGS ) (MILD STEEL)"/>
    <m/>
    <s v="STEEL JAR - SALT &amp; PEPPER-MP-009 "/>
    <s v="STEEL"/>
    <m/>
    <m/>
    <s v="KG"/>
    <e v="#VALUE!"/>
    <m/>
    <n v="13680"/>
    <s v="PCS"/>
    <n v="15.76768787"/>
    <n v="215701.97"/>
    <n v="0.240544437"/>
    <n v="3290.6479020000002"/>
    <n v="36880.699999999997"/>
    <x v="560"/>
    <x v="1"/>
    <x v="3"/>
    <e v="#VALUE!"/>
    <n v="252582.66999999998"/>
    <n v="0.17097989415673856"/>
    <s v="High"/>
    <x v="8"/>
  </r>
  <r>
    <s v="INNSA1"/>
    <s v="2017-04-29"/>
    <s v="0301049751"/>
    <x v="0"/>
    <s v="STEEL JAR - SALT &amp; PEPPER -MP-009 (TOTAL NET WT.388.80 KGS)( MILD STEEL)"/>
    <m/>
    <s v="STEEL JAR - SALT &amp; PEPPER -MP-009 "/>
    <s v="STEEL"/>
    <m/>
    <m/>
    <s v="KG"/>
    <e v="#VALUE!"/>
    <m/>
    <n v="9720"/>
    <s v="PCS"/>
    <n v="15.446222219999999"/>
    <n v="150137.28"/>
    <n v="0.23564030899999999"/>
    <n v="2290.4237990000001"/>
    <n v="25670.5"/>
    <x v="575"/>
    <x v="1"/>
    <x v="3"/>
    <e v="#VALUE!"/>
    <n v="175807.78"/>
    <n v="0.1709801856008048"/>
    <s v="High"/>
    <x v="8"/>
  </r>
  <r>
    <s v="INNSA1"/>
    <s v="2017-04-29"/>
    <s v="0301049751"/>
    <x v="0"/>
    <s v="STEEL PIZZA CUTTER-RJ-388 (TOTAL NET WT.987.84 KGS) (MILD ST EEL)"/>
    <m/>
    <s v="STEEL PIZZA CUTTER-RJ-388 "/>
    <s v="STEEL"/>
    <m/>
    <m/>
    <s v="KG"/>
    <e v="#VALUE!"/>
    <m/>
    <n v="10080"/>
    <s v="PCS"/>
    <n v="32.208491070000001"/>
    <n v="324661.59000000003"/>
    <n v="0.491357606"/>
    <n v="4952.8846679999997"/>
    <n v="79420.399999999994"/>
    <x v="421"/>
    <x v="1"/>
    <x v="3"/>
    <e v="#VALUE!"/>
    <n v="404081.99"/>
    <n v="0.24462518033007843"/>
    <s v="High"/>
    <x v="8"/>
  </r>
  <r>
    <s v="INNSA1"/>
    <s v="2017-04-26"/>
    <s v="0301049751"/>
    <x v="0"/>
    <s v="STEEL PEELER-MP-196(TOTAL NET WT.2340 KGS) (MILD STEEL)"/>
    <m/>
    <s v="STEEL PEELER-MP-196"/>
    <s v="STEEL"/>
    <m/>
    <m/>
    <s v="KG"/>
    <e v="#VALUE!"/>
    <m/>
    <n v="30000"/>
    <s v="PCS"/>
    <n v="35.529775999999998"/>
    <n v="1065893.28"/>
    <n v="0.54202556800000001"/>
    <n v="16260.76705"/>
    <n v="182246.5"/>
    <x v="535"/>
    <x v="1"/>
    <x v="3"/>
    <e v="#VALUE!"/>
    <n v="1248139.78"/>
    <n v="0.17098006284456546"/>
    <s v="Normal"/>
    <x v="8"/>
  </r>
  <r>
    <s v="INNSA1"/>
    <s v="2017-04-26"/>
    <s v="0301049751"/>
    <x v="2"/>
    <s v="KWP-600B-SS OIL POT 600ML"/>
    <m/>
    <s v="KWP-600B-SS OIL POT 600ML"/>
    <s v="KWP-600B-SS"/>
    <m/>
    <m/>
    <s v=""/>
    <e v="#VALUE!"/>
    <m/>
    <n v="2000"/>
    <s v="PCS"/>
    <n v="91.169439999999994"/>
    <n v="182338.88"/>
    <n v="1.390838139"/>
    <n v="2781.6762779999999"/>
    <n v="31176.400000000001"/>
    <x v="528"/>
    <x v="1"/>
    <x v="1"/>
    <e v="#VALUE!"/>
    <n v="213515.28"/>
    <n v="0.17098053909292413"/>
    <s v="Normal"/>
    <x v="8"/>
  </r>
  <r>
    <s v="INNSA1"/>
    <s v="2017-04-26"/>
    <s v="0301049751"/>
    <x v="0"/>
    <s v="STAINLESS STEEL SPORTS BOTTLE 750ML S-308-C6-NP-20(TOTAL NET WT.1825 KGS)"/>
    <m/>
    <s v="STAINLESS STEEL SPORTS BOTTLE 750ML S-308-C6-NP-20"/>
    <s v="STAINLESS"/>
    <m/>
    <m/>
    <s v="KG"/>
    <e v="#VALUE!"/>
    <m/>
    <n v="10800"/>
    <s v="PCS"/>
    <n v="73.750582410000007"/>
    <n v="796506.29"/>
    <n v="1.125104232"/>
    <n v="12151.12571"/>
    <n v="136186.6"/>
    <x v="376"/>
    <x v="1"/>
    <x v="3"/>
    <e v="#VALUE!"/>
    <n v="932692.89"/>
    <n v="0.17097994292047586"/>
    <s v="Normal"/>
    <x v="8"/>
  </r>
  <r>
    <s v="INNSA1"/>
    <s v="2017-04-26"/>
    <s v="0301049751"/>
    <x v="2"/>
    <s v="KWP-1000B-SS OIL POT 1000ML"/>
    <m/>
    <s v="KWP-1000B-SS OIL POT 1000ML"/>
    <s v="KWP-1000B-SS"/>
    <m/>
    <m/>
    <s v=""/>
    <e v="#VALUE!"/>
    <m/>
    <n v="6000"/>
    <s v="PCS"/>
    <n v="111.2803433"/>
    <n v="667682.06000000006"/>
    <n v="1.6976406310000001"/>
    <n v="10185.843779999999"/>
    <n v="114160.3"/>
    <x v="531"/>
    <x v="1"/>
    <x v="1"/>
    <e v="#VALUE!"/>
    <n v="781842.3600000001"/>
    <n v="0.17098003202302603"/>
    <s v="Normal"/>
    <x v="8"/>
  </r>
  <r>
    <s v="INNSA1"/>
    <s v="2017-04-26"/>
    <s v="0301049751"/>
    <x v="0"/>
    <s v="STAINLESS STEEL SPORTS BOTTLE 600ML S115 -NP-21(TOTAL NET WT . 1933.2KGS)"/>
    <m/>
    <s v="STAINLESS STEEL SPORTS BOTTLE 600ML S115 -NP-21"/>
    <s v="STAINLESS"/>
    <m/>
    <m/>
    <s v="KG"/>
    <e v="#VALUE!"/>
    <m/>
    <n v="10800"/>
    <s v="PCS"/>
    <n v="81.311220370000001"/>
    <n v="878161.18"/>
    <n v="1.2404457719999999"/>
    <n v="13396.814340000001"/>
    <n v="150147.9"/>
    <x v="574"/>
    <x v="1"/>
    <x v="3"/>
    <e v="#VALUE!"/>
    <n v="1028309.0800000001"/>
    <n v="0.17097988776957776"/>
    <s v="Normal"/>
    <x v="8"/>
  </r>
  <r>
    <s v="INNSA1"/>
    <s v="2017-04-20"/>
    <s v="0301049751"/>
    <x v="0"/>
    <s v="STAINLESS STEEL SPORTS BOTTLE 750ML S-308-C6-NP-20(TOTAL NET WT.1857.60 KGS)"/>
    <m/>
    <s v="STAINLESS STEEL SPORTS BOTTLE 750ML S-308-C6-NP-20"/>
    <s v="STAINLESS"/>
    <m/>
    <m/>
    <s v="KG"/>
    <e v="#VALUE!"/>
    <m/>
    <n v="10800"/>
    <s v="PCS"/>
    <n v="73.907169440000004"/>
    <n v="798197.43"/>
    <n v="1.121504847"/>
    <n v="12112.252350000001"/>
    <n v="136475.70000000001"/>
    <x v="376"/>
    <x v="1"/>
    <x v="3"/>
    <e v="#VALUE!"/>
    <n v="934673.13000000012"/>
    <n v="0.17097987900061268"/>
    <s v="Normal"/>
    <x v="8"/>
  </r>
  <r>
    <s v="INNSA1"/>
    <s v="2017-04-20"/>
    <s v="0301049751"/>
    <x v="0"/>
    <s v="STAINLESS STEEL SPORTS BOTTLE 750ML S308-C6-AB-39(TOTAL NET WT.1846.80 KGS)"/>
    <m/>
    <s v="STAINLESS STEEL SPORTS BOTTLE 750ML S308-C6-AB-39"/>
    <s v="STAINLESS"/>
    <m/>
    <m/>
    <s v="KG"/>
    <e v="#VALUE!"/>
    <m/>
    <n v="10800"/>
    <s v="PCS"/>
    <n v="97.808183330000006"/>
    <n v="1056328.3799999999"/>
    <n v="1.484190946"/>
    <n v="16029.262220000001"/>
    <n v="180611"/>
    <x v="601"/>
    <x v="1"/>
    <x v="3"/>
    <e v="#VALUE!"/>
    <n v="1236939.3799999999"/>
    <n v="0.17097997499603299"/>
    <s v="Normal"/>
    <x v="8"/>
  </r>
  <r>
    <s v="INNSA1"/>
    <s v="2017-04-20"/>
    <s v="0301049751"/>
    <x v="0"/>
    <s v="STAINLESS STEEL SPORTS BOTTLE 600ML S115 -NP-21(TOTAL NET WT .1772.71 KGS)"/>
    <m/>
    <s v="STAINLESS STEEL SPORTS BOTTLE 600ML S115 -NP-21"/>
    <s v="STAINLESS"/>
    <m/>
    <m/>
    <s v="KG"/>
    <e v="#VALUE!"/>
    <m/>
    <n v="10188"/>
    <s v="PCS"/>
    <n v="81.483859440000003"/>
    <n v="830157.56"/>
    <n v="1.2364773819999999"/>
    <n v="12597.23156"/>
    <n v="141940.4"/>
    <x v="574"/>
    <x v="1"/>
    <x v="3"/>
    <e v="#VALUE!"/>
    <n v="972097.96000000008"/>
    <n v="0.17098007274667232"/>
    <s v="Normal"/>
    <x v="8"/>
  </r>
  <r>
    <s v="INNSA1"/>
    <s v="2017-04-07"/>
    <s v="0301049751"/>
    <x v="0"/>
    <s v="STEEL EGG BEATER -MP-217 (TOTAL NET WT.530.35 KGS) (MILD STE EL)"/>
    <m/>
    <s v="STEEL EGG BEATER -MP-217 "/>
    <s v="STEEL"/>
    <m/>
    <m/>
    <s v="KG"/>
    <e v="#VALUE!"/>
    <m/>
    <n v="10199"/>
    <s v="PCS"/>
    <n v="18.208921459999999"/>
    <n v="185712.79"/>
    <n v="0.27631140300000001"/>
    <n v="2818.1"/>
    <n v="31753.200000000001"/>
    <x v="602"/>
    <x v="1"/>
    <x v="3"/>
    <e v="#VALUE!"/>
    <n v="217465.99000000002"/>
    <n v="0.17098014627856273"/>
    <s v="Normal"/>
    <x v="8"/>
  </r>
  <r>
    <s v="INNSA1"/>
    <s v="2017-04-07"/>
    <s v="0301049751"/>
    <x v="0"/>
    <s v="STEEL CORNER STAND-MP-103 (TOTAL 1634.52 KGS) (MILD STEEL)"/>
    <m/>
    <s v="STEEL CORNER STAND-MP-103 "/>
    <s v="STEEL"/>
    <m/>
    <m/>
    <s v="KG"/>
    <e v="#VALUE!"/>
    <m/>
    <n v="6168"/>
    <s v="PCS"/>
    <n v="50.351536959999997"/>
    <n v="310568.28000000003"/>
    <n v="0.76405974200000004"/>
    <n v="4712.7204860000002"/>
    <n v="53100.9"/>
    <x v="603"/>
    <x v="1"/>
    <x v="3"/>
    <e v="#VALUE!"/>
    <n v="363669.18000000005"/>
    <n v="0.17097979226983515"/>
    <s v="Normal"/>
    <x v="8"/>
  </r>
  <r>
    <s v="INNSA1"/>
    <s v="2017-04-07"/>
    <s v="0301049751"/>
    <x v="0"/>
    <s v="STEEL CORNER STAND- MP-103 (TOTAL NET WT.1545.48 KGS) (MILD STEEL)"/>
    <m/>
    <s v="STEEL CORNER STAND- MP-103 "/>
    <s v="STEEL"/>
    <m/>
    <m/>
    <s v="KG"/>
    <e v="#VALUE!"/>
    <m/>
    <n v="5832"/>
    <s v="PCS"/>
    <n v="50.704988"/>
    <n v="295711.49"/>
    <n v="0.76942318700000001"/>
    <n v="4487.2760239999998"/>
    <n v="50560.800000000003"/>
    <x v="604"/>
    <x v="1"/>
    <x v="3"/>
    <e v="#VALUE!"/>
    <n v="346272.29"/>
    <n v="0.17098016718931011"/>
    <s v="Normal"/>
    <x v="8"/>
  </r>
  <r>
    <s v="INNSA1"/>
    <s v="2017-04-07"/>
    <s v="0301049751"/>
    <x v="0"/>
    <s v="STEEL SPOON HOLDER ROUND-MP-96 (TOTAL 3426.98 KGS) (MILD STE EL)"/>
    <m/>
    <s v="STEEL SPOON HOLDER ROUND-MP-96 "/>
    <s v="STEEL"/>
    <m/>
    <m/>
    <s v="KG"/>
    <e v="#VALUE!"/>
    <m/>
    <n v="15299"/>
    <s v="PCS"/>
    <n v="45.382234130000001"/>
    <n v="694302.8"/>
    <n v="0.688653022"/>
    <n v="10535.702579999999"/>
    <n v="118711.9"/>
    <x v="448"/>
    <x v="1"/>
    <x v="3"/>
    <e v="#VALUE!"/>
    <n v="813014.70000000007"/>
    <n v="0.1709800104507716"/>
    <s v="Normal"/>
    <x v="8"/>
  </r>
  <r>
    <s v="INNSA1"/>
    <s v="2017-03-24"/>
    <s v="0301049751"/>
    <x v="0"/>
    <s v="STAINLESS STEEL SPORTS BOTTLE 600ML S115 -NP-21(TOTAL NET WT . 1922.40KGS)"/>
    <m/>
    <s v="STAINLESS STEEL SPORTS BOTTLE 600ML S115 -NP-21"/>
    <s v="STAINLESS"/>
    <m/>
    <m/>
    <s v="KG"/>
    <e v="#VALUE!"/>
    <m/>
    <n v="10800"/>
    <s v="PCS"/>
    <n v="81.690548149999998"/>
    <n v="882257.92000000004"/>
    <n v="1.2339961960000001"/>
    <n v="13327.15891"/>
    <n v="150848.4"/>
    <x v="574"/>
    <x v="1"/>
    <x v="3"/>
    <e v="#VALUE!"/>
    <n v="1033106.3200000001"/>
    <n v="0.17097993294296523"/>
    <s v="Normal"/>
    <x v="8"/>
  </r>
  <r>
    <s v="INNSA1"/>
    <s v="2017-03-24"/>
    <s v="0301049751"/>
    <x v="0"/>
    <s v="STAINLESS STEEL SPORTS BOTTLE 750ML S-308-C6-NP-20(TOTAL NET WT. 1245.60KGS)"/>
    <m/>
    <s v="STAINLESS STEEL SPORTS BOTTLE 750ML S-308-C6-NP-20"/>
    <s v="STAINLESS"/>
    <m/>
    <m/>
    <s v="KG"/>
    <e v="#VALUE!"/>
    <m/>
    <n v="7200"/>
    <s v="PCS"/>
    <n v="74.094638889999999"/>
    <n v="533481.4"/>
    <n v="1.1192543639999999"/>
    <n v="8058.6314199999997"/>
    <n v="91214.7"/>
    <x v="376"/>
    <x v="1"/>
    <x v="3"/>
    <e v="#VALUE!"/>
    <n v="624696.1"/>
    <n v="0.17098009415136123"/>
    <s v="Normal"/>
    <x v="8"/>
  </r>
  <r>
    <s v="INNSA1"/>
    <s v="2017-03-15"/>
    <s v="0301049751"/>
    <x v="1"/>
    <s v="STEEL SCRUBBER 3PCS SET-ANGW11 (TOTAL NET WT.7344 KGS)(MILD STEEL)"/>
    <m/>
    <s v="STEEL SCRUBBER 3PCS SET-ANGW11 "/>
    <s v="STEEL"/>
    <m/>
    <m/>
    <s v="PCS"/>
    <e v="#VALUE!"/>
    <m/>
    <n v="117504"/>
    <s v="SET"/>
    <n v="10.685008849999999"/>
    <n v="1255531.28"/>
    <n v="0.15794543799999999"/>
    <n v="18559.220689999998"/>
    <n v="214670.8"/>
    <x v="569"/>
    <x v="1"/>
    <x v="0"/>
    <e v="#VALUE!"/>
    <n v="1470202.08"/>
    <n v="0.17098004917886234"/>
    <s v="Normal"/>
    <x v="8"/>
  </r>
  <r>
    <s v="INNSA1"/>
    <s v="2017-02-10"/>
    <s v="0301049751"/>
    <x v="2"/>
    <s v="SS OIL POT 1000ML-KWP-1000B (TOTAL NET WT.2080 KGS) "/>
    <m/>
    <s v="SS OIL POT 1000ML-KWP-1000B "/>
    <s v="SS"/>
    <m/>
    <m/>
    <s v="KG"/>
    <e v="#VALUE!"/>
    <m/>
    <n v="8952"/>
    <s v="PCS"/>
    <n v="115.4871146"/>
    <n v="1033840.65"/>
    <n v="1.688408108"/>
    <n v="15114.62939"/>
    <n v="176766.2"/>
    <x v="605"/>
    <x v="1"/>
    <x v="3"/>
    <e v="#VALUE!"/>
    <n v="1210606.8500000001"/>
    <n v="0.17098012154967984"/>
    <s v="Normal"/>
    <x v="8"/>
  </r>
  <r>
    <s v="INNSA1"/>
    <s v="2017-02-10"/>
    <s v="0301049751"/>
    <x v="2"/>
    <s v="SS OIL POT 600ML-KWP-600B (TOTAL NET WT.927.60 KGS) "/>
    <m/>
    <s v="SS OIL POT 600ML-KWP-600B "/>
    <s v="SS"/>
    <m/>
    <m/>
    <s v="KG"/>
    <e v="#VALUE!"/>
    <m/>
    <n v="5000"/>
    <s v="PCS"/>
    <n v="94.615397999999999"/>
    <n v="473076.99"/>
    <n v="1.3832660530000001"/>
    <n v="6916.3302629999998"/>
    <n v="80886.7"/>
    <x v="606"/>
    <x v="1"/>
    <x v="3"/>
    <e v="#VALUE!"/>
    <n v="553963.68999999994"/>
    <n v="0.17097999207274908"/>
    <s v="Normal"/>
    <x v="8"/>
  </r>
  <r>
    <s v="INNSA1"/>
    <s v="2017-02-10"/>
    <s v="0301049751"/>
    <x v="2"/>
    <s v="SS OIL POT 1000ML-KWP-1000B (TOTAL NET WT.2105 KGS) "/>
    <m/>
    <s v="SS OIL POT 1000ML-KWP-1000B "/>
    <s v="SS"/>
    <m/>
    <m/>
    <s v="KG"/>
    <e v="#VALUE!"/>
    <m/>
    <n v="9000"/>
    <s v="PCS"/>
    <n v="115.4864422"/>
    <n v="1039377.98"/>
    <n v="1.688398278"/>
    <n v="15195.584500000001"/>
    <n v="177712.8"/>
    <x v="605"/>
    <x v="1"/>
    <x v="3"/>
    <e v="#VALUE!"/>
    <n v="1217090.78"/>
    <n v="0.17097995476101965"/>
    <s v="Normal"/>
    <x v="8"/>
  </r>
  <r>
    <s v="INNSA1"/>
    <s v="2017-02-10"/>
    <s v="0301049751"/>
    <x v="2"/>
    <s v="SS OIL POT 600ML-KWP-600B (TOTAL NET WT.930.50 KGS) "/>
    <m/>
    <s v="SS OIL POT 600ML-KWP-600B "/>
    <s v="SS"/>
    <m/>
    <m/>
    <s v="KG"/>
    <e v="#VALUE!"/>
    <m/>
    <n v="5020"/>
    <s v="PCS"/>
    <n v="94.6159502"/>
    <n v="474972.07"/>
    <n v="1.3832741260000001"/>
    <n v="6944.0361110000003"/>
    <n v="81210.8"/>
    <x v="606"/>
    <x v="1"/>
    <x v="3"/>
    <e v="#VALUE!"/>
    <n v="556182.87"/>
    <n v="0.17098015889650101"/>
    <s v="Normal"/>
    <x v="8"/>
  </r>
  <r>
    <s v="INNSA1"/>
    <s v="2017-02-04"/>
    <s v="0301049751"/>
    <x v="0"/>
    <s v="STEEL LUNCH BOX 2 LAYER-6504(TOTAL NET WT.5740 KGS)(MILD ST EEL)"/>
    <m/>
    <s v="STEEL LUNCH BOX 2 LAYER-6504"/>
    <s v="STEEL"/>
    <m/>
    <m/>
    <s v="KG"/>
    <e v="#VALUE!"/>
    <m/>
    <n v="12000"/>
    <s v="PCS"/>
    <n v="180.00056670000001"/>
    <n v="2160006.7999999998"/>
    <n v="2.6315872320000002"/>
    <n v="31579.046780000001"/>
    <n v="369317.9"/>
    <x v="551"/>
    <x v="1"/>
    <x v="3"/>
    <e v="#VALUE!"/>
    <n v="2529324.6999999997"/>
    <n v="0.17097997098898024"/>
    <s v="Normal"/>
    <x v="8"/>
  </r>
  <r>
    <s v="INNSA1"/>
    <s v="2017-02-04"/>
    <s v="0301049751"/>
    <x v="0"/>
    <s v="STAINLESS STEEL GRATER WITH HANDLE -DS-25 (TOTAL NET WT. 17 51.40 KGS) (MILD STEEL)"/>
    <m/>
    <s v="STAINLESS STEEL GRATER WITH HANDLE -DS-25 "/>
    <s v="STAINLESS"/>
    <m/>
    <m/>
    <s v="KG"/>
    <e v="#VALUE!"/>
    <m/>
    <n v="50040"/>
    <s v="PCS"/>
    <n v="15.18215008"/>
    <n v="759714.79"/>
    <n v="0.22196125799999999"/>
    <n v="11106.94137"/>
    <n v="129896.1"/>
    <x v="515"/>
    <x v="1"/>
    <x v="3"/>
    <e v="#VALUE!"/>
    <n v="889610.89"/>
    <n v="0.17098008582931498"/>
    <s v="Normal"/>
    <x v="8"/>
  </r>
  <r>
    <s v="INNSA1"/>
    <s v="2017-02-04"/>
    <s v="0301049751"/>
    <x v="0"/>
    <s v="STEEL LUNCH BOX-6531(TOTAL NET WT.596.40KGS)(MILD STEEL) "/>
    <m/>
    <s v="STEEL LUNCH BOX-6531"/>
    <s v="STEEL"/>
    <m/>
    <m/>
    <s v="KG"/>
    <e v="#VALUE!"/>
    <m/>
    <n v="2016"/>
    <s v="PCS"/>
    <n v="112.5794345"/>
    <n v="226960.14"/>
    <n v="1.6458981660000001"/>
    <n v="3318.1307019999999"/>
    <n v="38805.699999999997"/>
    <x v="607"/>
    <x v="1"/>
    <x v="3"/>
    <e v="#VALUE!"/>
    <n v="265765.84000000003"/>
    <n v="0.17098024349121391"/>
    <s v="Normal"/>
    <x v="8"/>
  </r>
  <r>
    <s v="INNSA1"/>
    <s v="2017-02-04"/>
    <s v="0301049751"/>
    <x v="0"/>
    <s v="STEEL JAR - SALT &amp; PEPPER-MP-009 (TOTAL NET WT.302.40 KGS ) (MILD STEEL)"/>
    <m/>
    <s v="STEEL JAR - SALT &amp; PEPPER-MP-009 "/>
    <s v="STEEL"/>
    <m/>
    <m/>
    <s v="KG"/>
    <e v="#VALUE!"/>
    <m/>
    <n v="7200"/>
    <s v="PCS"/>
    <n v="16.277016669999998"/>
    <n v="117194.52"/>
    <n v="0.23796808"/>
    <n v="1713.370175"/>
    <n v="20037.900000000001"/>
    <x v="560"/>
    <x v="1"/>
    <x v="3"/>
    <e v="#VALUE!"/>
    <n v="137232.42000000001"/>
    <n v="0.170979837623807"/>
    <s v="Normal"/>
    <x v="8"/>
  </r>
  <r>
    <s v="INNSA1"/>
    <s v="2017-02-04"/>
    <s v="0301049751"/>
    <x v="0"/>
    <s v="STEEL LUNCH BOX 3 LAYER-6505(TOTAL NET WT.2271.76 KGS)(MILD STEEL)"/>
    <m/>
    <s v="STEEL LUNCH BOX 3 LAYER-6505"/>
    <s v="STEEL"/>
    <m/>
    <m/>
    <s v="KG"/>
    <e v="#VALUE!"/>
    <m/>
    <n v="3504"/>
    <s v="PCS"/>
    <n v="248.82630710000001"/>
    <n v="871887.38"/>
    <n v="3.6378115069999999"/>
    <n v="12746.891519999999"/>
    <n v="149075.29999999999"/>
    <x v="599"/>
    <x v="1"/>
    <x v="3"/>
    <e v="#VALUE!"/>
    <n v="1020962.6799999999"/>
    <n v="0.17097999514570333"/>
    <s v="Normal"/>
    <x v="8"/>
  </r>
  <r>
    <s v="INNSA1"/>
    <s v="2017-02-04"/>
    <s v="0301049751"/>
    <x v="0"/>
    <s v="STEEL LUNCH BOX -6900(TOTAL NET WT.1756.25 KGS)(MILD STEEL) "/>
    <m/>
    <s v="STEEL LUNCH BOX -6900"/>
    <s v="STEEL"/>
    <m/>
    <m/>
    <s v="KG"/>
    <e v="#VALUE!"/>
    <m/>
    <n v="15000"/>
    <s v="PCS"/>
    <n v="55.973644669999999"/>
    <n v="839604.67"/>
    <n v="0.81832813800000004"/>
    <n v="12274.92208"/>
    <n v="143555.6"/>
    <x v="470"/>
    <x v="1"/>
    <x v="3"/>
    <e v="#VALUE!"/>
    <n v="983160.27"/>
    <n v="0.1709799922861315"/>
    <s v="High"/>
    <x v="8"/>
  </r>
  <r>
    <s v="INNSA1"/>
    <s v="2017-02-03"/>
    <s v="0301049751"/>
    <x v="0"/>
    <s v="STAINLESS STEEL SPORTS BOTTLE 750ML S-308-C6-NP-20(TOTAL NET WT.3568.32 KGS)"/>
    <m/>
    <s v="STAINLESS STEEL SPORTS BOTTLE 750ML S-308-C6-NP-20"/>
    <s v="STAINLESS"/>
    <m/>
    <m/>
    <s v="KG"/>
    <e v="#VALUE!"/>
    <m/>
    <n v="21240"/>
    <s v="PCS"/>
    <n v="76.297635589999999"/>
    <n v="1620561.78"/>
    <n v="1.1154625090000001"/>
    <n v="23692.42368"/>
    <n v="277083.7"/>
    <x v="376"/>
    <x v="1"/>
    <x v="3"/>
    <e v="#VALUE!"/>
    <n v="1897645.48"/>
    <n v="0.17098002891318342"/>
    <s v="High"/>
    <x v="8"/>
  </r>
  <r>
    <s v="INNSA1"/>
    <s v="2017-02-03"/>
    <s v="0301049751"/>
    <x v="0"/>
    <s v="STAINLESS STEEL SPORTS BOTTLE 600ML S115 -NP-21(TOTAL NET WT . 3653.28 KGS)"/>
    <m/>
    <s v="STAINLESS STEEL SPORTS BOTTLE 600ML S115 -NP-21"/>
    <s v="STAINLESS"/>
    <m/>
    <m/>
    <s v="KG"/>
    <e v="#VALUE!"/>
    <m/>
    <n v="21240"/>
    <s v="PCS"/>
    <n v="84.119387950000004"/>
    <n v="1786695.8"/>
    <n v="1.229815613"/>
    <n v="26121.283630000002"/>
    <n v="305489.2"/>
    <x v="574"/>
    <x v="1"/>
    <x v="3"/>
    <e v="#VALUE!"/>
    <n v="2092185"/>
    <n v="0.17097997319969074"/>
    <s v="High"/>
    <x v="8"/>
  </r>
  <r>
    <s v="INNSA1"/>
    <s v="2017-01-27"/>
    <s v="0301049751"/>
    <x v="0"/>
    <s v="STEEL HOOK 3PCS-RJ-409 (TOTAL NET WT985.97. KGS) (MILD STEEL)"/>
    <m/>
    <s v="STEEL HOOK 3PCS-RJ-409 "/>
    <s v="STEEL"/>
    <m/>
    <m/>
    <s v="PCS"/>
    <e v="#VALUE!"/>
    <m/>
    <n v="24048"/>
    <s v="SET"/>
    <n v="37.031334409999999"/>
    <n v="890529.53"/>
    <n v="0.53590932599999996"/>
    <n v="12887.54747"/>
    <n v="152262.79999999999"/>
    <x v="552"/>
    <x v="1"/>
    <x v="0"/>
    <e v="#VALUE!"/>
    <n v="1042792.3300000001"/>
    <n v="0.17098006845432737"/>
    <s v="High"/>
    <x v="8"/>
  </r>
  <r>
    <s v="INNSA1"/>
    <s v="2017-01-27"/>
    <s v="0301049751"/>
    <x v="1"/>
    <s v="STEEL SCRUBBER 3 PCS SET-ANGW11 (TOTAL NET WT.7392 KGS)(MILD STEEL)"/>
    <m/>
    <s v="STEEL SCRUBBER 3 PCS SET-ANGW11 "/>
    <s v="STEEL"/>
    <m/>
    <m/>
    <s v="PCS"/>
    <e v="#VALUE!"/>
    <m/>
    <n v="118272"/>
    <s v="SET"/>
    <n v="10.88972064"/>
    <n v="1287949.04"/>
    <n v="0.15759364200000001"/>
    <n v="18638.915199999999"/>
    <n v="220213.5"/>
    <x v="608"/>
    <x v="1"/>
    <x v="0"/>
    <e v="#VALUE!"/>
    <n v="1508162.54"/>
    <n v="0.17097997914575874"/>
    <s v="High"/>
    <x v="8"/>
  </r>
  <r>
    <s v="INNSA1"/>
    <s v="2017-01-27"/>
    <s v="0301049751"/>
    <x v="0"/>
    <s v="STEEL PEELER -MP-196 (TOTAL NET WT.34.128 KGS) (MILD STEEL)"/>
    <m/>
    <s v="STEEL PEELER -MP-196 "/>
    <s v="STEEL"/>
    <m/>
    <m/>
    <s v="KG"/>
    <e v="#VALUE!"/>
    <m/>
    <n v="432"/>
    <s v="PCS"/>
    <n v="36.920856479999998"/>
    <n v="15949.81"/>
    <n v="0.53431051299999999"/>
    <n v="230.8221418"/>
    <n v="2727.2"/>
    <x v="456"/>
    <x v="1"/>
    <x v="3"/>
    <e v="#VALUE!"/>
    <n v="18677.009999999998"/>
    <n v="0.17098636284695554"/>
    <s v="High"/>
    <x v="8"/>
  </r>
  <r>
    <s v="INNSA1"/>
    <s v="2017-01-25"/>
    <s v="0301049751"/>
    <x v="0"/>
    <s v="STEEL PEELER-MP-196 (TOTAL NET WT.1672.27 KGS) (MILD STEEL)"/>
    <m/>
    <s v="STEEL PEELER-MP-196 "/>
    <s v="STEEL"/>
    <m/>
    <m/>
    <s v="KG"/>
    <e v="#VALUE!"/>
    <m/>
    <n v="21168"/>
    <s v="PCS"/>
    <n v="36.834676399999999"/>
    <n v="779716.43"/>
    <n v="0.53306333400000006"/>
    <n v="11283.88466"/>
    <n v="133315.9"/>
    <x v="449"/>
    <x v="1"/>
    <x v="3"/>
    <e v="#VALUE!"/>
    <n v="913032.33000000007"/>
    <n v="0.17097998050393781"/>
    <s v="Normal"/>
    <x v="8"/>
  </r>
  <r>
    <s v="INNSA1"/>
    <s v="2017-01-21"/>
    <s v="0301049751"/>
    <x v="1"/>
    <s v="STEEL SCRUBBER-AISI430 (TOTAL NET WT.5472 KGS)(MILD STEEL)"/>
    <m/>
    <s v="STEEL SCRUBBER-AISI430 "/>
    <s v="STEEL"/>
    <m/>
    <m/>
    <s v="KG"/>
    <e v="#VALUE!"/>
    <m/>
    <n v="273600"/>
    <s v="PCS"/>
    <n v="4.7127486479999998"/>
    <n v="1289408.03"/>
    <n v="6.8201862000000002E-2"/>
    <n v="18660.02938"/>
    <n v="220462.9"/>
    <x v="609"/>
    <x v="1"/>
    <x v="3"/>
    <e v="#VALUE!"/>
    <n v="1509870.93"/>
    <n v="0.17097993410200804"/>
    <s v="Normal"/>
    <x v="8"/>
  </r>
  <r>
    <s v="INNSA1"/>
    <s v="2017-01-14"/>
    <s v="0301049751"/>
    <x v="0"/>
    <s v="STEEL GRATER-ST-4 (TOTAL NET WT.3223.20KGS) (MILD STEEL)"/>
    <m/>
    <s v="STEEL GRATER-ST-4 "/>
    <s v="STEEL"/>
    <m/>
    <m/>
    <s v="KG"/>
    <e v="#VALUE!"/>
    <m/>
    <n v="20400"/>
    <s v="PCS"/>
    <n v="51.854725979999998"/>
    <n v="1057836.4099999999"/>
    <n v="0.75370241299999996"/>
    <n v="15375.52922"/>
    <n v="180868.8"/>
    <x v="568"/>
    <x v="1"/>
    <x v="3"/>
    <e v="#VALUE!"/>
    <n v="1238705.21"/>
    <n v="0.17097993441159773"/>
    <s v="Normal"/>
    <x v="8"/>
  </r>
  <r>
    <s v="INNSA1"/>
    <s v="2017-01-14"/>
    <s v="0301049751"/>
    <x v="0"/>
    <s v="STEEL PIZZA CUTTER- RJ-388 (TOTAL 1015.2 KGS) (MILD STEEL)"/>
    <m/>
    <s v="STEEL PIZZA CUTTER- RJ-388 "/>
    <s v="STEEL"/>
    <m/>
    <m/>
    <s v="KG"/>
    <e v="#VALUE!"/>
    <m/>
    <n v="10800"/>
    <s v="PCS"/>
    <n v="33.751993519999999"/>
    <n v="364521.53"/>
    <n v="0.49058130100000003"/>
    <n v="5298.2780519999997"/>
    <n v="62325.9"/>
    <x v="610"/>
    <x v="1"/>
    <x v="3"/>
    <e v="#VALUE!"/>
    <n v="426847.43000000005"/>
    <n v="0.17098002414288122"/>
    <s v="Normal"/>
    <x v="8"/>
  </r>
  <r>
    <s v="INNSA1"/>
    <s v="2017-01-14"/>
    <s v="0301049751"/>
    <x v="0"/>
    <s v="STEEL TEA STAINER-NP-55 (TOTAL NET WT.1861.20 KGS) (MILD STEEL)"/>
    <m/>
    <s v="STEEL TEA STAINER-NP-55 "/>
    <s v="STEEL"/>
    <m/>
    <m/>
    <s v="KG"/>
    <e v="#VALUE!"/>
    <m/>
    <n v="39600"/>
    <s v="PCS"/>
    <n v="20.351402019999998"/>
    <n v="805915.52"/>
    <n v="0.29580526200000001"/>
    <n v="11713.888370000001"/>
    <n v="137795.4"/>
    <x v="611"/>
    <x v="1"/>
    <x v="3"/>
    <e v="#VALUE!"/>
    <n v="943710.92"/>
    <n v="0.17097995581472358"/>
    <s v="Normal"/>
    <x v="8"/>
  </r>
  <r>
    <s v="INNSA1"/>
    <s v="2017-01-14"/>
    <s v="0301049751"/>
    <x v="0"/>
    <s v="STEEL TEA STAINER-NP-54 (TOTAL NET WT.1468.80 KGS) (MILD STEEL)"/>
    <m/>
    <s v="STEEL TEA STAINER-NP-54 "/>
    <s v="STEEL"/>
    <m/>
    <m/>
    <s v="KG"/>
    <e v="#VALUE!"/>
    <m/>
    <n v="30600"/>
    <s v="PCS"/>
    <n v="20.35140196"/>
    <n v="622752.9"/>
    <n v="0.29580526099999999"/>
    <n v="9051.6409879999992"/>
    <n v="106478.3"/>
    <x v="590"/>
    <x v="1"/>
    <x v="3"/>
    <e v="#VALUE!"/>
    <n v="729231.20000000007"/>
    <n v="0.17098001470567217"/>
    <s v="Normal"/>
    <x v="8"/>
  </r>
  <r>
    <s v="INNSA1"/>
    <s v="2017-01-13"/>
    <s v="0301049751"/>
    <x v="0"/>
    <s v="STAINLESS STEEL SPORTS BOTTLE 600ML S-115 -NP-21(TOTAL NET WT. 3909.06KGS)"/>
    <m/>
    <s v="STAINLESS STEEL SPORTS BOTTLE 600ML S-115 -NP-21"/>
    <s v="STAINLESS"/>
    <m/>
    <m/>
    <s v="KG"/>
    <e v="#VALUE!"/>
    <m/>
    <n v="22860"/>
    <s v="PCS"/>
    <n v="84.736239280000007"/>
    <n v="1937070.43"/>
    <n v="1.231631385"/>
    <n v="28155.09346"/>
    <n v="331200.2"/>
    <x v="612"/>
    <x v="1"/>
    <x v="3"/>
    <e v="#VALUE!"/>
    <n v="2268270.63"/>
    <n v="0.17097994728049204"/>
    <s v="Normal"/>
    <x v="8"/>
  </r>
  <r>
    <s v="INNSA1"/>
    <s v="2017-01-13"/>
    <s v="0301049751"/>
    <x v="0"/>
    <s v="STAINLESS STEEL SPORTS BOTTLE 750ML S-308-C6-NP-20(TOTAL NET WT.284.83 KGS)"/>
    <m/>
    <s v="STAINLESS STEEL SPORTS BOTTLE 750ML S-308-C6-NP-20"/>
    <s v="STAINLESS"/>
    <m/>
    <m/>
    <s v="KG"/>
    <e v="#VALUE!"/>
    <m/>
    <n v="1656"/>
    <s v="PCS"/>
    <n v="79.149233089999996"/>
    <n v="131071.13"/>
    <n v="1.1504249"/>
    <n v="1905.1036340000001"/>
    <n v="22410.6"/>
    <x v="376"/>
    <x v="1"/>
    <x v="3"/>
    <e v="#VALUE!"/>
    <n v="153481.73000000001"/>
    <n v="0.17098044397725112"/>
    <s v="Normal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C9EAC-40F7-4239-9440-A2701A557E8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1:M615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14">
        <item x="545"/>
        <item x="361"/>
        <item x="239"/>
        <item x="165"/>
        <item x="270"/>
        <item x="266"/>
        <item x="89"/>
        <item x="104"/>
        <item x="87"/>
        <item x="243"/>
        <item x="183"/>
        <item x="189"/>
        <item x="217"/>
        <item x="258"/>
        <item x="241"/>
        <item x="180"/>
        <item x="234"/>
        <item x="242"/>
        <item x="235"/>
        <item x="182"/>
        <item x="236"/>
        <item x="219"/>
        <item x="179"/>
        <item x="215"/>
        <item x="218"/>
        <item x="181"/>
        <item x="539"/>
        <item x="532"/>
        <item x="503"/>
        <item x="533"/>
        <item x="245"/>
        <item x="9"/>
        <item x="195"/>
        <item x="1"/>
        <item x="268"/>
        <item x="257"/>
        <item x="196"/>
        <item x="220"/>
        <item x="184"/>
        <item x="252"/>
        <item x="597"/>
        <item x="174"/>
        <item x="203"/>
        <item x="114"/>
        <item x="120"/>
        <item x="226"/>
        <item x="150"/>
        <item x="222"/>
        <item x="160"/>
        <item x="131"/>
        <item x="115"/>
        <item x="45"/>
        <item x="11"/>
        <item x="86"/>
        <item x="123"/>
        <item x="135"/>
        <item x="113"/>
        <item x="152"/>
        <item x="157"/>
        <item x="136"/>
        <item x="145"/>
        <item x="55"/>
        <item x="146"/>
        <item x="147"/>
        <item x="118"/>
        <item x="132"/>
        <item x="148"/>
        <item x="116"/>
        <item x="139"/>
        <item x="133"/>
        <item x="109"/>
        <item x="108"/>
        <item x="85"/>
        <item x="54"/>
        <item x="8"/>
        <item x="7"/>
        <item x="6"/>
        <item x="95"/>
        <item x="93"/>
        <item x="96"/>
        <item x="94"/>
        <item x="193"/>
        <item x="144"/>
        <item x="124"/>
        <item x="271"/>
        <item x="214"/>
        <item x="88"/>
        <item x="70"/>
        <item x="306"/>
        <item x="321"/>
        <item x="585"/>
        <item x="584"/>
        <item x="50"/>
        <item x="15"/>
        <item x="452"/>
        <item x="51"/>
        <item x="358"/>
        <item x="14"/>
        <item x="326"/>
        <item x="292"/>
        <item x="388"/>
        <item x="12"/>
        <item x="524"/>
        <item x="523"/>
        <item x="250"/>
        <item x="172"/>
        <item x="249"/>
        <item x="176"/>
        <item x="267"/>
        <item x="197"/>
        <item x="487"/>
        <item x="323"/>
        <item x="485"/>
        <item x="471"/>
        <item x="488"/>
        <item x="237"/>
        <item x="177"/>
        <item x="479"/>
        <item x="459"/>
        <item x="572"/>
        <item x="345"/>
        <item x="468"/>
        <item x="561"/>
        <item x="208"/>
        <item x="178"/>
        <item x="240"/>
        <item x="216"/>
        <item x="531"/>
        <item x="481"/>
        <item x="173"/>
        <item x="211"/>
        <item x="571"/>
        <item x="264"/>
        <item x="469"/>
        <item x="562"/>
        <item x="528"/>
        <item x="480"/>
        <item x="366"/>
        <item x="501"/>
        <item x="484"/>
        <item x="486"/>
        <item x="2"/>
        <item x="223"/>
        <item x="288"/>
        <item x="322"/>
        <item x="293"/>
        <item x="294"/>
        <item x="547"/>
        <item x="352"/>
        <item x="312"/>
        <item x="580"/>
        <item x="140"/>
        <item x="68"/>
        <item x="65"/>
        <item x="232"/>
        <item x="259"/>
        <item x="231"/>
        <item x="78"/>
        <item x="191"/>
        <item x="159"/>
        <item x="117"/>
        <item x="119"/>
        <item x="188"/>
        <item x="192"/>
        <item x="204"/>
        <item x="121"/>
        <item x="265"/>
        <item x="156"/>
        <item x="209"/>
        <item x="13"/>
        <item x="229"/>
        <item x="269"/>
        <item x="10"/>
        <item x="190"/>
        <item x="311"/>
        <item x="251"/>
        <item x="212"/>
        <item x="38"/>
        <item x="254"/>
        <item x="555"/>
        <item x="52"/>
        <item x="253"/>
        <item x="554"/>
        <item x="390"/>
        <item x="35"/>
        <item x="90"/>
        <item x="91"/>
        <item x="187"/>
        <item x="112"/>
        <item x="228"/>
        <item x="202"/>
        <item x="198"/>
        <item x="3"/>
        <item x="122"/>
        <item x="230"/>
        <item x="82"/>
        <item x="200"/>
        <item x="248"/>
        <item x="206"/>
        <item x="111"/>
        <item x="201"/>
        <item x="261"/>
        <item x="221"/>
        <item x="64"/>
        <item x="457"/>
        <item x="79"/>
        <item x="482"/>
        <item x="419"/>
        <item x="605"/>
        <item x="103"/>
        <item x="310"/>
        <item x="606"/>
        <item x="125"/>
        <item x="307"/>
        <item x="224"/>
        <item x="440"/>
        <item x="329"/>
        <item x="276"/>
        <item x="33"/>
        <item x="375"/>
        <item x="238"/>
        <item x="170"/>
        <item x="213"/>
        <item x="185"/>
        <item x="186"/>
        <item x="586"/>
        <item x="563"/>
        <item x="205"/>
        <item x="127"/>
        <item x="168"/>
        <item x="169"/>
        <item x="129"/>
        <item x="290"/>
        <item x="342"/>
        <item x="451"/>
        <item x="434"/>
        <item x="595"/>
        <item x="506"/>
        <item x="455"/>
        <item x="102"/>
        <item x="210"/>
        <item x="339"/>
        <item x="289"/>
        <item x="529"/>
        <item x="363"/>
        <item x="491"/>
        <item x="227"/>
        <item x="505"/>
        <item x="142"/>
        <item x="60"/>
        <item x="338"/>
        <item x="330"/>
        <item x="255"/>
        <item x="398"/>
        <item x="428"/>
        <item x="587"/>
        <item x="199"/>
        <item x="515"/>
        <item x="320"/>
        <item x="423"/>
        <item x="396"/>
        <item x="395"/>
        <item x="427"/>
        <item x="392"/>
        <item x="397"/>
        <item x="424"/>
        <item x="393"/>
        <item x="422"/>
        <item x="425"/>
        <item x="426"/>
        <item x="143"/>
        <item x="402"/>
        <item x="379"/>
        <item x="399"/>
        <item x="107"/>
        <item x="244"/>
        <item x="162"/>
        <item x="149"/>
        <item x="574"/>
        <item x="612"/>
        <item x="490"/>
        <item x="158"/>
        <item x="458"/>
        <item x="110"/>
        <item x="324"/>
        <item x="369"/>
        <item x="225"/>
        <item x="365"/>
        <item x="164"/>
        <item x="163"/>
        <item x="105"/>
        <item x="106"/>
        <item x="494"/>
        <item x="498"/>
        <item x="99"/>
        <item x="325"/>
        <item x="596"/>
        <item x="391"/>
        <item x="570"/>
        <item x="601"/>
        <item x="600"/>
        <item x="376"/>
        <item x="357"/>
        <item x="573"/>
        <item x="368"/>
        <item x="101"/>
        <item x="332"/>
        <item x="247"/>
        <item x="350"/>
        <item x="359"/>
        <item x="466"/>
        <item x="128"/>
        <item x="433"/>
        <item x="137"/>
        <item x="477"/>
        <item x="161"/>
        <item x="367"/>
        <item x="98"/>
        <item x="317"/>
        <item x="360"/>
        <item x="348"/>
        <item x="373"/>
        <item x="461"/>
        <item x="97"/>
        <item x="130"/>
        <item x="100"/>
        <item x="126"/>
        <item x="565"/>
        <item x="138"/>
        <item x="61"/>
        <item x="77"/>
        <item x="16"/>
        <item x="69"/>
        <item x="36"/>
        <item x="23"/>
        <item x="567"/>
        <item x="598"/>
        <item x="594"/>
        <item x="467"/>
        <item x="536"/>
        <item x="542"/>
        <item x="520"/>
        <item x="492"/>
        <item x="489"/>
        <item x="75"/>
        <item x="582"/>
        <item x="604"/>
        <item x="603"/>
        <item x="27"/>
        <item x="32"/>
        <item x="602"/>
        <item x="29"/>
        <item x="63"/>
        <item x="141"/>
        <item x="37"/>
        <item x="526"/>
        <item x="57"/>
        <item x="58"/>
        <item x="403"/>
        <item x="454"/>
        <item x="593"/>
        <item x="566"/>
        <item x="568"/>
        <item x="337"/>
        <item x="28"/>
        <item x="282"/>
        <item x="296"/>
        <item x="262"/>
        <item x="364"/>
        <item x="62"/>
        <item x="5"/>
        <item x="4"/>
        <item x="335"/>
        <item x="256"/>
        <item x="308"/>
        <item x="380"/>
        <item x="73"/>
        <item x="502"/>
        <item x="558"/>
        <item x="553"/>
        <item x="525"/>
        <item x="552"/>
        <item x="59"/>
        <item x="516"/>
        <item x="499"/>
        <item x="493"/>
        <item x="496"/>
        <item x="540"/>
        <item x="30"/>
        <item x="575"/>
        <item x="560"/>
        <item x="49"/>
        <item x="327"/>
        <item x="340"/>
        <item x="309"/>
        <item x="74"/>
        <item x="171"/>
        <item x="328"/>
        <item x="341"/>
        <item x="273"/>
        <item x="67"/>
        <item x="301"/>
        <item x="400"/>
        <item x="41"/>
        <item x="286"/>
        <item x="46"/>
        <item x="275"/>
        <item x="370"/>
        <item x="551"/>
        <item x="463"/>
        <item x="389"/>
        <item x="510"/>
        <item x="508"/>
        <item x="439"/>
        <item x="437"/>
        <item x="517"/>
        <item x="514"/>
        <item x="175"/>
        <item x="285"/>
        <item x="519"/>
        <item x="599"/>
        <item x="549"/>
        <item x="42"/>
        <item x="314"/>
        <item x="442"/>
        <item x="420"/>
        <item x="464"/>
        <item x="406"/>
        <item x="521"/>
        <item x="544"/>
        <item x="372"/>
        <item x="473"/>
        <item x="465"/>
        <item x="474"/>
        <item x="408"/>
        <item x="409"/>
        <item x="438"/>
        <item x="436"/>
        <item x="470"/>
        <item x="371"/>
        <item x="522"/>
        <item x="384"/>
        <item x="297"/>
        <item x="404"/>
        <item x="407"/>
        <item x="405"/>
        <item x="548"/>
        <item x="550"/>
        <item x="543"/>
        <item x="557"/>
        <item x="40"/>
        <item x="313"/>
        <item x="385"/>
        <item x="377"/>
        <item x="607"/>
        <item x="378"/>
        <item x="356"/>
        <item x="430"/>
        <item x="507"/>
        <item x="546"/>
        <item x="167"/>
        <item x="414"/>
        <item x="443"/>
        <item x="413"/>
        <item x="450"/>
        <item x="444"/>
        <item x="456"/>
        <item x="535"/>
        <item x="449"/>
        <item x="588"/>
        <item x="349"/>
        <item x="509"/>
        <item x="610"/>
        <item x="559"/>
        <item x="421"/>
        <item x="47"/>
        <item x="374"/>
        <item x="43"/>
        <item x="315"/>
        <item x="387"/>
        <item x="300"/>
        <item x="44"/>
        <item x="316"/>
        <item x="416"/>
        <item x="386"/>
        <item x="432"/>
        <item x="446"/>
        <item x="39"/>
        <item x="538"/>
        <item x="381"/>
        <item x="382"/>
        <item x="447"/>
        <item x="537"/>
        <item x="429"/>
        <item x="299"/>
        <item x="48"/>
        <item x="274"/>
        <item x="298"/>
        <item x="383"/>
        <item x="411"/>
        <item x="410"/>
        <item x="18"/>
        <item x="281"/>
        <item x="291"/>
        <item x="295"/>
        <item x="304"/>
        <item x="362"/>
        <item x="453"/>
        <item x="20"/>
        <item x="24"/>
        <item x="305"/>
        <item x="302"/>
        <item x="233"/>
        <item x="476"/>
        <item x="417"/>
        <item x="31"/>
        <item x="334"/>
        <item x="166"/>
        <item x="495"/>
        <item x="608"/>
        <item x="462"/>
        <item x="569"/>
        <item x="460"/>
        <item x="21"/>
        <item x="319"/>
        <item x="19"/>
        <item x="246"/>
        <item x="497"/>
        <item x="589"/>
        <item x="518"/>
        <item x="500"/>
        <item x="577"/>
        <item x="609"/>
        <item x="478"/>
        <item x="530"/>
        <item x="541"/>
        <item x="475"/>
        <item x="71"/>
        <item x="66"/>
        <item x="72"/>
        <item x="76"/>
        <item x="346"/>
        <item x="343"/>
        <item x="354"/>
        <item x="431"/>
        <item x="394"/>
        <item x="448"/>
        <item x="22"/>
        <item x="504"/>
        <item x="591"/>
        <item x="592"/>
        <item x="590"/>
        <item x="611"/>
        <item x="26"/>
        <item x="283"/>
        <item x="331"/>
        <item x="25"/>
        <item x="284"/>
        <item x="278"/>
        <item x="277"/>
        <item x="279"/>
        <item x="418"/>
        <item x="272"/>
        <item x="355"/>
        <item x="513"/>
        <item x="401"/>
        <item x="415"/>
        <item x="287"/>
        <item x="92"/>
        <item x="527"/>
        <item x="483"/>
        <item x="556"/>
        <item x="445"/>
        <item x="53"/>
        <item x="583"/>
        <item x="351"/>
        <item x="263"/>
        <item x="333"/>
        <item x="260"/>
        <item x="303"/>
        <item x="472"/>
        <item x="318"/>
        <item x="353"/>
        <item x="511"/>
        <item x="564"/>
        <item x="512"/>
        <item x="412"/>
        <item x="435"/>
        <item x="336"/>
        <item x="347"/>
        <item x="280"/>
        <item x="344"/>
        <item x="534"/>
        <item x="576"/>
        <item x="581"/>
        <item x="441"/>
        <item x="207"/>
        <item x="151"/>
        <item x="155"/>
        <item x="154"/>
        <item x="153"/>
        <item x="84"/>
        <item x="80"/>
        <item x="56"/>
        <item x="83"/>
        <item x="81"/>
        <item x="17"/>
        <item x="34"/>
        <item x="579"/>
        <item x="578"/>
        <item x="0"/>
        <item x="194"/>
        <item x="134"/>
        <item t="default"/>
      </items>
    </pivotField>
    <pivotField dataField="1" showAll="0">
      <items count="403">
        <item x="112"/>
        <item x="119"/>
        <item x="97"/>
        <item x="120"/>
        <item x="121"/>
        <item x="238"/>
        <item x="122"/>
        <item x="23"/>
        <item x="102"/>
        <item x="218"/>
        <item x="156"/>
        <item x="69"/>
        <item x="25"/>
        <item x="21"/>
        <item x="292"/>
        <item x="0"/>
        <item x="57"/>
        <item x="167"/>
        <item x="73"/>
        <item x="9"/>
        <item x="141"/>
        <item x="77"/>
        <item x="108"/>
        <item x="334"/>
        <item x="200"/>
        <item x="68"/>
        <item x="6"/>
        <item x="206"/>
        <item x="7"/>
        <item x="17"/>
        <item x="72"/>
        <item x="216"/>
        <item x="10"/>
        <item x="378"/>
        <item x="287"/>
        <item x="78"/>
        <item x="231"/>
        <item x="98"/>
        <item x="270"/>
        <item x="35"/>
        <item x="185"/>
        <item x="87"/>
        <item x="20"/>
        <item x="61"/>
        <item x="196"/>
        <item x="346"/>
        <item x="195"/>
        <item x="157"/>
        <item x="242"/>
        <item x="160"/>
        <item x="192"/>
        <item x="265"/>
        <item x="391"/>
        <item x="16"/>
        <item x="299"/>
        <item x="161"/>
        <item x="104"/>
        <item x="11"/>
        <item x="341"/>
        <item x="373"/>
        <item x="182"/>
        <item x="259"/>
        <item x="269"/>
        <item x="152"/>
        <item x="239"/>
        <item x="393"/>
        <item x="257"/>
        <item x="80"/>
        <item x="116"/>
        <item x="65"/>
        <item x="302"/>
        <item x="103"/>
        <item x="22"/>
        <item x="169"/>
        <item x="401"/>
        <item x="139"/>
        <item x="384"/>
        <item x="75"/>
        <item x="189"/>
        <item x="211"/>
        <item x="220"/>
        <item x="92"/>
        <item x="36"/>
        <item x="354"/>
        <item x="320"/>
        <item x="291"/>
        <item x="175"/>
        <item x="363"/>
        <item x="88"/>
        <item x="158"/>
        <item x="386"/>
        <item x="295"/>
        <item x="310"/>
        <item x="86"/>
        <item x="41"/>
        <item x="71"/>
        <item x="153"/>
        <item x="126"/>
        <item x="124"/>
        <item x="115"/>
        <item x="260"/>
        <item x="258"/>
        <item x="66"/>
        <item x="140"/>
        <item x="134"/>
        <item x="344"/>
        <item x="400"/>
        <item x="328"/>
        <item x="191"/>
        <item x="369"/>
        <item x="39"/>
        <item x="181"/>
        <item x="146"/>
        <item x="28"/>
        <item x="315"/>
        <item x="396"/>
        <item x="48"/>
        <item x="176"/>
        <item x="221"/>
        <item x="187"/>
        <item x="162"/>
        <item x="113"/>
        <item x="235"/>
        <item x="215"/>
        <item x="95"/>
        <item x="109"/>
        <item x="81"/>
        <item x="213"/>
        <item x="155"/>
        <item x="340"/>
        <item x="318"/>
        <item x="62"/>
        <item x="110"/>
        <item x="143"/>
        <item x="266"/>
        <item x="172"/>
        <item x="171"/>
        <item x="360"/>
        <item x="170"/>
        <item x="308"/>
        <item x="194"/>
        <item x="329"/>
        <item x="379"/>
        <item x="237"/>
        <item x="52"/>
        <item x="154"/>
        <item x="362"/>
        <item x="224"/>
        <item x="390"/>
        <item x="131"/>
        <item x="304"/>
        <item x="359"/>
        <item x="300"/>
        <item x="381"/>
        <item x="74"/>
        <item x="294"/>
        <item x="212"/>
        <item x="76"/>
        <item x="247"/>
        <item x="125"/>
        <item x="307"/>
        <item x="33"/>
        <item x="357"/>
        <item x="321"/>
        <item x="163"/>
        <item x="96"/>
        <item x="248"/>
        <item x="148"/>
        <item x="101"/>
        <item x="254"/>
        <item x="147"/>
        <item x="233"/>
        <item x="38"/>
        <item x="389"/>
        <item x="79"/>
        <item x="339"/>
        <item x="193"/>
        <item x="37"/>
        <item x="136"/>
        <item x="197"/>
        <item x="179"/>
        <item x="60"/>
        <item x="298"/>
        <item x="117"/>
        <item x="382"/>
        <item x="174"/>
        <item x="325"/>
        <item x="383"/>
        <item x="296"/>
        <item x="135"/>
        <item x="137"/>
        <item x="12"/>
        <item x="53"/>
        <item x="54"/>
        <item x="253"/>
        <item x="127"/>
        <item x="203"/>
        <item x="30"/>
        <item x="275"/>
        <item x="223"/>
        <item x="301"/>
        <item x="186"/>
        <item x="178"/>
        <item x="312"/>
        <item x="252"/>
        <item x="388"/>
        <item x="51"/>
        <item x="267"/>
        <item x="297"/>
        <item x="280"/>
        <item x="82"/>
        <item x="40"/>
        <item x="236"/>
        <item x="145"/>
        <item x="385"/>
        <item x="93"/>
        <item x="351"/>
        <item x="358"/>
        <item x="293"/>
        <item x="303"/>
        <item x="374"/>
        <item x="8"/>
        <item x="49"/>
        <item x="353"/>
        <item x="249"/>
        <item x="144"/>
        <item x="392"/>
        <item x="59"/>
        <item x="397"/>
        <item x="395"/>
        <item x="289"/>
        <item x="229"/>
        <item x="133"/>
        <item x="243"/>
        <item x="322"/>
        <item x="246"/>
        <item x="84"/>
        <item x="166"/>
        <item x="226"/>
        <item x="149"/>
        <item x="138"/>
        <item x="34"/>
        <item x="399"/>
        <item x="323"/>
        <item x="4"/>
        <item x="63"/>
        <item x="209"/>
        <item x="317"/>
        <item x="168"/>
        <item x="356"/>
        <item x="306"/>
        <item x="279"/>
        <item x="347"/>
        <item x="190"/>
        <item x="14"/>
        <item x="70"/>
        <item x="327"/>
        <item x="277"/>
        <item x="111"/>
        <item x="309"/>
        <item x="100"/>
        <item x="366"/>
        <item x="123"/>
        <item x="241"/>
        <item x="184"/>
        <item x="319"/>
        <item x="47"/>
        <item x="261"/>
        <item x="273"/>
        <item x="234"/>
        <item x="177"/>
        <item x="263"/>
        <item x="15"/>
        <item x="164"/>
        <item x="94"/>
        <item x="219"/>
        <item x="151"/>
        <item x="99"/>
        <item x="132"/>
        <item x="244"/>
        <item x="264"/>
        <item x="324"/>
        <item x="183"/>
        <item x="286"/>
        <item x="159"/>
        <item x="398"/>
        <item x="338"/>
        <item x="268"/>
        <item x="128"/>
        <item x="180"/>
        <item x="274"/>
        <item x="345"/>
        <item x="375"/>
        <item x="376"/>
        <item x="387"/>
        <item x="350"/>
        <item x="271"/>
        <item x="204"/>
        <item x="45"/>
        <item x="85"/>
        <item x="150"/>
        <item x="222"/>
        <item x="278"/>
        <item x="91"/>
        <item x="56"/>
        <item x="43"/>
        <item x="50"/>
        <item x="330"/>
        <item x="27"/>
        <item x="283"/>
        <item x="24"/>
        <item x="64"/>
        <item x="245"/>
        <item x="118"/>
        <item x="227"/>
        <item x="173"/>
        <item x="188"/>
        <item x="370"/>
        <item x="251"/>
        <item x="255"/>
        <item x="89"/>
        <item x="250"/>
        <item x="256"/>
        <item x="142"/>
        <item x="240"/>
        <item x="232"/>
        <item x="368"/>
        <item x="333"/>
        <item x="165"/>
        <item x="336"/>
        <item x="31"/>
        <item x="342"/>
        <item x="130"/>
        <item x="5"/>
        <item x="290"/>
        <item x="58"/>
        <item x="29"/>
        <item x="90"/>
        <item x="214"/>
        <item x="208"/>
        <item x="372"/>
        <item x="42"/>
        <item x="207"/>
        <item x="332"/>
        <item x="105"/>
        <item x="282"/>
        <item x="55"/>
        <item x="305"/>
        <item x="326"/>
        <item x="202"/>
        <item x="114"/>
        <item x="217"/>
        <item x="281"/>
        <item x="288"/>
        <item x="377"/>
        <item x="107"/>
        <item x="106"/>
        <item x="285"/>
        <item x="367"/>
        <item x="394"/>
        <item x="198"/>
        <item x="313"/>
        <item x="67"/>
        <item x="44"/>
        <item x="361"/>
        <item x="262"/>
        <item x="272"/>
        <item x="365"/>
        <item x="3"/>
        <item x="228"/>
        <item x="83"/>
        <item x="199"/>
        <item x="349"/>
        <item x="210"/>
        <item x="26"/>
        <item x="343"/>
        <item x="352"/>
        <item x="380"/>
        <item x="19"/>
        <item x="371"/>
        <item x="311"/>
        <item x="284"/>
        <item x="205"/>
        <item x="331"/>
        <item x="276"/>
        <item x="316"/>
        <item x="18"/>
        <item x="335"/>
        <item x="201"/>
        <item x="314"/>
        <item x="225"/>
        <item x="46"/>
        <item x="129"/>
        <item x="230"/>
        <item x="364"/>
        <item x="348"/>
        <item x="337"/>
        <item x="355"/>
        <item x="13"/>
        <item x="32"/>
        <item x="1"/>
        <item x="2"/>
        <item t="default"/>
      </items>
    </pivotField>
    <pivotField dataFiel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0"/>
  </rowFields>
  <rowItems count="6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arsed_Qty" fld="21" baseField="20" baseItem="0"/>
    <dataField name="Sum of TOTAL VALUE_INR" fld="16" baseField="0" baseItem="0"/>
    <dataField name="Average of Parsed_Unit" fld="22" subtotal="average" baseField="20" baseItem="0"/>
  </dataFields>
  <chartFormats count="1842">
    <chartFormat chart="2" format="18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8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8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18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18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2" format="18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2" format="18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2" format="18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2" format="18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2" format="18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2" format="18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2" format="18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2" format="18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  <chartFormat chart="2" format="18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"/>
          </reference>
        </references>
      </pivotArea>
    </chartFormat>
    <chartFormat chart="2" format="18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"/>
          </reference>
        </references>
      </pivotArea>
    </chartFormat>
    <chartFormat chart="2" format="18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"/>
          </reference>
        </references>
      </pivotArea>
    </chartFormat>
    <chartFormat chart="2" format="18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"/>
          </reference>
        </references>
      </pivotArea>
    </chartFormat>
    <chartFormat chart="2" format="18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  <chartFormat chart="2" format="18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"/>
          </reference>
        </references>
      </pivotArea>
    </chartFormat>
    <chartFormat chart="2" format="18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"/>
          </reference>
        </references>
      </pivotArea>
    </chartFormat>
    <chartFormat chart="2" format="18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"/>
          </reference>
        </references>
      </pivotArea>
    </chartFormat>
    <chartFormat chart="2" format="18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"/>
          </reference>
        </references>
      </pivotArea>
    </chartFormat>
    <chartFormat chart="2" format="18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"/>
          </reference>
        </references>
      </pivotArea>
    </chartFormat>
    <chartFormat chart="2" format="18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"/>
          </reference>
        </references>
      </pivotArea>
    </chartFormat>
    <chartFormat chart="2" format="18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"/>
          </reference>
        </references>
      </pivotArea>
    </chartFormat>
    <chartFormat chart="2" format="18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"/>
          </reference>
        </references>
      </pivotArea>
    </chartFormat>
    <chartFormat chart="2" format="18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"/>
          </reference>
        </references>
      </pivotArea>
    </chartFormat>
    <chartFormat chart="2" format="18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"/>
          </reference>
        </references>
      </pivotArea>
    </chartFormat>
    <chartFormat chart="2" format="18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"/>
          </reference>
        </references>
      </pivotArea>
    </chartFormat>
    <chartFormat chart="2" format="18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"/>
          </reference>
        </references>
      </pivotArea>
    </chartFormat>
    <chartFormat chart="2" format="18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"/>
          </reference>
        </references>
      </pivotArea>
    </chartFormat>
    <chartFormat chart="2" format="18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"/>
          </reference>
        </references>
      </pivotArea>
    </chartFormat>
    <chartFormat chart="2" format="18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"/>
          </reference>
        </references>
      </pivotArea>
    </chartFormat>
    <chartFormat chart="2" format="18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"/>
          </reference>
        </references>
      </pivotArea>
    </chartFormat>
    <chartFormat chart="2" format="18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"/>
          </reference>
        </references>
      </pivotArea>
    </chartFormat>
    <chartFormat chart="2" format="18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"/>
          </reference>
        </references>
      </pivotArea>
    </chartFormat>
    <chartFormat chart="2" format="18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"/>
          </reference>
        </references>
      </pivotArea>
    </chartFormat>
    <chartFormat chart="2" format="18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"/>
          </reference>
        </references>
      </pivotArea>
    </chartFormat>
    <chartFormat chart="2" format="18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"/>
          </reference>
        </references>
      </pivotArea>
    </chartFormat>
    <chartFormat chart="2" format="18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"/>
          </reference>
        </references>
      </pivotArea>
    </chartFormat>
    <chartFormat chart="2" format="18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"/>
          </reference>
        </references>
      </pivotArea>
    </chartFormat>
    <chartFormat chart="2" format="18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"/>
          </reference>
        </references>
      </pivotArea>
    </chartFormat>
    <chartFormat chart="2" format="18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"/>
          </reference>
        </references>
      </pivotArea>
    </chartFormat>
    <chartFormat chart="2" format="18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"/>
          </reference>
        </references>
      </pivotArea>
    </chartFormat>
    <chartFormat chart="2" format="18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"/>
          </reference>
        </references>
      </pivotArea>
    </chartFormat>
    <chartFormat chart="2" format="18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"/>
          </reference>
        </references>
      </pivotArea>
    </chartFormat>
    <chartFormat chart="2" format="18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"/>
          </reference>
        </references>
      </pivotArea>
    </chartFormat>
    <chartFormat chart="2" format="18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"/>
          </reference>
        </references>
      </pivotArea>
    </chartFormat>
    <chartFormat chart="2" format="18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"/>
          </reference>
        </references>
      </pivotArea>
    </chartFormat>
    <chartFormat chart="2" format="18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"/>
          </reference>
        </references>
      </pivotArea>
    </chartFormat>
    <chartFormat chart="2" format="18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"/>
          </reference>
        </references>
      </pivotArea>
    </chartFormat>
    <chartFormat chart="2" format="18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"/>
          </reference>
        </references>
      </pivotArea>
    </chartFormat>
    <chartFormat chart="2" format="18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"/>
          </reference>
        </references>
      </pivotArea>
    </chartFormat>
    <chartFormat chart="2" format="18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"/>
          </reference>
        </references>
      </pivotArea>
    </chartFormat>
    <chartFormat chart="2" format="19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"/>
          </reference>
        </references>
      </pivotArea>
    </chartFormat>
    <chartFormat chart="2" format="19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"/>
          </reference>
        </references>
      </pivotArea>
    </chartFormat>
    <chartFormat chart="2" format="19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"/>
          </reference>
        </references>
      </pivotArea>
    </chartFormat>
    <chartFormat chart="2" format="19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"/>
          </reference>
        </references>
      </pivotArea>
    </chartFormat>
    <chartFormat chart="2" format="19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"/>
          </reference>
        </references>
      </pivotArea>
    </chartFormat>
    <chartFormat chart="2" format="19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"/>
          </reference>
        </references>
      </pivotArea>
    </chartFormat>
    <chartFormat chart="2" format="19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"/>
          </reference>
        </references>
      </pivotArea>
    </chartFormat>
    <chartFormat chart="2" format="19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61"/>
          </reference>
        </references>
      </pivotArea>
    </chartFormat>
    <chartFormat chart="2" format="19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62"/>
          </reference>
        </references>
      </pivotArea>
    </chartFormat>
    <chartFormat chart="2" format="19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63"/>
          </reference>
        </references>
      </pivotArea>
    </chartFormat>
    <chartFormat chart="2" format="19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64"/>
          </reference>
        </references>
      </pivotArea>
    </chartFormat>
    <chartFormat chart="2" format="19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5"/>
          </reference>
        </references>
      </pivotArea>
    </chartFormat>
    <chartFormat chart="2" format="19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66"/>
          </reference>
        </references>
      </pivotArea>
    </chartFormat>
    <chartFormat chart="2" format="19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7"/>
          </reference>
        </references>
      </pivotArea>
    </chartFormat>
    <chartFormat chart="2" format="19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68"/>
          </reference>
        </references>
      </pivotArea>
    </chartFormat>
    <chartFormat chart="2" format="19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69"/>
          </reference>
        </references>
      </pivotArea>
    </chartFormat>
    <chartFormat chart="2" format="19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70"/>
          </reference>
        </references>
      </pivotArea>
    </chartFormat>
    <chartFormat chart="2" format="19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71"/>
          </reference>
        </references>
      </pivotArea>
    </chartFormat>
    <chartFormat chart="2" format="19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72"/>
          </reference>
        </references>
      </pivotArea>
    </chartFormat>
    <chartFormat chart="2" format="19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73"/>
          </reference>
        </references>
      </pivotArea>
    </chartFormat>
    <chartFormat chart="2" format="19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74"/>
          </reference>
        </references>
      </pivotArea>
    </chartFormat>
    <chartFormat chart="2" format="19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5"/>
          </reference>
        </references>
      </pivotArea>
    </chartFormat>
    <chartFormat chart="2" format="19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76"/>
          </reference>
        </references>
      </pivotArea>
    </chartFormat>
    <chartFormat chart="2" format="19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77"/>
          </reference>
        </references>
      </pivotArea>
    </chartFormat>
    <chartFormat chart="2" format="19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78"/>
          </reference>
        </references>
      </pivotArea>
    </chartFormat>
    <chartFormat chart="2" format="19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79"/>
          </reference>
        </references>
      </pivotArea>
    </chartFormat>
    <chartFormat chart="2" format="19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80"/>
          </reference>
        </references>
      </pivotArea>
    </chartFormat>
    <chartFormat chart="2" format="19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81"/>
          </reference>
        </references>
      </pivotArea>
    </chartFormat>
    <chartFormat chart="2" format="19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82"/>
          </reference>
        </references>
      </pivotArea>
    </chartFormat>
    <chartFormat chart="2" format="19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83"/>
          </reference>
        </references>
      </pivotArea>
    </chartFormat>
    <chartFormat chart="2" format="19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84"/>
          </reference>
        </references>
      </pivotArea>
    </chartFormat>
    <chartFormat chart="2" format="19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5"/>
          </reference>
        </references>
      </pivotArea>
    </chartFormat>
    <chartFormat chart="2" format="19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86"/>
          </reference>
        </references>
      </pivotArea>
    </chartFormat>
    <chartFormat chart="2" format="19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87"/>
          </reference>
        </references>
      </pivotArea>
    </chartFormat>
    <chartFormat chart="2" format="19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88"/>
          </reference>
        </references>
      </pivotArea>
    </chartFormat>
    <chartFormat chart="2" format="19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89"/>
          </reference>
        </references>
      </pivotArea>
    </chartFormat>
    <chartFormat chart="2" format="19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90"/>
          </reference>
        </references>
      </pivotArea>
    </chartFormat>
    <chartFormat chart="2" format="19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91"/>
          </reference>
        </references>
      </pivotArea>
    </chartFormat>
    <chartFormat chart="2" format="19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92"/>
          </reference>
        </references>
      </pivotArea>
    </chartFormat>
    <chartFormat chart="2" format="19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93"/>
          </reference>
        </references>
      </pivotArea>
    </chartFormat>
    <chartFormat chart="2" format="19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94"/>
          </reference>
        </references>
      </pivotArea>
    </chartFormat>
    <chartFormat chart="2" format="19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5"/>
          </reference>
        </references>
      </pivotArea>
    </chartFormat>
    <chartFormat chart="2" format="19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96"/>
          </reference>
        </references>
      </pivotArea>
    </chartFormat>
    <chartFormat chart="2" format="19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97"/>
          </reference>
        </references>
      </pivotArea>
    </chartFormat>
    <chartFormat chart="2" format="19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98"/>
          </reference>
        </references>
      </pivotArea>
    </chartFormat>
    <chartFormat chart="2" format="19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99"/>
          </reference>
        </references>
      </pivotArea>
    </chartFormat>
    <chartFormat chart="2" format="19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0"/>
          </reference>
        </references>
      </pivotArea>
    </chartFormat>
    <chartFormat chart="2" format="19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1"/>
          </reference>
        </references>
      </pivotArea>
    </chartFormat>
    <chartFormat chart="2" format="19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2"/>
          </reference>
        </references>
      </pivotArea>
    </chartFormat>
    <chartFormat chart="2" format="19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3"/>
          </reference>
        </references>
      </pivotArea>
    </chartFormat>
    <chartFormat chart="2" format="19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4"/>
          </reference>
        </references>
      </pivotArea>
    </chartFormat>
    <chartFormat chart="2" format="19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5"/>
          </reference>
        </references>
      </pivotArea>
    </chartFormat>
    <chartFormat chart="2" format="19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6"/>
          </reference>
        </references>
      </pivotArea>
    </chartFormat>
    <chartFormat chart="2" format="19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7"/>
          </reference>
        </references>
      </pivotArea>
    </chartFormat>
    <chartFormat chart="2" format="19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8"/>
          </reference>
        </references>
      </pivotArea>
    </chartFormat>
    <chartFormat chart="2" format="19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9"/>
          </reference>
        </references>
      </pivotArea>
    </chartFormat>
    <chartFormat chart="2" format="19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0"/>
          </reference>
        </references>
      </pivotArea>
    </chartFormat>
    <chartFormat chart="2" format="19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1"/>
          </reference>
        </references>
      </pivotArea>
    </chartFormat>
    <chartFormat chart="2" format="19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2"/>
          </reference>
        </references>
      </pivotArea>
    </chartFormat>
    <chartFormat chart="2" format="19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3"/>
          </reference>
        </references>
      </pivotArea>
    </chartFormat>
    <chartFormat chart="2" format="19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4"/>
          </reference>
        </references>
      </pivotArea>
    </chartFormat>
    <chartFormat chart="2" format="19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5"/>
          </reference>
        </references>
      </pivotArea>
    </chartFormat>
    <chartFormat chart="2" format="19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6"/>
          </reference>
        </references>
      </pivotArea>
    </chartFormat>
    <chartFormat chart="2" format="19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7"/>
          </reference>
        </references>
      </pivotArea>
    </chartFormat>
    <chartFormat chart="2" format="19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8"/>
          </reference>
        </references>
      </pivotArea>
    </chartFormat>
    <chartFormat chart="2" format="19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9"/>
          </reference>
        </references>
      </pivotArea>
    </chartFormat>
    <chartFormat chart="2" format="19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0"/>
          </reference>
        </references>
      </pivotArea>
    </chartFormat>
    <chartFormat chart="2" format="19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1"/>
          </reference>
        </references>
      </pivotArea>
    </chartFormat>
    <chartFormat chart="2" format="19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2"/>
          </reference>
        </references>
      </pivotArea>
    </chartFormat>
    <chartFormat chart="2" format="19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3"/>
          </reference>
        </references>
      </pivotArea>
    </chartFormat>
    <chartFormat chart="2" format="19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4"/>
          </reference>
        </references>
      </pivotArea>
    </chartFormat>
    <chartFormat chart="2" format="19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5"/>
          </reference>
        </references>
      </pivotArea>
    </chartFormat>
    <chartFormat chart="2" format="19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6"/>
          </reference>
        </references>
      </pivotArea>
    </chartFormat>
    <chartFormat chart="2" format="19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7"/>
          </reference>
        </references>
      </pivotArea>
    </chartFormat>
    <chartFormat chart="2" format="19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8"/>
          </reference>
        </references>
      </pivotArea>
    </chartFormat>
    <chartFormat chart="2" format="19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9"/>
          </reference>
        </references>
      </pivotArea>
    </chartFormat>
    <chartFormat chart="2" format="19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0"/>
          </reference>
        </references>
      </pivotArea>
    </chartFormat>
    <chartFormat chart="2" format="19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1"/>
          </reference>
        </references>
      </pivotArea>
    </chartFormat>
    <chartFormat chart="2" format="19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2"/>
          </reference>
        </references>
      </pivotArea>
    </chartFormat>
    <chartFormat chart="2" format="19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3"/>
          </reference>
        </references>
      </pivotArea>
    </chartFormat>
    <chartFormat chart="2" format="19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4"/>
          </reference>
        </references>
      </pivotArea>
    </chartFormat>
    <chartFormat chart="2" format="19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5"/>
          </reference>
        </references>
      </pivotArea>
    </chartFormat>
    <chartFormat chart="2" format="19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6"/>
          </reference>
        </references>
      </pivotArea>
    </chartFormat>
    <chartFormat chart="2" format="19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7"/>
          </reference>
        </references>
      </pivotArea>
    </chartFormat>
    <chartFormat chart="2" format="19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8"/>
          </reference>
        </references>
      </pivotArea>
    </chartFormat>
    <chartFormat chart="2" format="19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39"/>
          </reference>
        </references>
      </pivotArea>
    </chartFormat>
    <chartFormat chart="2" format="19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0"/>
          </reference>
        </references>
      </pivotArea>
    </chartFormat>
    <chartFormat chart="2" format="19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1"/>
          </reference>
        </references>
      </pivotArea>
    </chartFormat>
    <chartFormat chart="2" format="19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2"/>
          </reference>
        </references>
      </pivotArea>
    </chartFormat>
    <chartFormat chart="2" format="19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3"/>
          </reference>
        </references>
      </pivotArea>
    </chartFormat>
    <chartFormat chart="2" format="19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4"/>
          </reference>
        </references>
      </pivotArea>
    </chartFormat>
    <chartFormat chart="2" format="19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5"/>
          </reference>
        </references>
      </pivotArea>
    </chartFormat>
    <chartFormat chart="2" format="19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6"/>
          </reference>
        </references>
      </pivotArea>
    </chartFormat>
    <chartFormat chart="2" format="19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7"/>
          </reference>
        </references>
      </pivotArea>
    </chartFormat>
    <chartFormat chart="2" format="19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8"/>
          </reference>
        </references>
      </pivotArea>
    </chartFormat>
    <chartFormat chart="2" format="19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9"/>
          </reference>
        </references>
      </pivotArea>
    </chartFormat>
    <chartFormat chart="2" format="19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0"/>
          </reference>
        </references>
      </pivotArea>
    </chartFormat>
    <chartFormat chart="2" format="19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1"/>
          </reference>
        </references>
      </pivotArea>
    </chartFormat>
    <chartFormat chart="2" format="19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2"/>
          </reference>
        </references>
      </pivotArea>
    </chartFormat>
    <chartFormat chart="2" format="19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3"/>
          </reference>
        </references>
      </pivotArea>
    </chartFormat>
    <chartFormat chart="2" format="20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4"/>
          </reference>
        </references>
      </pivotArea>
    </chartFormat>
    <chartFormat chart="2" format="20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5"/>
          </reference>
        </references>
      </pivotArea>
    </chartFormat>
    <chartFormat chart="2" format="20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6"/>
          </reference>
        </references>
      </pivotArea>
    </chartFormat>
    <chartFormat chart="2" format="20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7"/>
          </reference>
        </references>
      </pivotArea>
    </chartFormat>
    <chartFormat chart="2" format="20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8"/>
          </reference>
        </references>
      </pivotArea>
    </chartFormat>
    <chartFormat chart="2" format="20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59"/>
          </reference>
        </references>
      </pivotArea>
    </chartFormat>
    <chartFormat chart="2" format="20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0"/>
          </reference>
        </references>
      </pivotArea>
    </chartFormat>
    <chartFormat chart="2" format="20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1"/>
          </reference>
        </references>
      </pivotArea>
    </chartFormat>
    <chartFormat chart="2" format="20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2"/>
          </reference>
        </references>
      </pivotArea>
    </chartFormat>
    <chartFormat chart="2" format="20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3"/>
          </reference>
        </references>
      </pivotArea>
    </chartFormat>
    <chartFormat chart="2" format="20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4"/>
          </reference>
        </references>
      </pivotArea>
    </chartFormat>
    <chartFormat chart="2" format="20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5"/>
          </reference>
        </references>
      </pivotArea>
    </chartFormat>
    <chartFormat chart="2" format="20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6"/>
          </reference>
        </references>
      </pivotArea>
    </chartFormat>
    <chartFormat chart="2" format="20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7"/>
          </reference>
        </references>
      </pivotArea>
    </chartFormat>
    <chartFormat chart="2" format="20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8"/>
          </reference>
        </references>
      </pivotArea>
    </chartFormat>
    <chartFormat chart="2" format="20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69"/>
          </reference>
        </references>
      </pivotArea>
    </chartFormat>
    <chartFormat chart="2" format="20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0"/>
          </reference>
        </references>
      </pivotArea>
    </chartFormat>
    <chartFormat chart="2" format="20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1"/>
          </reference>
        </references>
      </pivotArea>
    </chartFormat>
    <chartFormat chart="2" format="20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2"/>
          </reference>
        </references>
      </pivotArea>
    </chartFormat>
    <chartFormat chart="2" format="20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3"/>
          </reference>
        </references>
      </pivotArea>
    </chartFormat>
    <chartFormat chart="2" format="20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4"/>
          </reference>
        </references>
      </pivotArea>
    </chartFormat>
    <chartFormat chart="2" format="20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5"/>
          </reference>
        </references>
      </pivotArea>
    </chartFormat>
    <chartFormat chart="2" format="20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6"/>
          </reference>
        </references>
      </pivotArea>
    </chartFormat>
    <chartFormat chart="2" format="20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7"/>
          </reference>
        </references>
      </pivotArea>
    </chartFormat>
    <chartFormat chart="2" format="20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8"/>
          </reference>
        </references>
      </pivotArea>
    </chartFormat>
    <chartFormat chart="2" format="20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9"/>
          </reference>
        </references>
      </pivotArea>
    </chartFormat>
    <chartFormat chart="2" format="20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0"/>
          </reference>
        </references>
      </pivotArea>
    </chartFormat>
    <chartFormat chart="2" format="20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1"/>
          </reference>
        </references>
      </pivotArea>
    </chartFormat>
    <chartFormat chart="2" format="20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2"/>
          </reference>
        </references>
      </pivotArea>
    </chartFormat>
    <chartFormat chart="2" format="20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3"/>
          </reference>
        </references>
      </pivotArea>
    </chartFormat>
    <chartFormat chart="2" format="20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4"/>
          </reference>
        </references>
      </pivotArea>
    </chartFormat>
    <chartFormat chart="2" format="20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5"/>
          </reference>
        </references>
      </pivotArea>
    </chartFormat>
    <chartFormat chart="2" format="20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6"/>
          </reference>
        </references>
      </pivotArea>
    </chartFormat>
    <chartFormat chart="2" format="20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7"/>
          </reference>
        </references>
      </pivotArea>
    </chartFormat>
    <chartFormat chart="2" format="20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8"/>
          </reference>
        </references>
      </pivotArea>
    </chartFormat>
    <chartFormat chart="2" format="20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9"/>
          </reference>
        </references>
      </pivotArea>
    </chartFormat>
    <chartFormat chart="2" format="20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0"/>
          </reference>
        </references>
      </pivotArea>
    </chartFormat>
    <chartFormat chart="2" format="20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1"/>
          </reference>
        </references>
      </pivotArea>
    </chartFormat>
    <chartFormat chart="2" format="20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2"/>
          </reference>
        </references>
      </pivotArea>
    </chartFormat>
    <chartFormat chart="2" format="20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3"/>
          </reference>
        </references>
      </pivotArea>
    </chartFormat>
    <chartFormat chart="2" format="20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4"/>
          </reference>
        </references>
      </pivotArea>
    </chartFormat>
    <chartFormat chart="2" format="20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5"/>
          </reference>
        </references>
      </pivotArea>
    </chartFormat>
    <chartFormat chart="2" format="20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6"/>
          </reference>
        </references>
      </pivotArea>
    </chartFormat>
    <chartFormat chart="2" format="20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7"/>
          </reference>
        </references>
      </pivotArea>
    </chartFormat>
    <chartFormat chart="2" format="20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8"/>
          </reference>
        </references>
      </pivotArea>
    </chartFormat>
    <chartFormat chart="2" format="20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9"/>
          </reference>
        </references>
      </pivotArea>
    </chartFormat>
    <chartFormat chart="2" format="20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0"/>
          </reference>
        </references>
      </pivotArea>
    </chartFormat>
    <chartFormat chart="2" format="20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1"/>
          </reference>
        </references>
      </pivotArea>
    </chartFormat>
    <chartFormat chart="2" format="20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2"/>
          </reference>
        </references>
      </pivotArea>
    </chartFormat>
    <chartFormat chart="2" format="20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3"/>
          </reference>
        </references>
      </pivotArea>
    </chartFormat>
    <chartFormat chart="2" format="20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4"/>
          </reference>
        </references>
      </pivotArea>
    </chartFormat>
    <chartFormat chart="2" format="20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5"/>
          </reference>
        </references>
      </pivotArea>
    </chartFormat>
    <chartFormat chart="2" format="20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6"/>
          </reference>
        </references>
      </pivotArea>
    </chartFormat>
    <chartFormat chart="2" format="20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7"/>
          </reference>
        </references>
      </pivotArea>
    </chartFormat>
    <chartFormat chart="2" format="20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8"/>
          </reference>
        </references>
      </pivotArea>
    </chartFormat>
    <chartFormat chart="2" format="20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09"/>
          </reference>
        </references>
      </pivotArea>
    </chartFormat>
    <chartFormat chart="2" format="20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0"/>
          </reference>
        </references>
      </pivotArea>
    </chartFormat>
    <chartFormat chart="2" format="20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1"/>
          </reference>
        </references>
      </pivotArea>
    </chartFormat>
    <chartFormat chart="2" format="20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2"/>
          </reference>
        </references>
      </pivotArea>
    </chartFormat>
    <chartFormat chart="2" format="20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3"/>
          </reference>
        </references>
      </pivotArea>
    </chartFormat>
    <chartFormat chart="2" format="20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4"/>
          </reference>
        </references>
      </pivotArea>
    </chartFormat>
    <chartFormat chart="2" format="20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5"/>
          </reference>
        </references>
      </pivotArea>
    </chartFormat>
    <chartFormat chart="2" format="20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6"/>
          </reference>
        </references>
      </pivotArea>
    </chartFormat>
    <chartFormat chart="2" format="20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7"/>
          </reference>
        </references>
      </pivotArea>
    </chartFormat>
    <chartFormat chart="2" format="20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8"/>
          </reference>
        </references>
      </pivotArea>
    </chartFormat>
    <chartFormat chart="2" format="20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19"/>
          </reference>
        </references>
      </pivotArea>
    </chartFormat>
    <chartFormat chart="2" format="20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0"/>
          </reference>
        </references>
      </pivotArea>
    </chartFormat>
    <chartFormat chart="2" format="20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1"/>
          </reference>
        </references>
      </pivotArea>
    </chartFormat>
    <chartFormat chart="2" format="20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2"/>
          </reference>
        </references>
      </pivotArea>
    </chartFormat>
    <chartFormat chart="2" format="20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3"/>
          </reference>
        </references>
      </pivotArea>
    </chartFormat>
    <chartFormat chart="2" format="20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4"/>
          </reference>
        </references>
      </pivotArea>
    </chartFormat>
    <chartFormat chart="2" format="20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5"/>
          </reference>
        </references>
      </pivotArea>
    </chartFormat>
    <chartFormat chart="2" format="20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6"/>
          </reference>
        </references>
      </pivotArea>
    </chartFormat>
    <chartFormat chart="2" format="20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7"/>
          </reference>
        </references>
      </pivotArea>
    </chartFormat>
    <chartFormat chart="2" format="20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8"/>
          </reference>
        </references>
      </pivotArea>
    </chartFormat>
    <chartFormat chart="2" format="20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29"/>
          </reference>
        </references>
      </pivotArea>
    </chartFormat>
    <chartFormat chart="2" format="20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0"/>
          </reference>
        </references>
      </pivotArea>
    </chartFormat>
    <chartFormat chart="2" format="20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1"/>
          </reference>
        </references>
      </pivotArea>
    </chartFormat>
    <chartFormat chart="2" format="20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2"/>
          </reference>
        </references>
      </pivotArea>
    </chartFormat>
    <chartFormat chart="2" format="20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3"/>
          </reference>
        </references>
      </pivotArea>
    </chartFormat>
    <chartFormat chart="2" format="20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4"/>
          </reference>
        </references>
      </pivotArea>
    </chartFormat>
    <chartFormat chart="2" format="20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5"/>
          </reference>
        </references>
      </pivotArea>
    </chartFormat>
    <chartFormat chart="2" format="20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6"/>
          </reference>
        </references>
      </pivotArea>
    </chartFormat>
    <chartFormat chart="2" format="20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7"/>
          </reference>
        </references>
      </pivotArea>
    </chartFormat>
    <chartFormat chart="2" format="20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8"/>
          </reference>
        </references>
      </pivotArea>
    </chartFormat>
    <chartFormat chart="2" format="20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39"/>
          </reference>
        </references>
      </pivotArea>
    </chartFormat>
    <chartFormat chart="2" format="20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0"/>
          </reference>
        </references>
      </pivotArea>
    </chartFormat>
    <chartFormat chart="2" format="20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1"/>
          </reference>
        </references>
      </pivotArea>
    </chartFormat>
    <chartFormat chart="2" format="20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2"/>
          </reference>
        </references>
      </pivotArea>
    </chartFormat>
    <chartFormat chart="2" format="20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3"/>
          </reference>
        </references>
      </pivotArea>
    </chartFormat>
    <chartFormat chart="2" format="20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4"/>
          </reference>
        </references>
      </pivotArea>
    </chartFormat>
    <chartFormat chart="2" format="20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5"/>
          </reference>
        </references>
      </pivotArea>
    </chartFormat>
    <chartFormat chart="2" format="20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6"/>
          </reference>
        </references>
      </pivotArea>
    </chartFormat>
    <chartFormat chart="2" format="20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7"/>
          </reference>
        </references>
      </pivotArea>
    </chartFormat>
    <chartFormat chart="2" format="20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8"/>
          </reference>
        </references>
      </pivotArea>
    </chartFormat>
    <chartFormat chart="2" format="20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49"/>
          </reference>
        </references>
      </pivotArea>
    </chartFormat>
    <chartFormat chart="2" format="20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0"/>
          </reference>
        </references>
      </pivotArea>
    </chartFormat>
    <chartFormat chart="2" format="20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1"/>
          </reference>
        </references>
      </pivotArea>
    </chartFormat>
    <chartFormat chart="2" format="20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2"/>
          </reference>
        </references>
      </pivotArea>
    </chartFormat>
    <chartFormat chart="2" format="20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3"/>
          </reference>
        </references>
      </pivotArea>
    </chartFormat>
    <chartFormat chart="2" format="21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4"/>
          </reference>
        </references>
      </pivotArea>
    </chartFormat>
    <chartFormat chart="2" format="21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5"/>
          </reference>
        </references>
      </pivotArea>
    </chartFormat>
    <chartFormat chart="2" format="21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6"/>
          </reference>
        </references>
      </pivotArea>
    </chartFormat>
    <chartFormat chart="2" format="21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7"/>
          </reference>
        </references>
      </pivotArea>
    </chartFormat>
    <chartFormat chart="2" format="21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8"/>
          </reference>
        </references>
      </pivotArea>
    </chartFormat>
    <chartFormat chart="2" format="21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59"/>
          </reference>
        </references>
      </pivotArea>
    </chartFormat>
    <chartFormat chart="2" format="21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0"/>
          </reference>
        </references>
      </pivotArea>
    </chartFormat>
    <chartFormat chart="2" format="21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1"/>
          </reference>
        </references>
      </pivotArea>
    </chartFormat>
    <chartFormat chart="2" format="21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2"/>
          </reference>
        </references>
      </pivotArea>
    </chartFormat>
    <chartFormat chart="2" format="21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3"/>
          </reference>
        </references>
      </pivotArea>
    </chartFormat>
    <chartFormat chart="2" format="21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4"/>
          </reference>
        </references>
      </pivotArea>
    </chartFormat>
    <chartFormat chart="2" format="21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5"/>
          </reference>
        </references>
      </pivotArea>
    </chartFormat>
    <chartFormat chart="2" format="21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6"/>
          </reference>
        </references>
      </pivotArea>
    </chartFormat>
    <chartFormat chart="2" format="21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7"/>
          </reference>
        </references>
      </pivotArea>
    </chartFormat>
    <chartFormat chart="2" format="21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8"/>
          </reference>
        </references>
      </pivotArea>
    </chartFormat>
    <chartFormat chart="2" format="21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69"/>
          </reference>
        </references>
      </pivotArea>
    </chartFormat>
    <chartFormat chart="2" format="21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0"/>
          </reference>
        </references>
      </pivotArea>
    </chartFormat>
    <chartFormat chart="2" format="21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1"/>
          </reference>
        </references>
      </pivotArea>
    </chartFormat>
    <chartFormat chart="2" format="21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2"/>
          </reference>
        </references>
      </pivotArea>
    </chartFormat>
    <chartFormat chart="2" format="21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3"/>
          </reference>
        </references>
      </pivotArea>
    </chartFormat>
    <chartFormat chart="2" format="21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4"/>
          </reference>
        </references>
      </pivotArea>
    </chartFormat>
    <chartFormat chart="2" format="21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5"/>
          </reference>
        </references>
      </pivotArea>
    </chartFormat>
    <chartFormat chart="2" format="21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6"/>
          </reference>
        </references>
      </pivotArea>
    </chartFormat>
    <chartFormat chart="2" format="21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7"/>
          </reference>
        </references>
      </pivotArea>
    </chartFormat>
    <chartFormat chart="2" format="21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8"/>
          </reference>
        </references>
      </pivotArea>
    </chartFormat>
    <chartFormat chart="2" format="21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79"/>
          </reference>
        </references>
      </pivotArea>
    </chartFormat>
    <chartFormat chart="2" format="21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0"/>
          </reference>
        </references>
      </pivotArea>
    </chartFormat>
    <chartFormat chart="2" format="21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1"/>
          </reference>
        </references>
      </pivotArea>
    </chartFormat>
    <chartFormat chart="2" format="21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2"/>
          </reference>
        </references>
      </pivotArea>
    </chartFormat>
    <chartFormat chart="2" format="21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3"/>
          </reference>
        </references>
      </pivotArea>
    </chartFormat>
    <chartFormat chart="2" format="21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4"/>
          </reference>
        </references>
      </pivotArea>
    </chartFormat>
    <chartFormat chart="2" format="21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5"/>
          </reference>
        </references>
      </pivotArea>
    </chartFormat>
    <chartFormat chart="2" format="21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6"/>
          </reference>
        </references>
      </pivotArea>
    </chartFormat>
    <chartFormat chart="2" format="21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7"/>
          </reference>
        </references>
      </pivotArea>
    </chartFormat>
    <chartFormat chart="2" format="21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8"/>
          </reference>
        </references>
      </pivotArea>
    </chartFormat>
    <chartFormat chart="2" format="21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89"/>
          </reference>
        </references>
      </pivotArea>
    </chartFormat>
    <chartFormat chart="2" format="21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0"/>
          </reference>
        </references>
      </pivotArea>
    </chartFormat>
    <chartFormat chart="2" format="21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1"/>
          </reference>
        </references>
      </pivotArea>
    </chartFormat>
    <chartFormat chart="2" format="21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2"/>
          </reference>
        </references>
      </pivotArea>
    </chartFormat>
    <chartFormat chart="2" format="21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3"/>
          </reference>
        </references>
      </pivotArea>
    </chartFormat>
    <chartFormat chart="2" format="21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4"/>
          </reference>
        </references>
      </pivotArea>
    </chartFormat>
    <chartFormat chart="2" format="21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5"/>
          </reference>
        </references>
      </pivotArea>
    </chartFormat>
    <chartFormat chart="2" format="21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6"/>
          </reference>
        </references>
      </pivotArea>
    </chartFormat>
    <chartFormat chart="2" format="21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7"/>
          </reference>
        </references>
      </pivotArea>
    </chartFormat>
    <chartFormat chart="2" format="21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8"/>
          </reference>
        </references>
      </pivotArea>
    </chartFormat>
    <chartFormat chart="2" format="21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99"/>
          </reference>
        </references>
      </pivotArea>
    </chartFormat>
    <chartFormat chart="2" format="21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0"/>
          </reference>
        </references>
      </pivotArea>
    </chartFormat>
    <chartFormat chart="2" format="21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1"/>
          </reference>
        </references>
      </pivotArea>
    </chartFormat>
    <chartFormat chart="2" format="21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2"/>
          </reference>
        </references>
      </pivotArea>
    </chartFormat>
    <chartFormat chart="2" format="21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3"/>
          </reference>
        </references>
      </pivotArea>
    </chartFormat>
    <chartFormat chart="2" format="21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4"/>
          </reference>
        </references>
      </pivotArea>
    </chartFormat>
    <chartFormat chart="2" format="21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5"/>
          </reference>
        </references>
      </pivotArea>
    </chartFormat>
    <chartFormat chart="2" format="21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6"/>
          </reference>
        </references>
      </pivotArea>
    </chartFormat>
    <chartFormat chart="2" format="21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7"/>
          </reference>
        </references>
      </pivotArea>
    </chartFormat>
    <chartFormat chart="2" format="21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8"/>
          </reference>
        </references>
      </pivotArea>
    </chartFormat>
    <chartFormat chart="2" format="21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09"/>
          </reference>
        </references>
      </pivotArea>
    </chartFormat>
    <chartFormat chart="2" format="21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0"/>
          </reference>
        </references>
      </pivotArea>
    </chartFormat>
    <chartFormat chart="2" format="21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1"/>
          </reference>
        </references>
      </pivotArea>
    </chartFormat>
    <chartFormat chart="2" format="21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2"/>
          </reference>
        </references>
      </pivotArea>
    </chartFormat>
    <chartFormat chart="2" format="21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3"/>
          </reference>
        </references>
      </pivotArea>
    </chartFormat>
    <chartFormat chart="2" format="21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4"/>
          </reference>
        </references>
      </pivotArea>
    </chartFormat>
    <chartFormat chart="2" format="21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5"/>
          </reference>
        </references>
      </pivotArea>
    </chartFormat>
    <chartFormat chart="2" format="21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6"/>
          </reference>
        </references>
      </pivotArea>
    </chartFormat>
    <chartFormat chart="2" format="21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7"/>
          </reference>
        </references>
      </pivotArea>
    </chartFormat>
    <chartFormat chart="2" format="21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8"/>
          </reference>
        </references>
      </pivotArea>
    </chartFormat>
    <chartFormat chart="2" format="21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19"/>
          </reference>
        </references>
      </pivotArea>
    </chartFormat>
    <chartFormat chart="2" format="21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0"/>
          </reference>
        </references>
      </pivotArea>
    </chartFormat>
    <chartFormat chart="2" format="21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1"/>
          </reference>
        </references>
      </pivotArea>
    </chartFormat>
    <chartFormat chart="2" format="21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2"/>
          </reference>
        </references>
      </pivotArea>
    </chartFormat>
    <chartFormat chart="2" format="21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3"/>
          </reference>
        </references>
      </pivotArea>
    </chartFormat>
    <chartFormat chart="2" format="21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4"/>
          </reference>
        </references>
      </pivotArea>
    </chartFormat>
    <chartFormat chart="2" format="21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5"/>
          </reference>
        </references>
      </pivotArea>
    </chartFormat>
    <chartFormat chart="2" format="21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6"/>
          </reference>
        </references>
      </pivotArea>
    </chartFormat>
    <chartFormat chart="2" format="21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7"/>
          </reference>
        </references>
      </pivotArea>
    </chartFormat>
    <chartFormat chart="2" format="21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8"/>
          </reference>
        </references>
      </pivotArea>
    </chartFormat>
    <chartFormat chart="2" format="21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29"/>
          </reference>
        </references>
      </pivotArea>
    </chartFormat>
    <chartFormat chart="2" format="21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0"/>
          </reference>
        </references>
      </pivotArea>
    </chartFormat>
    <chartFormat chart="2" format="21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1"/>
          </reference>
        </references>
      </pivotArea>
    </chartFormat>
    <chartFormat chart="2" format="21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2"/>
          </reference>
        </references>
      </pivotArea>
    </chartFormat>
    <chartFormat chart="2" format="21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3"/>
          </reference>
        </references>
      </pivotArea>
    </chartFormat>
    <chartFormat chart="2" format="21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4"/>
          </reference>
        </references>
      </pivotArea>
    </chartFormat>
    <chartFormat chart="2" format="21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5"/>
          </reference>
        </references>
      </pivotArea>
    </chartFormat>
    <chartFormat chart="2" format="21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6"/>
          </reference>
        </references>
      </pivotArea>
    </chartFormat>
    <chartFormat chart="2" format="21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7"/>
          </reference>
        </references>
      </pivotArea>
    </chartFormat>
    <chartFormat chart="2" format="21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8"/>
          </reference>
        </references>
      </pivotArea>
    </chartFormat>
    <chartFormat chart="2" format="21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39"/>
          </reference>
        </references>
      </pivotArea>
    </chartFormat>
    <chartFormat chart="2" format="21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0"/>
          </reference>
        </references>
      </pivotArea>
    </chartFormat>
    <chartFormat chart="2" format="21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1"/>
          </reference>
        </references>
      </pivotArea>
    </chartFormat>
    <chartFormat chart="2" format="21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2"/>
          </reference>
        </references>
      </pivotArea>
    </chartFormat>
    <chartFormat chart="2" format="21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3"/>
          </reference>
        </references>
      </pivotArea>
    </chartFormat>
    <chartFormat chart="2" format="21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4"/>
          </reference>
        </references>
      </pivotArea>
    </chartFormat>
    <chartFormat chart="2" format="21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5"/>
          </reference>
        </references>
      </pivotArea>
    </chartFormat>
    <chartFormat chart="2" format="21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6"/>
          </reference>
        </references>
      </pivotArea>
    </chartFormat>
    <chartFormat chart="2" format="21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7"/>
          </reference>
        </references>
      </pivotArea>
    </chartFormat>
    <chartFormat chart="2" format="21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8"/>
          </reference>
        </references>
      </pivotArea>
    </chartFormat>
    <chartFormat chart="2" format="21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49"/>
          </reference>
        </references>
      </pivotArea>
    </chartFormat>
    <chartFormat chart="2" format="21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0"/>
          </reference>
        </references>
      </pivotArea>
    </chartFormat>
    <chartFormat chart="2" format="21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1"/>
          </reference>
        </references>
      </pivotArea>
    </chartFormat>
    <chartFormat chart="2" format="21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2"/>
          </reference>
        </references>
      </pivotArea>
    </chartFormat>
    <chartFormat chart="2" format="21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3"/>
          </reference>
        </references>
      </pivotArea>
    </chartFormat>
    <chartFormat chart="2" format="22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4"/>
          </reference>
        </references>
      </pivotArea>
    </chartFormat>
    <chartFormat chart="2" format="22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5"/>
          </reference>
        </references>
      </pivotArea>
    </chartFormat>
    <chartFormat chart="2" format="22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6"/>
          </reference>
        </references>
      </pivotArea>
    </chartFormat>
    <chartFormat chart="2" format="22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7"/>
          </reference>
        </references>
      </pivotArea>
    </chartFormat>
    <chartFormat chart="2" format="22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8"/>
          </reference>
        </references>
      </pivotArea>
    </chartFormat>
    <chartFormat chart="2" format="22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59"/>
          </reference>
        </references>
      </pivotArea>
    </chartFormat>
    <chartFormat chart="2" format="22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0"/>
          </reference>
        </references>
      </pivotArea>
    </chartFormat>
    <chartFormat chart="2" format="22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1"/>
          </reference>
        </references>
      </pivotArea>
    </chartFormat>
    <chartFormat chart="2" format="22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2"/>
          </reference>
        </references>
      </pivotArea>
    </chartFormat>
    <chartFormat chart="2" format="22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3"/>
          </reference>
        </references>
      </pivotArea>
    </chartFormat>
    <chartFormat chart="2" format="22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4"/>
          </reference>
        </references>
      </pivotArea>
    </chartFormat>
    <chartFormat chart="2" format="22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5"/>
          </reference>
        </references>
      </pivotArea>
    </chartFormat>
    <chartFormat chart="2" format="22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6"/>
          </reference>
        </references>
      </pivotArea>
    </chartFormat>
    <chartFormat chart="2" format="22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7"/>
          </reference>
        </references>
      </pivotArea>
    </chartFormat>
    <chartFormat chart="2" format="22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8"/>
          </reference>
        </references>
      </pivotArea>
    </chartFormat>
    <chartFormat chart="2" format="22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69"/>
          </reference>
        </references>
      </pivotArea>
    </chartFormat>
    <chartFormat chart="2" format="22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0"/>
          </reference>
        </references>
      </pivotArea>
    </chartFormat>
    <chartFormat chart="2" format="22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1"/>
          </reference>
        </references>
      </pivotArea>
    </chartFormat>
    <chartFormat chart="2" format="22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2"/>
          </reference>
        </references>
      </pivotArea>
    </chartFormat>
    <chartFormat chart="2" format="22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3"/>
          </reference>
        </references>
      </pivotArea>
    </chartFormat>
    <chartFormat chart="2" format="22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4"/>
          </reference>
        </references>
      </pivotArea>
    </chartFormat>
    <chartFormat chart="2" format="22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5"/>
          </reference>
        </references>
      </pivotArea>
    </chartFormat>
    <chartFormat chart="2" format="22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6"/>
          </reference>
        </references>
      </pivotArea>
    </chartFormat>
    <chartFormat chart="2" format="22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7"/>
          </reference>
        </references>
      </pivotArea>
    </chartFormat>
    <chartFormat chart="2" format="22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8"/>
          </reference>
        </references>
      </pivotArea>
    </chartFormat>
    <chartFormat chart="2" format="22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79"/>
          </reference>
        </references>
      </pivotArea>
    </chartFormat>
    <chartFormat chart="2" format="22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0"/>
          </reference>
        </references>
      </pivotArea>
    </chartFormat>
    <chartFormat chart="2" format="22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1"/>
          </reference>
        </references>
      </pivotArea>
    </chartFormat>
    <chartFormat chart="2" format="22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2"/>
          </reference>
        </references>
      </pivotArea>
    </chartFormat>
    <chartFormat chart="2" format="22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3"/>
          </reference>
        </references>
      </pivotArea>
    </chartFormat>
    <chartFormat chart="2" format="22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4"/>
          </reference>
        </references>
      </pivotArea>
    </chartFormat>
    <chartFormat chart="2" format="22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5"/>
          </reference>
        </references>
      </pivotArea>
    </chartFormat>
    <chartFormat chart="2" format="22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6"/>
          </reference>
        </references>
      </pivotArea>
    </chartFormat>
    <chartFormat chart="2" format="22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7"/>
          </reference>
        </references>
      </pivotArea>
    </chartFormat>
    <chartFormat chart="2" format="22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8"/>
          </reference>
        </references>
      </pivotArea>
    </chartFormat>
    <chartFormat chart="2" format="22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89"/>
          </reference>
        </references>
      </pivotArea>
    </chartFormat>
    <chartFormat chart="2" format="22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0"/>
          </reference>
        </references>
      </pivotArea>
    </chartFormat>
    <chartFormat chart="2" format="22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1"/>
          </reference>
        </references>
      </pivotArea>
    </chartFormat>
    <chartFormat chart="2" format="22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2"/>
          </reference>
        </references>
      </pivotArea>
    </chartFormat>
    <chartFormat chart="2" format="22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3"/>
          </reference>
        </references>
      </pivotArea>
    </chartFormat>
    <chartFormat chart="2" format="22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4"/>
          </reference>
        </references>
      </pivotArea>
    </chartFormat>
    <chartFormat chart="2" format="22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5"/>
          </reference>
        </references>
      </pivotArea>
    </chartFormat>
    <chartFormat chart="2" format="22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6"/>
          </reference>
        </references>
      </pivotArea>
    </chartFormat>
    <chartFormat chart="2" format="22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7"/>
          </reference>
        </references>
      </pivotArea>
    </chartFormat>
    <chartFormat chart="2" format="22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8"/>
          </reference>
        </references>
      </pivotArea>
    </chartFormat>
    <chartFormat chart="2" format="22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99"/>
          </reference>
        </references>
      </pivotArea>
    </chartFormat>
    <chartFormat chart="2" format="22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0"/>
          </reference>
        </references>
      </pivotArea>
    </chartFormat>
    <chartFormat chart="2" format="22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1"/>
          </reference>
        </references>
      </pivotArea>
    </chartFormat>
    <chartFormat chart="2" format="22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2"/>
          </reference>
        </references>
      </pivotArea>
    </chartFormat>
    <chartFormat chart="2" format="22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3"/>
          </reference>
        </references>
      </pivotArea>
    </chartFormat>
    <chartFormat chart="2" format="22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4"/>
          </reference>
        </references>
      </pivotArea>
    </chartFormat>
    <chartFormat chart="2" format="22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5"/>
          </reference>
        </references>
      </pivotArea>
    </chartFormat>
    <chartFormat chart="2" format="22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6"/>
          </reference>
        </references>
      </pivotArea>
    </chartFormat>
    <chartFormat chart="2" format="22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7"/>
          </reference>
        </references>
      </pivotArea>
    </chartFormat>
    <chartFormat chart="2" format="22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8"/>
          </reference>
        </references>
      </pivotArea>
    </chartFormat>
    <chartFormat chart="2" format="22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09"/>
          </reference>
        </references>
      </pivotArea>
    </chartFormat>
    <chartFormat chart="2" format="22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0"/>
          </reference>
        </references>
      </pivotArea>
    </chartFormat>
    <chartFormat chart="2" format="22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1"/>
          </reference>
        </references>
      </pivotArea>
    </chartFormat>
    <chartFormat chart="2" format="22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2"/>
          </reference>
        </references>
      </pivotArea>
    </chartFormat>
    <chartFormat chart="2" format="22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3"/>
          </reference>
        </references>
      </pivotArea>
    </chartFormat>
    <chartFormat chart="2" format="22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4"/>
          </reference>
        </references>
      </pivotArea>
    </chartFormat>
    <chartFormat chart="2" format="22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5"/>
          </reference>
        </references>
      </pivotArea>
    </chartFormat>
    <chartFormat chart="2" format="22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6"/>
          </reference>
        </references>
      </pivotArea>
    </chartFormat>
    <chartFormat chart="2" format="22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7"/>
          </reference>
        </references>
      </pivotArea>
    </chartFormat>
    <chartFormat chart="2" format="22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8"/>
          </reference>
        </references>
      </pivotArea>
    </chartFormat>
    <chartFormat chart="2" format="22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19"/>
          </reference>
        </references>
      </pivotArea>
    </chartFormat>
    <chartFormat chart="2" format="22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0"/>
          </reference>
        </references>
      </pivotArea>
    </chartFormat>
    <chartFormat chart="2" format="22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1"/>
          </reference>
        </references>
      </pivotArea>
    </chartFormat>
    <chartFormat chart="2" format="22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2"/>
          </reference>
        </references>
      </pivotArea>
    </chartFormat>
    <chartFormat chart="2" format="22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3"/>
          </reference>
        </references>
      </pivotArea>
    </chartFormat>
    <chartFormat chart="2" format="22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4"/>
          </reference>
        </references>
      </pivotArea>
    </chartFormat>
    <chartFormat chart="2" format="22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5"/>
          </reference>
        </references>
      </pivotArea>
    </chartFormat>
    <chartFormat chart="2" format="22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6"/>
          </reference>
        </references>
      </pivotArea>
    </chartFormat>
    <chartFormat chart="2" format="22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7"/>
          </reference>
        </references>
      </pivotArea>
    </chartFormat>
    <chartFormat chart="2" format="22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8"/>
          </reference>
        </references>
      </pivotArea>
    </chartFormat>
    <chartFormat chart="2" format="22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29"/>
          </reference>
        </references>
      </pivotArea>
    </chartFormat>
    <chartFormat chart="2" format="22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0"/>
          </reference>
        </references>
      </pivotArea>
    </chartFormat>
    <chartFormat chart="2" format="22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1"/>
          </reference>
        </references>
      </pivotArea>
    </chartFormat>
    <chartFormat chart="2" format="22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2"/>
          </reference>
        </references>
      </pivotArea>
    </chartFormat>
    <chartFormat chart="2" format="22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3"/>
          </reference>
        </references>
      </pivotArea>
    </chartFormat>
    <chartFormat chart="2" format="22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4"/>
          </reference>
        </references>
      </pivotArea>
    </chartFormat>
    <chartFormat chart="2" format="22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5"/>
          </reference>
        </references>
      </pivotArea>
    </chartFormat>
    <chartFormat chart="2" format="22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6"/>
          </reference>
        </references>
      </pivotArea>
    </chartFormat>
    <chartFormat chart="2" format="22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7"/>
          </reference>
        </references>
      </pivotArea>
    </chartFormat>
    <chartFormat chart="2" format="22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8"/>
          </reference>
        </references>
      </pivotArea>
    </chartFormat>
    <chartFormat chart="2" format="22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39"/>
          </reference>
        </references>
      </pivotArea>
    </chartFormat>
    <chartFormat chart="2" format="22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0"/>
          </reference>
        </references>
      </pivotArea>
    </chartFormat>
    <chartFormat chart="2" format="22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1"/>
          </reference>
        </references>
      </pivotArea>
    </chartFormat>
    <chartFormat chart="2" format="22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2"/>
          </reference>
        </references>
      </pivotArea>
    </chartFormat>
    <chartFormat chart="2" format="22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3"/>
          </reference>
        </references>
      </pivotArea>
    </chartFormat>
    <chartFormat chart="2" format="22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4"/>
          </reference>
        </references>
      </pivotArea>
    </chartFormat>
    <chartFormat chart="2" format="22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5"/>
          </reference>
        </references>
      </pivotArea>
    </chartFormat>
    <chartFormat chart="2" format="22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6"/>
          </reference>
        </references>
      </pivotArea>
    </chartFormat>
    <chartFormat chart="2" format="22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7"/>
          </reference>
        </references>
      </pivotArea>
    </chartFormat>
    <chartFormat chart="2" format="22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8"/>
          </reference>
        </references>
      </pivotArea>
    </chartFormat>
    <chartFormat chart="2" format="22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49"/>
          </reference>
        </references>
      </pivotArea>
    </chartFormat>
    <chartFormat chart="2" format="22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0"/>
          </reference>
        </references>
      </pivotArea>
    </chartFormat>
    <chartFormat chart="2" format="22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1"/>
          </reference>
        </references>
      </pivotArea>
    </chartFormat>
    <chartFormat chart="2" format="22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2"/>
          </reference>
        </references>
      </pivotArea>
    </chartFormat>
    <chartFormat chart="2" format="22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3"/>
          </reference>
        </references>
      </pivotArea>
    </chartFormat>
    <chartFormat chart="2" format="23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4"/>
          </reference>
        </references>
      </pivotArea>
    </chartFormat>
    <chartFormat chart="2" format="23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5"/>
          </reference>
        </references>
      </pivotArea>
    </chartFormat>
    <chartFormat chart="2" format="23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6"/>
          </reference>
        </references>
      </pivotArea>
    </chartFormat>
    <chartFormat chart="2" format="23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7"/>
          </reference>
        </references>
      </pivotArea>
    </chartFormat>
    <chartFormat chart="2" format="23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8"/>
          </reference>
        </references>
      </pivotArea>
    </chartFormat>
    <chartFormat chart="2" format="23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59"/>
          </reference>
        </references>
      </pivotArea>
    </chartFormat>
    <chartFormat chart="2" format="23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0"/>
          </reference>
        </references>
      </pivotArea>
    </chartFormat>
    <chartFormat chart="2" format="23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1"/>
          </reference>
        </references>
      </pivotArea>
    </chartFormat>
    <chartFormat chart="2" format="23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2"/>
          </reference>
        </references>
      </pivotArea>
    </chartFormat>
    <chartFormat chart="2" format="23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3"/>
          </reference>
        </references>
      </pivotArea>
    </chartFormat>
    <chartFormat chart="2" format="23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4"/>
          </reference>
        </references>
      </pivotArea>
    </chartFormat>
    <chartFormat chart="2" format="23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5"/>
          </reference>
        </references>
      </pivotArea>
    </chartFormat>
    <chartFormat chart="2" format="23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6"/>
          </reference>
        </references>
      </pivotArea>
    </chartFormat>
    <chartFormat chart="2" format="23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7"/>
          </reference>
        </references>
      </pivotArea>
    </chartFormat>
    <chartFormat chart="2" format="23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8"/>
          </reference>
        </references>
      </pivotArea>
    </chartFormat>
    <chartFormat chart="2" format="23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69"/>
          </reference>
        </references>
      </pivotArea>
    </chartFormat>
    <chartFormat chart="2" format="23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0"/>
          </reference>
        </references>
      </pivotArea>
    </chartFormat>
    <chartFormat chart="2" format="23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1"/>
          </reference>
        </references>
      </pivotArea>
    </chartFormat>
    <chartFormat chart="2" format="23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2"/>
          </reference>
        </references>
      </pivotArea>
    </chartFormat>
    <chartFormat chart="2" format="23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3"/>
          </reference>
        </references>
      </pivotArea>
    </chartFormat>
    <chartFormat chart="2" format="23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4"/>
          </reference>
        </references>
      </pivotArea>
    </chartFormat>
    <chartFormat chart="2" format="23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5"/>
          </reference>
        </references>
      </pivotArea>
    </chartFormat>
    <chartFormat chart="2" format="23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6"/>
          </reference>
        </references>
      </pivotArea>
    </chartFormat>
    <chartFormat chart="2" format="23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7"/>
          </reference>
        </references>
      </pivotArea>
    </chartFormat>
    <chartFormat chart="2" format="23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8"/>
          </reference>
        </references>
      </pivotArea>
    </chartFormat>
    <chartFormat chart="2" format="23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79"/>
          </reference>
        </references>
      </pivotArea>
    </chartFormat>
    <chartFormat chart="2" format="23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0"/>
          </reference>
        </references>
      </pivotArea>
    </chartFormat>
    <chartFormat chart="2" format="23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1"/>
          </reference>
        </references>
      </pivotArea>
    </chartFormat>
    <chartFormat chart="2" format="23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2"/>
          </reference>
        </references>
      </pivotArea>
    </chartFormat>
    <chartFormat chart="2" format="23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3"/>
          </reference>
        </references>
      </pivotArea>
    </chartFormat>
    <chartFormat chart="2" format="23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4"/>
          </reference>
        </references>
      </pivotArea>
    </chartFormat>
    <chartFormat chart="2" format="23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5"/>
          </reference>
        </references>
      </pivotArea>
    </chartFormat>
    <chartFormat chart="2" format="23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6"/>
          </reference>
        </references>
      </pivotArea>
    </chartFormat>
    <chartFormat chart="2" format="23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7"/>
          </reference>
        </references>
      </pivotArea>
    </chartFormat>
    <chartFormat chart="2" format="23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8"/>
          </reference>
        </references>
      </pivotArea>
    </chartFormat>
    <chartFormat chart="2" format="23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89"/>
          </reference>
        </references>
      </pivotArea>
    </chartFormat>
    <chartFormat chart="2" format="23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0"/>
          </reference>
        </references>
      </pivotArea>
    </chartFormat>
    <chartFormat chart="2" format="23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1"/>
          </reference>
        </references>
      </pivotArea>
    </chartFormat>
    <chartFormat chart="2" format="23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2"/>
          </reference>
        </references>
      </pivotArea>
    </chartFormat>
    <chartFormat chart="2" format="23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3"/>
          </reference>
        </references>
      </pivotArea>
    </chartFormat>
    <chartFormat chart="2" format="23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4"/>
          </reference>
        </references>
      </pivotArea>
    </chartFormat>
    <chartFormat chart="2" format="23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5"/>
          </reference>
        </references>
      </pivotArea>
    </chartFormat>
    <chartFormat chart="2" format="23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6"/>
          </reference>
        </references>
      </pivotArea>
    </chartFormat>
    <chartFormat chart="2" format="23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7"/>
          </reference>
        </references>
      </pivotArea>
    </chartFormat>
    <chartFormat chart="2" format="23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8"/>
          </reference>
        </references>
      </pivotArea>
    </chartFormat>
    <chartFormat chart="2" format="23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99"/>
          </reference>
        </references>
      </pivotArea>
    </chartFormat>
    <chartFormat chart="2" format="23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0"/>
          </reference>
        </references>
      </pivotArea>
    </chartFormat>
    <chartFormat chart="2" format="23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1"/>
          </reference>
        </references>
      </pivotArea>
    </chartFormat>
    <chartFormat chart="2" format="23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2"/>
          </reference>
        </references>
      </pivotArea>
    </chartFormat>
    <chartFormat chart="2" format="23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3"/>
          </reference>
        </references>
      </pivotArea>
    </chartFormat>
    <chartFormat chart="2" format="23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4"/>
          </reference>
        </references>
      </pivotArea>
    </chartFormat>
    <chartFormat chart="2" format="23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5"/>
          </reference>
        </references>
      </pivotArea>
    </chartFormat>
    <chartFormat chart="2" format="23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6"/>
          </reference>
        </references>
      </pivotArea>
    </chartFormat>
    <chartFormat chart="2" format="23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7"/>
          </reference>
        </references>
      </pivotArea>
    </chartFormat>
    <chartFormat chart="2" format="23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8"/>
          </reference>
        </references>
      </pivotArea>
    </chartFormat>
    <chartFormat chart="2" format="23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9"/>
          </reference>
        </references>
      </pivotArea>
    </chartFormat>
    <chartFormat chart="2" format="23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0"/>
          </reference>
        </references>
      </pivotArea>
    </chartFormat>
    <chartFormat chart="2" format="23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1"/>
          </reference>
        </references>
      </pivotArea>
    </chartFormat>
    <chartFormat chart="2" format="23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2"/>
          </reference>
        </references>
      </pivotArea>
    </chartFormat>
    <chartFormat chart="2" format="235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3"/>
          </reference>
        </references>
      </pivotArea>
    </chartFormat>
    <chartFormat chart="2" format="236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4"/>
          </reference>
        </references>
      </pivotArea>
    </chartFormat>
    <chartFormat chart="2" format="236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5"/>
          </reference>
        </references>
      </pivotArea>
    </chartFormat>
    <chartFormat chart="2" format="236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6"/>
          </reference>
        </references>
      </pivotArea>
    </chartFormat>
    <chartFormat chart="2" format="236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7"/>
          </reference>
        </references>
      </pivotArea>
    </chartFormat>
    <chartFormat chart="2" format="236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8"/>
          </reference>
        </references>
      </pivotArea>
    </chartFormat>
    <chartFormat chart="2" format="236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19"/>
          </reference>
        </references>
      </pivotArea>
    </chartFormat>
    <chartFormat chart="2" format="236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0"/>
          </reference>
        </references>
      </pivotArea>
    </chartFormat>
    <chartFormat chart="2" format="236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1"/>
          </reference>
        </references>
      </pivotArea>
    </chartFormat>
    <chartFormat chart="2" format="236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2"/>
          </reference>
        </references>
      </pivotArea>
    </chartFormat>
    <chartFormat chart="2" format="236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3"/>
          </reference>
        </references>
      </pivotArea>
    </chartFormat>
    <chartFormat chart="2" format="237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4"/>
          </reference>
        </references>
      </pivotArea>
    </chartFormat>
    <chartFormat chart="2" format="237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5"/>
          </reference>
        </references>
      </pivotArea>
    </chartFormat>
    <chartFormat chart="2" format="237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6"/>
          </reference>
        </references>
      </pivotArea>
    </chartFormat>
    <chartFormat chart="2" format="237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7"/>
          </reference>
        </references>
      </pivotArea>
    </chartFormat>
    <chartFormat chart="2" format="237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8"/>
          </reference>
        </references>
      </pivotArea>
    </chartFormat>
    <chartFormat chart="2" format="237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29"/>
          </reference>
        </references>
      </pivotArea>
    </chartFormat>
    <chartFormat chart="2" format="237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0"/>
          </reference>
        </references>
      </pivotArea>
    </chartFormat>
    <chartFormat chart="2" format="237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1"/>
          </reference>
        </references>
      </pivotArea>
    </chartFormat>
    <chartFormat chart="2" format="237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2"/>
          </reference>
        </references>
      </pivotArea>
    </chartFormat>
    <chartFormat chart="2" format="237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3"/>
          </reference>
        </references>
      </pivotArea>
    </chartFormat>
    <chartFormat chart="2" format="238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4"/>
          </reference>
        </references>
      </pivotArea>
    </chartFormat>
    <chartFormat chart="2" format="238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5"/>
          </reference>
        </references>
      </pivotArea>
    </chartFormat>
    <chartFormat chart="2" format="238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6"/>
          </reference>
        </references>
      </pivotArea>
    </chartFormat>
    <chartFormat chart="2" format="238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7"/>
          </reference>
        </references>
      </pivotArea>
    </chartFormat>
    <chartFormat chart="2" format="238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8"/>
          </reference>
        </references>
      </pivotArea>
    </chartFormat>
    <chartFormat chart="2" format="238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39"/>
          </reference>
        </references>
      </pivotArea>
    </chartFormat>
    <chartFormat chart="2" format="238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0"/>
          </reference>
        </references>
      </pivotArea>
    </chartFormat>
    <chartFormat chart="2" format="238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1"/>
          </reference>
        </references>
      </pivotArea>
    </chartFormat>
    <chartFormat chart="2" format="238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2"/>
          </reference>
        </references>
      </pivotArea>
    </chartFormat>
    <chartFormat chart="2" format="238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3"/>
          </reference>
        </references>
      </pivotArea>
    </chartFormat>
    <chartFormat chart="2" format="239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4"/>
          </reference>
        </references>
      </pivotArea>
    </chartFormat>
    <chartFormat chart="2" format="239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5"/>
          </reference>
        </references>
      </pivotArea>
    </chartFormat>
    <chartFormat chart="2" format="239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6"/>
          </reference>
        </references>
      </pivotArea>
    </chartFormat>
    <chartFormat chart="2" format="239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7"/>
          </reference>
        </references>
      </pivotArea>
    </chartFormat>
    <chartFormat chart="2" format="239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8"/>
          </reference>
        </references>
      </pivotArea>
    </chartFormat>
    <chartFormat chart="2" format="239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49"/>
          </reference>
        </references>
      </pivotArea>
    </chartFormat>
    <chartFormat chart="2" format="239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0"/>
          </reference>
        </references>
      </pivotArea>
    </chartFormat>
    <chartFormat chart="2" format="239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1"/>
          </reference>
        </references>
      </pivotArea>
    </chartFormat>
    <chartFormat chart="2" format="239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2"/>
          </reference>
        </references>
      </pivotArea>
    </chartFormat>
    <chartFormat chart="2" format="239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3"/>
          </reference>
        </references>
      </pivotArea>
    </chartFormat>
    <chartFormat chart="2" format="240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4"/>
          </reference>
        </references>
      </pivotArea>
    </chartFormat>
    <chartFormat chart="2" format="240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5"/>
          </reference>
        </references>
      </pivotArea>
    </chartFormat>
    <chartFormat chart="2" format="240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6"/>
          </reference>
        </references>
      </pivotArea>
    </chartFormat>
    <chartFormat chart="2" format="240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7"/>
          </reference>
        </references>
      </pivotArea>
    </chartFormat>
    <chartFormat chart="2" format="240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8"/>
          </reference>
        </references>
      </pivotArea>
    </chartFormat>
    <chartFormat chart="2" format="240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59"/>
          </reference>
        </references>
      </pivotArea>
    </chartFormat>
    <chartFormat chart="2" format="240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0"/>
          </reference>
        </references>
      </pivotArea>
    </chartFormat>
    <chartFormat chart="2" format="240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1"/>
          </reference>
        </references>
      </pivotArea>
    </chartFormat>
    <chartFormat chart="2" format="240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2"/>
          </reference>
        </references>
      </pivotArea>
    </chartFormat>
    <chartFormat chart="2" format="240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3"/>
          </reference>
        </references>
      </pivotArea>
    </chartFormat>
    <chartFormat chart="2" format="24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4"/>
          </reference>
        </references>
      </pivotArea>
    </chartFormat>
    <chartFormat chart="2" format="24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5"/>
          </reference>
        </references>
      </pivotArea>
    </chartFormat>
    <chartFormat chart="2" format="24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6"/>
          </reference>
        </references>
      </pivotArea>
    </chartFormat>
    <chartFormat chart="2" format="24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7"/>
          </reference>
        </references>
      </pivotArea>
    </chartFormat>
    <chartFormat chart="2" format="24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8"/>
          </reference>
        </references>
      </pivotArea>
    </chartFormat>
    <chartFormat chart="2" format="24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69"/>
          </reference>
        </references>
      </pivotArea>
    </chartFormat>
    <chartFormat chart="2" format="24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0"/>
          </reference>
        </references>
      </pivotArea>
    </chartFormat>
    <chartFormat chart="2" format="24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1"/>
          </reference>
        </references>
      </pivotArea>
    </chartFormat>
    <chartFormat chart="2" format="24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2"/>
          </reference>
        </references>
      </pivotArea>
    </chartFormat>
    <chartFormat chart="2" format="24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3"/>
          </reference>
        </references>
      </pivotArea>
    </chartFormat>
    <chartFormat chart="2" format="24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4"/>
          </reference>
        </references>
      </pivotArea>
    </chartFormat>
    <chartFormat chart="2" format="24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5"/>
          </reference>
        </references>
      </pivotArea>
    </chartFormat>
    <chartFormat chart="2" format="24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6"/>
          </reference>
        </references>
      </pivotArea>
    </chartFormat>
    <chartFormat chart="2" format="24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7"/>
          </reference>
        </references>
      </pivotArea>
    </chartFormat>
    <chartFormat chart="2" format="24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8"/>
          </reference>
        </references>
      </pivotArea>
    </chartFormat>
    <chartFormat chart="2" format="24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79"/>
          </reference>
        </references>
      </pivotArea>
    </chartFormat>
    <chartFormat chart="2" format="24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0"/>
          </reference>
        </references>
      </pivotArea>
    </chartFormat>
    <chartFormat chart="2" format="24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1"/>
          </reference>
        </references>
      </pivotArea>
    </chartFormat>
    <chartFormat chart="2" format="24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2"/>
          </reference>
        </references>
      </pivotArea>
    </chartFormat>
    <chartFormat chart="2" format="24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3"/>
          </reference>
        </references>
      </pivotArea>
    </chartFormat>
    <chartFormat chart="2" format="24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4"/>
          </reference>
        </references>
      </pivotArea>
    </chartFormat>
    <chartFormat chart="2" format="24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5"/>
          </reference>
        </references>
      </pivotArea>
    </chartFormat>
    <chartFormat chart="2" format="24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6"/>
          </reference>
        </references>
      </pivotArea>
    </chartFormat>
    <chartFormat chart="2" format="24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7"/>
          </reference>
        </references>
      </pivotArea>
    </chartFormat>
    <chartFormat chart="2" format="24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8"/>
          </reference>
        </references>
      </pivotArea>
    </chartFormat>
    <chartFormat chart="2" format="24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89"/>
          </reference>
        </references>
      </pivotArea>
    </chartFormat>
    <chartFormat chart="2" format="24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0"/>
          </reference>
        </references>
      </pivotArea>
    </chartFormat>
    <chartFormat chart="2" format="24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1"/>
          </reference>
        </references>
      </pivotArea>
    </chartFormat>
    <chartFormat chart="2" format="24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2"/>
          </reference>
        </references>
      </pivotArea>
    </chartFormat>
    <chartFormat chart="2" format="24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3"/>
          </reference>
        </references>
      </pivotArea>
    </chartFormat>
    <chartFormat chart="2" format="24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4"/>
          </reference>
        </references>
      </pivotArea>
    </chartFormat>
    <chartFormat chart="2" format="24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5"/>
          </reference>
        </references>
      </pivotArea>
    </chartFormat>
    <chartFormat chart="2" format="24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6"/>
          </reference>
        </references>
      </pivotArea>
    </chartFormat>
    <chartFormat chart="2" format="24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7"/>
          </reference>
        </references>
      </pivotArea>
    </chartFormat>
    <chartFormat chart="2" format="24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8"/>
          </reference>
        </references>
      </pivotArea>
    </chartFormat>
    <chartFormat chart="2" format="244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99"/>
          </reference>
        </references>
      </pivotArea>
    </chartFormat>
    <chartFormat chart="2" format="2446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0"/>
          </reference>
        </references>
      </pivotArea>
    </chartFormat>
    <chartFormat chart="2" format="2447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1"/>
          </reference>
        </references>
      </pivotArea>
    </chartFormat>
    <chartFormat chart="2" format="2448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2"/>
          </reference>
        </references>
      </pivotArea>
    </chartFormat>
    <chartFormat chart="2" format="2449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3"/>
          </reference>
        </references>
      </pivotArea>
    </chartFormat>
    <chartFormat chart="2" format="2450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4"/>
          </reference>
        </references>
      </pivotArea>
    </chartFormat>
    <chartFormat chart="2" format="245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5"/>
          </reference>
        </references>
      </pivotArea>
    </chartFormat>
    <chartFormat chart="2" format="2452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6"/>
          </reference>
        </references>
      </pivotArea>
    </chartFormat>
    <chartFormat chart="2" format="245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7"/>
          </reference>
        </references>
      </pivotArea>
    </chartFormat>
    <chartFormat chart="2" format="2454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8"/>
          </reference>
        </references>
      </pivotArea>
    </chartFormat>
    <chartFormat chart="2" format="2455">
      <pivotArea type="data" outline="0" fieldPosition="0">
        <references count="2">
          <reference field="4294967294" count="1" selected="0">
            <x v="0"/>
          </reference>
          <reference field="20" count="1" selected="0">
            <x v="609"/>
          </reference>
        </references>
      </pivotArea>
    </chartFormat>
    <chartFormat chart="2" format="2456">
      <pivotArea type="data" outline="0" fieldPosition="0">
        <references count="2">
          <reference field="4294967294" count="1" selected="0">
            <x v="0"/>
          </reference>
          <reference field="20" count="1" selected="0">
            <x v="610"/>
          </reference>
        </references>
      </pivotArea>
    </chartFormat>
    <chartFormat chart="2" format="2457">
      <pivotArea type="data" outline="0" fieldPosition="0">
        <references count="2">
          <reference field="4294967294" count="1" selected="0">
            <x v="0"/>
          </reference>
          <reference field="20" count="1" selected="0">
            <x v="611"/>
          </reference>
        </references>
      </pivotArea>
    </chartFormat>
    <chartFormat chart="2" format="2458">
      <pivotArea type="data" outline="0" fieldPosition="0">
        <references count="2">
          <reference field="4294967294" count="1" selected="0">
            <x v="0"/>
          </reference>
          <reference field="20" count="1" selected="0">
            <x v="612"/>
          </reference>
        </references>
      </pivotArea>
    </chartFormat>
    <chartFormat chart="2" format="24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4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2" format="24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2" format="24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2" format="24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2" format="24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2" format="24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"/>
          </reference>
        </references>
      </pivotArea>
    </chartFormat>
    <chartFormat chart="2" format="24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6"/>
          </reference>
        </references>
      </pivotArea>
    </chartFormat>
    <chartFormat chart="2" format="24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7"/>
          </reference>
        </references>
      </pivotArea>
    </chartFormat>
    <chartFormat chart="2" format="24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8"/>
          </reference>
        </references>
      </pivotArea>
    </chartFormat>
    <chartFormat chart="2" format="24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9"/>
          </reference>
        </references>
      </pivotArea>
    </chartFormat>
    <chartFormat chart="2" format="24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"/>
          </reference>
        </references>
      </pivotArea>
    </chartFormat>
    <chartFormat chart="2" format="24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"/>
          </reference>
        </references>
      </pivotArea>
    </chartFormat>
    <chartFormat chart="2" format="24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"/>
          </reference>
        </references>
      </pivotArea>
    </chartFormat>
    <chartFormat chart="2" format="24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"/>
          </reference>
        </references>
      </pivotArea>
    </chartFormat>
    <chartFormat chart="2" format="24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"/>
          </reference>
        </references>
      </pivotArea>
    </chartFormat>
    <chartFormat chart="2" format="24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"/>
          </reference>
        </references>
      </pivotArea>
    </chartFormat>
    <chartFormat chart="2" format="24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"/>
          </reference>
        </references>
      </pivotArea>
    </chartFormat>
    <chartFormat chart="2" format="24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"/>
          </reference>
        </references>
      </pivotArea>
    </chartFormat>
    <chartFormat chart="2" format="24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"/>
          </reference>
        </references>
      </pivotArea>
    </chartFormat>
    <chartFormat chart="2" format="24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"/>
          </reference>
        </references>
      </pivotArea>
    </chartFormat>
    <chartFormat chart="2" format="24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"/>
          </reference>
        </references>
      </pivotArea>
    </chartFormat>
    <chartFormat chart="2" format="24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"/>
          </reference>
        </references>
      </pivotArea>
    </chartFormat>
    <chartFormat chart="2" format="24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"/>
          </reference>
        </references>
      </pivotArea>
    </chartFormat>
    <chartFormat chart="2" format="24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"/>
          </reference>
        </references>
      </pivotArea>
    </chartFormat>
    <chartFormat chart="2" format="24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"/>
          </reference>
        </references>
      </pivotArea>
    </chartFormat>
    <chartFormat chart="2" format="24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"/>
          </reference>
        </references>
      </pivotArea>
    </chartFormat>
    <chartFormat chart="2" format="24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"/>
          </reference>
        </references>
      </pivotArea>
    </chartFormat>
    <chartFormat chart="2" format="24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"/>
          </reference>
        </references>
      </pivotArea>
    </chartFormat>
    <chartFormat chart="2" format="24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"/>
          </reference>
        </references>
      </pivotArea>
    </chartFormat>
    <chartFormat chart="2" format="24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"/>
          </reference>
        </references>
      </pivotArea>
    </chartFormat>
    <chartFormat chart="2" format="24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"/>
          </reference>
        </references>
      </pivotArea>
    </chartFormat>
    <chartFormat chart="2" format="24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"/>
          </reference>
        </references>
      </pivotArea>
    </chartFormat>
    <chartFormat chart="2" format="24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"/>
          </reference>
        </references>
      </pivotArea>
    </chartFormat>
    <chartFormat chart="2" format="24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"/>
          </reference>
        </references>
      </pivotArea>
    </chartFormat>
    <chartFormat chart="2" format="24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"/>
          </reference>
        </references>
      </pivotArea>
    </chartFormat>
    <chartFormat chart="2" format="24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"/>
          </reference>
        </references>
      </pivotArea>
    </chartFormat>
    <chartFormat chart="2" format="24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"/>
          </reference>
        </references>
      </pivotArea>
    </chartFormat>
    <chartFormat chart="2" format="24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"/>
          </reference>
        </references>
      </pivotArea>
    </chartFormat>
    <chartFormat chart="2" format="24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"/>
          </reference>
        </references>
      </pivotArea>
    </chartFormat>
    <chartFormat chart="2" format="24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"/>
          </reference>
        </references>
      </pivotArea>
    </chartFormat>
    <chartFormat chart="2" format="25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"/>
          </reference>
        </references>
      </pivotArea>
    </chartFormat>
    <chartFormat chart="2" format="25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"/>
          </reference>
        </references>
      </pivotArea>
    </chartFormat>
    <chartFormat chart="2" format="25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"/>
          </reference>
        </references>
      </pivotArea>
    </chartFormat>
    <chartFormat chart="2" format="25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"/>
          </reference>
        </references>
      </pivotArea>
    </chartFormat>
    <chartFormat chart="2" format="25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"/>
          </reference>
        </references>
      </pivotArea>
    </chartFormat>
    <chartFormat chart="2" format="25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"/>
          </reference>
        </references>
      </pivotArea>
    </chartFormat>
    <chartFormat chart="2" format="25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"/>
          </reference>
        </references>
      </pivotArea>
    </chartFormat>
    <chartFormat chart="2" format="25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"/>
          </reference>
        </references>
      </pivotArea>
    </chartFormat>
    <chartFormat chart="2" format="25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"/>
          </reference>
        </references>
      </pivotArea>
    </chartFormat>
    <chartFormat chart="2" format="25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"/>
          </reference>
        </references>
      </pivotArea>
    </chartFormat>
    <chartFormat chart="2" format="25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"/>
          </reference>
        </references>
      </pivotArea>
    </chartFormat>
    <chartFormat chart="2" format="25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"/>
          </reference>
        </references>
      </pivotArea>
    </chartFormat>
    <chartFormat chart="2" format="25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"/>
          </reference>
        </references>
      </pivotArea>
    </chartFormat>
    <chartFormat chart="2" format="25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"/>
          </reference>
        </references>
      </pivotArea>
    </chartFormat>
    <chartFormat chart="2" format="25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"/>
          </reference>
        </references>
      </pivotArea>
    </chartFormat>
    <chartFormat chart="2" format="25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"/>
          </reference>
        </references>
      </pivotArea>
    </chartFormat>
    <chartFormat chart="2" format="25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"/>
          </reference>
        </references>
      </pivotArea>
    </chartFormat>
    <chartFormat chart="2" format="25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"/>
          </reference>
        </references>
      </pivotArea>
    </chartFormat>
    <chartFormat chart="2" format="25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"/>
          </reference>
        </references>
      </pivotArea>
    </chartFormat>
    <chartFormat chart="2" format="25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"/>
          </reference>
        </references>
      </pivotArea>
    </chartFormat>
    <chartFormat chart="2" format="25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"/>
          </reference>
        </references>
      </pivotArea>
    </chartFormat>
    <chartFormat chart="2" format="25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61"/>
          </reference>
        </references>
      </pivotArea>
    </chartFormat>
    <chartFormat chart="2" format="25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62"/>
          </reference>
        </references>
      </pivotArea>
    </chartFormat>
    <chartFormat chart="2" format="25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63"/>
          </reference>
        </references>
      </pivotArea>
    </chartFormat>
    <chartFormat chart="2" format="25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64"/>
          </reference>
        </references>
      </pivotArea>
    </chartFormat>
    <chartFormat chart="2" format="25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65"/>
          </reference>
        </references>
      </pivotArea>
    </chartFormat>
    <chartFormat chart="2" format="25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66"/>
          </reference>
        </references>
      </pivotArea>
    </chartFormat>
    <chartFormat chart="2" format="25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67"/>
          </reference>
        </references>
      </pivotArea>
    </chartFormat>
    <chartFormat chart="2" format="25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68"/>
          </reference>
        </references>
      </pivotArea>
    </chartFormat>
    <chartFormat chart="2" format="25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69"/>
          </reference>
        </references>
      </pivotArea>
    </chartFormat>
    <chartFormat chart="2" format="25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70"/>
          </reference>
        </references>
      </pivotArea>
    </chartFormat>
    <chartFormat chart="2" format="25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71"/>
          </reference>
        </references>
      </pivotArea>
    </chartFormat>
    <chartFormat chart="2" format="25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72"/>
          </reference>
        </references>
      </pivotArea>
    </chartFormat>
    <chartFormat chart="2" format="25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73"/>
          </reference>
        </references>
      </pivotArea>
    </chartFormat>
    <chartFormat chart="2" format="25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74"/>
          </reference>
        </references>
      </pivotArea>
    </chartFormat>
    <chartFormat chart="2" format="25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75"/>
          </reference>
        </references>
      </pivotArea>
    </chartFormat>
    <chartFormat chart="2" format="25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76"/>
          </reference>
        </references>
      </pivotArea>
    </chartFormat>
    <chartFormat chart="2" format="25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77"/>
          </reference>
        </references>
      </pivotArea>
    </chartFormat>
    <chartFormat chart="2" format="25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78"/>
          </reference>
        </references>
      </pivotArea>
    </chartFormat>
    <chartFormat chart="2" format="25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79"/>
          </reference>
        </references>
      </pivotArea>
    </chartFormat>
    <chartFormat chart="2" format="25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80"/>
          </reference>
        </references>
      </pivotArea>
    </chartFormat>
    <chartFormat chart="2" format="25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81"/>
          </reference>
        </references>
      </pivotArea>
    </chartFormat>
    <chartFormat chart="2" format="25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82"/>
          </reference>
        </references>
      </pivotArea>
    </chartFormat>
    <chartFormat chart="2" format="25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83"/>
          </reference>
        </references>
      </pivotArea>
    </chartFormat>
    <chartFormat chart="2" format="25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84"/>
          </reference>
        </references>
      </pivotArea>
    </chartFormat>
    <chartFormat chart="2" format="25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85"/>
          </reference>
        </references>
      </pivotArea>
    </chartFormat>
    <chartFormat chart="2" format="25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86"/>
          </reference>
        </references>
      </pivotArea>
    </chartFormat>
    <chartFormat chart="2" format="25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87"/>
          </reference>
        </references>
      </pivotArea>
    </chartFormat>
    <chartFormat chart="2" format="25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88"/>
          </reference>
        </references>
      </pivotArea>
    </chartFormat>
    <chartFormat chart="2" format="25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89"/>
          </reference>
        </references>
      </pivotArea>
    </chartFormat>
    <chartFormat chart="2" format="25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90"/>
          </reference>
        </references>
      </pivotArea>
    </chartFormat>
    <chartFormat chart="2" format="25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91"/>
          </reference>
        </references>
      </pivotArea>
    </chartFormat>
    <chartFormat chart="2" format="25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92"/>
          </reference>
        </references>
      </pivotArea>
    </chartFormat>
    <chartFormat chart="2" format="25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93"/>
          </reference>
        </references>
      </pivotArea>
    </chartFormat>
    <chartFormat chart="2" format="25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94"/>
          </reference>
        </references>
      </pivotArea>
    </chartFormat>
    <chartFormat chart="2" format="25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95"/>
          </reference>
        </references>
      </pivotArea>
    </chartFormat>
    <chartFormat chart="2" format="25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96"/>
          </reference>
        </references>
      </pivotArea>
    </chartFormat>
    <chartFormat chart="2" format="25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97"/>
          </reference>
        </references>
      </pivotArea>
    </chartFormat>
    <chartFormat chart="2" format="25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98"/>
          </reference>
        </references>
      </pivotArea>
    </chartFormat>
    <chartFormat chart="2" format="25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99"/>
          </reference>
        </references>
      </pivotArea>
    </chartFormat>
    <chartFormat chart="2" format="25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0"/>
          </reference>
        </references>
      </pivotArea>
    </chartFormat>
    <chartFormat chart="2" format="25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1"/>
          </reference>
        </references>
      </pivotArea>
    </chartFormat>
    <chartFormat chart="2" format="25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2"/>
          </reference>
        </references>
      </pivotArea>
    </chartFormat>
    <chartFormat chart="2" format="25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3"/>
          </reference>
        </references>
      </pivotArea>
    </chartFormat>
    <chartFormat chart="2" format="25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4"/>
          </reference>
        </references>
      </pivotArea>
    </chartFormat>
    <chartFormat chart="2" format="25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5"/>
          </reference>
        </references>
      </pivotArea>
    </chartFormat>
    <chartFormat chart="2" format="25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6"/>
          </reference>
        </references>
      </pivotArea>
    </chartFormat>
    <chartFormat chart="2" format="25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7"/>
          </reference>
        </references>
      </pivotArea>
    </chartFormat>
    <chartFormat chart="2" format="25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8"/>
          </reference>
        </references>
      </pivotArea>
    </chartFormat>
    <chartFormat chart="2" format="25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09"/>
          </reference>
        </references>
      </pivotArea>
    </chartFormat>
    <chartFormat chart="2" format="25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0"/>
          </reference>
        </references>
      </pivotArea>
    </chartFormat>
    <chartFormat chart="2" format="25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1"/>
          </reference>
        </references>
      </pivotArea>
    </chartFormat>
    <chartFormat chart="2" format="25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2"/>
          </reference>
        </references>
      </pivotArea>
    </chartFormat>
    <chartFormat chart="2" format="25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3"/>
          </reference>
        </references>
      </pivotArea>
    </chartFormat>
    <chartFormat chart="2" format="25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4"/>
          </reference>
        </references>
      </pivotArea>
    </chartFormat>
    <chartFormat chart="2" format="25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5"/>
          </reference>
        </references>
      </pivotArea>
    </chartFormat>
    <chartFormat chart="2" format="25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6"/>
          </reference>
        </references>
      </pivotArea>
    </chartFormat>
    <chartFormat chart="2" format="25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7"/>
          </reference>
        </references>
      </pivotArea>
    </chartFormat>
    <chartFormat chart="2" format="25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8"/>
          </reference>
        </references>
      </pivotArea>
    </chartFormat>
    <chartFormat chart="2" format="25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19"/>
          </reference>
        </references>
      </pivotArea>
    </chartFormat>
    <chartFormat chart="2" format="25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0"/>
          </reference>
        </references>
      </pivotArea>
    </chartFormat>
    <chartFormat chart="2" format="25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1"/>
          </reference>
        </references>
      </pivotArea>
    </chartFormat>
    <chartFormat chart="2" format="25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2"/>
          </reference>
        </references>
      </pivotArea>
    </chartFormat>
    <chartFormat chart="2" format="25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3"/>
          </reference>
        </references>
      </pivotArea>
    </chartFormat>
    <chartFormat chart="2" format="25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4"/>
          </reference>
        </references>
      </pivotArea>
    </chartFormat>
    <chartFormat chart="2" format="25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5"/>
          </reference>
        </references>
      </pivotArea>
    </chartFormat>
    <chartFormat chart="2" format="25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6"/>
          </reference>
        </references>
      </pivotArea>
    </chartFormat>
    <chartFormat chart="2" format="25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7"/>
          </reference>
        </references>
      </pivotArea>
    </chartFormat>
    <chartFormat chart="2" format="25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8"/>
          </reference>
        </references>
      </pivotArea>
    </chartFormat>
    <chartFormat chart="2" format="25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29"/>
          </reference>
        </references>
      </pivotArea>
    </chartFormat>
    <chartFormat chart="2" format="25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0"/>
          </reference>
        </references>
      </pivotArea>
    </chartFormat>
    <chartFormat chart="2" format="25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1"/>
          </reference>
        </references>
      </pivotArea>
    </chartFormat>
    <chartFormat chart="2" format="25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2"/>
          </reference>
        </references>
      </pivotArea>
    </chartFormat>
    <chartFormat chart="2" format="25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3"/>
          </reference>
        </references>
      </pivotArea>
    </chartFormat>
    <chartFormat chart="2" format="25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4"/>
          </reference>
        </references>
      </pivotArea>
    </chartFormat>
    <chartFormat chart="2" format="25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5"/>
          </reference>
        </references>
      </pivotArea>
    </chartFormat>
    <chartFormat chart="2" format="25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6"/>
          </reference>
        </references>
      </pivotArea>
    </chartFormat>
    <chartFormat chart="2" format="25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7"/>
          </reference>
        </references>
      </pivotArea>
    </chartFormat>
    <chartFormat chart="2" format="25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8"/>
          </reference>
        </references>
      </pivotArea>
    </chartFormat>
    <chartFormat chart="2" format="25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39"/>
          </reference>
        </references>
      </pivotArea>
    </chartFormat>
    <chartFormat chart="2" format="26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0"/>
          </reference>
        </references>
      </pivotArea>
    </chartFormat>
    <chartFormat chart="2" format="26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1"/>
          </reference>
        </references>
      </pivotArea>
    </chartFormat>
    <chartFormat chart="2" format="26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2"/>
          </reference>
        </references>
      </pivotArea>
    </chartFormat>
    <chartFormat chart="2" format="26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3"/>
          </reference>
        </references>
      </pivotArea>
    </chartFormat>
    <chartFormat chart="2" format="26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4"/>
          </reference>
        </references>
      </pivotArea>
    </chartFormat>
    <chartFormat chart="2" format="26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5"/>
          </reference>
        </references>
      </pivotArea>
    </chartFormat>
    <chartFormat chart="2" format="26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6"/>
          </reference>
        </references>
      </pivotArea>
    </chartFormat>
    <chartFormat chart="2" format="26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7"/>
          </reference>
        </references>
      </pivotArea>
    </chartFormat>
    <chartFormat chart="2" format="26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8"/>
          </reference>
        </references>
      </pivotArea>
    </chartFormat>
    <chartFormat chart="2" format="26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49"/>
          </reference>
        </references>
      </pivotArea>
    </chartFormat>
    <chartFormat chart="2" format="26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0"/>
          </reference>
        </references>
      </pivotArea>
    </chartFormat>
    <chartFormat chart="2" format="26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1"/>
          </reference>
        </references>
      </pivotArea>
    </chartFormat>
    <chartFormat chart="2" format="26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2"/>
          </reference>
        </references>
      </pivotArea>
    </chartFormat>
    <chartFormat chart="2" format="26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3"/>
          </reference>
        </references>
      </pivotArea>
    </chartFormat>
    <chartFormat chart="2" format="26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4"/>
          </reference>
        </references>
      </pivotArea>
    </chartFormat>
    <chartFormat chart="2" format="26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5"/>
          </reference>
        </references>
      </pivotArea>
    </chartFormat>
    <chartFormat chart="2" format="26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6"/>
          </reference>
        </references>
      </pivotArea>
    </chartFormat>
    <chartFormat chart="2" format="26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7"/>
          </reference>
        </references>
      </pivotArea>
    </chartFormat>
    <chartFormat chart="2" format="26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8"/>
          </reference>
        </references>
      </pivotArea>
    </chartFormat>
    <chartFormat chart="2" format="26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59"/>
          </reference>
        </references>
      </pivotArea>
    </chartFormat>
    <chartFormat chart="2" format="26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0"/>
          </reference>
        </references>
      </pivotArea>
    </chartFormat>
    <chartFormat chart="2" format="26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1"/>
          </reference>
        </references>
      </pivotArea>
    </chartFormat>
    <chartFormat chart="2" format="26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2"/>
          </reference>
        </references>
      </pivotArea>
    </chartFormat>
    <chartFormat chart="2" format="26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3"/>
          </reference>
        </references>
      </pivotArea>
    </chartFormat>
    <chartFormat chart="2" format="26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4"/>
          </reference>
        </references>
      </pivotArea>
    </chartFormat>
    <chartFormat chart="2" format="26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5"/>
          </reference>
        </references>
      </pivotArea>
    </chartFormat>
    <chartFormat chart="2" format="26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6"/>
          </reference>
        </references>
      </pivotArea>
    </chartFormat>
    <chartFormat chart="2" format="26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7"/>
          </reference>
        </references>
      </pivotArea>
    </chartFormat>
    <chartFormat chart="2" format="26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8"/>
          </reference>
        </references>
      </pivotArea>
    </chartFormat>
    <chartFormat chart="2" format="26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69"/>
          </reference>
        </references>
      </pivotArea>
    </chartFormat>
    <chartFormat chart="2" format="26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0"/>
          </reference>
        </references>
      </pivotArea>
    </chartFormat>
    <chartFormat chart="2" format="26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1"/>
          </reference>
        </references>
      </pivotArea>
    </chartFormat>
    <chartFormat chart="2" format="26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2"/>
          </reference>
        </references>
      </pivotArea>
    </chartFormat>
    <chartFormat chart="2" format="26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3"/>
          </reference>
        </references>
      </pivotArea>
    </chartFormat>
    <chartFormat chart="2" format="26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4"/>
          </reference>
        </references>
      </pivotArea>
    </chartFormat>
    <chartFormat chart="2" format="26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5"/>
          </reference>
        </references>
      </pivotArea>
    </chartFormat>
    <chartFormat chart="2" format="26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6"/>
          </reference>
        </references>
      </pivotArea>
    </chartFormat>
    <chartFormat chart="2" format="26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7"/>
          </reference>
        </references>
      </pivotArea>
    </chartFormat>
    <chartFormat chart="2" format="26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8"/>
          </reference>
        </references>
      </pivotArea>
    </chartFormat>
    <chartFormat chart="2" format="26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79"/>
          </reference>
        </references>
      </pivotArea>
    </chartFormat>
    <chartFormat chart="2" format="26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0"/>
          </reference>
        </references>
      </pivotArea>
    </chartFormat>
    <chartFormat chart="2" format="26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1"/>
          </reference>
        </references>
      </pivotArea>
    </chartFormat>
    <chartFormat chart="2" format="26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2"/>
          </reference>
        </references>
      </pivotArea>
    </chartFormat>
    <chartFormat chart="2" format="26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3"/>
          </reference>
        </references>
      </pivotArea>
    </chartFormat>
    <chartFormat chart="2" format="26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4"/>
          </reference>
        </references>
      </pivotArea>
    </chartFormat>
    <chartFormat chart="2" format="26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5"/>
          </reference>
        </references>
      </pivotArea>
    </chartFormat>
    <chartFormat chart="2" format="26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6"/>
          </reference>
        </references>
      </pivotArea>
    </chartFormat>
    <chartFormat chart="2" format="26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7"/>
          </reference>
        </references>
      </pivotArea>
    </chartFormat>
    <chartFormat chart="2" format="26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8"/>
          </reference>
        </references>
      </pivotArea>
    </chartFormat>
    <chartFormat chart="2" format="26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89"/>
          </reference>
        </references>
      </pivotArea>
    </chartFormat>
    <chartFormat chart="2" format="26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0"/>
          </reference>
        </references>
      </pivotArea>
    </chartFormat>
    <chartFormat chart="2" format="26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1"/>
          </reference>
        </references>
      </pivotArea>
    </chartFormat>
    <chartFormat chart="2" format="26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2"/>
          </reference>
        </references>
      </pivotArea>
    </chartFormat>
    <chartFormat chart="2" format="26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3"/>
          </reference>
        </references>
      </pivotArea>
    </chartFormat>
    <chartFormat chart="2" format="26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4"/>
          </reference>
        </references>
      </pivotArea>
    </chartFormat>
    <chartFormat chart="2" format="26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5"/>
          </reference>
        </references>
      </pivotArea>
    </chartFormat>
    <chartFormat chart="2" format="26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6"/>
          </reference>
        </references>
      </pivotArea>
    </chartFormat>
    <chartFormat chart="2" format="26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7"/>
          </reference>
        </references>
      </pivotArea>
    </chartFormat>
    <chartFormat chart="2" format="26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8"/>
          </reference>
        </references>
      </pivotArea>
    </chartFormat>
    <chartFormat chart="2" format="26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99"/>
          </reference>
        </references>
      </pivotArea>
    </chartFormat>
    <chartFormat chart="2" format="26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0"/>
          </reference>
        </references>
      </pivotArea>
    </chartFormat>
    <chartFormat chart="2" format="26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1"/>
          </reference>
        </references>
      </pivotArea>
    </chartFormat>
    <chartFormat chart="2" format="26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2"/>
          </reference>
        </references>
      </pivotArea>
    </chartFormat>
    <chartFormat chart="2" format="26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3"/>
          </reference>
        </references>
      </pivotArea>
    </chartFormat>
    <chartFormat chart="2" format="26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4"/>
          </reference>
        </references>
      </pivotArea>
    </chartFormat>
    <chartFormat chart="2" format="26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5"/>
          </reference>
        </references>
      </pivotArea>
    </chartFormat>
    <chartFormat chart="2" format="26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6"/>
          </reference>
        </references>
      </pivotArea>
    </chartFormat>
    <chartFormat chart="2" format="26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7"/>
          </reference>
        </references>
      </pivotArea>
    </chartFormat>
    <chartFormat chart="2" format="26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8"/>
          </reference>
        </references>
      </pivotArea>
    </chartFormat>
    <chartFormat chart="2" format="26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09"/>
          </reference>
        </references>
      </pivotArea>
    </chartFormat>
    <chartFormat chart="2" format="26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0"/>
          </reference>
        </references>
      </pivotArea>
    </chartFormat>
    <chartFormat chart="2" format="26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1"/>
          </reference>
        </references>
      </pivotArea>
    </chartFormat>
    <chartFormat chart="2" format="26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2"/>
          </reference>
        </references>
      </pivotArea>
    </chartFormat>
    <chartFormat chart="2" format="26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3"/>
          </reference>
        </references>
      </pivotArea>
    </chartFormat>
    <chartFormat chart="2" format="26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4"/>
          </reference>
        </references>
      </pivotArea>
    </chartFormat>
    <chartFormat chart="2" format="26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5"/>
          </reference>
        </references>
      </pivotArea>
    </chartFormat>
    <chartFormat chart="2" format="26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6"/>
          </reference>
        </references>
      </pivotArea>
    </chartFormat>
    <chartFormat chart="2" format="26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7"/>
          </reference>
        </references>
      </pivotArea>
    </chartFormat>
    <chartFormat chart="2" format="26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8"/>
          </reference>
        </references>
      </pivotArea>
    </chartFormat>
    <chartFormat chart="2" format="26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19"/>
          </reference>
        </references>
      </pivotArea>
    </chartFormat>
    <chartFormat chart="2" format="26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0"/>
          </reference>
        </references>
      </pivotArea>
    </chartFormat>
    <chartFormat chart="2" format="26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1"/>
          </reference>
        </references>
      </pivotArea>
    </chartFormat>
    <chartFormat chart="2" format="26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2"/>
          </reference>
        </references>
      </pivotArea>
    </chartFormat>
    <chartFormat chart="2" format="26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3"/>
          </reference>
        </references>
      </pivotArea>
    </chartFormat>
    <chartFormat chart="2" format="26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4"/>
          </reference>
        </references>
      </pivotArea>
    </chartFormat>
    <chartFormat chart="2" format="26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5"/>
          </reference>
        </references>
      </pivotArea>
    </chartFormat>
    <chartFormat chart="2" format="26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6"/>
          </reference>
        </references>
      </pivotArea>
    </chartFormat>
    <chartFormat chart="2" format="26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7"/>
          </reference>
        </references>
      </pivotArea>
    </chartFormat>
    <chartFormat chart="2" format="26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8"/>
          </reference>
        </references>
      </pivotArea>
    </chartFormat>
    <chartFormat chart="2" format="26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29"/>
          </reference>
        </references>
      </pivotArea>
    </chartFormat>
    <chartFormat chart="2" format="26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0"/>
          </reference>
        </references>
      </pivotArea>
    </chartFormat>
    <chartFormat chart="2" format="26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1"/>
          </reference>
        </references>
      </pivotArea>
    </chartFormat>
    <chartFormat chart="2" format="26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2"/>
          </reference>
        </references>
      </pivotArea>
    </chartFormat>
    <chartFormat chart="2" format="26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3"/>
          </reference>
        </references>
      </pivotArea>
    </chartFormat>
    <chartFormat chart="2" format="26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4"/>
          </reference>
        </references>
      </pivotArea>
    </chartFormat>
    <chartFormat chart="2" format="26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5"/>
          </reference>
        </references>
      </pivotArea>
    </chartFormat>
    <chartFormat chart="2" format="26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6"/>
          </reference>
        </references>
      </pivotArea>
    </chartFormat>
    <chartFormat chart="2" format="26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7"/>
          </reference>
        </references>
      </pivotArea>
    </chartFormat>
    <chartFormat chart="2" format="26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8"/>
          </reference>
        </references>
      </pivotArea>
    </chartFormat>
    <chartFormat chart="2" format="26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39"/>
          </reference>
        </references>
      </pivotArea>
    </chartFormat>
    <chartFormat chart="2" format="27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0"/>
          </reference>
        </references>
      </pivotArea>
    </chartFormat>
    <chartFormat chart="2" format="27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1"/>
          </reference>
        </references>
      </pivotArea>
    </chartFormat>
    <chartFormat chart="2" format="27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2"/>
          </reference>
        </references>
      </pivotArea>
    </chartFormat>
    <chartFormat chart="2" format="27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3"/>
          </reference>
        </references>
      </pivotArea>
    </chartFormat>
    <chartFormat chart="2" format="27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4"/>
          </reference>
        </references>
      </pivotArea>
    </chartFormat>
    <chartFormat chart="2" format="27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5"/>
          </reference>
        </references>
      </pivotArea>
    </chartFormat>
    <chartFormat chart="2" format="27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6"/>
          </reference>
        </references>
      </pivotArea>
    </chartFormat>
    <chartFormat chart="2" format="27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7"/>
          </reference>
        </references>
      </pivotArea>
    </chartFormat>
    <chartFormat chart="2" format="27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8"/>
          </reference>
        </references>
      </pivotArea>
    </chartFormat>
    <chartFormat chart="2" format="27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49"/>
          </reference>
        </references>
      </pivotArea>
    </chartFormat>
    <chartFormat chart="2" format="27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0"/>
          </reference>
        </references>
      </pivotArea>
    </chartFormat>
    <chartFormat chart="2" format="27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1"/>
          </reference>
        </references>
      </pivotArea>
    </chartFormat>
    <chartFormat chart="2" format="27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2"/>
          </reference>
        </references>
      </pivotArea>
    </chartFormat>
    <chartFormat chart="2" format="27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3"/>
          </reference>
        </references>
      </pivotArea>
    </chartFormat>
    <chartFormat chart="2" format="27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4"/>
          </reference>
        </references>
      </pivotArea>
    </chartFormat>
    <chartFormat chart="2" format="27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5"/>
          </reference>
        </references>
      </pivotArea>
    </chartFormat>
    <chartFormat chart="2" format="27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6"/>
          </reference>
        </references>
      </pivotArea>
    </chartFormat>
    <chartFormat chart="2" format="27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7"/>
          </reference>
        </references>
      </pivotArea>
    </chartFormat>
    <chartFormat chart="2" format="27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8"/>
          </reference>
        </references>
      </pivotArea>
    </chartFormat>
    <chartFormat chart="2" format="27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59"/>
          </reference>
        </references>
      </pivotArea>
    </chartFormat>
    <chartFormat chart="2" format="27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0"/>
          </reference>
        </references>
      </pivotArea>
    </chartFormat>
    <chartFormat chart="2" format="27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1"/>
          </reference>
        </references>
      </pivotArea>
    </chartFormat>
    <chartFormat chart="2" format="27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2"/>
          </reference>
        </references>
      </pivotArea>
    </chartFormat>
    <chartFormat chart="2" format="27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3"/>
          </reference>
        </references>
      </pivotArea>
    </chartFormat>
    <chartFormat chart="2" format="27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4"/>
          </reference>
        </references>
      </pivotArea>
    </chartFormat>
    <chartFormat chart="2" format="27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5"/>
          </reference>
        </references>
      </pivotArea>
    </chartFormat>
    <chartFormat chart="2" format="27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6"/>
          </reference>
        </references>
      </pivotArea>
    </chartFormat>
    <chartFormat chart="2" format="27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7"/>
          </reference>
        </references>
      </pivotArea>
    </chartFormat>
    <chartFormat chart="2" format="27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8"/>
          </reference>
        </references>
      </pivotArea>
    </chartFormat>
    <chartFormat chart="2" format="27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69"/>
          </reference>
        </references>
      </pivotArea>
    </chartFormat>
    <chartFormat chart="2" format="27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0"/>
          </reference>
        </references>
      </pivotArea>
    </chartFormat>
    <chartFormat chart="2" format="27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1"/>
          </reference>
        </references>
      </pivotArea>
    </chartFormat>
    <chartFormat chart="2" format="27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2"/>
          </reference>
        </references>
      </pivotArea>
    </chartFormat>
    <chartFormat chart="2" format="27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3"/>
          </reference>
        </references>
      </pivotArea>
    </chartFormat>
    <chartFormat chart="2" format="27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4"/>
          </reference>
        </references>
      </pivotArea>
    </chartFormat>
    <chartFormat chart="2" format="27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5"/>
          </reference>
        </references>
      </pivotArea>
    </chartFormat>
    <chartFormat chart="2" format="27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6"/>
          </reference>
        </references>
      </pivotArea>
    </chartFormat>
    <chartFormat chart="2" format="27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7"/>
          </reference>
        </references>
      </pivotArea>
    </chartFormat>
    <chartFormat chart="2" format="27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8"/>
          </reference>
        </references>
      </pivotArea>
    </chartFormat>
    <chartFormat chart="2" format="27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79"/>
          </reference>
        </references>
      </pivotArea>
    </chartFormat>
    <chartFormat chart="2" format="27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0"/>
          </reference>
        </references>
      </pivotArea>
    </chartFormat>
    <chartFormat chart="2" format="27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1"/>
          </reference>
        </references>
      </pivotArea>
    </chartFormat>
    <chartFormat chart="2" format="27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2"/>
          </reference>
        </references>
      </pivotArea>
    </chartFormat>
    <chartFormat chart="2" format="27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3"/>
          </reference>
        </references>
      </pivotArea>
    </chartFormat>
    <chartFormat chart="2" format="27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4"/>
          </reference>
        </references>
      </pivotArea>
    </chartFormat>
    <chartFormat chart="2" format="27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5"/>
          </reference>
        </references>
      </pivotArea>
    </chartFormat>
    <chartFormat chart="2" format="27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6"/>
          </reference>
        </references>
      </pivotArea>
    </chartFormat>
    <chartFormat chart="2" format="27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7"/>
          </reference>
        </references>
      </pivotArea>
    </chartFormat>
    <chartFormat chart="2" format="27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8"/>
          </reference>
        </references>
      </pivotArea>
    </chartFormat>
    <chartFormat chart="2" format="27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89"/>
          </reference>
        </references>
      </pivotArea>
    </chartFormat>
    <chartFormat chart="2" format="27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0"/>
          </reference>
        </references>
      </pivotArea>
    </chartFormat>
    <chartFormat chart="2" format="27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1"/>
          </reference>
        </references>
      </pivotArea>
    </chartFormat>
    <chartFormat chart="2" format="27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2"/>
          </reference>
        </references>
      </pivotArea>
    </chartFormat>
    <chartFormat chart="2" format="27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3"/>
          </reference>
        </references>
      </pivotArea>
    </chartFormat>
    <chartFormat chart="2" format="27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4"/>
          </reference>
        </references>
      </pivotArea>
    </chartFormat>
    <chartFormat chart="2" format="27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5"/>
          </reference>
        </references>
      </pivotArea>
    </chartFormat>
    <chartFormat chart="2" format="27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6"/>
          </reference>
        </references>
      </pivotArea>
    </chartFormat>
    <chartFormat chart="2" format="27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7"/>
          </reference>
        </references>
      </pivotArea>
    </chartFormat>
    <chartFormat chart="2" format="27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8"/>
          </reference>
        </references>
      </pivotArea>
    </chartFormat>
    <chartFormat chart="2" format="27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99"/>
          </reference>
        </references>
      </pivotArea>
    </chartFormat>
    <chartFormat chart="2" format="27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0"/>
          </reference>
        </references>
      </pivotArea>
    </chartFormat>
    <chartFormat chart="2" format="27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1"/>
          </reference>
        </references>
      </pivotArea>
    </chartFormat>
    <chartFormat chart="2" format="27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2"/>
          </reference>
        </references>
      </pivotArea>
    </chartFormat>
    <chartFormat chart="2" format="27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3"/>
          </reference>
        </references>
      </pivotArea>
    </chartFormat>
    <chartFormat chart="2" format="27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4"/>
          </reference>
        </references>
      </pivotArea>
    </chartFormat>
    <chartFormat chart="2" format="27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5"/>
          </reference>
        </references>
      </pivotArea>
    </chartFormat>
    <chartFormat chart="2" format="27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6"/>
          </reference>
        </references>
      </pivotArea>
    </chartFormat>
    <chartFormat chart="2" format="27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7"/>
          </reference>
        </references>
      </pivotArea>
    </chartFormat>
    <chartFormat chart="2" format="27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8"/>
          </reference>
        </references>
      </pivotArea>
    </chartFormat>
    <chartFormat chart="2" format="27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09"/>
          </reference>
        </references>
      </pivotArea>
    </chartFormat>
    <chartFormat chart="2" format="27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0"/>
          </reference>
        </references>
      </pivotArea>
    </chartFormat>
    <chartFormat chart="2" format="27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1"/>
          </reference>
        </references>
      </pivotArea>
    </chartFormat>
    <chartFormat chart="2" format="27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2"/>
          </reference>
        </references>
      </pivotArea>
    </chartFormat>
    <chartFormat chart="2" format="27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3"/>
          </reference>
        </references>
      </pivotArea>
    </chartFormat>
    <chartFormat chart="2" format="27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4"/>
          </reference>
        </references>
      </pivotArea>
    </chartFormat>
    <chartFormat chart="2" format="27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5"/>
          </reference>
        </references>
      </pivotArea>
    </chartFormat>
    <chartFormat chart="2" format="27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6"/>
          </reference>
        </references>
      </pivotArea>
    </chartFormat>
    <chartFormat chart="2" format="27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7"/>
          </reference>
        </references>
      </pivotArea>
    </chartFormat>
    <chartFormat chart="2" format="27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8"/>
          </reference>
        </references>
      </pivotArea>
    </chartFormat>
    <chartFormat chart="2" format="27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19"/>
          </reference>
        </references>
      </pivotArea>
    </chartFormat>
    <chartFormat chart="2" format="27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0"/>
          </reference>
        </references>
      </pivotArea>
    </chartFormat>
    <chartFormat chart="2" format="27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1"/>
          </reference>
        </references>
      </pivotArea>
    </chartFormat>
    <chartFormat chart="2" format="27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2"/>
          </reference>
        </references>
      </pivotArea>
    </chartFormat>
    <chartFormat chart="2" format="27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3"/>
          </reference>
        </references>
      </pivotArea>
    </chartFormat>
    <chartFormat chart="2" format="27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4"/>
          </reference>
        </references>
      </pivotArea>
    </chartFormat>
    <chartFormat chart="2" format="27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5"/>
          </reference>
        </references>
      </pivotArea>
    </chartFormat>
    <chartFormat chart="2" format="27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6"/>
          </reference>
        </references>
      </pivotArea>
    </chartFormat>
    <chartFormat chart="2" format="27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7"/>
          </reference>
        </references>
      </pivotArea>
    </chartFormat>
    <chartFormat chart="2" format="27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8"/>
          </reference>
        </references>
      </pivotArea>
    </chartFormat>
    <chartFormat chart="2" format="27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29"/>
          </reference>
        </references>
      </pivotArea>
    </chartFormat>
    <chartFormat chart="2" format="27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0"/>
          </reference>
        </references>
      </pivotArea>
    </chartFormat>
    <chartFormat chart="2" format="27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1"/>
          </reference>
        </references>
      </pivotArea>
    </chartFormat>
    <chartFormat chart="2" format="27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2"/>
          </reference>
        </references>
      </pivotArea>
    </chartFormat>
    <chartFormat chart="2" format="27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3"/>
          </reference>
        </references>
      </pivotArea>
    </chartFormat>
    <chartFormat chart="2" format="27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4"/>
          </reference>
        </references>
      </pivotArea>
    </chartFormat>
    <chartFormat chart="2" format="27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5"/>
          </reference>
        </references>
      </pivotArea>
    </chartFormat>
    <chartFormat chart="2" format="27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6"/>
          </reference>
        </references>
      </pivotArea>
    </chartFormat>
    <chartFormat chart="2" format="27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7"/>
          </reference>
        </references>
      </pivotArea>
    </chartFormat>
    <chartFormat chart="2" format="27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8"/>
          </reference>
        </references>
      </pivotArea>
    </chartFormat>
    <chartFormat chart="2" format="27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39"/>
          </reference>
        </references>
      </pivotArea>
    </chartFormat>
    <chartFormat chart="2" format="28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0"/>
          </reference>
        </references>
      </pivotArea>
    </chartFormat>
    <chartFormat chart="2" format="28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1"/>
          </reference>
        </references>
      </pivotArea>
    </chartFormat>
    <chartFormat chart="2" format="28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2"/>
          </reference>
        </references>
      </pivotArea>
    </chartFormat>
    <chartFormat chart="2" format="28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3"/>
          </reference>
        </references>
      </pivotArea>
    </chartFormat>
    <chartFormat chart="2" format="28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4"/>
          </reference>
        </references>
      </pivotArea>
    </chartFormat>
    <chartFormat chart="2" format="28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5"/>
          </reference>
        </references>
      </pivotArea>
    </chartFormat>
    <chartFormat chart="2" format="28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6"/>
          </reference>
        </references>
      </pivotArea>
    </chartFormat>
    <chartFormat chart="2" format="28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7"/>
          </reference>
        </references>
      </pivotArea>
    </chartFormat>
    <chartFormat chart="2" format="28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8"/>
          </reference>
        </references>
      </pivotArea>
    </chartFormat>
    <chartFormat chart="2" format="28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49"/>
          </reference>
        </references>
      </pivotArea>
    </chartFormat>
    <chartFormat chart="2" format="28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0"/>
          </reference>
        </references>
      </pivotArea>
    </chartFormat>
    <chartFormat chart="2" format="28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1"/>
          </reference>
        </references>
      </pivotArea>
    </chartFormat>
    <chartFormat chart="2" format="28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2"/>
          </reference>
        </references>
      </pivotArea>
    </chartFormat>
    <chartFormat chart="2" format="28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3"/>
          </reference>
        </references>
      </pivotArea>
    </chartFormat>
    <chartFormat chart="2" format="28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4"/>
          </reference>
        </references>
      </pivotArea>
    </chartFormat>
    <chartFormat chart="2" format="28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5"/>
          </reference>
        </references>
      </pivotArea>
    </chartFormat>
    <chartFormat chart="2" format="28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6"/>
          </reference>
        </references>
      </pivotArea>
    </chartFormat>
    <chartFormat chart="2" format="28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7"/>
          </reference>
        </references>
      </pivotArea>
    </chartFormat>
    <chartFormat chart="2" format="28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8"/>
          </reference>
        </references>
      </pivotArea>
    </chartFormat>
    <chartFormat chart="2" format="28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59"/>
          </reference>
        </references>
      </pivotArea>
    </chartFormat>
    <chartFormat chart="2" format="28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0"/>
          </reference>
        </references>
      </pivotArea>
    </chartFormat>
    <chartFormat chart="2" format="28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1"/>
          </reference>
        </references>
      </pivotArea>
    </chartFormat>
    <chartFormat chart="2" format="28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2"/>
          </reference>
        </references>
      </pivotArea>
    </chartFormat>
    <chartFormat chart="2" format="28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3"/>
          </reference>
        </references>
      </pivotArea>
    </chartFormat>
    <chartFormat chart="2" format="28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4"/>
          </reference>
        </references>
      </pivotArea>
    </chartFormat>
    <chartFormat chart="2" format="28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5"/>
          </reference>
        </references>
      </pivotArea>
    </chartFormat>
    <chartFormat chart="2" format="28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6"/>
          </reference>
        </references>
      </pivotArea>
    </chartFormat>
    <chartFormat chart="2" format="28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7"/>
          </reference>
        </references>
      </pivotArea>
    </chartFormat>
    <chartFormat chart="2" format="28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8"/>
          </reference>
        </references>
      </pivotArea>
    </chartFormat>
    <chartFormat chart="2" format="28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69"/>
          </reference>
        </references>
      </pivotArea>
    </chartFormat>
    <chartFormat chart="2" format="28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0"/>
          </reference>
        </references>
      </pivotArea>
    </chartFormat>
    <chartFormat chart="2" format="28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1"/>
          </reference>
        </references>
      </pivotArea>
    </chartFormat>
    <chartFormat chart="2" format="28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2"/>
          </reference>
        </references>
      </pivotArea>
    </chartFormat>
    <chartFormat chart="2" format="28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3"/>
          </reference>
        </references>
      </pivotArea>
    </chartFormat>
    <chartFormat chart="2" format="28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4"/>
          </reference>
        </references>
      </pivotArea>
    </chartFormat>
    <chartFormat chart="2" format="28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5"/>
          </reference>
        </references>
      </pivotArea>
    </chartFormat>
    <chartFormat chart="2" format="28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6"/>
          </reference>
        </references>
      </pivotArea>
    </chartFormat>
    <chartFormat chart="2" format="28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7"/>
          </reference>
        </references>
      </pivotArea>
    </chartFormat>
    <chartFormat chart="2" format="28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8"/>
          </reference>
        </references>
      </pivotArea>
    </chartFormat>
    <chartFormat chart="2" format="28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79"/>
          </reference>
        </references>
      </pivotArea>
    </chartFormat>
    <chartFormat chart="2" format="28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0"/>
          </reference>
        </references>
      </pivotArea>
    </chartFormat>
    <chartFormat chart="2" format="28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1"/>
          </reference>
        </references>
      </pivotArea>
    </chartFormat>
    <chartFormat chart="2" format="28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2"/>
          </reference>
        </references>
      </pivotArea>
    </chartFormat>
    <chartFormat chart="2" format="28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3"/>
          </reference>
        </references>
      </pivotArea>
    </chartFormat>
    <chartFormat chart="2" format="28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4"/>
          </reference>
        </references>
      </pivotArea>
    </chartFormat>
    <chartFormat chart="2" format="28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5"/>
          </reference>
        </references>
      </pivotArea>
    </chartFormat>
    <chartFormat chart="2" format="28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6"/>
          </reference>
        </references>
      </pivotArea>
    </chartFormat>
    <chartFormat chart="2" format="28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7"/>
          </reference>
        </references>
      </pivotArea>
    </chartFormat>
    <chartFormat chart="2" format="28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8"/>
          </reference>
        </references>
      </pivotArea>
    </chartFormat>
    <chartFormat chart="2" format="28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89"/>
          </reference>
        </references>
      </pivotArea>
    </chartFormat>
    <chartFormat chart="2" format="28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0"/>
          </reference>
        </references>
      </pivotArea>
    </chartFormat>
    <chartFormat chart="2" format="28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1"/>
          </reference>
        </references>
      </pivotArea>
    </chartFormat>
    <chartFormat chart="2" format="28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2"/>
          </reference>
        </references>
      </pivotArea>
    </chartFormat>
    <chartFormat chart="2" format="28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3"/>
          </reference>
        </references>
      </pivotArea>
    </chartFormat>
    <chartFormat chart="2" format="28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4"/>
          </reference>
        </references>
      </pivotArea>
    </chartFormat>
    <chartFormat chart="2" format="28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5"/>
          </reference>
        </references>
      </pivotArea>
    </chartFormat>
    <chartFormat chart="2" format="28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6"/>
          </reference>
        </references>
      </pivotArea>
    </chartFormat>
    <chartFormat chart="2" format="28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7"/>
          </reference>
        </references>
      </pivotArea>
    </chartFormat>
    <chartFormat chart="2" format="28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8"/>
          </reference>
        </references>
      </pivotArea>
    </chartFormat>
    <chartFormat chart="2" format="28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99"/>
          </reference>
        </references>
      </pivotArea>
    </chartFormat>
    <chartFormat chart="2" format="28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0"/>
          </reference>
        </references>
      </pivotArea>
    </chartFormat>
    <chartFormat chart="2" format="28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1"/>
          </reference>
        </references>
      </pivotArea>
    </chartFormat>
    <chartFormat chart="2" format="28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2"/>
          </reference>
        </references>
      </pivotArea>
    </chartFormat>
    <chartFormat chart="2" format="28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3"/>
          </reference>
        </references>
      </pivotArea>
    </chartFormat>
    <chartFormat chart="2" format="28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4"/>
          </reference>
        </references>
      </pivotArea>
    </chartFormat>
    <chartFormat chart="2" format="28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5"/>
          </reference>
        </references>
      </pivotArea>
    </chartFormat>
    <chartFormat chart="2" format="28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6"/>
          </reference>
        </references>
      </pivotArea>
    </chartFormat>
    <chartFormat chart="2" format="28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7"/>
          </reference>
        </references>
      </pivotArea>
    </chartFormat>
    <chartFormat chart="2" format="28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8"/>
          </reference>
        </references>
      </pivotArea>
    </chartFormat>
    <chartFormat chart="2" format="28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09"/>
          </reference>
        </references>
      </pivotArea>
    </chartFormat>
    <chartFormat chart="2" format="28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0"/>
          </reference>
        </references>
      </pivotArea>
    </chartFormat>
    <chartFormat chart="2" format="28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1"/>
          </reference>
        </references>
      </pivotArea>
    </chartFormat>
    <chartFormat chart="2" format="28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2"/>
          </reference>
        </references>
      </pivotArea>
    </chartFormat>
    <chartFormat chart="2" format="28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3"/>
          </reference>
        </references>
      </pivotArea>
    </chartFormat>
    <chartFormat chart="2" format="28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4"/>
          </reference>
        </references>
      </pivotArea>
    </chartFormat>
    <chartFormat chart="2" format="28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5"/>
          </reference>
        </references>
      </pivotArea>
    </chartFormat>
    <chartFormat chart="2" format="28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6"/>
          </reference>
        </references>
      </pivotArea>
    </chartFormat>
    <chartFormat chart="2" format="28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7"/>
          </reference>
        </references>
      </pivotArea>
    </chartFormat>
    <chartFormat chart="2" format="28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8"/>
          </reference>
        </references>
      </pivotArea>
    </chartFormat>
    <chartFormat chart="2" format="28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19"/>
          </reference>
        </references>
      </pivotArea>
    </chartFormat>
    <chartFormat chart="2" format="28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0"/>
          </reference>
        </references>
      </pivotArea>
    </chartFormat>
    <chartFormat chart="2" format="28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1"/>
          </reference>
        </references>
      </pivotArea>
    </chartFormat>
    <chartFormat chart="2" format="28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2"/>
          </reference>
        </references>
      </pivotArea>
    </chartFormat>
    <chartFormat chart="2" format="28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3"/>
          </reference>
        </references>
      </pivotArea>
    </chartFormat>
    <chartFormat chart="2" format="28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4"/>
          </reference>
        </references>
      </pivotArea>
    </chartFormat>
    <chartFormat chart="2" format="28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5"/>
          </reference>
        </references>
      </pivotArea>
    </chartFormat>
    <chartFormat chart="2" format="28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6"/>
          </reference>
        </references>
      </pivotArea>
    </chartFormat>
    <chartFormat chart="2" format="28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7"/>
          </reference>
        </references>
      </pivotArea>
    </chartFormat>
    <chartFormat chart="2" format="28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8"/>
          </reference>
        </references>
      </pivotArea>
    </chartFormat>
    <chartFormat chart="2" format="28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29"/>
          </reference>
        </references>
      </pivotArea>
    </chartFormat>
    <chartFormat chart="2" format="28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0"/>
          </reference>
        </references>
      </pivotArea>
    </chartFormat>
    <chartFormat chart="2" format="28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1"/>
          </reference>
        </references>
      </pivotArea>
    </chartFormat>
    <chartFormat chart="2" format="28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2"/>
          </reference>
        </references>
      </pivotArea>
    </chartFormat>
    <chartFormat chart="2" format="28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3"/>
          </reference>
        </references>
      </pivotArea>
    </chartFormat>
    <chartFormat chart="2" format="28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4"/>
          </reference>
        </references>
      </pivotArea>
    </chartFormat>
    <chartFormat chart="2" format="28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5"/>
          </reference>
        </references>
      </pivotArea>
    </chartFormat>
    <chartFormat chart="2" format="28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6"/>
          </reference>
        </references>
      </pivotArea>
    </chartFormat>
    <chartFormat chart="2" format="28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7"/>
          </reference>
        </references>
      </pivotArea>
    </chartFormat>
    <chartFormat chart="2" format="28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8"/>
          </reference>
        </references>
      </pivotArea>
    </chartFormat>
    <chartFormat chart="2" format="28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39"/>
          </reference>
        </references>
      </pivotArea>
    </chartFormat>
    <chartFormat chart="2" format="29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0"/>
          </reference>
        </references>
      </pivotArea>
    </chartFormat>
    <chartFormat chart="2" format="29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1"/>
          </reference>
        </references>
      </pivotArea>
    </chartFormat>
    <chartFormat chart="2" format="29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2"/>
          </reference>
        </references>
      </pivotArea>
    </chartFormat>
    <chartFormat chart="2" format="29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3"/>
          </reference>
        </references>
      </pivotArea>
    </chartFormat>
    <chartFormat chart="2" format="29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4"/>
          </reference>
        </references>
      </pivotArea>
    </chartFormat>
    <chartFormat chart="2" format="29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5"/>
          </reference>
        </references>
      </pivotArea>
    </chartFormat>
    <chartFormat chart="2" format="29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6"/>
          </reference>
        </references>
      </pivotArea>
    </chartFormat>
    <chartFormat chart="2" format="29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7"/>
          </reference>
        </references>
      </pivotArea>
    </chartFormat>
    <chartFormat chart="2" format="29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8"/>
          </reference>
        </references>
      </pivotArea>
    </chartFormat>
    <chartFormat chart="2" format="29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49"/>
          </reference>
        </references>
      </pivotArea>
    </chartFormat>
    <chartFormat chart="2" format="29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0"/>
          </reference>
        </references>
      </pivotArea>
    </chartFormat>
    <chartFormat chart="2" format="29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1"/>
          </reference>
        </references>
      </pivotArea>
    </chartFormat>
    <chartFormat chart="2" format="29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2"/>
          </reference>
        </references>
      </pivotArea>
    </chartFormat>
    <chartFormat chart="2" format="29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3"/>
          </reference>
        </references>
      </pivotArea>
    </chartFormat>
    <chartFormat chart="2" format="29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4"/>
          </reference>
        </references>
      </pivotArea>
    </chartFormat>
    <chartFormat chart="2" format="29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5"/>
          </reference>
        </references>
      </pivotArea>
    </chartFormat>
    <chartFormat chart="2" format="29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6"/>
          </reference>
        </references>
      </pivotArea>
    </chartFormat>
    <chartFormat chart="2" format="29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7"/>
          </reference>
        </references>
      </pivotArea>
    </chartFormat>
    <chartFormat chart="2" format="29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8"/>
          </reference>
        </references>
      </pivotArea>
    </chartFormat>
    <chartFormat chart="2" format="29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59"/>
          </reference>
        </references>
      </pivotArea>
    </chartFormat>
    <chartFormat chart="2" format="29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0"/>
          </reference>
        </references>
      </pivotArea>
    </chartFormat>
    <chartFormat chart="2" format="29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1"/>
          </reference>
        </references>
      </pivotArea>
    </chartFormat>
    <chartFormat chart="2" format="29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2"/>
          </reference>
        </references>
      </pivotArea>
    </chartFormat>
    <chartFormat chart="2" format="29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3"/>
          </reference>
        </references>
      </pivotArea>
    </chartFormat>
    <chartFormat chart="2" format="29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4"/>
          </reference>
        </references>
      </pivotArea>
    </chartFormat>
    <chartFormat chart="2" format="29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5"/>
          </reference>
        </references>
      </pivotArea>
    </chartFormat>
    <chartFormat chart="2" format="29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6"/>
          </reference>
        </references>
      </pivotArea>
    </chartFormat>
    <chartFormat chart="2" format="29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7"/>
          </reference>
        </references>
      </pivotArea>
    </chartFormat>
    <chartFormat chart="2" format="29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8"/>
          </reference>
        </references>
      </pivotArea>
    </chartFormat>
    <chartFormat chart="2" format="29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69"/>
          </reference>
        </references>
      </pivotArea>
    </chartFormat>
    <chartFormat chart="2" format="29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0"/>
          </reference>
        </references>
      </pivotArea>
    </chartFormat>
    <chartFormat chart="2" format="29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1"/>
          </reference>
        </references>
      </pivotArea>
    </chartFormat>
    <chartFormat chart="2" format="29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2"/>
          </reference>
        </references>
      </pivotArea>
    </chartFormat>
    <chartFormat chart="2" format="29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3"/>
          </reference>
        </references>
      </pivotArea>
    </chartFormat>
    <chartFormat chart="2" format="29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4"/>
          </reference>
        </references>
      </pivotArea>
    </chartFormat>
    <chartFormat chart="2" format="29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5"/>
          </reference>
        </references>
      </pivotArea>
    </chartFormat>
    <chartFormat chart="2" format="29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6"/>
          </reference>
        </references>
      </pivotArea>
    </chartFormat>
    <chartFormat chart="2" format="29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7"/>
          </reference>
        </references>
      </pivotArea>
    </chartFormat>
    <chartFormat chart="2" format="29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8"/>
          </reference>
        </references>
      </pivotArea>
    </chartFormat>
    <chartFormat chart="2" format="29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79"/>
          </reference>
        </references>
      </pivotArea>
    </chartFormat>
    <chartFormat chart="2" format="29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0"/>
          </reference>
        </references>
      </pivotArea>
    </chartFormat>
    <chartFormat chart="2" format="29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1"/>
          </reference>
        </references>
      </pivotArea>
    </chartFormat>
    <chartFormat chart="2" format="29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2"/>
          </reference>
        </references>
      </pivotArea>
    </chartFormat>
    <chartFormat chart="2" format="29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3"/>
          </reference>
        </references>
      </pivotArea>
    </chartFormat>
    <chartFormat chart="2" format="29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4"/>
          </reference>
        </references>
      </pivotArea>
    </chartFormat>
    <chartFormat chart="2" format="29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5"/>
          </reference>
        </references>
      </pivotArea>
    </chartFormat>
    <chartFormat chart="2" format="29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6"/>
          </reference>
        </references>
      </pivotArea>
    </chartFormat>
    <chartFormat chart="2" format="29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7"/>
          </reference>
        </references>
      </pivotArea>
    </chartFormat>
    <chartFormat chart="2" format="29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8"/>
          </reference>
        </references>
      </pivotArea>
    </chartFormat>
    <chartFormat chart="2" format="29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89"/>
          </reference>
        </references>
      </pivotArea>
    </chartFormat>
    <chartFormat chart="2" format="29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0"/>
          </reference>
        </references>
      </pivotArea>
    </chartFormat>
    <chartFormat chart="2" format="29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1"/>
          </reference>
        </references>
      </pivotArea>
    </chartFormat>
    <chartFormat chart="2" format="29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2"/>
          </reference>
        </references>
      </pivotArea>
    </chartFormat>
    <chartFormat chart="2" format="29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3"/>
          </reference>
        </references>
      </pivotArea>
    </chartFormat>
    <chartFormat chart="2" format="29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4"/>
          </reference>
        </references>
      </pivotArea>
    </chartFormat>
    <chartFormat chart="2" format="29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5"/>
          </reference>
        </references>
      </pivotArea>
    </chartFormat>
    <chartFormat chart="2" format="29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6"/>
          </reference>
        </references>
      </pivotArea>
    </chartFormat>
    <chartFormat chart="2" format="29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7"/>
          </reference>
        </references>
      </pivotArea>
    </chartFormat>
    <chartFormat chart="2" format="29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8"/>
          </reference>
        </references>
      </pivotArea>
    </chartFormat>
    <chartFormat chart="2" format="29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499"/>
          </reference>
        </references>
      </pivotArea>
    </chartFormat>
    <chartFormat chart="2" format="29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0"/>
          </reference>
        </references>
      </pivotArea>
    </chartFormat>
    <chartFormat chart="2" format="29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1"/>
          </reference>
        </references>
      </pivotArea>
    </chartFormat>
    <chartFormat chart="2" format="29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2"/>
          </reference>
        </references>
      </pivotArea>
    </chartFormat>
    <chartFormat chart="2" format="29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3"/>
          </reference>
        </references>
      </pivotArea>
    </chartFormat>
    <chartFormat chart="2" format="29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4"/>
          </reference>
        </references>
      </pivotArea>
    </chartFormat>
    <chartFormat chart="2" format="29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5"/>
          </reference>
        </references>
      </pivotArea>
    </chartFormat>
    <chartFormat chart="2" format="29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6"/>
          </reference>
        </references>
      </pivotArea>
    </chartFormat>
    <chartFormat chart="2" format="29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7"/>
          </reference>
        </references>
      </pivotArea>
    </chartFormat>
    <chartFormat chart="2" format="29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8"/>
          </reference>
        </references>
      </pivotArea>
    </chartFormat>
    <chartFormat chart="2" format="29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09"/>
          </reference>
        </references>
      </pivotArea>
    </chartFormat>
    <chartFormat chart="2" format="29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0"/>
          </reference>
        </references>
      </pivotArea>
    </chartFormat>
    <chartFormat chart="2" format="29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1"/>
          </reference>
        </references>
      </pivotArea>
    </chartFormat>
    <chartFormat chart="2" format="29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2"/>
          </reference>
        </references>
      </pivotArea>
    </chartFormat>
    <chartFormat chart="2" format="297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3"/>
          </reference>
        </references>
      </pivotArea>
    </chartFormat>
    <chartFormat chart="2" format="297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4"/>
          </reference>
        </references>
      </pivotArea>
    </chartFormat>
    <chartFormat chart="2" format="297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5"/>
          </reference>
        </references>
      </pivotArea>
    </chartFormat>
    <chartFormat chart="2" format="297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6"/>
          </reference>
        </references>
      </pivotArea>
    </chartFormat>
    <chartFormat chart="2" format="297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7"/>
          </reference>
        </references>
      </pivotArea>
    </chartFormat>
    <chartFormat chart="2" format="297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8"/>
          </reference>
        </references>
      </pivotArea>
    </chartFormat>
    <chartFormat chart="2" format="297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19"/>
          </reference>
        </references>
      </pivotArea>
    </chartFormat>
    <chartFormat chart="2" format="298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0"/>
          </reference>
        </references>
      </pivotArea>
    </chartFormat>
    <chartFormat chart="2" format="298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1"/>
          </reference>
        </references>
      </pivotArea>
    </chartFormat>
    <chartFormat chart="2" format="298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2"/>
          </reference>
        </references>
      </pivotArea>
    </chartFormat>
    <chartFormat chart="2" format="298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3"/>
          </reference>
        </references>
      </pivotArea>
    </chartFormat>
    <chartFormat chart="2" format="298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4"/>
          </reference>
        </references>
      </pivotArea>
    </chartFormat>
    <chartFormat chart="2" format="298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5"/>
          </reference>
        </references>
      </pivotArea>
    </chartFormat>
    <chartFormat chart="2" format="298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6"/>
          </reference>
        </references>
      </pivotArea>
    </chartFormat>
    <chartFormat chart="2" format="298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7"/>
          </reference>
        </references>
      </pivotArea>
    </chartFormat>
    <chartFormat chart="2" format="298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8"/>
          </reference>
        </references>
      </pivotArea>
    </chartFormat>
    <chartFormat chart="2" format="298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29"/>
          </reference>
        </references>
      </pivotArea>
    </chartFormat>
    <chartFormat chart="2" format="299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0"/>
          </reference>
        </references>
      </pivotArea>
    </chartFormat>
    <chartFormat chart="2" format="299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1"/>
          </reference>
        </references>
      </pivotArea>
    </chartFormat>
    <chartFormat chart="2" format="299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2"/>
          </reference>
        </references>
      </pivotArea>
    </chartFormat>
    <chartFormat chart="2" format="299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3"/>
          </reference>
        </references>
      </pivotArea>
    </chartFormat>
    <chartFormat chart="2" format="299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4"/>
          </reference>
        </references>
      </pivotArea>
    </chartFormat>
    <chartFormat chart="2" format="299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5"/>
          </reference>
        </references>
      </pivotArea>
    </chartFormat>
    <chartFormat chart="2" format="299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6"/>
          </reference>
        </references>
      </pivotArea>
    </chartFormat>
    <chartFormat chart="2" format="299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7"/>
          </reference>
        </references>
      </pivotArea>
    </chartFormat>
    <chartFormat chart="2" format="299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8"/>
          </reference>
        </references>
      </pivotArea>
    </chartFormat>
    <chartFormat chart="2" format="299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39"/>
          </reference>
        </references>
      </pivotArea>
    </chartFormat>
    <chartFormat chart="2" format="300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0"/>
          </reference>
        </references>
      </pivotArea>
    </chartFormat>
    <chartFormat chart="2" format="300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1"/>
          </reference>
        </references>
      </pivotArea>
    </chartFormat>
    <chartFormat chart="2" format="300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2"/>
          </reference>
        </references>
      </pivotArea>
    </chartFormat>
    <chartFormat chart="2" format="300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3"/>
          </reference>
        </references>
      </pivotArea>
    </chartFormat>
    <chartFormat chart="2" format="300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4"/>
          </reference>
        </references>
      </pivotArea>
    </chartFormat>
    <chartFormat chart="2" format="300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5"/>
          </reference>
        </references>
      </pivotArea>
    </chartFormat>
    <chartFormat chart="2" format="300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6"/>
          </reference>
        </references>
      </pivotArea>
    </chartFormat>
    <chartFormat chart="2" format="300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7"/>
          </reference>
        </references>
      </pivotArea>
    </chartFormat>
    <chartFormat chart="2" format="300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8"/>
          </reference>
        </references>
      </pivotArea>
    </chartFormat>
    <chartFormat chart="2" format="300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49"/>
          </reference>
        </references>
      </pivotArea>
    </chartFormat>
    <chartFormat chart="2" format="30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0"/>
          </reference>
        </references>
      </pivotArea>
    </chartFormat>
    <chartFormat chart="2" format="30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1"/>
          </reference>
        </references>
      </pivotArea>
    </chartFormat>
    <chartFormat chart="2" format="301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2"/>
          </reference>
        </references>
      </pivotArea>
    </chartFormat>
    <chartFormat chart="2" format="301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3"/>
          </reference>
        </references>
      </pivotArea>
    </chartFormat>
    <chartFormat chart="2" format="301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4"/>
          </reference>
        </references>
      </pivotArea>
    </chartFormat>
    <chartFormat chart="2" format="30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5"/>
          </reference>
        </references>
      </pivotArea>
    </chartFormat>
    <chartFormat chart="2" format="30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6"/>
          </reference>
        </references>
      </pivotArea>
    </chartFormat>
    <chartFormat chart="2" format="30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7"/>
          </reference>
        </references>
      </pivotArea>
    </chartFormat>
    <chartFormat chart="2" format="30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8"/>
          </reference>
        </references>
      </pivotArea>
    </chartFormat>
    <chartFormat chart="2" format="30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59"/>
          </reference>
        </references>
      </pivotArea>
    </chartFormat>
    <chartFormat chart="2" format="30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0"/>
          </reference>
        </references>
      </pivotArea>
    </chartFormat>
    <chartFormat chart="2" format="30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1"/>
          </reference>
        </references>
      </pivotArea>
    </chartFormat>
    <chartFormat chart="2" format="30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2"/>
          </reference>
        </references>
      </pivotArea>
    </chartFormat>
    <chartFormat chart="2" format="30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3"/>
          </reference>
        </references>
      </pivotArea>
    </chartFormat>
    <chartFormat chart="2" format="302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4"/>
          </reference>
        </references>
      </pivotArea>
    </chartFormat>
    <chartFormat chart="2" format="302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5"/>
          </reference>
        </references>
      </pivotArea>
    </chartFormat>
    <chartFormat chart="2" format="302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6"/>
          </reference>
        </references>
      </pivotArea>
    </chartFormat>
    <chartFormat chart="2" format="302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7"/>
          </reference>
        </references>
      </pivotArea>
    </chartFormat>
    <chartFormat chart="2" format="30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8"/>
          </reference>
        </references>
      </pivotArea>
    </chartFormat>
    <chartFormat chart="2" format="30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69"/>
          </reference>
        </references>
      </pivotArea>
    </chartFormat>
    <chartFormat chart="2" format="30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0"/>
          </reference>
        </references>
      </pivotArea>
    </chartFormat>
    <chartFormat chart="2" format="30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1"/>
          </reference>
        </references>
      </pivotArea>
    </chartFormat>
    <chartFormat chart="2" format="30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2"/>
          </reference>
        </references>
      </pivotArea>
    </chartFormat>
    <chartFormat chart="2" format="303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3"/>
          </reference>
        </references>
      </pivotArea>
    </chartFormat>
    <chartFormat chart="2" format="303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4"/>
          </reference>
        </references>
      </pivotArea>
    </chartFormat>
    <chartFormat chart="2" format="303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5"/>
          </reference>
        </references>
      </pivotArea>
    </chartFormat>
    <chartFormat chart="2" format="303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6"/>
          </reference>
        </references>
      </pivotArea>
    </chartFormat>
    <chartFormat chart="2" format="303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7"/>
          </reference>
        </references>
      </pivotArea>
    </chartFormat>
    <chartFormat chart="2" format="30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8"/>
          </reference>
        </references>
      </pivotArea>
    </chartFormat>
    <chartFormat chart="2" format="30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79"/>
          </reference>
        </references>
      </pivotArea>
    </chartFormat>
    <chartFormat chart="2" format="30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0"/>
          </reference>
        </references>
      </pivotArea>
    </chartFormat>
    <chartFormat chart="2" format="30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1"/>
          </reference>
        </references>
      </pivotArea>
    </chartFormat>
    <chartFormat chart="2" format="304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2"/>
          </reference>
        </references>
      </pivotArea>
    </chartFormat>
    <chartFormat chart="2" format="304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3"/>
          </reference>
        </references>
      </pivotArea>
    </chartFormat>
    <chartFormat chart="2" format="304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4"/>
          </reference>
        </references>
      </pivotArea>
    </chartFormat>
    <chartFormat chart="2" format="304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5"/>
          </reference>
        </references>
      </pivotArea>
    </chartFormat>
    <chartFormat chart="2" format="30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6"/>
          </reference>
        </references>
      </pivotArea>
    </chartFormat>
    <chartFormat chart="2" format="30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7"/>
          </reference>
        </references>
      </pivotArea>
    </chartFormat>
    <chartFormat chart="2" format="30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8"/>
          </reference>
        </references>
      </pivotArea>
    </chartFormat>
    <chartFormat chart="2" format="30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89"/>
          </reference>
        </references>
      </pivotArea>
    </chartFormat>
    <chartFormat chart="2" format="30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0"/>
          </reference>
        </references>
      </pivotArea>
    </chartFormat>
    <chartFormat chart="2" format="30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1"/>
          </reference>
        </references>
      </pivotArea>
    </chartFormat>
    <chartFormat chart="2" format="30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2"/>
          </reference>
        </references>
      </pivotArea>
    </chartFormat>
    <chartFormat chart="2" format="30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3"/>
          </reference>
        </references>
      </pivotArea>
    </chartFormat>
    <chartFormat chart="2" format="3054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4"/>
          </reference>
        </references>
      </pivotArea>
    </chartFormat>
    <chartFormat chart="2" format="3055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5"/>
          </reference>
        </references>
      </pivotArea>
    </chartFormat>
    <chartFormat chart="2" format="3056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6"/>
          </reference>
        </references>
      </pivotArea>
    </chartFormat>
    <chartFormat chart="2" format="3057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7"/>
          </reference>
        </references>
      </pivotArea>
    </chartFormat>
    <chartFormat chart="2" format="3058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8"/>
          </reference>
        </references>
      </pivotArea>
    </chartFormat>
    <chartFormat chart="2" format="3059">
      <pivotArea type="data" outline="0" fieldPosition="0">
        <references count="2">
          <reference field="4294967294" count="1" selected="0">
            <x v="1"/>
          </reference>
          <reference field="20" count="1" selected="0">
            <x v="599"/>
          </reference>
        </references>
      </pivotArea>
    </chartFormat>
    <chartFormat chart="2" format="3060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0"/>
          </reference>
        </references>
      </pivotArea>
    </chartFormat>
    <chartFormat chart="2" format="3061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1"/>
          </reference>
        </references>
      </pivotArea>
    </chartFormat>
    <chartFormat chart="2" format="3062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2"/>
          </reference>
        </references>
      </pivotArea>
    </chartFormat>
    <chartFormat chart="2" format="3063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3"/>
          </reference>
        </references>
      </pivotArea>
    </chartFormat>
    <chartFormat chart="2" format="3064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4"/>
          </reference>
        </references>
      </pivotArea>
    </chartFormat>
    <chartFormat chart="2" format="3065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5"/>
          </reference>
        </references>
      </pivotArea>
    </chartFormat>
    <chartFormat chart="2" format="3066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6"/>
          </reference>
        </references>
      </pivotArea>
    </chartFormat>
    <chartFormat chart="2" format="3067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7"/>
          </reference>
        </references>
      </pivotArea>
    </chartFormat>
    <chartFormat chart="2" format="3068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8"/>
          </reference>
        </references>
      </pivotArea>
    </chartFormat>
    <chartFormat chart="2" format="3069">
      <pivotArea type="data" outline="0" fieldPosition="0">
        <references count="2">
          <reference field="4294967294" count="1" selected="0">
            <x v="1"/>
          </reference>
          <reference field="20" count="1" selected="0">
            <x v="609"/>
          </reference>
        </references>
      </pivotArea>
    </chartFormat>
    <chartFormat chart="2" format="3070">
      <pivotArea type="data" outline="0" fieldPosition="0">
        <references count="2">
          <reference field="4294967294" count="1" selected="0">
            <x v="1"/>
          </reference>
          <reference field="20" count="1" selected="0">
            <x v="610"/>
          </reference>
        </references>
      </pivotArea>
    </chartFormat>
    <chartFormat chart="2" format="3071">
      <pivotArea type="data" outline="0" fieldPosition="0">
        <references count="2">
          <reference field="4294967294" count="1" selected="0">
            <x v="1"/>
          </reference>
          <reference field="20" count="1" selected="0">
            <x v="611"/>
          </reference>
        </references>
      </pivotArea>
    </chartFormat>
    <chartFormat chart="2" format="3072">
      <pivotArea type="data" outline="0" fieldPosition="0">
        <references count="2">
          <reference field="4294967294" count="1" selected="0">
            <x v="1"/>
          </reference>
          <reference field="20" count="1" selected="0">
            <x v="612"/>
          </reference>
        </references>
      </pivotArea>
    </chartFormat>
    <chartFormat chart="2" format="30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0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0"/>
          </reference>
        </references>
      </pivotArea>
    </chartFormat>
    <chartFormat chart="2" format="30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"/>
          </reference>
        </references>
      </pivotArea>
    </chartFormat>
    <chartFormat chart="2" format="30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2" format="30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2" format="30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  <chartFormat chart="2" format="30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"/>
          </reference>
        </references>
      </pivotArea>
    </chartFormat>
    <chartFormat chart="2" format="30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6"/>
          </reference>
        </references>
      </pivotArea>
    </chartFormat>
    <chartFormat chart="2" format="30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7"/>
          </reference>
        </references>
      </pivotArea>
    </chartFormat>
    <chartFormat chart="2" format="30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8"/>
          </reference>
        </references>
      </pivotArea>
    </chartFormat>
    <chartFormat chart="2" format="30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9"/>
          </reference>
        </references>
      </pivotArea>
    </chartFormat>
    <chartFormat chart="2" format="30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"/>
          </reference>
        </references>
      </pivotArea>
    </chartFormat>
    <chartFormat chart="2" format="30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"/>
          </reference>
        </references>
      </pivotArea>
    </chartFormat>
    <chartFormat chart="2" format="30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"/>
          </reference>
        </references>
      </pivotArea>
    </chartFormat>
    <chartFormat chart="2" format="30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"/>
          </reference>
        </references>
      </pivotArea>
    </chartFormat>
    <chartFormat chart="2" format="30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"/>
          </reference>
        </references>
      </pivotArea>
    </chartFormat>
    <chartFormat chart="2" format="30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"/>
          </reference>
        </references>
      </pivotArea>
    </chartFormat>
    <chartFormat chart="2" format="30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"/>
          </reference>
        </references>
      </pivotArea>
    </chartFormat>
    <chartFormat chart="2" format="30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"/>
          </reference>
        </references>
      </pivotArea>
    </chartFormat>
    <chartFormat chart="2" format="30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"/>
          </reference>
        </references>
      </pivotArea>
    </chartFormat>
    <chartFormat chart="2" format="30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"/>
          </reference>
        </references>
      </pivotArea>
    </chartFormat>
    <chartFormat chart="2" format="30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"/>
          </reference>
        </references>
      </pivotArea>
    </chartFormat>
    <chartFormat chart="2" format="30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"/>
          </reference>
        </references>
      </pivotArea>
    </chartFormat>
    <chartFormat chart="2" format="30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"/>
          </reference>
        </references>
      </pivotArea>
    </chartFormat>
    <chartFormat chart="2" format="30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"/>
          </reference>
        </references>
      </pivotArea>
    </chartFormat>
    <chartFormat chart="2" format="30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"/>
          </reference>
        </references>
      </pivotArea>
    </chartFormat>
    <chartFormat chart="2" format="30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"/>
          </reference>
        </references>
      </pivotArea>
    </chartFormat>
    <chartFormat chart="2" format="31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"/>
          </reference>
        </references>
      </pivotArea>
    </chartFormat>
    <chartFormat chart="2" format="31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"/>
          </reference>
        </references>
      </pivotArea>
    </chartFormat>
    <chartFormat chart="2" format="31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"/>
          </reference>
        </references>
      </pivotArea>
    </chartFormat>
    <chartFormat chart="2" format="31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"/>
          </reference>
        </references>
      </pivotArea>
    </chartFormat>
    <chartFormat chart="2" format="31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"/>
          </reference>
        </references>
      </pivotArea>
    </chartFormat>
    <chartFormat chart="2" format="31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"/>
          </reference>
        </references>
      </pivotArea>
    </chartFormat>
    <chartFormat chart="2" format="31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"/>
          </reference>
        </references>
      </pivotArea>
    </chartFormat>
    <chartFormat chart="2" format="31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"/>
          </reference>
        </references>
      </pivotArea>
    </chartFormat>
    <chartFormat chart="2" format="31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"/>
          </reference>
        </references>
      </pivotArea>
    </chartFormat>
    <chartFormat chart="2" format="31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"/>
          </reference>
        </references>
      </pivotArea>
    </chartFormat>
    <chartFormat chart="2" format="31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"/>
          </reference>
        </references>
      </pivotArea>
    </chartFormat>
    <chartFormat chart="2" format="31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"/>
          </reference>
        </references>
      </pivotArea>
    </chartFormat>
    <chartFormat chart="2" format="31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"/>
          </reference>
        </references>
      </pivotArea>
    </chartFormat>
    <chartFormat chart="2" format="31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"/>
          </reference>
        </references>
      </pivotArea>
    </chartFormat>
    <chartFormat chart="2" format="31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"/>
          </reference>
        </references>
      </pivotArea>
    </chartFormat>
    <chartFormat chart="2" format="31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"/>
          </reference>
        </references>
      </pivotArea>
    </chartFormat>
    <chartFormat chart="2" format="31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"/>
          </reference>
        </references>
      </pivotArea>
    </chartFormat>
    <chartFormat chart="2" format="31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"/>
          </reference>
        </references>
      </pivotArea>
    </chartFormat>
    <chartFormat chart="2" format="31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"/>
          </reference>
        </references>
      </pivotArea>
    </chartFormat>
    <chartFormat chart="2" format="31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"/>
          </reference>
        </references>
      </pivotArea>
    </chartFormat>
    <chartFormat chart="2" format="31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"/>
          </reference>
        </references>
      </pivotArea>
    </chartFormat>
    <chartFormat chart="2" format="31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"/>
          </reference>
        </references>
      </pivotArea>
    </chartFormat>
    <chartFormat chart="2" format="31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"/>
          </reference>
        </references>
      </pivotArea>
    </chartFormat>
    <chartFormat chart="2" format="31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"/>
          </reference>
        </references>
      </pivotArea>
    </chartFormat>
    <chartFormat chart="2" format="31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"/>
          </reference>
        </references>
      </pivotArea>
    </chartFormat>
    <chartFormat chart="2" format="31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"/>
          </reference>
        </references>
      </pivotArea>
    </chartFormat>
    <chartFormat chart="2" format="31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"/>
          </reference>
        </references>
      </pivotArea>
    </chartFormat>
    <chartFormat chart="2" format="31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"/>
          </reference>
        </references>
      </pivotArea>
    </chartFormat>
    <chartFormat chart="2" format="31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"/>
          </reference>
        </references>
      </pivotArea>
    </chartFormat>
    <chartFormat chart="2" format="31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"/>
          </reference>
        </references>
      </pivotArea>
    </chartFormat>
    <chartFormat chart="2" format="31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"/>
          </reference>
        </references>
      </pivotArea>
    </chartFormat>
    <chartFormat chart="2" format="31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"/>
          </reference>
        </references>
      </pivotArea>
    </chartFormat>
    <chartFormat chart="2" format="31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"/>
          </reference>
        </references>
      </pivotArea>
    </chartFormat>
    <chartFormat chart="2" format="31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"/>
          </reference>
        </references>
      </pivotArea>
    </chartFormat>
    <chartFormat chart="2" format="31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"/>
          </reference>
        </references>
      </pivotArea>
    </chartFormat>
    <chartFormat chart="2" format="31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61"/>
          </reference>
        </references>
      </pivotArea>
    </chartFormat>
    <chartFormat chart="2" format="31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62"/>
          </reference>
        </references>
      </pivotArea>
    </chartFormat>
    <chartFormat chart="2" format="31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63"/>
          </reference>
        </references>
      </pivotArea>
    </chartFormat>
    <chartFormat chart="2" format="31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64"/>
          </reference>
        </references>
      </pivotArea>
    </chartFormat>
    <chartFormat chart="2" format="31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65"/>
          </reference>
        </references>
      </pivotArea>
    </chartFormat>
    <chartFormat chart="2" format="31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66"/>
          </reference>
        </references>
      </pivotArea>
    </chartFormat>
    <chartFormat chart="2" format="31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67"/>
          </reference>
        </references>
      </pivotArea>
    </chartFormat>
    <chartFormat chart="2" format="31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68"/>
          </reference>
        </references>
      </pivotArea>
    </chartFormat>
    <chartFormat chart="2" format="31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69"/>
          </reference>
        </references>
      </pivotArea>
    </chartFormat>
    <chartFormat chart="2" format="31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70"/>
          </reference>
        </references>
      </pivotArea>
    </chartFormat>
    <chartFormat chart="2" format="31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71"/>
          </reference>
        </references>
      </pivotArea>
    </chartFormat>
    <chartFormat chart="2" format="31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72"/>
          </reference>
        </references>
      </pivotArea>
    </chartFormat>
    <chartFormat chart="2" format="31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73"/>
          </reference>
        </references>
      </pivotArea>
    </chartFormat>
    <chartFormat chart="2" format="31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74"/>
          </reference>
        </references>
      </pivotArea>
    </chartFormat>
    <chartFormat chart="2" format="31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75"/>
          </reference>
        </references>
      </pivotArea>
    </chartFormat>
    <chartFormat chart="2" format="31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76"/>
          </reference>
        </references>
      </pivotArea>
    </chartFormat>
    <chartFormat chart="2" format="31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77"/>
          </reference>
        </references>
      </pivotArea>
    </chartFormat>
    <chartFormat chart="2" format="31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78"/>
          </reference>
        </references>
      </pivotArea>
    </chartFormat>
    <chartFormat chart="2" format="31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79"/>
          </reference>
        </references>
      </pivotArea>
    </chartFormat>
    <chartFormat chart="2" format="31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80"/>
          </reference>
        </references>
      </pivotArea>
    </chartFormat>
    <chartFormat chart="2" format="31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81"/>
          </reference>
        </references>
      </pivotArea>
    </chartFormat>
    <chartFormat chart="2" format="31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82"/>
          </reference>
        </references>
      </pivotArea>
    </chartFormat>
    <chartFormat chart="2" format="31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83"/>
          </reference>
        </references>
      </pivotArea>
    </chartFormat>
    <chartFormat chart="2" format="31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84"/>
          </reference>
        </references>
      </pivotArea>
    </chartFormat>
    <chartFormat chart="2" format="31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85"/>
          </reference>
        </references>
      </pivotArea>
    </chartFormat>
    <chartFormat chart="2" format="31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86"/>
          </reference>
        </references>
      </pivotArea>
    </chartFormat>
    <chartFormat chart="2" format="31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87"/>
          </reference>
        </references>
      </pivotArea>
    </chartFormat>
    <chartFormat chart="2" format="31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88"/>
          </reference>
        </references>
      </pivotArea>
    </chartFormat>
    <chartFormat chart="2" format="31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89"/>
          </reference>
        </references>
      </pivotArea>
    </chartFormat>
    <chartFormat chart="2" format="31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90"/>
          </reference>
        </references>
      </pivotArea>
    </chartFormat>
    <chartFormat chart="2" format="31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91"/>
          </reference>
        </references>
      </pivotArea>
    </chartFormat>
    <chartFormat chart="2" format="31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92"/>
          </reference>
        </references>
      </pivotArea>
    </chartFormat>
    <chartFormat chart="2" format="31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93"/>
          </reference>
        </references>
      </pivotArea>
    </chartFormat>
    <chartFormat chart="2" format="31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94"/>
          </reference>
        </references>
      </pivotArea>
    </chartFormat>
    <chartFormat chart="2" format="31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95"/>
          </reference>
        </references>
      </pivotArea>
    </chartFormat>
    <chartFormat chart="2" format="31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96"/>
          </reference>
        </references>
      </pivotArea>
    </chartFormat>
    <chartFormat chart="2" format="31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97"/>
          </reference>
        </references>
      </pivotArea>
    </chartFormat>
    <chartFormat chart="2" format="31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98"/>
          </reference>
        </references>
      </pivotArea>
    </chartFormat>
    <chartFormat chart="2" format="31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99"/>
          </reference>
        </references>
      </pivotArea>
    </chartFormat>
    <chartFormat chart="2" format="31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0"/>
          </reference>
        </references>
      </pivotArea>
    </chartFormat>
    <chartFormat chart="2" format="31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1"/>
          </reference>
        </references>
      </pivotArea>
    </chartFormat>
    <chartFormat chart="2" format="31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2"/>
          </reference>
        </references>
      </pivotArea>
    </chartFormat>
    <chartFormat chart="2" format="31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3"/>
          </reference>
        </references>
      </pivotArea>
    </chartFormat>
    <chartFormat chart="2" format="31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4"/>
          </reference>
        </references>
      </pivotArea>
    </chartFormat>
    <chartFormat chart="2" format="31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5"/>
          </reference>
        </references>
      </pivotArea>
    </chartFormat>
    <chartFormat chart="2" format="31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6"/>
          </reference>
        </references>
      </pivotArea>
    </chartFormat>
    <chartFormat chart="2" format="31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7"/>
          </reference>
        </references>
      </pivotArea>
    </chartFormat>
    <chartFormat chart="2" format="31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8"/>
          </reference>
        </references>
      </pivotArea>
    </chartFormat>
    <chartFormat chart="2" format="31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09"/>
          </reference>
        </references>
      </pivotArea>
    </chartFormat>
    <chartFormat chart="2" format="31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0"/>
          </reference>
        </references>
      </pivotArea>
    </chartFormat>
    <chartFormat chart="2" format="31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1"/>
          </reference>
        </references>
      </pivotArea>
    </chartFormat>
    <chartFormat chart="2" format="31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2"/>
          </reference>
        </references>
      </pivotArea>
    </chartFormat>
    <chartFormat chart="2" format="31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3"/>
          </reference>
        </references>
      </pivotArea>
    </chartFormat>
    <chartFormat chart="2" format="31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4"/>
          </reference>
        </references>
      </pivotArea>
    </chartFormat>
    <chartFormat chart="2" format="31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5"/>
          </reference>
        </references>
      </pivotArea>
    </chartFormat>
    <chartFormat chart="2" format="31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6"/>
          </reference>
        </references>
      </pivotArea>
    </chartFormat>
    <chartFormat chart="2" format="31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7"/>
          </reference>
        </references>
      </pivotArea>
    </chartFormat>
    <chartFormat chart="2" format="31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8"/>
          </reference>
        </references>
      </pivotArea>
    </chartFormat>
    <chartFormat chart="2" format="31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19"/>
          </reference>
        </references>
      </pivotArea>
    </chartFormat>
    <chartFormat chart="2" format="31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0"/>
          </reference>
        </references>
      </pivotArea>
    </chartFormat>
    <chartFormat chart="2" format="31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1"/>
          </reference>
        </references>
      </pivotArea>
    </chartFormat>
    <chartFormat chart="2" format="31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2"/>
          </reference>
        </references>
      </pivotArea>
    </chartFormat>
    <chartFormat chart="2" format="31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3"/>
          </reference>
        </references>
      </pivotArea>
    </chartFormat>
    <chartFormat chart="2" format="31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4"/>
          </reference>
        </references>
      </pivotArea>
    </chartFormat>
    <chartFormat chart="2" format="31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5"/>
          </reference>
        </references>
      </pivotArea>
    </chartFormat>
    <chartFormat chart="2" format="32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6"/>
          </reference>
        </references>
      </pivotArea>
    </chartFormat>
    <chartFormat chart="2" format="32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7"/>
          </reference>
        </references>
      </pivotArea>
    </chartFormat>
    <chartFormat chart="2" format="32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8"/>
          </reference>
        </references>
      </pivotArea>
    </chartFormat>
    <chartFormat chart="2" format="32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29"/>
          </reference>
        </references>
      </pivotArea>
    </chartFormat>
    <chartFormat chart="2" format="32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0"/>
          </reference>
        </references>
      </pivotArea>
    </chartFormat>
    <chartFormat chart="2" format="32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1"/>
          </reference>
        </references>
      </pivotArea>
    </chartFormat>
    <chartFormat chart="2" format="32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2"/>
          </reference>
        </references>
      </pivotArea>
    </chartFormat>
    <chartFormat chart="2" format="32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3"/>
          </reference>
        </references>
      </pivotArea>
    </chartFormat>
    <chartFormat chart="2" format="32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4"/>
          </reference>
        </references>
      </pivotArea>
    </chartFormat>
    <chartFormat chart="2" format="32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5"/>
          </reference>
        </references>
      </pivotArea>
    </chartFormat>
    <chartFormat chart="2" format="32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6"/>
          </reference>
        </references>
      </pivotArea>
    </chartFormat>
    <chartFormat chart="2" format="32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7"/>
          </reference>
        </references>
      </pivotArea>
    </chartFormat>
    <chartFormat chart="2" format="32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8"/>
          </reference>
        </references>
      </pivotArea>
    </chartFormat>
    <chartFormat chart="2" format="32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39"/>
          </reference>
        </references>
      </pivotArea>
    </chartFormat>
    <chartFormat chart="2" format="32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0"/>
          </reference>
        </references>
      </pivotArea>
    </chartFormat>
    <chartFormat chart="2" format="32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1"/>
          </reference>
        </references>
      </pivotArea>
    </chartFormat>
    <chartFormat chart="2" format="32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2"/>
          </reference>
        </references>
      </pivotArea>
    </chartFormat>
    <chartFormat chart="2" format="32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3"/>
          </reference>
        </references>
      </pivotArea>
    </chartFormat>
    <chartFormat chart="2" format="32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4"/>
          </reference>
        </references>
      </pivotArea>
    </chartFormat>
    <chartFormat chart="2" format="32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5"/>
          </reference>
        </references>
      </pivotArea>
    </chartFormat>
    <chartFormat chart="2" format="32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6"/>
          </reference>
        </references>
      </pivotArea>
    </chartFormat>
    <chartFormat chart="2" format="32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7"/>
          </reference>
        </references>
      </pivotArea>
    </chartFormat>
    <chartFormat chart="2" format="32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8"/>
          </reference>
        </references>
      </pivotArea>
    </chartFormat>
    <chartFormat chart="2" format="32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49"/>
          </reference>
        </references>
      </pivotArea>
    </chartFormat>
    <chartFormat chart="2" format="32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0"/>
          </reference>
        </references>
      </pivotArea>
    </chartFormat>
    <chartFormat chart="2" format="32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1"/>
          </reference>
        </references>
      </pivotArea>
    </chartFormat>
    <chartFormat chart="2" format="32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2"/>
          </reference>
        </references>
      </pivotArea>
    </chartFormat>
    <chartFormat chart="2" format="32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3"/>
          </reference>
        </references>
      </pivotArea>
    </chartFormat>
    <chartFormat chart="2" format="32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4"/>
          </reference>
        </references>
      </pivotArea>
    </chartFormat>
    <chartFormat chart="2" format="32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5"/>
          </reference>
        </references>
      </pivotArea>
    </chartFormat>
    <chartFormat chart="2" format="32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6"/>
          </reference>
        </references>
      </pivotArea>
    </chartFormat>
    <chartFormat chart="2" format="32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7"/>
          </reference>
        </references>
      </pivotArea>
    </chartFormat>
    <chartFormat chart="2" format="32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8"/>
          </reference>
        </references>
      </pivotArea>
    </chartFormat>
    <chartFormat chart="2" format="32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59"/>
          </reference>
        </references>
      </pivotArea>
    </chartFormat>
    <chartFormat chart="2" format="32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0"/>
          </reference>
        </references>
      </pivotArea>
    </chartFormat>
    <chartFormat chart="2" format="32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1"/>
          </reference>
        </references>
      </pivotArea>
    </chartFormat>
    <chartFormat chart="2" format="32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2"/>
          </reference>
        </references>
      </pivotArea>
    </chartFormat>
    <chartFormat chart="2" format="32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3"/>
          </reference>
        </references>
      </pivotArea>
    </chartFormat>
    <chartFormat chart="2" format="32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4"/>
          </reference>
        </references>
      </pivotArea>
    </chartFormat>
    <chartFormat chart="2" format="32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5"/>
          </reference>
        </references>
      </pivotArea>
    </chartFormat>
    <chartFormat chart="2" format="32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6"/>
          </reference>
        </references>
      </pivotArea>
    </chartFormat>
    <chartFormat chart="2" format="32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7"/>
          </reference>
        </references>
      </pivotArea>
    </chartFormat>
    <chartFormat chart="2" format="32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8"/>
          </reference>
        </references>
      </pivotArea>
    </chartFormat>
    <chartFormat chart="2" format="32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69"/>
          </reference>
        </references>
      </pivotArea>
    </chartFormat>
    <chartFormat chart="2" format="32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0"/>
          </reference>
        </references>
      </pivotArea>
    </chartFormat>
    <chartFormat chart="2" format="32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1"/>
          </reference>
        </references>
      </pivotArea>
    </chartFormat>
    <chartFormat chart="2" format="32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2"/>
          </reference>
        </references>
      </pivotArea>
    </chartFormat>
    <chartFormat chart="2" format="32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3"/>
          </reference>
        </references>
      </pivotArea>
    </chartFormat>
    <chartFormat chart="2" format="32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4"/>
          </reference>
        </references>
      </pivotArea>
    </chartFormat>
    <chartFormat chart="2" format="32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5"/>
          </reference>
        </references>
      </pivotArea>
    </chartFormat>
    <chartFormat chart="2" format="32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6"/>
          </reference>
        </references>
      </pivotArea>
    </chartFormat>
    <chartFormat chart="2" format="32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7"/>
          </reference>
        </references>
      </pivotArea>
    </chartFormat>
    <chartFormat chart="2" format="32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8"/>
          </reference>
        </references>
      </pivotArea>
    </chartFormat>
    <chartFormat chart="2" format="32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79"/>
          </reference>
        </references>
      </pivotArea>
    </chartFormat>
    <chartFormat chart="2" format="32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0"/>
          </reference>
        </references>
      </pivotArea>
    </chartFormat>
    <chartFormat chart="2" format="32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1"/>
          </reference>
        </references>
      </pivotArea>
    </chartFormat>
    <chartFormat chart="2" format="32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2"/>
          </reference>
        </references>
      </pivotArea>
    </chartFormat>
    <chartFormat chart="2" format="32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3"/>
          </reference>
        </references>
      </pivotArea>
    </chartFormat>
    <chartFormat chart="2" format="32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4"/>
          </reference>
        </references>
      </pivotArea>
    </chartFormat>
    <chartFormat chart="2" format="32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5"/>
          </reference>
        </references>
      </pivotArea>
    </chartFormat>
    <chartFormat chart="2" format="32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6"/>
          </reference>
        </references>
      </pivotArea>
    </chartFormat>
    <chartFormat chart="2" format="32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7"/>
          </reference>
        </references>
      </pivotArea>
    </chartFormat>
    <chartFormat chart="2" format="32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8"/>
          </reference>
        </references>
      </pivotArea>
    </chartFormat>
    <chartFormat chart="2" format="32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89"/>
          </reference>
        </references>
      </pivotArea>
    </chartFormat>
    <chartFormat chart="2" format="32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0"/>
          </reference>
        </references>
      </pivotArea>
    </chartFormat>
    <chartFormat chart="2" format="32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1"/>
          </reference>
        </references>
      </pivotArea>
    </chartFormat>
    <chartFormat chart="2" format="32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2"/>
          </reference>
        </references>
      </pivotArea>
    </chartFormat>
    <chartFormat chart="2" format="32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3"/>
          </reference>
        </references>
      </pivotArea>
    </chartFormat>
    <chartFormat chart="2" format="32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4"/>
          </reference>
        </references>
      </pivotArea>
    </chartFormat>
    <chartFormat chart="2" format="32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5"/>
          </reference>
        </references>
      </pivotArea>
    </chartFormat>
    <chartFormat chart="2" format="32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6"/>
          </reference>
        </references>
      </pivotArea>
    </chartFormat>
    <chartFormat chart="2" format="32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7"/>
          </reference>
        </references>
      </pivotArea>
    </chartFormat>
    <chartFormat chart="2" format="32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8"/>
          </reference>
        </references>
      </pivotArea>
    </chartFormat>
    <chartFormat chart="2" format="32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199"/>
          </reference>
        </references>
      </pivotArea>
    </chartFormat>
    <chartFormat chart="2" format="32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0"/>
          </reference>
        </references>
      </pivotArea>
    </chartFormat>
    <chartFormat chart="2" format="32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1"/>
          </reference>
        </references>
      </pivotArea>
    </chartFormat>
    <chartFormat chart="2" format="32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2"/>
          </reference>
        </references>
      </pivotArea>
    </chartFormat>
    <chartFormat chart="2" format="32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3"/>
          </reference>
        </references>
      </pivotArea>
    </chartFormat>
    <chartFormat chart="2" format="32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4"/>
          </reference>
        </references>
      </pivotArea>
    </chartFormat>
    <chartFormat chart="2" format="32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5"/>
          </reference>
        </references>
      </pivotArea>
    </chartFormat>
    <chartFormat chart="2" format="32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6"/>
          </reference>
        </references>
      </pivotArea>
    </chartFormat>
    <chartFormat chart="2" format="32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7"/>
          </reference>
        </references>
      </pivotArea>
    </chartFormat>
    <chartFormat chart="2" format="32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8"/>
          </reference>
        </references>
      </pivotArea>
    </chartFormat>
    <chartFormat chart="2" format="32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09"/>
          </reference>
        </references>
      </pivotArea>
    </chartFormat>
    <chartFormat chart="2" format="32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0"/>
          </reference>
        </references>
      </pivotArea>
    </chartFormat>
    <chartFormat chart="2" format="32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1"/>
          </reference>
        </references>
      </pivotArea>
    </chartFormat>
    <chartFormat chart="2" format="32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2"/>
          </reference>
        </references>
      </pivotArea>
    </chartFormat>
    <chartFormat chart="2" format="32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3"/>
          </reference>
        </references>
      </pivotArea>
    </chartFormat>
    <chartFormat chart="2" format="32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4"/>
          </reference>
        </references>
      </pivotArea>
    </chartFormat>
    <chartFormat chart="2" format="32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5"/>
          </reference>
        </references>
      </pivotArea>
    </chartFormat>
    <chartFormat chart="2" format="32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6"/>
          </reference>
        </references>
      </pivotArea>
    </chartFormat>
    <chartFormat chart="2" format="32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7"/>
          </reference>
        </references>
      </pivotArea>
    </chartFormat>
    <chartFormat chart="2" format="32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8"/>
          </reference>
        </references>
      </pivotArea>
    </chartFormat>
    <chartFormat chart="2" format="32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19"/>
          </reference>
        </references>
      </pivotArea>
    </chartFormat>
    <chartFormat chart="2" format="32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0"/>
          </reference>
        </references>
      </pivotArea>
    </chartFormat>
    <chartFormat chart="2" format="32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1"/>
          </reference>
        </references>
      </pivotArea>
    </chartFormat>
    <chartFormat chart="2" format="32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2"/>
          </reference>
        </references>
      </pivotArea>
    </chartFormat>
    <chartFormat chart="2" format="32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3"/>
          </reference>
        </references>
      </pivotArea>
    </chartFormat>
    <chartFormat chart="2" format="32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4"/>
          </reference>
        </references>
      </pivotArea>
    </chartFormat>
    <chartFormat chart="2" format="32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5"/>
          </reference>
        </references>
      </pivotArea>
    </chartFormat>
    <chartFormat chart="2" format="33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6"/>
          </reference>
        </references>
      </pivotArea>
    </chartFormat>
    <chartFormat chart="2" format="33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7"/>
          </reference>
        </references>
      </pivotArea>
    </chartFormat>
    <chartFormat chart="2" format="33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8"/>
          </reference>
        </references>
      </pivotArea>
    </chartFormat>
    <chartFormat chart="2" format="33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29"/>
          </reference>
        </references>
      </pivotArea>
    </chartFormat>
    <chartFormat chart="2" format="33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0"/>
          </reference>
        </references>
      </pivotArea>
    </chartFormat>
    <chartFormat chart="2" format="33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1"/>
          </reference>
        </references>
      </pivotArea>
    </chartFormat>
    <chartFormat chart="2" format="33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2"/>
          </reference>
        </references>
      </pivotArea>
    </chartFormat>
    <chartFormat chart="2" format="33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3"/>
          </reference>
        </references>
      </pivotArea>
    </chartFormat>
    <chartFormat chart="2" format="33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4"/>
          </reference>
        </references>
      </pivotArea>
    </chartFormat>
    <chartFormat chart="2" format="33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5"/>
          </reference>
        </references>
      </pivotArea>
    </chartFormat>
    <chartFormat chart="2" format="33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6"/>
          </reference>
        </references>
      </pivotArea>
    </chartFormat>
    <chartFormat chart="2" format="33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7"/>
          </reference>
        </references>
      </pivotArea>
    </chartFormat>
    <chartFormat chart="2" format="33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8"/>
          </reference>
        </references>
      </pivotArea>
    </chartFormat>
    <chartFormat chart="2" format="33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39"/>
          </reference>
        </references>
      </pivotArea>
    </chartFormat>
    <chartFormat chart="2" format="33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0"/>
          </reference>
        </references>
      </pivotArea>
    </chartFormat>
    <chartFormat chart="2" format="33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1"/>
          </reference>
        </references>
      </pivotArea>
    </chartFormat>
    <chartFormat chart="2" format="33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2"/>
          </reference>
        </references>
      </pivotArea>
    </chartFormat>
    <chartFormat chart="2" format="33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3"/>
          </reference>
        </references>
      </pivotArea>
    </chartFormat>
    <chartFormat chart="2" format="33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4"/>
          </reference>
        </references>
      </pivotArea>
    </chartFormat>
    <chartFormat chart="2" format="33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5"/>
          </reference>
        </references>
      </pivotArea>
    </chartFormat>
    <chartFormat chart="2" format="33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6"/>
          </reference>
        </references>
      </pivotArea>
    </chartFormat>
    <chartFormat chart="2" format="33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7"/>
          </reference>
        </references>
      </pivotArea>
    </chartFormat>
    <chartFormat chart="2" format="33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8"/>
          </reference>
        </references>
      </pivotArea>
    </chartFormat>
    <chartFormat chart="2" format="33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49"/>
          </reference>
        </references>
      </pivotArea>
    </chartFormat>
    <chartFormat chart="2" format="33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0"/>
          </reference>
        </references>
      </pivotArea>
    </chartFormat>
    <chartFormat chart="2" format="33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1"/>
          </reference>
        </references>
      </pivotArea>
    </chartFormat>
    <chartFormat chart="2" format="33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2"/>
          </reference>
        </references>
      </pivotArea>
    </chartFormat>
    <chartFormat chart="2" format="33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3"/>
          </reference>
        </references>
      </pivotArea>
    </chartFormat>
    <chartFormat chart="2" format="33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4"/>
          </reference>
        </references>
      </pivotArea>
    </chartFormat>
    <chartFormat chart="2" format="33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5"/>
          </reference>
        </references>
      </pivotArea>
    </chartFormat>
    <chartFormat chart="2" format="33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6"/>
          </reference>
        </references>
      </pivotArea>
    </chartFormat>
    <chartFormat chart="2" format="33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7"/>
          </reference>
        </references>
      </pivotArea>
    </chartFormat>
    <chartFormat chart="2" format="33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8"/>
          </reference>
        </references>
      </pivotArea>
    </chartFormat>
    <chartFormat chart="2" format="33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59"/>
          </reference>
        </references>
      </pivotArea>
    </chartFormat>
    <chartFormat chart="2" format="33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0"/>
          </reference>
        </references>
      </pivotArea>
    </chartFormat>
    <chartFormat chart="2" format="33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1"/>
          </reference>
        </references>
      </pivotArea>
    </chartFormat>
    <chartFormat chart="2" format="33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2"/>
          </reference>
        </references>
      </pivotArea>
    </chartFormat>
    <chartFormat chart="2" format="33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3"/>
          </reference>
        </references>
      </pivotArea>
    </chartFormat>
    <chartFormat chart="2" format="33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4"/>
          </reference>
        </references>
      </pivotArea>
    </chartFormat>
    <chartFormat chart="2" format="33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5"/>
          </reference>
        </references>
      </pivotArea>
    </chartFormat>
    <chartFormat chart="2" format="33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6"/>
          </reference>
        </references>
      </pivotArea>
    </chartFormat>
    <chartFormat chart="2" format="33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7"/>
          </reference>
        </references>
      </pivotArea>
    </chartFormat>
    <chartFormat chart="2" format="33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8"/>
          </reference>
        </references>
      </pivotArea>
    </chartFormat>
    <chartFormat chart="2" format="33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69"/>
          </reference>
        </references>
      </pivotArea>
    </chartFormat>
    <chartFormat chart="2" format="33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0"/>
          </reference>
        </references>
      </pivotArea>
    </chartFormat>
    <chartFormat chart="2" format="33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1"/>
          </reference>
        </references>
      </pivotArea>
    </chartFormat>
    <chartFormat chart="2" format="33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2"/>
          </reference>
        </references>
      </pivotArea>
    </chartFormat>
    <chartFormat chart="2" format="33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3"/>
          </reference>
        </references>
      </pivotArea>
    </chartFormat>
    <chartFormat chart="2" format="33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4"/>
          </reference>
        </references>
      </pivotArea>
    </chartFormat>
    <chartFormat chart="2" format="33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5"/>
          </reference>
        </references>
      </pivotArea>
    </chartFormat>
    <chartFormat chart="2" format="33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6"/>
          </reference>
        </references>
      </pivotArea>
    </chartFormat>
    <chartFormat chart="2" format="33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7"/>
          </reference>
        </references>
      </pivotArea>
    </chartFormat>
    <chartFormat chart="2" format="33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8"/>
          </reference>
        </references>
      </pivotArea>
    </chartFormat>
    <chartFormat chart="2" format="33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79"/>
          </reference>
        </references>
      </pivotArea>
    </chartFormat>
    <chartFormat chart="2" format="33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0"/>
          </reference>
        </references>
      </pivotArea>
    </chartFormat>
    <chartFormat chart="2" format="33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1"/>
          </reference>
        </references>
      </pivotArea>
    </chartFormat>
    <chartFormat chart="2" format="33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2"/>
          </reference>
        </references>
      </pivotArea>
    </chartFormat>
    <chartFormat chart="2" format="33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3"/>
          </reference>
        </references>
      </pivotArea>
    </chartFormat>
    <chartFormat chart="2" format="33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4"/>
          </reference>
        </references>
      </pivotArea>
    </chartFormat>
    <chartFormat chart="2" format="33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5"/>
          </reference>
        </references>
      </pivotArea>
    </chartFormat>
    <chartFormat chart="2" format="33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6"/>
          </reference>
        </references>
      </pivotArea>
    </chartFormat>
    <chartFormat chart="2" format="33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7"/>
          </reference>
        </references>
      </pivotArea>
    </chartFormat>
    <chartFormat chart="2" format="33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8"/>
          </reference>
        </references>
      </pivotArea>
    </chartFormat>
    <chartFormat chart="2" format="33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89"/>
          </reference>
        </references>
      </pivotArea>
    </chartFormat>
    <chartFormat chart="2" format="33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0"/>
          </reference>
        </references>
      </pivotArea>
    </chartFormat>
    <chartFormat chart="2" format="33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1"/>
          </reference>
        </references>
      </pivotArea>
    </chartFormat>
    <chartFormat chart="2" format="33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2"/>
          </reference>
        </references>
      </pivotArea>
    </chartFormat>
    <chartFormat chart="2" format="33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3"/>
          </reference>
        </references>
      </pivotArea>
    </chartFormat>
    <chartFormat chart="2" format="33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4"/>
          </reference>
        </references>
      </pivotArea>
    </chartFormat>
    <chartFormat chart="2" format="33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5"/>
          </reference>
        </references>
      </pivotArea>
    </chartFormat>
    <chartFormat chart="2" format="33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6"/>
          </reference>
        </references>
      </pivotArea>
    </chartFormat>
    <chartFormat chart="2" format="33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7"/>
          </reference>
        </references>
      </pivotArea>
    </chartFormat>
    <chartFormat chart="2" format="33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8"/>
          </reference>
        </references>
      </pivotArea>
    </chartFormat>
    <chartFormat chart="2" format="33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299"/>
          </reference>
        </references>
      </pivotArea>
    </chartFormat>
    <chartFormat chart="2" format="33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0"/>
          </reference>
        </references>
      </pivotArea>
    </chartFormat>
    <chartFormat chart="2" format="33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1"/>
          </reference>
        </references>
      </pivotArea>
    </chartFormat>
    <chartFormat chart="2" format="33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2"/>
          </reference>
        </references>
      </pivotArea>
    </chartFormat>
    <chartFormat chart="2" format="33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3"/>
          </reference>
        </references>
      </pivotArea>
    </chartFormat>
    <chartFormat chart="2" format="33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4"/>
          </reference>
        </references>
      </pivotArea>
    </chartFormat>
    <chartFormat chart="2" format="33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5"/>
          </reference>
        </references>
      </pivotArea>
    </chartFormat>
    <chartFormat chart="2" format="33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6"/>
          </reference>
        </references>
      </pivotArea>
    </chartFormat>
    <chartFormat chart="2" format="33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7"/>
          </reference>
        </references>
      </pivotArea>
    </chartFormat>
    <chartFormat chart="2" format="33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8"/>
          </reference>
        </references>
      </pivotArea>
    </chartFormat>
    <chartFormat chart="2" format="33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09"/>
          </reference>
        </references>
      </pivotArea>
    </chartFormat>
    <chartFormat chart="2" format="33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0"/>
          </reference>
        </references>
      </pivotArea>
    </chartFormat>
    <chartFormat chart="2" format="33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1"/>
          </reference>
        </references>
      </pivotArea>
    </chartFormat>
    <chartFormat chart="2" format="33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2"/>
          </reference>
        </references>
      </pivotArea>
    </chartFormat>
    <chartFormat chart="2" format="33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3"/>
          </reference>
        </references>
      </pivotArea>
    </chartFormat>
    <chartFormat chart="2" format="33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4"/>
          </reference>
        </references>
      </pivotArea>
    </chartFormat>
    <chartFormat chart="2" format="33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5"/>
          </reference>
        </references>
      </pivotArea>
    </chartFormat>
    <chartFormat chart="2" format="33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6"/>
          </reference>
        </references>
      </pivotArea>
    </chartFormat>
    <chartFormat chart="2" format="33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7"/>
          </reference>
        </references>
      </pivotArea>
    </chartFormat>
    <chartFormat chart="2" format="33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8"/>
          </reference>
        </references>
      </pivotArea>
    </chartFormat>
    <chartFormat chart="2" format="33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19"/>
          </reference>
        </references>
      </pivotArea>
    </chartFormat>
    <chartFormat chart="2" format="33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0"/>
          </reference>
        </references>
      </pivotArea>
    </chartFormat>
    <chartFormat chart="2" format="33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1"/>
          </reference>
        </references>
      </pivotArea>
    </chartFormat>
    <chartFormat chart="2" format="33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2"/>
          </reference>
        </references>
      </pivotArea>
    </chartFormat>
    <chartFormat chart="2" format="33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3"/>
          </reference>
        </references>
      </pivotArea>
    </chartFormat>
    <chartFormat chart="2" format="33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4"/>
          </reference>
        </references>
      </pivotArea>
    </chartFormat>
    <chartFormat chart="2" format="33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5"/>
          </reference>
        </references>
      </pivotArea>
    </chartFormat>
    <chartFormat chart="2" format="34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6"/>
          </reference>
        </references>
      </pivotArea>
    </chartFormat>
    <chartFormat chart="2" format="34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7"/>
          </reference>
        </references>
      </pivotArea>
    </chartFormat>
    <chartFormat chart="2" format="34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8"/>
          </reference>
        </references>
      </pivotArea>
    </chartFormat>
    <chartFormat chart="2" format="34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29"/>
          </reference>
        </references>
      </pivotArea>
    </chartFormat>
    <chartFormat chart="2" format="34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0"/>
          </reference>
        </references>
      </pivotArea>
    </chartFormat>
    <chartFormat chart="2" format="34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1"/>
          </reference>
        </references>
      </pivotArea>
    </chartFormat>
    <chartFormat chart="2" format="34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2"/>
          </reference>
        </references>
      </pivotArea>
    </chartFormat>
    <chartFormat chart="2" format="34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3"/>
          </reference>
        </references>
      </pivotArea>
    </chartFormat>
    <chartFormat chart="2" format="34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4"/>
          </reference>
        </references>
      </pivotArea>
    </chartFormat>
    <chartFormat chart="2" format="34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5"/>
          </reference>
        </references>
      </pivotArea>
    </chartFormat>
    <chartFormat chart="2" format="34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6"/>
          </reference>
        </references>
      </pivotArea>
    </chartFormat>
    <chartFormat chart="2" format="34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7"/>
          </reference>
        </references>
      </pivotArea>
    </chartFormat>
    <chartFormat chart="2" format="34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8"/>
          </reference>
        </references>
      </pivotArea>
    </chartFormat>
    <chartFormat chart="2" format="34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39"/>
          </reference>
        </references>
      </pivotArea>
    </chartFormat>
    <chartFormat chart="2" format="34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0"/>
          </reference>
        </references>
      </pivotArea>
    </chartFormat>
    <chartFormat chart="2" format="34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1"/>
          </reference>
        </references>
      </pivotArea>
    </chartFormat>
    <chartFormat chart="2" format="34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2"/>
          </reference>
        </references>
      </pivotArea>
    </chartFormat>
    <chartFormat chart="2" format="34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3"/>
          </reference>
        </references>
      </pivotArea>
    </chartFormat>
    <chartFormat chart="2" format="34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4"/>
          </reference>
        </references>
      </pivotArea>
    </chartFormat>
    <chartFormat chart="2" format="34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5"/>
          </reference>
        </references>
      </pivotArea>
    </chartFormat>
    <chartFormat chart="2" format="34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6"/>
          </reference>
        </references>
      </pivotArea>
    </chartFormat>
    <chartFormat chart="2" format="34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7"/>
          </reference>
        </references>
      </pivotArea>
    </chartFormat>
    <chartFormat chart="2" format="34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8"/>
          </reference>
        </references>
      </pivotArea>
    </chartFormat>
    <chartFormat chart="2" format="34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49"/>
          </reference>
        </references>
      </pivotArea>
    </chartFormat>
    <chartFormat chart="2" format="34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0"/>
          </reference>
        </references>
      </pivotArea>
    </chartFormat>
    <chartFormat chart="2" format="34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1"/>
          </reference>
        </references>
      </pivotArea>
    </chartFormat>
    <chartFormat chart="2" format="34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2"/>
          </reference>
        </references>
      </pivotArea>
    </chartFormat>
    <chartFormat chart="2" format="34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3"/>
          </reference>
        </references>
      </pivotArea>
    </chartFormat>
    <chartFormat chart="2" format="34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4"/>
          </reference>
        </references>
      </pivotArea>
    </chartFormat>
    <chartFormat chart="2" format="34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5"/>
          </reference>
        </references>
      </pivotArea>
    </chartFormat>
    <chartFormat chart="2" format="34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6"/>
          </reference>
        </references>
      </pivotArea>
    </chartFormat>
    <chartFormat chart="2" format="34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7"/>
          </reference>
        </references>
      </pivotArea>
    </chartFormat>
    <chartFormat chart="2" format="34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8"/>
          </reference>
        </references>
      </pivotArea>
    </chartFormat>
    <chartFormat chart="2" format="34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59"/>
          </reference>
        </references>
      </pivotArea>
    </chartFormat>
    <chartFormat chart="2" format="34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0"/>
          </reference>
        </references>
      </pivotArea>
    </chartFormat>
    <chartFormat chart="2" format="34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1"/>
          </reference>
        </references>
      </pivotArea>
    </chartFormat>
    <chartFormat chart="2" format="34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2"/>
          </reference>
        </references>
      </pivotArea>
    </chartFormat>
    <chartFormat chart="2" format="34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3"/>
          </reference>
        </references>
      </pivotArea>
    </chartFormat>
    <chartFormat chart="2" format="34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4"/>
          </reference>
        </references>
      </pivotArea>
    </chartFormat>
    <chartFormat chart="2" format="34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5"/>
          </reference>
        </references>
      </pivotArea>
    </chartFormat>
    <chartFormat chart="2" format="34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6"/>
          </reference>
        </references>
      </pivotArea>
    </chartFormat>
    <chartFormat chart="2" format="34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7"/>
          </reference>
        </references>
      </pivotArea>
    </chartFormat>
    <chartFormat chart="2" format="34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8"/>
          </reference>
        </references>
      </pivotArea>
    </chartFormat>
    <chartFormat chart="2" format="34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69"/>
          </reference>
        </references>
      </pivotArea>
    </chartFormat>
    <chartFormat chart="2" format="34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0"/>
          </reference>
        </references>
      </pivotArea>
    </chartFormat>
    <chartFormat chart="2" format="34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1"/>
          </reference>
        </references>
      </pivotArea>
    </chartFormat>
    <chartFormat chart="2" format="34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2"/>
          </reference>
        </references>
      </pivotArea>
    </chartFormat>
    <chartFormat chart="2" format="34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3"/>
          </reference>
        </references>
      </pivotArea>
    </chartFormat>
    <chartFormat chart="2" format="34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4"/>
          </reference>
        </references>
      </pivotArea>
    </chartFormat>
    <chartFormat chart="2" format="34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5"/>
          </reference>
        </references>
      </pivotArea>
    </chartFormat>
    <chartFormat chart="2" format="34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6"/>
          </reference>
        </references>
      </pivotArea>
    </chartFormat>
    <chartFormat chart="2" format="34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7"/>
          </reference>
        </references>
      </pivotArea>
    </chartFormat>
    <chartFormat chart="2" format="34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8"/>
          </reference>
        </references>
      </pivotArea>
    </chartFormat>
    <chartFormat chart="2" format="34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79"/>
          </reference>
        </references>
      </pivotArea>
    </chartFormat>
    <chartFormat chart="2" format="34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0"/>
          </reference>
        </references>
      </pivotArea>
    </chartFormat>
    <chartFormat chart="2" format="34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1"/>
          </reference>
        </references>
      </pivotArea>
    </chartFormat>
    <chartFormat chart="2" format="34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2"/>
          </reference>
        </references>
      </pivotArea>
    </chartFormat>
    <chartFormat chart="2" format="34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3"/>
          </reference>
        </references>
      </pivotArea>
    </chartFormat>
    <chartFormat chart="2" format="34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4"/>
          </reference>
        </references>
      </pivotArea>
    </chartFormat>
    <chartFormat chart="2" format="34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5"/>
          </reference>
        </references>
      </pivotArea>
    </chartFormat>
    <chartFormat chart="2" format="34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6"/>
          </reference>
        </references>
      </pivotArea>
    </chartFormat>
    <chartFormat chart="2" format="34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7"/>
          </reference>
        </references>
      </pivotArea>
    </chartFormat>
    <chartFormat chart="2" format="34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8"/>
          </reference>
        </references>
      </pivotArea>
    </chartFormat>
    <chartFormat chart="2" format="34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89"/>
          </reference>
        </references>
      </pivotArea>
    </chartFormat>
    <chartFormat chart="2" format="34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0"/>
          </reference>
        </references>
      </pivotArea>
    </chartFormat>
    <chartFormat chart="2" format="34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1"/>
          </reference>
        </references>
      </pivotArea>
    </chartFormat>
    <chartFormat chart="2" format="34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2"/>
          </reference>
        </references>
      </pivotArea>
    </chartFormat>
    <chartFormat chart="2" format="34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3"/>
          </reference>
        </references>
      </pivotArea>
    </chartFormat>
    <chartFormat chart="2" format="34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4"/>
          </reference>
        </references>
      </pivotArea>
    </chartFormat>
    <chartFormat chart="2" format="34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5"/>
          </reference>
        </references>
      </pivotArea>
    </chartFormat>
    <chartFormat chart="2" format="34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6"/>
          </reference>
        </references>
      </pivotArea>
    </chartFormat>
    <chartFormat chart="2" format="34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7"/>
          </reference>
        </references>
      </pivotArea>
    </chartFormat>
    <chartFormat chart="2" format="34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8"/>
          </reference>
        </references>
      </pivotArea>
    </chartFormat>
    <chartFormat chart="2" format="34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399"/>
          </reference>
        </references>
      </pivotArea>
    </chartFormat>
    <chartFormat chart="2" format="34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0"/>
          </reference>
        </references>
      </pivotArea>
    </chartFormat>
    <chartFormat chart="2" format="34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1"/>
          </reference>
        </references>
      </pivotArea>
    </chartFormat>
    <chartFormat chart="2" format="34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2"/>
          </reference>
        </references>
      </pivotArea>
    </chartFormat>
    <chartFormat chart="2" format="34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3"/>
          </reference>
        </references>
      </pivotArea>
    </chartFormat>
    <chartFormat chart="2" format="34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4"/>
          </reference>
        </references>
      </pivotArea>
    </chartFormat>
    <chartFormat chart="2" format="34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5"/>
          </reference>
        </references>
      </pivotArea>
    </chartFormat>
    <chartFormat chart="2" format="34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6"/>
          </reference>
        </references>
      </pivotArea>
    </chartFormat>
    <chartFormat chart="2" format="34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7"/>
          </reference>
        </references>
      </pivotArea>
    </chartFormat>
    <chartFormat chart="2" format="34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8"/>
          </reference>
        </references>
      </pivotArea>
    </chartFormat>
    <chartFormat chart="2" format="34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09"/>
          </reference>
        </references>
      </pivotArea>
    </chartFormat>
    <chartFormat chart="2" format="34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0"/>
          </reference>
        </references>
      </pivotArea>
    </chartFormat>
    <chartFormat chart="2" format="34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1"/>
          </reference>
        </references>
      </pivotArea>
    </chartFormat>
    <chartFormat chart="2" format="34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2"/>
          </reference>
        </references>
      </pivotArea>
    </chartFormat>
    <chartFormat chart="2" format="34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3"/>
          </reference>
        </references>
      </pivotArea>
    </chartFormat>
    <chartFormat chart="2" format="34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4"/>
          </reference>
        </references>
      </pivotArea>
    </chartFormat>
    <chartFormat chart="2" format="34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5"/>
          </reference>
        </references>
      </pivotArea>
    </chartFormat>
    <chartFormat chart="2" format="34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6"/>
          </reference>
        </references>
      </pivotArea>
    </chartFormat>
    <chartFormat chart="2" format="34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7"/>
          </reference>
        </references>
      </pivotArea>
    </chartFormat>
    <chartFormat chart="2" format="34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8"/>
          </reference>
        </references>
      </pivotArea>
    </chartFormat>
    <chartFormat chart="2" format="34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19"/>
          </reference>
        </references>
      </pivotArea>
    </chartFormat>
    <chartFormat chart="2" format="34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0"/>
          </reference>
        </references>
      </pivotArea>
    </chartFormat>
    <chartFormat chart="2" format="34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1"/>
          </reference>
        </references>
      </pivotArea>
    </chartFormat>
    <chartFormat chart="2" format="34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2"/>
          </reference>
        </references>
      </pivotArea>
    </chartFormat>
    <chartFormat chart="2" format="34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3"/>
          </reference>
        </references>
      </pivotArea>
    </chartFormat>
    <chartFormat chart="2" format="34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4"/>
          </reference>
        </references>
      </pivotArea>
    </chartFormat>
    <chartFormat chart="2" format="34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5"/>
          </reference>
        </references>
      </pivotArea>
    </chartFormat>
    <chartFormat chart="2" format="35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6"/>
          </reference>
        </references>
      </pivotArea>
    </chartFormat>
    <chartFormat chart="2" format="35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7"/>
          </reference>
        </references>
      </pivotArea>
    </chartFormat>
    <chartFormat chart="2" format="35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8"/>
          </reference>
        </references>
      </pivotArea>
    </chartFormat>
    <chartFormat chart="2" format="35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29"/>
          </reference>
        </references>
      </pivotArea>
    </chartFormat>
    <chartFormat chart="2" format="35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0"/>
          </reference>
        </references>
      </pivotArea>
    </chartFormat>
    <chartFormat chart="2" format="35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1"/>
          </reference>
        </references>
      </pivotArea>
    </chartFormat>
    <chartFormat chart="2" format="35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2"/>
          </reference>
        </references>
      </pivotArea>
    </chartFormat>
    <chartFormat chart="2" format="35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3"/>
          </reference>
        </references>
      </pivotArea>
    </chartFormat>
    <chartFormat chart="2" format="35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4"/>
          </reference>
        </references>
      </pivotArea>
    </chartFormat>
    <chartFormat chart="2" format="35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5"/>
          </reference>
        </references>
      </pivotArea>
    </chartFormat>
    <chartFormat chart="2" format="35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6"/>
          </reference>
        </references>
      </pivotArea>
    </chartFormat>
    <chartFormat chart="2" format="35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7"/>
          </reference>
        </references>
      </pivotArea>
    </chartFormat>
    <chartFormat chart="2" format="35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8"/>
          </reference>
        </references>
      </pivotArea>
    </chartFormat>
    <chartFormat chart="2" format="35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39"/>
          </reference>
        </references>
      </pivotArea>
    </chartFormat>
    <chartFormat chart="2" format="35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0"/>
          </reference>
        </references>
      </pivotArea>
    </chartFormat>
    <chartFormat chart="2" format="35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1"/>
          </reference>
        </references>
      </pivotArea>
    </chartFormat>
    <chartFormat chart="2" format="35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2"/>
          </reference>
        </references>
      </pivotArea>
    </chartFormat>
    <chartFormat chart="2" format="35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3"/>
          </reference>
        </references>
      </pivotArea>
    </chartFormat>
    <chartFormat chart="2" format="35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4"/>
          </reference>
        </references>
      </pivotArea>
    </chartFormat>
    <chartFormat chart="2" format="35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5"/>
          </reference>
        </references>
      </pivotArea>
    </chartFormat>
    <chartFormat chart="2" format="35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6"/>
          </reference>
        </references>
      </pivotArea>
    </chartFormat>
    <chartFormat chart="2" format="35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7"/>
          </reference>
        </references>
      </pivotArea>
    </chartFormat>
    <chartFormat chart="2" format="35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8"/>
          </reference>
        </references>
      </pivotArea>
    </chartFormat>
    <chartFormat chart="2" format="35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49"/>
          </reference>
        </references>
      </pivotArea>
    </chartFormat>
    <chartFormat chart="2" format="35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0"/>
          </reference>
        </references>
      </pivotArea>
    </chartFormat>
    <chartFormat chart="2" format="35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1"/>
          </reference>
        </references>
      </pivotArea>
    </chartFormat>
    <chartFormat chart="2" format="35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2"/>
          </reference>
        </references>
      </pivotArea>
    </chartFormat>
    <chartFormat chart="2" format="35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3"/>
          </reference>
        </references>
      </pivotArea>
    </chartFormat>
    <chartFormat chart="2" format="35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4"/>
          </reference>
        </references>
      </pivotArea>
    </chartFormat>
    <chartFormat chart="2" format="35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5"/>
          </reference>
        </references>
      </pivotArea>
    </chartFormat>
    <chartFormat chart="2" format="35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6"/>
          </reference>
        </references>
      </pivotArea>
    </chartFormat>
    <chartFormat chart="2" format="35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7"/>
          </reference>
        </references>
      </pivotArea>
    </chartFormat>
    <chartFormat chart="2" format="35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8"/>
          </reference>
        </references>
      </pivotArea>
    </chartFormat>
    <chartFormat chart="2" format="35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59"/>
          </reference>
        </references>
      </pivotArea>
    </chartFormat>
    <chartFormat chart="2" format="35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0"/>
          </reference>
        </references>
      </pivotArea>
    </chartFormat>
    <chartFormat chart="2" format="35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1"/>
          </reference>
        </references>
      </pivotArea>
    </chartFormat>
    <chartFormat chart="2" format="35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2"/>
          </reference>
        </references>
      </pivotArea>
    </chartFormat>
    <chartFormat chart="2" format="35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3"/>
          </reference>
        </references>
      </pivotArea>
    </chartFormat>
    <chartFormat chart="2" format="35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4"/>
          </reference>
        </references>
      </pivotArea>
    </chartFormat>
    <chartFormat chart="2" format="35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5"/>
          </reference>
        </references>
      </pivotArea>
    </chartFormat>
    <chartFormat chart="2" format="35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6"/>
          </reference>
        </references>
      </pivotArea>
    </chartFormat>
    <chartFormat chart="2" format="35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7"/>
          </reference>
        </references>
      </pivotArea>
    </chartFormat>
    <chartFormat chart="2" format="35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8"/>
          </reference>
        </references>
      </pivotArea>
    </chartFormat>
    <chartFormat chart="2" format="35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69"/>
          </reference>
        </references>
      </pivotArea>
    </chartFormat>
    <chartFormat chart="2" format="35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0"/>
          </reference>
        </references>
      </pivotArea>
    </chartFormat>
    <chartFormat chart="2" format="35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1"/>
          </reference>
        </references>
      </pivotArea>
    </chartFormat>
    <chartFormat chart="2" format="35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2"/>
          </reference>
        </references>
      </pivotArea>
    </chartFormat>
    <chartFormat chart="2" format="35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3"/>
          </reference>
        </references>
      </pivotArea>
    </chartFormat>
    <chartFormat chart="2" format="35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4"/>
          </reference>
        </references>
      </pivotArea>
    </chartFormat>
    <chartFormat chart="2" format="35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5"/>
          </reference>
        </references>
      </pivotArea>
    </chartFormat>
    <chartFormat chart="2" format="35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6"/>
          </reference>
        </references>
      </pivotArea>
    </chartFormat>
    <chartFormat chart="2" format="35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7"/>
          </reference>
        </references>
      </pivotArea>
    </chartFormat>
    <chartFormat chart="2" format="35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8"/>
          </reference>
        </references>
      </pivotArea>
    </chartFormat>
    <chartFormat chart="2" format="35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79"/>
          </reference>
        </references>
      </pivotArea>
    </chartFormat>
    <chartFormat chart="2" format="35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0"/>
          </reference>
        </references>
      </pivotArea>
    </chartFormat>
    <chartFormat chart="2" format="35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1"/>
          </reference>
        </references>
      </pivotArea>
    </chartFormat>
    <chartFormat chart="2" format="35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2"/>
          </reference>
        </references>
      </pivotArea>
    </chartFormat>
    <chartFormat chart="2" format="35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3"/>
          </reference>
        </references>
      </pivotArea>
    </chartFormat>
    <chartFormat chart="2" format="35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4"/>
          </reference>
        </references>
      </pivotArea>
    </chartFormat>
    <chartFormat chart="2" format="35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5"/>
          </reference>
        </references>
      </pivotArea>
    </chartFormat>
    <chartFormat chart="2" format="35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6"/>
          </reference>
        </references>
      </pivotArea>
    </chartFormat>
    <chartFormat chart="2" format="35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7"/>
          </reference>
        </references>
      </pivotArea>
    </chartFormat>
    <chartFormat chart="2" format="35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8"/>
          </reference>
        </references>
      </pivotArea>
    </chartFormat>
    <chartFormat chart="2" format="35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89"/>
          </reference>
        </references>
      </pivotArea>
    </chartFormat>
    <chartFormat chart="2" format="35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0"/>
          </reference>
        </references>
      </pivotArea>
    </chartFormat>
    <chartFormat chart="2" format="35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1"/>
          </reference>
        </references>
      </pivotArea>
    </chartFormat>
    <chartFormat chart="2" format="35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2"/>
          </reference>
        </references>
      </pivotArea>
    </chartFormat>
    <chartFormat chart="2" format="35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3"/>
          </reference>
        </references>
      </pivotArea>
    </chartFormat>
    <chartFormat chart="2" format="35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4"/>
          </reference>
        </references>
      </pivotArea>
    </chartFormat>
    <chartFormat chart="2" format="35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5"/>
          </reference>
        </references>
      </pivotArea>
    </chartFormat>
    <chartFormat chart="2" format="35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6"/>
          </reference>
        </references>
      </pivotArea>
    </chartFormat>
    <chartFormat chart="2" format="35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7"/>
          </reference>
        </references>
      </pivotArea>
    </chartFormat>
    <chartFormat chart="2" format="35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8"/>
          </reference>
        </references>
      </pivotArea>
    </chartFormat>
    <chartFormat chart="2" format="35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499"/>
          </reference>
        </references>
      </pivotArea>
    </chartFormat>
    <chartFormat chart="2" format="35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0"/>
          </reference>
        </references>
      </pivotArea>
    </chartFormat>
    <chartFormat chart="2" format="35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1"/>
          </reference>
        </references>
      </pivotArea>
    </chartFormat>
    <chartFormat chart="2" format="35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2"/>
          </reference>
        </references>
      </pivotArea>
    </chartFormat>
    <chartFormat chart="2" format="35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3"/>
          </reference>
        </references>
      </pivotArea>
    </chartFormat>
    <chartFormat chart="2" format="35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4"/>
          </reference>
        </references>
      </pivotArea>
    </chartFormat>
    <chartFormat chart="2" format="35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5"/>
          </reference>
        </references>
      </pivotArea>
    </chartFormat>
    <chartFormat chart="2" format="35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6"/>
          </reference>
        </references>
      </pivotArea>
    </chartFormat>
    <chartFormat chart="2" format="35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7"/>
          </reference>
        </references>
      </pivotArea>
    </chartFormat>
    <chartFormat chart="2" format="35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8"/>
          </reference>
        </references>
      </pivotArea>
    </chartFormat>
    <chartFormat chart="2" format="35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09"/>
          </reference>
        </references>
      </pivotArea>
    </chartFormat>
    <chartFormat chart="2" format="35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0"/>
          </reference>
        </references>
      </pivotArea>
    </chartFormat>
    <chartFormat chart="2" format="35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1"/>
          </reference>
        </references>
      </pivotArea>
    </chartFormat>
    <chartFormat chart="2" format="35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2"/>
          </reference>
        </references>
      </pivotArea>
    </chartFormat>
    <chartFormat chart="2" format="358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3"/>
          </reference>
        </references>
      </pivotArea>
    </chartFormat>
    <chartFormat chart="2" format="358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4"/>
          </reference>
        </references>
      </pivotArea>
    </chartFormat>
    <chartFormat chart="2" format="358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5"/>
          </reference>
        </references>
      </pivotArea>
    </chartFormat>
    <chartFormat chart="2" format="359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6"/>
          </reference>
        </references>
      </pivotArea>
    </chartFormat>
    <chartFormat chart="2" format="359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7"/>
          </reference>
        </references>
      </pivotArea>
    </chartFormat>
    <chartFormat chart="2" format="359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8"/>
          </reference>
        </references>
      </pivotArea>
    </chartFormat>
    <chartFormat chart="2" format="359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19"/>
          </reference>
        </references>
      </pivotArea>
    </chartFormat>
    <chartFormat chart="2" format="359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0"/>
          </reference>
        </references>
      </pivotArea>
    </chartFormat>
    <chartFormat chart="2" format="359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1"/>
          </reference>
        </references>
      </pivotArea>
    </chartFormat>
    <chartFormat chart="2" format="359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2"/>
          </reference>
        </references>
      </pivotArea>
    </chartFormat>
    <chartFormat chart="2" format="359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3"/>
          </reference>
        </references>
      </pivotArea>
    </chartFormat>
    <chartFormat chart="2" format="359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4"/>
          </reference>
        </references>
      </pivotArea>
    </chartFormat>
    <chartFormat chart="2" format="359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5"/>
          </reference>
        </references>
      </pivotArea>
    </chartFormat>
    <chartFormat chart="2" format="360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6"/>
          </reference>
        </references>
      </pivotArea>
    </chartFormat>
    <chartFormat chart="2" format="360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7"/>
          </reference>
        </references>
      </pivotArea>
    </chartFormat>
    <chartFormat chart="2" format="360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8"/>
          </reference>
        </references>
      </pivotArea>
    </chartFormat>
    <chartFormat chart="2" format="360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29"/>
          </reference>
        </references>
      </pivotArea>
    </chartFormat>
    <chartFormat chart="2" format="360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0"/>
          </reference>
        </references>
      </pivotArea>
    </chartFormat>
    <chartFormat chart="2" format="360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1"/>
          </reference>
        </references>
      </pivotArea>
    </chartFormat>
    <chartFormat chart="2" format="360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2"/>
          </reference>
        </references>
      </pivotArea>
    </chartFormat>
    <chartFormat chart="2" format="360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3"/>
          </reference>
        </references>
      </pivotArea>
    </chartFormat>
    <chartFormat chart="2" format="360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4"/>
          </reference>
        </references>
      </pivotArea>
    </chartFormat>
    <chartFormat chart="2" format="360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5"/>
          </reference>
        </references>
      </pivotArea>
    </chartFormat>
    <chartFormat chart="2" format="361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6"/>
          </reference>
        </references>
      </pivotArea>
    </chartFormat>
    <chartFormat chart="2" format="361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7"/>
          </reference>
        </references>
      </pivotArea>
    </chartFormat>
    <chartFormat chart="2" format="361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8"/>
          </reference>
        </references>
      </pivotArea>
    </chartFormat>
    <chartFormat chart="2" format="361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39"/>
          </reference>
        </references>
      </pivotArea>
    </chartFormat>
    <chartFormat chart="2" format="361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0"/>
          </reference>
        </references>
      </pivotArea>
    </chartFormat>
    <chartFormat chart="2" format="361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1"/>
          </reference>
        </references>
      </pivotArea>
    </chartFormat>
    <chartFormat chart="2" format="361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2"/>
          </reference>
        </references>
      </pivotArea>
    </chartFormat>
    <chartFormat chart="2" format="361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3"/>
          </reference>
        </references>
      </pivotArea>
    </chartFormat>
    <chartFormat chart="2" format="361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4"/>
          </reference>
        </references>
      </pivotArea>
    </chartFormat>
    <chartFormat chart="2" format="36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5"/>
          </reference>
        </references>
      </pivotArea>
    </chartFormat>
    <chartFormat chart="2" format="36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6"/>
          </reference>
        </references>
      </pivotArea>
    </chartFormat>
    <chartFormat chart="2" format="362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7"/>
          </reference>
        </references>
      </pivotArea>
    </chartFormat>
    <chartFormat chart="2" format="36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8"/>
          </reference>
        </references>
      </pivotArea>
    </chartFormat>
    <chartFormat chart="2" format="362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49"/>
          </reference>
        </references>
      </pivotArea>
    </chartFormat>
    <chartFormat chart="2" format="362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0"/>
          </reference>
        </references>
      </pivotArea>
    </chartFormat>
    <chartFormat chart="2" format="362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1"/>
          </reference>
        </references>
      </pivotArea>
    </chartFormat>
    <chartFormat chart="2" format="362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2"/>
          </reference>
        </references>
      </pivotArea>
    </chartFormat>
    <chartFormat chart="2" format="362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3"/>
          </reference>
        </references>
      </pivotArea>
    </chartFormat>
    <chartFormat chart="2" format="362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4"/>
          </reference>
        </references>
      </pivotArea>
    </chartFormat>
    <chartFormat chart="2" format="362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5"/>
          </reference>
        </references>
      </pivotArea>
    </chartFormat>
    <chartFormat chart="2" format="363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6"/>
          </reference>
        </references>
      </pivotArea>
    </chartFormat>
    <chartFormat chart="2" format="363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7"/>
          </reference>
        </references>
      </pivotArea>
    </chartFormat>
    <chartFormat chart="2" format="363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8"/>
          </reference>
        </references>
      </pivotArea>
    </chartFormat>
    <chartFormat chart="2" format="363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59"/>
          </reference>
        </references>
      </pivotArea>
    </chartFormat>
    <chartFormat chart="2" format="363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0"/>
          </reference>
        </references>
      </pivotArea>
    </chartFormat>
    <chartFormat chart="2" format="363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1"/>
          </reference>
        </references>
      </pivotArea>
    </chartFormat>
    <chartFormat chart="2" format="363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2"/>
          </reference>
        </references>
      </pivotArea>
    </chartFormat>
    <chartFormat chart="2" format="363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3"/>
          </reference>
        </references>
      </pivotArea>
    </chartFormat>
    <chartFormat chart="2" format="363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4"/>
          </reference>
        </references>
      </pivotArea>
    </chartFormat>
    <chartFormat chart="2" format="363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5"/>
          </reference>
        </references>
      </pivotArea>
    </chartFormat>
    <chartFormat chart="2" format="364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6"/>
          </reference>
        </references>
      </pivotArea>
    </chartFormat>
    <chartFormat chart="2" format="364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7"/>
          </reference>
        </references>
      </pivotArea>
    </chartFormat>
    <chartFormat chart="2" format="364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8"/>
          </reference>
        </references>
      </pivotArea>
    </chartFormat>
    <chartFormat chart="2" format="364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69"/>
          </reference>
        </references>
      </pivotArea>
    </chartFormat>
    <chartFormat chart="2" format="364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0"/>
          </reference>
        </references>
      </pivotArea>
    </chartFormat>
    <chartFormat chart="2" format="36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1"/>
          </reference>
        </references>
      </pivotArea>
    </chartFormat>
    <chartFormat chart="2" format="36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2"/>
          </reference>
        </references>
      </pivotArea>
    </chartFormat>
    <chartFormat chart="2" format="36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3"/>
          </reference>
        </references>
      </pivotArea>
    </chartFormat>
    <chartFormat chart="2" format="364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4"/>
          </reference>
        </references>
      </pivotArea>
    </chartFormat>
    <chartFormat chart="2" format="364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5"/>
          </reference>
        </references>
      </pivotArea>
    </chartFormat>
    <chartFormat chart="2" format="365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6"/>
          </reference>
        </references>
      </pivotArea>
    </chartFormat>
    <chartFormat chart="2" format="365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7"/>
          </reference>
        </references>
      </pivotArea>
    </chartFormat>
    <chartFormat chart="2" format="365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8"/>
          </reference>
        </references>
      </pivotArea>
    </chartFormat>
    <chartFormat chart="2" format="365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79"/>
          </reference>
        </references>
      </pivotArea>
    </chartFormat>
    <chartFormat chart="2" format="365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0"/>
          </reference>
        </references>
      </pivotArea>
    </chartFormat>
    <chartFormat chart="2" format="36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1"/>
          </reference>
        </references>
      </pivotArea>
    </chartFormat>
    <chartFormat chart="2" format="36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2"/>
          </reference>
        </references>
      </pivotArea>
    </chartFormat>
    <chartFormat chart="2" format="36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3"/>
          </reference>
        </references>
      </pivotArea>
    </chartFormat>
    <chartFormat chart="2" format="36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4"/>
          </reference>
        </references>
      </pivotArea>
    </chartFormat>
    <chartFormat chart="2" format="36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5"/>
          </reference>
        </references>
      </pivotArea>
    </chartFormat>
    <chartFormat chart="2" format="36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6"/>
          </reference>
        </references>
      </pivotArea>
    </chartFormat>
    <chartFormat chart="2" format="36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7"/>
          </reference>
        </references>
      </pivotArea>
    </chartFormat>
    <chartFormat chart="2" format="36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8"/>
          </reference>
        </references>
      </pivotArea>
    </chartFormat>
    <chartFormat chart="2" format="366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89"/>
          </reference>
        </references>
      </pivotArea>
    </chartFormat>
    <chartFormat chart="2" format="3664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0"/>
          </reference>
        </references>
      </pivotArea>
    </chartFormat>
    <chartFormat chart="2" format="3665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1"/>
          </reference>
        </references>
      </pivotArea>
    </chartFormat>
    <chartFormat chart="2" format="3666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2"/>
          </reference>
        </references>
      </pivotArea>
    </chartFormat>
    <chartFormat chart="2" format="3667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3"/>
          </reference>
        </references>
      </pivotArea>
    </chartFormat>
    <chartFormat chart="2" format="3668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4"/>
          </reference>
        </references>
      </pivotArea>
    </chartFormat>
    <chartFormat chart="2" format="3669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5"/>
          </reference>
        </references>
      </pivotArea>
    </chartFormat>
    <chartFormat chart="2" format="367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6"/>
          </reference>
        </references>
      </pivotArea>
    </chartFormat>
    <chartFormat chart="2" format="3671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7"/>
          </reference>
        </references>
      </pivotArea>
    </chartFormat>
    <chartFormat chart="2" format="3672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8"/>
          </reference>
        </references>
      </pivotArea>
    </chartFormat>
    <chartFormat chart="2" format="3673">
      <pivotArea type="data" outline="0" fieldPosition="0">
        <references count="2">
          <reference field="4294967294" count="1" selected="0">
            <x v="2"/>
          </reference>
          <reference field="20" count="1" selected="0">
            <x v="599"/>
          </reference>
        </references>
      </pivotArea>
    </chartFormat>
    <chartFormat chart="2" format="3674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0"/>
          </reference>
        </references>
      </pivotArea>
    </chartFormat>
    <chartFormat chart="2" format="3675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1"/>
          </reference>
        </references>
      </pivotArea>
    </chartFormat>
    <chartFormat chart="2" format="3676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2"/>
          </reference>
        </references>
      </pivotArea>
    </chartFormat>
    <chartFormat chart="2" format="3677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3"/>
          </reference>
        </references>
      </pivotArea>
    </chartFormat>
    <chartFormat chart="2" format="3678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4"/>
          </reference>
        </references>
      </pivotArea>
    </chartFormat>
    <chartFormat chart="2" format="3679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5"/>
          </reference>
        </references>
      </pivotArea>
    </chartFormat>
    <chartFormat chart="2" format="3680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6"/>
          </reference>
        </references>
      </pivotArea>
    </chartFormat>
    <chartFormat chart="2" format="3681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7"/>
          </reference>
        </references>
      </pivotArea>
    </chartFormat>
    <chartFormat chart="2" format="3682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8"/>
          </reference>
        </references>
      </pivotArea>
    </chartFormat>
    <chartFormat chart="2" format="3683">
      <pivotArea type="data" outline="0" fieldPosition="0">
        <references count="2">
          <reference field="4294967294" count="1" selected="0">
            <x v="2"/>
          </reference>
          <reference field="20" count="1" selected="0">
            <x v="609"/>
          </reference>
        </references>
      </pivotArea>
    </chartFormat>
    <chartFormat chart="2" format="3684">
      <pivotArea type="data" outline="0" fieldPosition="0">
        <references count="2">
          <reference field="4294967294" count="1" selected="0">
            <x v="2"/>
          </reference>
          <reference field="20" count="1" selected="0">
            <x v="610"/>
          </reference>
        </references>
      </pivotArea>
    </chartFormat>
    <chartFormat chart="2" format="3685">
      <pivotArea type="data" outline="0" fieldPosition="0">
        <references count="2">
          <reference field="4294967294" count="1" selected="0">
            <x v="2"/>
          </reference>
          <reference field="20" count="1" selected="0">
            <x v="611"/>
          </reference>
        </references>
      </pivotArea>
    </chartFormat>
    <chartFormat chart="2" format="3686">
      <pivotArea type="data" outline="0" fieldPosition="0">
        <references count="2">
          <reference field="4294967294" count="1" selected="0">
            <x v="2"/>
          </reference>
          <reference field="20" count="1" selected="0">
            <x v="6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C6574-296D-4C99-A7CE-6020D4F78D4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:H498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403">
        <item x="112"/>
        <item x="119"/>
        <item x="97"/>
        <item x="120"/>
        <item x="121"/>
        <item x="238"/>
        <item x="122"/>
        <item x="23"/>
        <item x="102"/>
        <item x="218"/>
        <item x="156"/>
        <item x="69"/>
        <item x="25"/>
        <item x="21"/>
        <item x="292"/>
        <item x="0"/>
        <item x="57"/>
        <item x="167"/>
        <item x="73"/>
        <item x="9"/>
        <item x="141"/>
        <item x="77"/>
        <item x="108"/>
        <item x="334"/>
        <item x="200"/>
        <item x="68"/>
        <item x="6"/>
        <item x="206"/>
        <item x="7"/>
        <item x="17"/>
        <item x="72"/>
        <item x="216"/>
        <item x="10"/>
        <item x="378"/>
        <item x="287"/>
        <item x="78"/>
        <item x="231"/>
        <item x="98"/>
        <item x="270"/>
        <item x="35"/>
        <item x="185"/>
        <item x="87"/>
        <item x="20"/>
        <item x="61"/>
        <item x="196"/>
        <item x="346"/>
        <item x="195"/>
        <item x="157"/>
        <item x="242"/>
        <item x="160"/>
        <item x="192"/>
        <item x="265"/>
        <item x="391"/>
        <item x="16"/>
        <item x="299"/>
        <item x="161"/>
        <item x="104"/>
        <item x="11"/>
        <item x="341"/>
        <item x="373"/>
        <item x="182"/>
        <item x="259"/>
        <item x="269"/>
        <item x="152"/>
        <item x="239"/>
        <item x="393"/>
        <item x="257"/>
        <item x="80"/>
        <item x="116"/>
        <item x="65"/>
        <item x="302"/>
        <item x="103"/>
        <item x="22"/>
        <item x="169"/>
        <item x="401"/>
        <item x="139"/>
        <item x="384"/>
        <item x="75"/>
        <item x="189"/>
        <item x="211"/>
        <item x="220"/>
        <item x="92"/>
        <item x="36"/>
        <item x="354"/>
        <item x="320"/>
        <item x="291"/>
        <item x="175"/>
        <item x="363"/>
        <item x="88"/>
        <item x="158"/>
        <item x="386"/>
        <item x="295"/>
        <item x="310"/>
        <item x="86"/>
        <item x="41"/>
        <item x="71"/>
        <item x="153"/>
        <item x="126"/>
        <item x="124"/>
        <item x="115"/>
        <item x="260"/>
        <item x="258"/>
        <item x="66"/>
        <item x="140"/>
        <item x="134"/>
        <item x="344"/>
        <item x="400"/>
        <item x="328"/>
        <item x="191"/>
        <item x="369"/>
        <item x="39"/>
        <item x="181"/>
        <item x="146"/>
        <item x="28"/>
        <item x="315"/>
        <item x="396"/>
        <item x="48"/>
        <item x="176"/>
        <item x="221"/>
        <item x="187"/>
        <item x="162"/>
        <item x="113"/>
        <item x="235"/>
        <item x="215"/>
        <item x="95"/>
        <item x="109"/>
        <item x="81"/>
        <item x="213"/>
        <item x="155"/>
        <item x="340"/>
        <item x="318"/>
        <item x="62"/>
        <item x="110"/>
        <item x="143"/>
        <item x="266"/>
        <item x="172"/>
        <item x="171"/>
        <item x="360"/>
        <item x="170"/>
        <item x="308"/>
        <item x="194"/>
        <item x="329"/>
        <item x="379"/>
        <item x="237"/>
        <item x="52"/>
        <item x="154"/>
        <item x="362"/>
        <item x="224"/>
        <item x="390"/>
        <item x="131"/>
        <item x="304"/>
        <item x="359"/>
        <item x="300"/>
        <item x="381"/>
        <item x="74"/>
        <item x="294"/>
        <item x="212"/>
        <item x="76"/>
        <item x="247"/>
        <item x="125"/>
        <item x="307"/>
        <item x="33"/>
        <item x="357"/>
        <item x="321"/>
        <item x="163"/>
        <item x="96"/>
        <item x="248"/>
        <item x="148"/>
        <item x="101"/>
        <item x="254"/>
        <item x="147"/>
        <item x="233"/>
        <item x="38"/>
        <item x="389"/>
        <item x="79"/>
        <item x="339"/>
        <item x="193"/>
        <item x="37"/>
        <item x="136"/>
        <item x="197"/>
        <item x="179"/>
        <item x="60"/>
        <item x="298"/>
        <item x="117"/>
        <item x="382"/>
        <item x="174"/>
        <item x="325"/>
        <item x="383"/>
        <item x="296"/>
        <item x="135"/>
        <item x="137"/>
        <item x="12"/>
        <item x="53"/>
        <item x="54"/>
        <item x="253"/>
        <item x="127"/>
        <item x="203"/>
        <item x="30"/>
        <item x="275"/>
        <item x="223"/>
        <item x="301"/>
        <item x="186"/>
        <item x="178"/>
        <item x="312"/>
        <item x="252"/>
        <item x="388"/>
        <item x="51"/>
        <item x="267"/>
        <item x="297"/>
        <item x="280"/>
        <item x="82"/>
        <item x="40"/>
        <item x="236"/>
        <item x="145"/>
        <item x="385"/>
        <item x="93"/>
        <item x="351"/>
        <item x="358"/>
        <item x="293"/>
        <item x="303"/>
        <item x="374"/>
        <item x="8"/>
        <item x="49"/>
        <item x="353"/>
        <item x="249"/>
        <item x="144"/>
        <item x="392"/>
        <item x="59"/>
        <item x="397"/>
        <item x="395"/>
        <item x="289"/>
        <item x="229"/>
        <item x="133"/>
        <item x="243"/>
        <item x="322"/>
        <item x="246"/>
        <item x="84"/>
        <item x="166"/>
        <item x="226"/>
        <item x="149"/>
        <item x="138"/>
        <item x="34"/>
        <item x="399"/>
        <item x="323"/>
        <item x="4"/>
        <item x="63"/>
        <item x="209"/>
        <item x="317"/>
        <item x="168"/>
        <item x="356"/>
        <item x="306"/>
        <item x="279"/>
        <item x="347"/>
        <item x="190"/>
        <item x="14"/>
        <item x="70"/>
        <item x="327"/>
        <item x="277"/>
        <item x="111"/>
        <item x="309"/>
        <item x="100"/>
        <item x="366"/>
        <item x="123"/>
        <item x="241"/>
        <item x="184"/>
        <item x="319"/>
        <item x="47"/>
        <item x="261"/>
        <item x="273"/>
        <item x="234"/>
        <item x="177"/>
        <item x="263"/>
        <item x="15"/>
        <item x="164"/>
        <item x="94"/>
        <item x="219"/>
        <item x="151"/>
        <item x="99"/>
        <item x="132"/>
        <item x="244"/>
        <item x="264"/>
        <item x="324"/>
        <item x="183"/>
        <item x="286"/>
        <item x="159"/>
        <item x="398"/>
        <item x="338"/>
        <item x="268"/>
        <item x="128"/>
        <item x="180"/>
        <item x="274"/>
        <item x="345"/>
        <item x="375"/>
        <item x="376"/>
        <item x="387"/>
        <item x="350"/>
        <item x="271"/>
        <item x="204"/>
        <item x="45"/>
        <item x="85"/>
        <item x="150"/>
        <item x="222"/>
        <item x="278"/>
        <item x="91"/>
        <item x="56"/>
        <item x="43"/>
        <item x="50"/>
        <item x="330"/>
        <item x="27"/>
        <item x="283"/>
        <item x="24"/>
        <item x="64"/>
        <item x="245"/>
        <item x="118"/>
        <item x="227"/>
        <item x="173"/>
        <item x="188"/>
        <item x="370"/>
        <item x="251"/>
        <item x="255"/>
        <item x="89"/>
        <item x="250"/>
        <item x="256"/>
        <item x="142"/>
        <item x="240"/>
        <item x="232"/>
        <item x="368"/>
        <item x="333"/>
        <item x="165"/>
        <item x="336"/>
        <item x="31"/>
        <item x="342"/>
        <item x="130"/>
        <item x="5"/>
        <item x="290"/>
        <item x="58"/>
        <item x="29"/>
        <item x="90"/>
        <item x="214"/>
        <item x="208"/>
        <item x="372"/>
        <item x="42"/>
        <item x="207"/>
        <item x="332"/>
        <item x="105"/>
        <item x="282"/>
        <item x="55"/>
        <item x="305"/>
        <item x="326"/>
        <item x="202"/>
        <item x="114"/>
        <item x="217"/>
        <item x="281"/>
        <item x="288"/>
        <item x="377"/>
        <item x="107"/>
        <item x="106"/>
        <item x="285"/>
        <item x="367"/>
        <item x="394"/>
        <item x="198"/>
        <item x="313"/>
        <item x="67"/>
        <item x="44"/>
        <item x="361"/>
        <item x="262"/>
        <item x="272"/>
        <item x="365"/>
        <item x="3"/>
        <item x="228"/>
        <item x="83"/>
        <item x="199"/>
        <item x="349"/>
        <item x="210"/>
        <item x="26"/>
        <item x="343"/>
        <item x="352"/>
        <item x="380"/>
        <item x="19"/>
        <item x="371"/>
        <item x="311"/>
        <item x="284"/>
        <item x="205"/>
        <item x="331"/>
        <item x="276"/>
        <item x="316"/>
        <item x="18"/>
        <item x="335"/>
        <item x="201"/>
        <item x="314"/>
        <item x="225"/>
        <item x="46"/>
        <item x="129"/>
        <item x="230"/>
        <item x="364"/>
        <item x="348"/>
        <item x="337"/>
        <item x="355"/>
        <item x="13"/>
        <item x="32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 measureFilter="1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27"/>
    <field x="21"/>
  </rowFields>
  <rowItems count="497">
    <i>
      <x/>
    </i>
    <i r="1">
      <x v="400"/>
    </i>
    <i>
      <x v="1"/>
    </i>
    <i r="1">
      <x v="400"/>
    </i>
    <i>
      <x v="2"/>
    </i>
    <i r="1">
      <x v="74"/>
    </i>
    <i r="1">
      <x v="106"/>
    </i>
    <i r="1">
      <x v="242"/>
    </i>
    <i r="1">
      <x v="400"/>
    </i>
    <i>
      <x v="3"/>
    </i>
    <i r="1">
      <x v="115"/>
    </i>
    <i r="1">
      <x v="228"/>
    </i>
    <i r="1">
      <x v="239"/>
    </i>
    <i r="1">
      <x v="285"/>
    </i>
    <i r="1">
      <x v="400"/>
    </i>
    <i>
      <x v="4"/>
    </i>
    <i r="1">
      <x v="15"/>
    </i>
    <i r="1">
      <x v="33"/>
    </i>
    <i r="1">
      <x v="45"/>
    </i>
    <i r="1">
      <x v="49"/>
    </i>
    <i r="1">
      <x v="52"/>
    </i>
    <i r="1">
      <x v="58"/>
    </i>
    <i r="1">
      <x v="59"/>
    </i>
    <i r="1">
      <x v="60"/>
    </i>
    <i r="1">
      <x v="65"/>
    </i>
    <i r="1">
      <x v="76"/>
    </i>
    <i r="1">
      <x v="83"/>
    </i>
    <i r="1">
      <x v="87"/>
    </i>
    <i r="1">
      <x v="90"/>
    </i>
    <i r="1">
      <x v="95"/>
    </i>
    <i r="1">
      <x v="105"/>
    </i>
    <i r="1">
      <x v="108"/>
    </i>
    <i r="1">
      <x v="109"/>
    </i>
    <i r="1">
      <x v="137"/>
    </i>
    <i r="1">
      <x v="141"/>
    </i>
    <i r="1">
      <x v="142"/>
    </i>
    <i r="1">
      <x v="146"/>
    </i>
    <i r="1">
      <x v="147"/>
    </i>
    <i r="1">
      <x v="148"/>
    </i>
    <i r="1">
      <x v="151"/>
    </i>
    <i r="1">
      <x v="153"/>
    </i>
    <i r="1">
      <x v="154"/>
    </i>
    <i r="1">
      <x v="160"/>
    </i>
    <i r="1">
      <x v="162"/>
    </i>
    <i r="1">
      <x v="173"/>
    </i>
    <i r="1">
      <x v="174"/>
    </i>
    <i r="1">
      <x v="177"/>
    </i>
    <i r="1">
      <x v="184"/>
    </i>
    <i r="1">
      <x v="186"/>
    </i>
    <i r="1">
      <x v="187"/>
    </i>
    <i r="1">
      <x v="205"/>
    </i>
    <i r="1">
      <x v="214"/>
    </i>
    <i r="1">
      <x v="216"/>
    </i>
    <i r="1">
      <x v="217"/>
    </i>
    <i r="1">
      <x v="220"/>
    </i>
    <i r="1">
      <x v="223"/>
    </i>
    <i r="1">
      <x v="226"/>
    </i>
    <i r="1">
      <x v="229"/>
    </i>
    <i r="1">
      <x v="236"/>
    </i>
    <i r="1">
      <x v="239"/>
    </i>
    <i r="1">
      <x v="249"/>
    </i>
    <i r="1">
      <x v="252"/>
    </i>
    <i r="1">
      <x v="256"/>
    </i>
    <i r="1">
      <x v="261"/>
    </i>
    <i r="1">
      <x v="272"/>
    </i>
    <i r="1">
      <x v="279"/>
    </i>
    <i r="1">
      <x v="280"/>
    </i>
    <i r="1">
      <x v="282"/>
    </i>
    <i r="1">
      <x v="291"/>
    </i>
    <i r="1">
      <x v="292"/>
    </i>
    <i r="1">
      <x v="293"/>
    </i>
    <i r="1">
      <x v="294"/>
    </i>
    <i r="1">
      <x v="295"/>
    </i>
    <i r="1">
      <x v="302"/>
    </i>
    <i r="1">
      <x v="317"/>
    </i>
    <i r="1">
      <x v="326"/>
    </i>
    <i r="1">
      <x v="331"/>
    </i>
    <i r="1">
      <x v="333"/>
    </i>
    <i r="1">
      <x v="340"/>
    </i>
    <i r="1">
      <x v="349"/>
    </i>
    <i r="1">
      <x v="354"/>
    </i>
    <i r="1">
      <x v="355"/>
    </i>
    <i r="1">
      <x v="358"/>
    </i>
    <i r="1">
      <x v="359"/>
    </i>
    <i r="1">
      <x v="364"/>
    </i>
    <i r="1">
      <x v="367"/>
    </i>
    <i r="1">
      <x v="372"/>
    </i>
    <i r="1">
      <x v="375"/>
    </i>
    <i r="1">
      <x v="376"/>
    </i>
    <i r="1">
      <x v="377"/>
    </i>
    <i r="1">
      <x v="379"/>
    </i>
    <i r="1">
      <x v="384"/>
    </i>
    <i r="1">
      <x v="386"/>
    </i>
    <i r="1">
      <x v="392"/>
    </i>
    <i r="1">
      <x v="394"/>
    </i>
    <i r="1">
      <x v="395"/>
    </i>
    <i r="1">
      <x v="397"/>
    </i>
    <i r="1">
      <x v="400"/>
    </i>
    <i>
      <x v="5"/>
    </i>
    <i r="1">
      <x v="1"/>
    </i>
    <i r="1">
      <x v="5"/>
    </i>
    <i r="1">
      <x v="13"/>
    </i>
    <i r="1">
      <x v="14"/>
    </i>
    <i r="1">
      <x v="22"/>
    </i>
    <i r="1">
      <x v="23"/>
    </i>
    <i r="1">
      <x v="28"/>
    </i>
    <i r="1">
      <x v="34"/>
    </i>
    <i r="1">
      <x v="38"/>
    </i>
    <i r="1">
      <x v="41"/>
    </i>
    <i r="1">
      <x v="48"/>
    </i>
    <i r="1">
      <x v="51"/>
    </i>
    <i r="1">
      <x v="54"/>
    </i>
    <i r="1">
      <x v="58"/>
    </i>
    <i r="1">
      <x v="61"/>
    </i>
    <i r="1">
      <x v="62"/>
    </i>
    <i r="1">
      <x v="64"/>
    </i>
    <i r="1">
      <x v="66"/>
    </i>
    <i r="1">
      <x v="70"/>
    </i>
    <i r="1">
      <x v="84"/>
    </i>
    <i r="1">
      <x v="85"/>
    </i>
    <i r="1">
      <x v="91"/>
    </i>
    <i r="1">
      <x v="92"/>
    </i>
    <i r="1">
      <x v="100"/>
    </i>
    <i r="1">
      <x v="101"/>
    </i>
    <i r="1">
      <x v="107"/>
    </i>
    <i r="1">
      <x v="114"/>
    </i>
    <i r="1">
      <x v="122"/>
    </i>
    <i r="1">
      <x v="129"/>
    </i>
    <i r="1">
      <x v="130"/>
    </i>
    <i r="1">
      <x v="134"/>
    </i>
    <i r="1">
      <x v="139"/>
    </i>
    <i r="1">
      <x v="141"/>
    </i>
    <i r="1">
      <x v="143"/>
    </i>
    <i r="1">
      <x v="147"/>
    </i>
    <i r="1">
      <x v="150"/>
    </i>
    <i r="1">
      <x v="152"/>
    </i>
    <i r="1">
      <x v="155"/>
    </i>
    <i r="1">
      <x v="156"/>
    </i>
    <i r="1">
      <x v="158"/>
    </i>
    <i r="1">
      <x v="160"/>
    </i>
    <i r="1">
      <x v="163"/>
    </i>
    <i r="1">
      <x v="166"/>
    </i>
    <i r="1">
      <x v="169"/>
    </i>
    <i r="1">
      <x v="170"/>
    </i>
    <i r="1">
      <x v="171"/>
    </i>
    <i r="1">
      <x v="175"/>
    </i>
    <i r="1">
      <x v="177"/>
    </i>
    <i r="1">
      <x v="182"/>
    </i>
    <i r="1">
      <x v="185"/>
    </i>
    <i r="1">
      <x v="186"/>
    </i>
    <i r="1">
      <x v="188"/>
    </i>
    <i r="1">
      <x v="190"/>
    </i>
    <i r="1">
      <x v="194"/>
    </i>
    <i r="1">
      <x v="198"/>
    </i>
    <i r="1">
      <x v="199"/>
    </i>
    <i r="1">
      <x v="200"/>
    </i>
    <i r="1">
      <x v="203"/>
    </i>
    <i r="1">
      <x v="204"/>
    </i>
    <i r="1">
      <x v="207"/>
    </i>
    <i r="1">
      <x v="208"/>
    </i>
    <i r="1">
      <x v="209"/>
    </i>
    <i r="1">
      <x v="212"/>
    </i>
    <i r="1">
      <x v="218"/>
    </i>
    <i r="1">
      <x v="219"/>
    </i>
    <i r="1">
      <x v="222"/>
    </i>
    <i r="1">
      <x v="224"/>
    </i>
    <i r="1">
      <x v="227"/>
    </i>
    <i r="1">
      <x v="230"/>
    </i>
    <i r="1">
      <x v="231"/>
    </i>
    <i r="1">
      <x v="233"/>
    </i>
    <i r="1">
      <x v="234"/>
    </i>
    <i r="1">
      <x v="235"/>
    </i>
    <i r="1">
      <x v="239"/>
    </i>
    <i r="1">
      <x v="241"/>
    </i>
    <i r="1">
      <x v="243"/>
    </i>
    <i r="1">
      <x v="247"/>
    </i>
    <i r="1">
      <x v="250"/>
    </i>
    <i r="1">
      <x v="251"/>
    </i>
    <i r="1">
      <x v="256"/>
    </i>
    <i r="1">
      <x v="257"/>
    </i>
    <i r="1">
      <x v="259"/>
    </i>
    <i r="1">
      <x v="263"/>
    </i>
    <i r="1">
      <x v="265"/>
    </i>
    <i r="1">
      <x v="267"/>
    </i>
    <i r="1">
      <x v="268"/>
    </i>
    <i r="1">
      <x v="269"/>
    </i>
    <i r="1">
      <x v="271"/>
    </i>
    <i r="1">
      <x v="279"/>
    </i>
    <i r="1">
      <x v="280"/>
    </i>
    <i r="1">
      <x v="281"/>
    </i>
    <i r="1">
      <x v="283"/>
    </i>
    <i r="1">
      <x v="286"/>
    </i>
    <i r="1">
      <x v="287"/>
    </i>
    <i r="1">
      <x v="290"/>
    </i>
    <i r="1">
      <x v="296"/>
    </i>
    <i r="1">
      <x v="302"/>
    </i>
    <i r="1">
      <x v="307"/>
    </i>
    <i r="1">
      <x v="309"/>
    </i>
    <i r="1">
      <x v="312"/>
    </i>
    <i r="1">
      <x v="318"/>
    </i>
    <i r="1">
      <x v="319"/>
    </i>
    <i r="1">
      <x v="321"/>
    </i>
    <i r="1">
      <x v="322"/>
    </i>
    <i r="1">
      <x v="324"/>
    </i>
    <i r="1">
      <x v="327"/>
    </i>
    <i r="1">
      <x v="329"/>
    </i>
    <i r="1">
      <x v="333"/>
    </i>
    <i r="1">
      <x v="334"/>
    </i>
    <i r="1">
      <x v="337"/>
    </i>
    <i r="1">
      <x v="343"/>
    </i>
    <i r="1">
      <x v="345"/>
    </i>
    <i r="1">
      <x v="347"/>
    </i>
    <i r="1">
      <x v="348"/>
    </i>
    <i r="1">
      <x v="352"/>
    </i>
    <i r="1">
      <x v="353"/>
    </i>
    <i r="1">
      <x v="355"/>
    </i>
    <i r="1">
      <x v="357"/>
    </i>
    <i r="1">
      <x v="361"/>
    </i>
    <i r="1">
      <x v="365"/>
    </i>
    <i r="1">
      <x v="366"/>
    </i>
    <i r="1">
      <x v="380"/>
    </i>
    <i r="1">
      <x v="381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3"/>
    </i>
    <i r="1">
      <x v="396"/>
    </i>
    <i r="1">
      <x v="400"/>
    </i>
    <i>
      <x v="6"/>
    </i>
    <i r="1">
      <x v="7"/>
    </i>
    <i r="1">
      <x v="9"/>
    </i>
    <i r="1">
      <x v="10"/>
    </i>
    <i r="1">
      <x v="11"/>
    </i>
    <i r="1">
      <x v="15"/>
    </i>
    <i r="1">
      <x v="17"/>
    </i>
    <i r="1">
      <x v="20"/>
    </i>
    <i r="1">
      <x v="22"/>
    </i>
    <i r="1">
      <x v="24"/>
    </i>
    <i r="1">
      <x v="27"/>
    </i>
    <i r="1">
      <x v="31"/>
    </i>
    <i r="1">
      <x v="36"/>
    </i>
    <i r="1">
      <x v="40"/>
    </i>
    <i r="1">
      <x v="44"/>
    </i>
    <i r="1">
      <x v="46"/>
    </i>
    <i r="1">
      <x v="47"/>
    </i>
    <i r="1">
      <x v="49"/>
    </i>
    <i r="1">
      <x v="50"/>
    </i>
    <i r="1">
      <x v="55"/>
    </i>
    <i r="1">
      <x v="60"/>
    </i>
    <i r="1">
      <x v="63"/>
    </i>
    <i r="1">
      <x v="67"/>
    </i>
    <i r="1">
      <x v="73"/>
    </i>
    <i r="1">
      <x v="75"/>
    </i>
    <i r="1">
      <x v="78"/>
    </i>
    <i r="1">
      <x v="79"/>
    </i>
    <i r="1">
      <x v="80"/>
    </i>
    <i r="1">
      <x v="86"/>
    </i>
    <i r="1">
      <x v="89"/>
    </i>
    <i r="1">
      <x v="96"/>
    </i>
    <i r="1">
      <x v="97"/>
    </i>
    <i r="1">
      <x v="98"/>
    </i>
    <i r="1">
      <x v="103"/>
    </i>
    <i r="1">
      <x v="104"/>
    </i>
    <i r="1">
      <x v="108"/>
    </i>
    <i r="1">
      <x v="111"/>
    </i>
    <i r="1">
      <x v="112"/>
    </i>
    <i r="1">
      <x v="117"/>
    </i>
    <i r="1">
      <x v="118"/>
    </i>
    <i r="1">
      <x v="119"/>
    </i>
    <i r="1">
      <x v="120"/>
    </i>
    <i r="1">
      <x v="123"/>
    </i>
    <i r="1">
      <x v="127"/>
    </i>
    <i r="1">
      <x v="128"/>
    </i>
    <i r="1">
      <x v="131"/>
    </i>
    <i r="1">
      <x v="133"/>
    </i>
    <i r="1">
      <x v="135"/>
    </i>
    <i r="1">
      <x v="136"/>
    </i>
    <i r="1">
      <x v="138"/>
    </i>
    <i r="1">
      <x v="140"/>
    </i>
    <i r="1">
      <x v="145"/>
    </i>
    <i r="1">
      <x v="147"/>
    </i>
    <i r="1">
      <x v="149"/>
    </i>
    <i r="1">
      <x v="156"/>
    </i>
    <i r="1">
      <x v="159"/>
    </i>
    <i r="1">
      <x v="164"/>
    </i>
    <i r="1">
      <x v="167"/>
    </i>
    <i r="1">
      <x v="170"/>
    </i>
    <i r="1">
      <x v="174"/>
    </i>
    <i r="1">
      <x v="176"/>
    </i>
    <i r="1">
      <x v="177"/>
    </i>
    <i r="1">
      <x v="178"/>
    </i>
    <i r="1">
      <x v="179"/>
    </i>
    <i r="1">
      <x v="180"/>
    </i>
    <i r="1">
      <x v="185"/>
    </i>
    <i r="1">
      <x v="189"/>
    </i>
    <i r="1">
      <x v="190"/>
    </i>
    <i r="1">
      <x v="195"/>
    </i>
    <i r="1">
      <x v="196"/>
    </i>
    <i r="1">
      <x v="199"/>
    </i>
    <i r="1">
      <x v="201"/>
    </i>
    <i r="1">
      <x v="202"/>
    </i>
    <i r="1">
      <x v="210"/>
    </i>
    <i r="1">
      <x v="211"/>
    </i>
    <i r="1">
      <x v="213"/>
    </i>
    <i r="1">
      <x v="225"/>
    </i>
    <i r="1">
      <x v="227"/>
    </i>
    <i r="1">
      <x v="231"/>
    </i>
    <i r="1">
      <x v="232"/>
    </i>
    <i r="1">
      <x v="237"/>
    </i>
    <i r="1">
      <x v="238"/>
    </i>
    <i r="1">
      <x v="239"/>
    </i>
    <i r="1">
      <x v="240"/>
    </i>
    <i r="1">
      <x v="246"/>
    </i>
    <i r="1">
      <x v="248"/>
    </i>
    <i r="1">
      <x v="253"/>
    </i>
    <i r="1">
      <x v="264"/>
    </i>
    <i r="1">
      <x v="270"/>
    </i>
    <i r="1">
      <x v="273"/>
    </i>
    <i r="1">
      <x v="275"/>
    </i>
    <i r="1">
      <x v="276"/>
    </i>
    <i r="1">
      <x v="278"/>
    </i>
    <i r="1">
      <x v="282"/>
    </i>
    <i r="1">
      <x v="284"/>
    </i>
    <i r="1">
      <x v="288"/>
    </i>
    <i r="1">
      <x v="289"/>
    </i>
    <i r="1">
      <x v="297"/>
    </i>
    <i r="1">
      <x v="300"/>
    </i>
    <i r="1">
      <x v="301"/>
    </i>
    <i r="1">
      <x v="314"/>
    </i>
    <i r="1">
      <x v="315"/>
    </i>
    <i r="1">
      <x v="316"/>
    </i>
    <i r="1">
      <x v="323"/>
    </i>
    <i r="1">
      <x v="325"/>
    </i>
    <i r="1">
      <x v="328"/>
    </i>
    <i r="1">
      <x v="332"/>
    </i>
    <i r="1">
      <x v="333"/>
    </i>
    <i r="1">
      <x v="337"/>
    </i>
    <i r="1">
      <x v="338"/>
    </i>
    <i r="1">
      <x v="339"/>
    </i>
    <i r="1">
      <x v="342"/>
    </i>
    <i r="1">
      <x v="349"/>
    </i>
    <i r="1">
      <x v="351"/>
    </i>
    <i r="1">
      <x v="355"/>
    </i>
    <i r="1">
      <x v="360"/>
    </i>
    <i r="1">
      <x v="368"/>
    </i>
    <i r="1">
      <x v="369"/>
    </i>
    <i r="1">
      <x v="371"/>
    </i>
    <i r="1">
      <x v="373"/>
    </i>
    <i r="1">
      <x v="382"/>
    </i>
    <i r="1">
      <x v="386"/>
    </i>
    <i r="1">
      <x v="388"/>
    </i>
    <i r="1">
      <x v="390"/>
    </i>
    <i r="1">
      <x v="392"/>
    </i>
    <i r="1">
      <x v="393"/>
    </i>
    <i r="1">
      <x v="400"/>
    </i>
    <i>
      <x v="7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1"/>
    </i>
    <i r="1">
      <x v="18"/>
    </i>
    <i r="1">
      <x v="21"/>
    </i>
    <i r="1">
      <x v="22"/>
    </i>
    <i r="1">
      <x v="25"/>
    </i>
    <i r="1">
      <x v="28"/>
    </i>
    <i r="1">
      <x v="30"/>
    </i>
    <i r="1">
      <x v="35"/>
    </i>
    <i r="1">
      <x v="37"/>
    </i>
    <i r="1">
      <x v="41"/>
    </i>
    <i r="1">
      <x v="56"/>
    </i>
    <i r="1">
      <x v="67"/>
    </i>
    <i r="1">
      <x v="68"/>
    </i>
    <i r="1">
      <x v="69"/>
    </i>
    <i r="1">
      <x v="71"/>
    </i>
    <i r="1">
      <x v="77"/>
    </i>
    <i r="1">
      <x v="81"/>
    </i>
    <i r="1">
      <x v="88"/>
    </i>
    <i r="1">
      <x v="93"/>
    </i>
    <i r="1">
      <x v="95"/>
    </i>
    <i r="1">
      <x v="99"/>
    </i>
    <i r="1">
      <x v="102"/>
    </i>
    <i r="1">
      <x v="121"/>
    </i>
    <i r="1">
      <x v="124"/>
    </i>
    <i r="1">
      <x v="125"/>
    </i>
    <i r="1">
      <x v="126"/>
    </i>
    <i r="1">
      <x v="131"/>
    </i>
    <i r="1">
      <x v="132"/>
    </i>
    <i r="1">
      <x v="154"/>
    </i>
    <i r="1">
      <x v="157"/>
    </i>
    <i r="1">
      <x v="165"/>
    </i>
    <i r="1">
      <x v="168"/>
    </i>
    <i r="1">
      <x v="172"/>
    </i>
    <i r="1">
      <x v="174"/>
    </i>
    <i r="1">
      <x v="177"/>
    </i>
    <i r="1">
      <x v="183"/>
    </i>
    <i r="1">
      <x v="210"/>
    </i>
    <i r="1">
      <x v="215"/>
    </i>
    <i r="1">
      <x v="221"/>
    </i>
    <i r="1">
      <x v="227"/>
    </i>
    <i r="1">
      <x v="236"/>
    </i>
    <i r="1">
      <x v="245"/>
    </i>
    <i r="1">
      <x v="255"/>
    </i>
    <i r="1">
      <x v="258"/>
    </i>
    <i r="1">
      <x v="260"/>
    </i>
    <i r="1">
      <x v="262"/>
    </i>
    <i r="1">
      <x v="274"/>
    </i>
    <i r="1">
      <x v="277"/>
    </i>
    <i r="1">
      <x v="299"/>
    </i>
    <i r="1">
      <x v="303"/>
    </i>
    <i r="1">
      <x v="311"/>
    </i>
    <i r="1">
      <x v="313"/>
    </i>
    <i r="1">
      <x v="320"/>
    </i>
    <i r="1">
      <x v="333"/>
    </i>
    <i r="1">
      <x v="337"/>
    </i>
    <i r="1">
      <x v="344"/>
    </i>
    <i r="1">
      <x v="350"/>
    </i>
    <i r="1">
      <x v="355"/>
    </i>
    <i r="1">
      <x v="356"/>
    </i>
    <i r="1">
      <x v="362"/>
    </i>
    <i r="1">
      <x v="368"/>
    </i>
    <i r="1">
      <x v="370"/>
    </i>
    <i r="1">
      <x v="386"/>
    </i>
    <i r="1">
      <x v="400"/>
    </i>
    <i>
      <x v="8"/>
    </i>
    <i r="1">
      <x v="7"/>
    </i>
    <i r="1">
      <x v="12"/>
    </i>
    <i r="1">
      <x v="13"/>
    </i>
    <i r="1">
      <x v="15"/>
    </i>
    <i r="1">
      <x v="16"/>
    </i>
    <i r="1">
      <x v="19"/>
    </i>
    <i r="1">
      <x v="26"/>
    </i>
    <i r="1">
      <x v="28"/>
    </i>
    <i r="1">
      <x v="29"/>
    </i>
    <i r="1">
      <x v="32"/>
    </i>
    <i r="1">
      <x v="39"/>
    </i>
    <i r="1">
      <x v="42"/>
    </i>
    <i r="1">
      <x v="43"/>
    </i>
    <i r="1">
      <x v="53"/>
    </i>
    <i r="1">
      <x v="57"/>
    </i>
    <i r="1">
      <x v="72"/>
    </i>
    <i r="1">
      <x v="82"/>
    </i>
    <i r="1">
      <x v="94"/>
    </i>
    <i r="1">
      <x v="110"/>
    </i>
    <i r="1">
      <x v="113"/>
    </i>
    <i r="1">
      <x v="116"/>
    </i>
    <i r="1">
      <x v="131"/>
    </i>
    <i r="1">
      <x v="144"/>
    </i>
    <i r="1">
      <x v="161"/>
    </i>
    <i r="1">
      <x v="172"/>
    </i>
    <i r="1">
      <x v="177"/>
    </i>
    <i r="1">
      <x v="181"/>
    </i>
    <i r="1">
      <x v="191"/>
    </i>
    <i r="1">
      <x v="192"/>
    </i>
    <i r="1">
      <x v="193"/>
    </i>
    <i r="1">
      <x v="197"/>
    </i>
    <i r="1">
      <x v="206"/>
    </i>
    <i r="1">
      <x v="211"/>
    </i>
    <i r="1">
      <x v="221"/>
    </i>
    <i r="1">
      <x v="222"/>
    </i>
    <i r="1">
      <x v="227"/>
    </i>
    <i r="1">
      <x v="241"/>
    </i>
    <i r="1">
      <x v="244"/>
    </i>
    <i r="1">
      <x v="254"/>
    </i>
    <i r="1">
      <x v="266"/>
    </i>
    <i r="1">
      <x v="272"/>
    </i>
    <i r="1">
      <x v="298"/>
    </i>
    <i r="1">
      <x v="304"/>
    </i>
    <i r="1">
      <x v="305"/>
    </i>
    <i r="1">
      <x v="306"/>
    </i>
    <i r="1">
      <x v="308"/>
    </i>
    <i r="1">
      <x v="310"/>
    </i>
    <i r="1">
      <x v="330"/>
    </i>
    <i r="1">
      <x v="333"/>
    </i>
    <i r="1">
      <x v="335"/>
    </i>
    <i r="1">
      <x v="336"/>
    </i>
    <i r="1">
      <x v="341"/>
    </i>
    <i r="1">
      <x v="346"/>
    </i>
    <i r="1">
      <x v="363"/>
    </i>
    <i r="1">
      <x v="368"/>
    </i>
    <i r="1">
      <x v="374"/>
    </i>
    <i r="1">
      <x v="378"/>
    </i>
    <i r="1">
      <x v="386"/>
    </i>
    <i r="1">
      <x v="391"/>
    </i>
    <i r="1">
      <x v="398"/>
    </i>
    <i r="1">
      <x v="399"/>
    </i>
    <i r="1">
      <x v="400"/>
    </i>
    <i r="1">
      <x v="40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and_Total_INR" fld="24" baseField="0" baseItem="0"/>
    <dataField name="Sum of DUTY PAID_INR" fld="19" baseField="0" baseItem="0"/>
    <dataField name="Sum of TOTAL VALUE_INR" fld="16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687E8-13DF-47EB-B2DE-82619DAB62E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5" firstHeaderRow="1" firstDataRow="1" firstDataCol="1"/>
  <pivotFields count="28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and_Total_INR" fld="24" baseField="3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2952-9EB7-4376-B9D9-48AF669B821F}">
  <dimension ref="A1:T2080"/>
  <sheetViews>
    <sheetView workbookViewId="0">
      <selection sqref="A1:XFD1048576"/>
    </sheetView>
  </sheetViews>
  <sheetFormatPr defaultRowHeight="14.4" x14ac:dyDescent="0.3"/>
  <cols>
    <col min="1" max="1" width="16.6640625" bestFit="1" customWidth="1"/>
    <col min="2" max="2" width="10.6640625" bestFit="1" customWidth="1"/>
    <col min="3" max="3" width="11" bestFit="1" customWidth="1"/>
    <col min="4" max="4" width="14" bestFit="1" customWidth="1"/>
    <col min="5" max="5" width="147.88671875" bestFit="1" customWidth="1"/>
    <col min="6" max="6" width="17.5546875" customWidth="1"/>
    <col min="7" max="7" width="29.88671875" customWidth="1"/>
    <col min="8" max="9" width="30.109375" customWidth="1"/>
    <col min="10" max="11" width="38.44140625" customWidth="1"/>
    <col min="12" max="12" width="13.109375" customWidth="1"/>
    <col min="13" max="13" width="21.33203125" bestFit="1" customWidth="1"/>
    <col min="14" max="14" width="15.5546875" bestFit="1" customWidth="1"/>
    <col min="15" max="15" width="10.33203125" bestFit="1" customWidth="1"/>
    <col min="16" max="16" width="21" bestFit="1" customWidth="1"/>
    <col min="17" max="17" width="23.5546875" bestFit="1" customWidth="1"/>
    <col min="18" max="18" width="21.5546875" bestFit="1" customWidth="1"/>
    <col min="19" max="19" width="24.109375" bestFit="1" customWidth="1"/>
    <col min="20" max="20" width="20.6640625" bestFit="1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/>
      <c r="G2" s="3"/>
      <c r="H2" s="3"/>
      <c r="I2" s="3"/>
      <c r="J2" s="3"/>
      <c r="K2" s="3"/>
      <c r="L2" s="3"/>
      <c r="M2" s="3"/>
      <c r="N2" s="3">
        <v>290</v>
      </c>
      <c r="O2" s="3" t="s">
        <v>24</v>
      </c>
      <c r="P2" s="3">
        <v>401.72531029999999</v>
      </c>
      <c r="Q2" s="3">
        <v>116500.34</v>
      </c>
      <c r="R2" s="3">
        <v>4.5290339380000004</v>
      </c>
      <c r="S2" s="3">
        <v>1313.419842</v>
      </c>
      <c r="T2" s="3">
        <v>32736.6</v>
      </c>
    </row>
    <row r="3" spans="1:20" x14ac:dyDescent="0.3">
      <c r="A3" s="3" t="s">
        <v>19</v>
      </c>
      <c r="B3" s="3" t="s">
        <v>20</v>
      </c>
      <c r="C3" s="3" t="s">
        <v>21</v>
      </c>
      <c r="D3" s="4" t="s">
        <v>25</v>
      </c>
      <c r="E3" s="3" t="s">
        <v>26</v>
      </c>
      <c r="F3" s="3"/>
      <c r="G3" s="3"/>
      <c r="H3" s="3"/>
      <c r="I3" s="3"/>
      <c r="J3" s="3"/>
      <c r="K3" s="3"/>
      <c r="L3" s="3"/>
      <c r="M3" s="3"/>
      <c r="N3" s="3">
        <v>9800</v>
      </c>
      <c r="O3" s="3" t="s">
        <v>24</v>
      </c>
      <c r="P3" s="3">
        <v>440.60221840000003</v>
      </c>
      <c r="Q3" s="3">
        <v>4317901.74</v>
      </c>
      <c r="R3" s="3">
        <v>4.9673305340000002</v>
      </c>
      <c r="S3" s="3">
        <v>48679.839229999998</v>
      </c>
      <c r="T3" s="3">
        <v>1898149.5</v>
      </c>
    </row>
    <row r="4" spans="1:20" x14ac:dyDescent="0.3">
      <c r="A4" s="3" t="s">
        <v>19</v>
      </c>
      <c r="B4" s="3" t="s">
        <v>27</v>
      </c>
      <c r="C4" s="3" t="s">
        <v>21</v>
      </c>
      <c r="D4" s="4" t="s">
        <v>22</v>
      </c>
      <c r="E4" s="3" t="s">
        <v>28</v>
      </c>
      <c r="F4" s="3"/>
      <c r="G4" s="3"/>
      <c r="H4" s="3"/>
      <c r="I4" s="3"/>
      <c r="J4" s="3"/>
      <c r="K4" s="3"/>
      <c r="L4" s="3"/>
      <c r="M4" s="3"/>
      <c r="N4" s="3">
        <v>4004</v>
      </c>
      <c r="O4" s="3" t="s">
        <v>24</v>
      </c>
      <c r="P4" s="3">
        <v>408.89366383616402</v>
      </c>
      <c r="Q4" s="3">
        <v>1637210.23</v>
      </c>
      <c r="R4" s="3">
        <v>4.609849648660246</v>
      </c>
      <c r="S4" s="3">
        <v>18457.837993235629</v>
      </c>
      <c r="T4" s="3">
        <v>460056</v>
      </c>
    </row>
    <row r="5" spans="1:20" x14ac:dyDescent="0.3">
      <c r="A5" s="3" t="s">
        <v>19</v>
      </c>
      <c r="B5" s="3" t="s">
        <v>29</v>
      </c>
      <c r="C5" s="3" t="s">
        <v>21</v>
      </c>
      <c r="D5" s="4" t="s">
        <v>22</v>
      </c>
      <c r="E5" s="3" t="s">
        <v>30</v>
      </c>
      <c r="F5" s="3"/>
      <c r="G5" s="3"/>
      <c r="H5" s="3"/>
      <c r="I5" s="3"/>
      <c r="J5" s="3"/>
      <c r="K5" s="3"/>
      <c r="L5" s="3"/>
      <c r="M5" s="3"/>
      <c r="N5" s="3">
        <v>1548.8</v>
      </c>
      <c r="O5" s="3" t="s">
        <v>24</v>
      </c>
      <c r="P5" s="3">
        <v>378.45784478305779</v>
      </c>
      <c r="Q5" s="3">
        <v>586155.51</v>
      </c>
      <c r="R5" s="3">
        <v>4.219151000925951</v>
      </c>
      <c r="S5" s="3">
        <v>6534.6210702341123</v>
      </c>
      <c r="T5" s="3">
        <v>164709.70000000001</v>
      </c>
    </row>
    <row r="6" spans="1:20" x14ac:dyDescent="0.3">
      <c r="A6" s="3" t="s">
        <v>19</v>
      </c>
      <c r="B6" s="3" t="s">
        <v>29</v>
      </c>
      <c r="C6" s="3" t="s">
        <v>21</v>
      </c>
      <c r="D6" s="4" t="s">
        <v>22</v>
      </c>
      <c r="E6" s="3" t="s">
        <v>31</v>
      </c>
      <c r="F6" s="3"/>
      <c r="G6" s="3"/>
      <c r="H6" s="3"/>
      <c r="I6" s="3"/>
      <c r="J6" s="3"/>
      <c r="K6" s="3"/>
      <c r="L6" s="3"/>
      <c r="M6" s="3"/>
      <c r="N6" s="3">
        <v>10042.200000000001</v>
      </c>
      <c r="O6" s="3" t="s">
        <v>24</v>
      </c>
      <c r="P6" s="3">
        <v>399.73967457330082</v>
      </c>
      <c r="Q6" s="3">
        <v>4014265.76</v>
      </c>
      <c r="R6" s="3">
        <v>4.4564066284648893</v>
      </c>
      <c r="S6" s="3">
        <v>44752.126644370117</v>
      </c>
      <c r="T6" s="3">
        <v>1128008.7</v>
      </c>
    </row>
    <row r="7" spans="1:20" x14ac:dyDescent="0.3">
      <c r="A7" s="3" t="s">
        <v>19</v>
      </c>
      <c r="B7" s="3" t="s">
        <v>32</v>
      </c>
      <c r="C7" s="3" t="s">
        <v>21</v>
      </c>
      <c r="D7" s="4" t="s">
        <v>22</v>
      </c>
      <c r="E7" s="3" t="s">
        <v>33</v>
      </c>
      <c r="F7" s="3"/>
      <c r="G7" s="3"/>
      <c r="H7" s="3"/>
      <c r="I7" s="3"/>
      <c r="J7" s="3"/>
      <c r="K7" s="3"/>
      <c r="L7" s="3"/>
      <c r="M7" s="3"/>
      <c r="N7" s="3">
        <v>15568</v>
      </c>
      <c r="O7" s="3" t="s">
        <v>24</v>
      </c>
      <c r="P7" s="3">
        <v>432.15817638746148</v>
      </c>
      <c r="Q7" s="3">
        <v>6727838.4900000002</v>
      </c>
      <c r="R7" s="3">
        <v>4.8178169050999049</v>
      </c>
      <c r="S7" s="3">
        <v>75003.773578595312</v>
      </c>
      <c r="T7" s="3">
        <v>1890522.7</v>
      </c>
    </row>
    <row r="8" spans="1:20" x14ac:dyDescent="0.3">
      <c r="A8" s="3" t="s">
        <v>19</v>
      </c>
      <c r="B8" s="3" t="s">
        <v>34</v>
      </c>
      <c r="C8" s="3" t="s">
        <v>21</v>
      </c>
      <c r="D8" s="4" t="s">
        <v>22</v>
      </c>
      <c r="E8" s="3" t="s">
        <v>35</v>
      </c>
      <c r="F8" s="3"/>
      <c r="G8" s="3"/>
      <c r="H8" s="3"/>
      <c r="I8" s="3"/>
      <c r="J8" s="3"/>
      <c r="K8" s="3"/>
      <c r="L8" s="3"/>
      <c r="M8" s="3"/>
      <c r="N8" s="3">
        <v>380</v>
      </c>
      <c r="O8" s="3" t="s">
        <v>24</v>
      </c>
      <c r="P8" s="3">
        <v>100.4420789473684</v>
      </c>
      <c r="Q8" s="3">
        <v>38167.99</v>
      </c>
      <c r="R8" s="3">
        <v>1.119755618142346</v>
      </c>
      <c r="S8" s="3">
        <v>425.50713489409128</v>
      </c>
      <c r="T8" s="3">
        <v>10725.3</v>
      </c>
    </row>
    <row r="9" spans="1:20" x14ac:dyDescent="0.3">
      <c r="A9" s="3" t="s">
        <v>19</v>
      </c>
      <c r="B9" s="3" t="s">
        <v>36</v>
      </c>
      <c r="C9" s="3" t="s">
        <v>21</v>
      </c>
      <c r="D9" s="4" t="s">
        <v>22</v>
      </c>
      <c r="E9" s="3" t="s">
        <v>37</v>
      </c>
      <c r="F9" s="3"/>
      <c r="G9" s="3"/>
      <c r="H9" s="3"/>
      <c r="I9" s="3"/>
      <c r="J9" s="3"/>
      <c r="K9" s="3"/>
      <c r="L9" s="3"/>
      <c r="M9" s="3"/>
      <c r="N9" s="3">
        <v>460</v>
      </c>
      <c r="O9" s="3" t="s">
        <v>24</v>
      </c>
      <c r="P9" s="3">
        <v>85.377826086956532</v>
      </c>
      <c r="Q9" s="3">
        <v>39273.800000000003</v>
      </c>
      <c r="R9" s="3">
        <v>0.96092094639230763</v>
      </c>
      <c r="S9" s="3">
        <v>442.02363534046151</v>
      </c>
      <c r="T9" s="3">
        <v>11036</v>
      </c>
    </row>
    <row r="10" spans="1:20" x14ac:dyDescent="0.3">
      <c r="A10" s="3" t="s">
        <v>19</v>
      </c>
      <c r="B10" s="3" t="s">
        <v>36</v>
      </c>
      <c r="C10" s="3" t="s">
        <v>21</v>
      </c>
      <c r="D10" s="4" t="s">
        <v>22</v>
      </c>
      <c r="E10" s="3" t="s">
        <v>38</v>
      </c>
      <c r="F10" s="3"/>
      <c r="G10" s="3"/>
      <c r="H10" s="3"/>
      <c r="I10" s="3"/>
      <c r="J10" s="3"/>
      <c r="K10" s="3"/>
      <c r="L10" s="3"/>
      <c r="M10" s="3"/>
      <c r="N10" s="3">
        <v>310</v>
      </c>
      <c r="O10" s="3" t="s">
        <v>24</v>
      </c>
      <c r="P10" s="3">
        <v>124.9693225806452</v>
      </c>
      <c r="Q10" s="3">
        <v>38740.49</v>
      </c>
      <c r="R10" s="3">
        <v>1.4065202316335981</v>
      </c>
      <c r="S10" s="3">
        <v>436.02127180641531</v>
      </c>
      <c r="T10" s="3">
        <v>10886.1</v>
      </c>
    </row>
    <row r="11" spans="1:20" x14ac:dyDescent="0.3">
      <c r="A11" s="3" t="s">
        <v>19</v>
      </c>
      <c r="B11" s="3" t="s">
        <v>36</v>
      </c>
      <c r="C11" s="3" t="s">
        <v>21</v>
      </c>
      <c r="D11" s="4" t="s">
        <v>22</v>
      </c>
      <c r="E11" s="3" t="s">
        <v>39</v>
      </c>
      <c r="F11" s="3"/>
      <c r="G11" s="3"/>
      <c r="H11" s="3"/>
      <c r="I11" s="3"/>
      <c r="J11" s="3"/>
      <c r="K11" s="3"/>
      <c r="L11" s="3"/>
      <c r="M11" s="3"/>
      <c r="N11" s="3">
        <v>168</v>
      </c>
      <c r="O11" s="3" t="s">
        <v>24</v>
      </c>
      <c r="P11" s="3">
        <v>199.71571428571431</v>
      </c>
      <c r="Q11" s="3">
        <v>33552.239999999998</v>
      </c>
      <c r="R11" s="3">
        <v>2.2477851917356699</v>
      </c>
      <c r="S11" s="3">
        <v>377.62791221159262</v>
      </c>
      <c r="T11" s="3">
        <v>9428.1</v>
      </c>
    </row>
    <row r="12" spans="1:20" x14ac:dyDescent="0.3">
      <c r="A12" s="3" t="s">
        <v>19</v>
      </c>
      <c r="B12" s="3" t="s">
        <v>36</v>
      </c>
      <c r="C12" s="3" t="s">
        <v>21</v>
      </c>
      <c r="D12" s="4" t="s">
        <v>25</v>
      </c>
      <c r="E12" s="3" t="s">
        <v>40</v>
      </c>
      <c r="F12" s="3"/>
      <c r="G12" s="3"/>
      <c r="H12" s="3"/>
      <c r="I12" s="3"/>
      <c r="J12" s="3"/>
      <c r="K12" s="3"/>
      <c r="L12" s="3"/>
      <c r="M12" s="3"/>
      <c r="N12" s="3">
        <v>9800</v>
      </c>
      <c r="O12" s="3" t="s">
        <v>24</v>
      </c>
      <c r="P12" s="3">
        <v>456.12538979591841</v>
      </c>
      <c r="Q12" s="3">
        <v>4470028.82</v>
      </c>
      <c r="R12" s="3">
        <v>5.1336566099709451</v>
      </c>
      <c r="S12" s="3">
        <v>50309.834777715267</v>
      </c>
      <c r="T12" s="3">
        <v>1965024.7</v>
      </c>
    </row>
    <row r="13" spans="1:20" x14ac:dyDescent="0.3">
      <c r="A13" s="3" t="s">
        <v>19</v>
      </c>
      <c r="B13" s="3" t="s">
        <v>41</v>
      </c>
      <c r="C13" s="3" t="s">
        <v>21</v>
      </c>
      <c r="D13" s="4" t="s">
        <v>25</v>
      </c>
      <c r="E13" s="3" t="s">
        <v>42</v>
      </c>
      <c r="F13" s="3"/>
      <c r="G13" s="3"/>
      <c r="H13" s="3"/>
      <c r="I13" s="3"/>
      <c r="J13" s="3"/>
      <c r="K13" s="3"/>
      <c r="L13" s="3"/>
      <c r="M13" s="3"/>
      <c r="N13" s="3">
        <v>7496.03</v>
      </c>
      <c r="O13" s="3" t="s">
        <v>24</v>
      </c>
      <c r="P13" s="3">
        <v>263.57137844965928</v>
      </c>
      <c r="Q13" s="3">
        <v>1975738.96</v>
      </c>
      <c r="R13" s="3">
        <v>2.9664758407389908</v>
      </c>
      <c r="S13" s="3">
        <v>22236.791896454699</v>
      </c>
      <c r="T13" s="3">
        <v>868534.9</v>
      </c>
    </row>
    <row r="14" spans="1:20" x14ac:dyDescent="0.3">
      <c r="A14" s="3" t="s">
        <v>19</v>
      </c>
      <c r="B14" s="3" t="s">
        <v>41</v>
      </c>
      <c r="C14" s="3" t="s">
        <v>21</v>
      </c>
      <c r="D14" s="4" t="s">
        <v>25</v>
      </c>
      <c r="E14" s="3" t="s">
        <v>43</v>
      </c>
      <c r="F14" s="3"/>
      <c r="G14" s="3"/>
      <c r="H14" s="3"/>
      <c r="I14" s="3"/>
      <c r="J14" s="3"/>
      <c r="K14" s="3"/>
      <c r="L14" s="3"/>
      <c r="M14" s="3"/>
      <c r="N14" s="3">
        <v>4900</v>
      </c>
      <c r="O14" s="3" t="s">
        <v>24</v>
      </c>
      <c r="P14" s="3">
        <v>442.07293673469388</v>
      </c>
      <c r="Q14" s="3">
        <v>2166157.39</v>
      </c>
      <c r="R14" s="3">
        <v>4.9754973183420814</v>
      </c>
      <c r="S14" s="3">
        <v>24379.936859876201</v>
      </c>
      <c r="T14" s="3">
        <v>952242.8</v>
      </c>
    </row>
    <row r="15" spans="1:20" x14ac:dyDescent="0.3">
      <c r="A15" s="3" t="s">
        <v>19</v>
      </c>
      <c r="B15" s="3" t="s">
        <v>44</v>
      </c>
      <c r="C15" s="3" t="s">
        <v>21</v>
      </c>
      <c r="D15" s="4" t="s">
        <v>22</v>
      </c>
      <c r="E15" s="3" t="s">
        <v>45</v>
      </c>
      <c r="F15" s="3"/>
      <c r="G15" s="3"/>
      <c r="H15" s="3"/>
      <c r="I15" s="3"/>
      <c r="J15" s="3"/>
      <c r="K15" s="3"/>
      <c r="L15" s="3"/>
      <c r="M15" s="3"/>
      <c r="N15" s="3">
        <v>3953.4</v>
      </c>
      <c r="O15" s="3" t="s">
        <v>24</v>
      </c>
      <c r="P15" s="3">
        <v>492.73196994991662</v>
      </c>
      <c r="Q15" s="3">
        <v>1947966.57</v>
      </c>
      <c r="R15" s="3">
        <v>5.5456608885753127</v>
      </c>
      <c r="S15" s="3">
        <v>21924.215756893642</v>
      </c>
      <c r="T15" s="3">
        <v>547378.6</v>
      </c>
    </row>
    <row r="16" spans="1:20" x14ac:dyDescent="0.3">
      <c r="A16" s="3" t="s">
        <v>19</v>
      </c>
      <c r="B16" s="3" t="s">
        <v>44</v>
      </c>
      <c r="C16" s="3" t="s">
        <v>21</v>
      </c>
      <c r="D16" s="4" t="s">
        <v>22</v>
      </c>
      <c r="E16" s="3" t="s">
        <v>46</v>
      </c>
      <c r="F16" s="3"/>
      <c r="G16" s="3"/>
      <c r="H16" s="3"/>
      <c r="I16" s="3"/>
      <c r="J16" s="3"/>
      <c r="K16" s="3"/>
      <c r="L16" s="3"/>
      <c r="M16" s="3"/>
      <c r="N16" s="3">
        <v>5646.16</v>
      </c>
      <c r="O16" s="3" t="s">
        <v>24</v>
      </c>
      <c r="P16" s="3">
        <v>971.50580040239731</v>
      </c>
      <c r="Q16" s="3">
        <v>5485277.1900000004</v>
      </c>
      <c r="R16" s="3">
        <v>10.93422397751714</v>
      </c>
      <c r="S16" s="3">
        <v>61736.378052898152</v>
      </c>
      <c r="T16" s="3">
        <v>1541362.8</v>
      </c>
    </row>
    <row r="17" spans="1:20" x14ac:dyDescent="0.3">
      <c r="A17" s="3" t="s">
        <v>19</v>
      </c>
      <c r="B17" s="3" t="s">
        <v>44</v>
      </c>
      <c r="C17" s="3" t="s">
        <v>21</v>
      </c>
      <c r="D17" s="4" t="s">
        <v>22</v>
      </c>
      <c r="E17" s="3" t="s">
        <v>47</v>
      </c>
      <c r="F17" s="3"/>
      <c r="G17" s="3"/>
      <c r="H17" s="3"/>
      <c r="I17" s="3"/>
      <c r="J17" s="3"/>
      <c r="K17" s="3"/>
      <c r="L17" s="3"/>
      <c r="M17" s="3"/>
      <c r="N17" s="3">
        <v>2310</v>
      </c>
      <c r="O17" s="3" t="s">
        <v>24</v>
      </c>
      <c r="P17" s="3">
        <v>568.21425541125529</v>
      </c>
      <c r="Q17" s="3">
        <v>1312574.93</v>
      </c>
      <c r="R17" s="3">
        <v>6.3952082769978116</v>
      </c>
      <c r="S17" s="3">
        <v>14772.931119864939</v>
      </c>
      <c r="T17" s="3">
        <v>368833.6</v>
      </c>
    </row>
    <row r="18" spans="1:20" x14ac:dyDescent="0.3">
      <c r="A18" s="3" t="s">
        <v>19</v>
      </c>
      <c r="B18" s="3" t="s">
        <v>44</v>
      </c>
      <c r="C18" s="3" t="s">
        <v>21</v>
      </c>
      <c r="D18" s="4" t="s">
        <v>22</v>
      </c>
      <c r="E18" s="3" t="s">
        <v>48</v>
      </c>
      <c r="F18" s="3"/>
      <c r="G18" s="3"/>
      <c r="H18" s="3"/>
      <c r="I18" s="3"/>
      <c r="J18" s="3"/>
      <c r="K18" s="3"/>
      <c r="L18" s="3"/>
      <c r="M18" s="3"/>
      <c r="N18" s="3">
        <v>1843.2</v>
      </c>
      <c r="O18" s="3" t="s">
        <v>24</v>
      </c>
      <c r="P18" s="3">
        <v>689.90430230034724</v>
      </c>
      <c r="Q18" s="3">
        <v>1271631.6100000001</v>
      </c>
      <c r="R18" s="3">
        <v>7.764820509851968</v>
      </c>
      <c r="S18" s="3">
        <v>14312.117163759151</v>
      </c>
      <c r="T18" s="3">
        <v>357328.4</v>
      </c>
    </row>
    <row r="19" spans="1:20" x14ac:dyDescent="0.3">
      <c r="A19" s="3" t="s">
        <v>19</v>
      </c>
      <c r="B19" s="3" t="s">
        <v>44</v>
      </c>
      <c r="C19" s="3" t="s">
        <v>21</v>
      </c>
      <c r="D19" s="4" t="s">
        <v>22</v>
      </c>
      <c r="E19" s="3" t="s">
        <v>49</v>
      </c>
      <c r="F19" s="3"/>
      <c r="G19" s="3"/>
      <c r="H19" s="3"/>
      <c r="I19" s="3"/>
      <c r="J19" s="3"/>
      <c r="K19" s="3"/>
      <c r="L19" s="3"/>
      <c r="M19" s="3"/>
      <c r="N19" s="3">
        <v>250.8</v>
      </c>
      <c r="O19" s="3" t="s">
        <v>24</v>
      </c>
      <c r="P19" s="3">
        <v>384.09425837320572</v>
      </c>
      <c r="Q19" s="3">
        <v>96330.84</v>
      </c>
      <c r="R19" s="3">
        <v>4.3229516980664684</v>
      </c>
      <c r="S19" s="3">
        <v>1084.1962858750701</v>
      </c>
      <c r="T19" s="3">
        <v>27069</v>
      </c>
    </row>
    <row r="20" spans="1:20" x14ac:dyDescent="0.3">
      <c r="A20" s="3" t="s">
        <v>19</v>
      </c>
      <c r="B20" s="3" t="s">
        <v>44</v>
      </c>
      <c r="C20" s="3" t="s">
        <v>21</v>
      </c>
      <c r="D20" s="4" t="s">
        <v>22</v>
      </c>
      <c r="E20" s="3" t="s">
        <v>50</v>
      </c>
      <c r="F20" s="3"/>
      <c r="G20" s="3"/>
      <c r="H20" s="3"/>
      <c r="I20" s="3"/>
      <c r="J20" s="3"/>
      <c r="K20" s="3"/>
      <c r="L20" s="3"/>
      <c r="M20" s="3"/>
      <c r="N20" s="3">
        <v>14.64</v>
      </c>
      <c r="O20" s="3" t="s">
        <v>24</v>
      </c>
      <c r="P20" s="3">
        <v>987.67759562841525</v>
      </c>
      <c r="Q20" s="3">
        <v>14459.6</v>
      </c>
      <c r="R20" s="3">
        <v>11.11623630420276</v>
      </c>
      <c r="S20" s="3">
        <v>162.74169949352839</v>
      </c>
      <c r="T20" s="3">
        <v>4063.1</v>
      </c>
    </row>
    <row r="21" spans="1:20" x14ac:dyDescent="0.3">
      <c r="A21" s="3" t="s">
        <v>19</v>
      </c>
      <c r="B21" s="3" t="s">
        <v>51</v>
      </c>
      <c r="C21" s="3" t="s">
        <v>21</v>
      </c>
      <c r="D21" s="4" t="s">
        <v>22</v>
      </c>
      <c r="E21" s="3" t="s">
        <v>52</v>
      </c>
      <c r="F21" s="3"/>
      <c r="G21" s="3"/>
      <c r="H21" s="3"/>
      <c r="I21" s="3"/>
      <c r="J21" s="3"/>
      <c r="K21" s="3"/>
      <c r="L21" s="3"/>
      <c r="M21" s="3"/>
      <c r="N21" s="3">
        <v>4004</v>
      </c>
      <c r="O21" s="3" t="s">
        <v>24</v>
      </c>
      <c r="P21" s="3">
        <v>434.33413336663341</v>
      </c>
      <c r="Q21" s="3">
        <v>1739073.87</v>
      </c>
      <c r="R21" s="3">
        <v>4.8883976743571571</v>
      </c>
      <c r="S21" s="3">
        <v>19573.144288126059</v>
      </c>
      <c r="T21" s="3">
        <v>488679.8</v>
      </c>
    </row>
    <row r="22" spans="1:20" x14ac:dyDescent="0.3">
      <c r="A22" s="3" t="s">
        <v>19</v>
      </c>
      <c r="B22" s="3" t="s">
        <v>51</v>
      </c>
      <c r="C22" s="3" t="s">
        <v>21</v>
      </c>
      <c r="D22" s="4" t="s">
        <v>22</v>
      </c>
      <c r="E22" s="3" t="s">
        <v>53</v>
      </c>
      <c r="F22" s="3"/>
      <c r="G22" s="3"/>
      <c r="H22" s="3"/>
      <c r="I22" s="3"/>
      <c r="J22" s="3"/>
      <c r="K22" s="3"/>
      <c r="L22" s="3"/>
      <c r="M22" s="3"/>
      <c r="N22" s="3">
        <v>9776</v>
      </c>
      <c r="O22" s="3" t="s">
        <v>24</v>
      </c>
      <c r="P22" s="3">
        <v>347.60346665302779</v>
      </c>
      <c r="Q22" s="3">
        <v>3398171.49</v>
      </c>
      <c r="R22" s="3">
        <v>3.9122506094882148</v>
      </c>
      <c r="S22" s="3">
        <v>38246.161958356788</v>
      </c>
      <c r="T22" s="3">
        <v>954886.2</v>
      </c>
    </row>
    <row r="23" spans="1:20" x14ac:dyDescent="0.3">
      <c r="A23" s="3" t="s">
        <v>19</v>
      </c>
      <c r="B23" s="3" t="s">
        <v>51</v>
      </c>
      <c r="C23" s="3" t="s">
        <v>21</v>
      </c>
      <c r="D23" s="4" t="s">
        <v>22</v>
      </c>
      <c r="E23" s="3" t="s">
        <v>54</v>
      </c>
      <c r="F23" s="3"/>
      <c r="G23" s="3"/>
      <c r="H23" s="3"/>
      <c r="I23" s="3"/>
      <c r="J23" s="3"/>
      <c r="K23" s="3"/>
      <c r="L23" s="3"/>
      <c r="M23" s="3"/>
      <c r="N23" s="3">
        <v>9776</v>
      </c>
      <c r="O23" s="3" t="s">
        <v>24</v>
      </c>
      <c r="P23" s="3">
        <v>347.60341857610467</v>
      </c>
      <c r="Q23" s="3">
        <v>3398171.02</v>
      </c>
      <c r="R23" s="3">
        <v>3.912250068386097</v>
      </c>
      <c r="S23" s="3">
        <v>38246.156668542477</v>
      </c>
      <c r="T23" s="3">
        <v>954886</v>
      </c>
    </row>
    <row r="24" spans="1:20" x14ac:dyDescent="0.3">
      <c r="A24" s="3" t="s">
        <v>19</v>
      </c>
      <c r="B24" s="3" t="s">
        <v>55</v>
      </c>
      <c r="C24" s="3" t="s">
        <v>21</v>
      </c>
      <c r="D24" s="4" t="s">
        <v>22</v>
      </c>
      <c r="E24" s="3" t="s">
        <v>56</v>
      </c>
      <c r="F24" s="3"/>
      <c r="G24" s="3"/>
      <c r="H24" s="3"/>
      <c r="I24" s="3"/>
      <c r="J24" s="3"/>
      <c r="K24" s="3"/>
      <c r="L24" s="3"/>
      <c r="M24" s="3"/>
      <c r="N24" s="3">
        <v>5120</v>
      </c>
      <c r="O24" s="3" t="s">
        <v>24</v>
      </c>
      <c r="P24" s="3">
        <v>660.84275390624998</v>
      </c>
      <c r="Q24" s="3">
        <v>3383514.9</v>
      </c>
      <c r="R24" s="3">
        <v>7.4377349905036576</v>
      </c>
      <c r="S24" s="3">
        <v>38081.20315137873</v>
      </c>
      <c r="T24" s="3">
        <v>1239719.8999999999</v>
      </c>
    </row>
    <row r="25" spans="1:20" x14ac:dyDescent="0.3">
      <c r="A25" s="3" t="s">
        <v>19</v>
      </c>
      <c r="B25" s="3" t="s">
        <v>57</v>
      </c>
      <c r="C25" s="3" t="s">
        <v>21</v>
      </c>
      <c r="D25" s="4" t="s">
        <v>22</v>
      </c>
      <c r="E25" s="3" t="s">
        <v>58</v>
      </c>
      <c r="F25" s="3"/>
      <c r="G25" s="3"/>
      <c r="H25" s="3"/>
      <c r="I25" s="3"/>
      <c r="J25" s="3"/>
      <c r="K25" s="3"/>
      <c r="L25" s="3"/>
      <c r="M25" s="3"/>
      <c r="N25" s="3">
        <v>4004</v>
      </c>
      <c r="O25" s="3" t="s">
        <v>24</v>
      </c>
      <c r="P25" s="3">
        <v>427.8509965034965</v>
      </c>
      <c r="Q25" s="3">
        <v>1713115.39</v>
      </c>
      <c r="R25" s="3">
        <v>4.8073145674550162</v>
      </c>
      <c r="S25" s="3">
        <v>19248.487528089881</v>
      </c>
      <c r="T25" s="3">
        <v>627685.5</v>
      </c>
    </row>
    <row r="26" spans="1:20" x14ac:dyDescent="0.3">
      <c r="A26" s="3" t="s">
        <v>19</v>
      </c>
      <c r="B26" s="3" t="s">
        <v>59</v>
      </c>
      <c r="C26" s="3" t="s">
        <v>21</v>
      </c>
      <c r="D26" s="4" t="s">
        <v>22</v>
      </c>
      <c r="E26" s="3" t="s">
        <v>60</v>
      </c>
      <c r="F26" s="3"/>
      <c r="G26" s="3"/>
      <c r="H26" s="3"/>
      <c r="I26" s="3"/>
      <c r="J26" s="3"/>
      <c r="K26" s="3"/>
      <c r="L26" s="3"/>
      <c r="M26" s="3"/>
      <c r="N26" s="3">
        <v>150</v>
      </c>
      <c r="O26" s="3" t="s">
        <v>24</v>
      </c>
      <c r="P26" s="3">
        <v>499.2998</v>
      </c>
      <c r="Q26" s="3">
        <v>74894.97</v>
      </c>
      <c r="R26" s="3">
        <v>5.6101101123595516</v>
      </c>
      <c r="S26" s="3">
        <v>841.51651685393267</v>
      </c>
      <c r="T26" s="3">
        <v>27441.5</v>
      </c>
    </row>
    <row r="27" spans="1:20" x14ac:dyDescent="0.3">
      <c r="A27" s="3" t="s">
        <v>19</v>
      </c>
      <c r="B27" s="3" t="s">
        <v>61</v>
      </c>
      <c r="C27" s="3" t="s">
        <v>21</v>
      </c>
      <c r="D27" s="4" t="s">
        <v>22</v>
      </c>
      <c r="E27" s="3" t="s">
        <v>62</v>
      </c>
      <c r="F27" s="3"/>
      <c r="G27" s="3"/>
      <c r="H27" s="3"/>
      <c r="I27" s="3"/>
      <c r="J27" s="3"/>
      <c r="K27" s="3"/>
      <c r="L27" s="3"/>
      <c r="M27" s="3"/>
      <c r="N27" s="3">
        <v>6614.4</v>
      </c>
      <c r="O27" s="3" t="s">
        <v>24</v>
      </c>
      <c r="P27" s="3">
        <v>308.04406295355591</v>
      </c>
      <c r="Q27" s="3">
        <v>2037526.65</v>
      </c>
      <c r="R27" s="3">
        <v>3.4611692466691681</v>
      </c>
      <c r="S27" s="3">
        <v>22893.557865168539</v>
      </c>
      <c r="T27" s="3">
        <v>746549.7</v>
      </c>
    </row>
    <row r="28" spans="1:20" x14ac:dyDescent="0.3">
      <c r="A28" s="3" t="s">
        <v>19</v>
      </c>
      <c r="B28" s="3" t="s">
        <v>63</v>
      </c>
      <c r="C28" s="3" t="s">
        <v>21</v>
      </c>
      <c r="D28" s="4" t="s">
        <v>22</v>
      </c>
      <c r="E28" s="3" t="s">
        <v>64</v>
      </c>
      <c r="F28" s="3"/>
      <c r="G28" s="3"/>
      <c r="H28" s="3"/>
      <c r="I28" s="3"/>
      <c r="J28" s="3"/>
      <c r="K28" s="3"/>
      <c r="L28" s="3"/>
      <c r="M28" s="3"/>
      <c r="N28" s="3">
        <v>1183.5999999999999</v>
      </c>
      <c r="O28" s="3" t="s">
        <v>24</v>
      </c>
      <c r="P28" s="3">
        <v>381.68436971949978</v>
      </c>
      <c r="Q28" s="3">
        <v>451761.62</v>
      </c>
      <c r="R28" s="3">
        <v>4.342256765864617</v>
      </c>
      <c r="S28" s="3">
        <v>5139.4951080773599</v>
      </c>
      <c r="T28" s="3">
        <v>165525.4</v>
      </c>
    </row>
    <row r="29" spans="1:20" x14ac:dyDescent="0.3">
      <c r="A29" s="3" t="s">
        <v>19</v>
      </c>
      <c r="B29" s="3" t="s">
        <v>63</v>
      </c>
      <c r="C29" s="3" t="s">
        <v>21</v>
      </c>
      <c r="D29" s="4" t="s">
        <v>22</v>
      </c>
      <c r="E29" s="3" t="s">
        <v>65</v>
      </c>
      <c r="F29" s="3"/>
      <c r="G29" s="3"/>
      <c r="H29" s="3"/>
      <c r="I29" s="3"/>
      <c r="J29" s="3"/>
      <c r="K29" s="3"/>
      <c r="L29" s="3"/>
      <c r="M29" s="3"/>
      <c r="N29" s="3">
        <v>6975</v>
      </c>
      <c r="O29" s="3" t="s">
        <v>24</v>
      </c>
      <c r="P29" s="3">
        <v>506.19001720430123</v>
      </c>
      <c r="Q29" s="3">
        <v>3530675.37</v>
      </c>
      <c r="R29" s="3">
        <v>5.758703267398193</v>
      </c>
      <c r="S29" s="3">
        <v>40166.955290102393</v>
      </c>
      <c r="T29" s="3">
        <v>1293639.5</v>
      </c>
    </row>
    <row r="30" spans="1:20" x14ac:dyDescent="0.3">
      <c r="A30" s="3" t="s">
        <v>19</v>
      </c>
      <c r="B30" s="3" t="s">
        <v>63</v>
      </c>
      <c r="C30" s="3" t="s">
        <v>21</v>
      </c>
      <c r="D30" s="4" t="s">
        <v>22</v>
      </c>
      <c r="E30" s="3" t="s">
        <v>66</v>
      </c>
      <c r="F30" s="3"/>
      <c r="G30" s="3"/>
      <c r="H30" s="3"/>
      <c r="I30" s="3"/>
      <c r="J30" s="3"/>
      <c r="K30" s="3"/>
      <c r="L30" s="3"/>
      <c r="M30" s="3"/>
      <c r="N30" s="3">
        <v>2310</v>
      </c>
      <c r="O30" s="3" t="s">
        <v>24</v>
      </c>
      <c r="P30" s="3">
        <v>562.56491341991341</v>
      </c>
      <c r="Q30" s="3">
        <v>1299524.95</v>
      </c>
      <c r="R30" s="3">
        <v>6.4000558978374684</v>
      </c>
      <c r="S30" s="3">
        <v>14784.12912400455</v>
      </c>
      <c r="T30" s="3">
        <v>476146</v>
      </c>
    </row>
    <row r="31" spans="1:20" x14ac:dyDescent="0.3">
      <c r="A31" s="3" t="s">
        <v>19</v>
      </c>
      <c r="B31" s="3" t="s">
        <v>63</v>
      </c>
      <c r="C31" s="3" t="s">
        <v>21</v>
      </c>
      <c r="D31" s="4" t="s">
        <v>22</v>
      </c>
      <c r="E31" s="3" t="s">
        <v>67</v>
      </c>
      <c r="F31" s="3"/>
      <c r="G31" s="3"/>
      <c r="H31" s="3"/>
      <c r="I31" s="3"/>
      <c r="J31" s="3"/>
      <c r="K31" s="3"/>
      <c r="L31" s="3"/>
      <c r="M31" s="3"/>
      <c r="N31" s="3">
        <v>2976.6</v>
      </c>
      <c r="O31" s="3" t="s">
        <v>24</v>
      </c>
      <c r="P31" s="3">
        <v>487.55640663844662</v>
      </c>
      <c r="Q31" s="3">
        <v>1451260.4</v>
      </c>
      <c r="R31" s="3">
        <v>5.5467167990722013</v>
      </c>
      <c r="S31" s="3">
        <v>16510.35722411831</v>
      </c>
      <c r="T31" s="3">
        <v>531741.80000000005</v>
      </c>
    </row>
    <row r="32" spans="1:20" x14ac:dyDescent="0.3">
      <c r="A32" s="3" t="s">
        <v>19</v>
      </c>
      <c r="B32" s="3" t="s">
        <v>68</v>
      </c>
      <c r="C32" s="3" t="s">
        <v>21</v>
      </c>
      <c r="D32" s="4" t="s">
        <v>22</v>
      </c>
      <c r="E32" s="3" t="s">
        <v>69</v>
      </c>
      <c r="F32" s="3"/>
      <c r="G32" s="3"/>
      <c r="H32" s="3"/>
      <c r="I32" s="3"/>
      <c r="J32" s="3"/>
      <c r="K32" s="3"/>
      <c r="L32" s="3"/>
      <c r="M32" s="3"/>
      <c r="N32" s="3">
        <v>5628</v>
      </c>
      <c r="O32" s="3" t="s">
        <v>24</v>
      </c>
      <c r="P32" s="3">
        <v>271.19431058990762</v>
      </c>
      <c r="Q32" s="3">
        <v>1526281.58</v>
      </c>
      <c r="R32" s="3">
        <v>3.0852595061422941</v>
      </c>
      <c r="S32" s="3">
        <v>17363.840500568829</v>
      </c>
      <c r="T32" s="3">
        <v>559229.5</v>
      </c>
    </row>
    <row r="33" spans="1:20" x14ac:dyDescent="0.3">
      <c r="A33" s="3" t="s">
        <v>19</v>
      </c>
      <c r="B33" s="3" t="s">
        <v>70</v>
      </c>
      <c r="C33" s="3" t="s">
        <v>21</v>
      </c>
      <c r="D33" s="4" t="s">
        <v>25</v>
      </c>
      <c r="E33" s="3" t="s">
        <v>71</v>
      </c>
      <c r="F33" s="3"/>
      <c r="G33" s="3"/>
      <c r="H33" s="3"/>
      <c r="I33" s="3"/>
      <c r="J33" s="3"/>
      <c r="K33" s="3"/>
      <c r="L33" s="3"/>
      <c r="M33" s="3"/>
      <c r="N33" s="3">
        <v>8856</v>
      </c>
      <c r="O33" s="3" t="s">
        <v>24</v>
      </c>
      <c r="P33" s="3">
        <v>242.0626456639566</v>
      </c>
      <c r="Q33" s="3">
        <v>2143706.79</v>
      </c>
      <c r="R33" s="3">
        <v>2.753841247599051</v>
      </c>
      <c r="S33" s="3">
        <v>24388.018088737201</v>
      </c>
      <c r="T33" s="3">
        <v>942373.5</v>
      </c>
    </row>
    <row r="34" spans="1:20" x14ac:dyDescent="0.3">
      <c r="A34" s="3" t="s">
        <v>19</v>
      </c>
      <c r="B34" s="3" t="s">
        <v>72</v>
      </c>
      <c r="C34" s="3" t="s">
        <v>21</v>
      </c>
      <c r="D34" s="4" t="s">
        <v>25</v>
      </c>
      <c r="E34" s="3" t="s">
        <v>73</v>
      </c>
      <c r="F34" s="3"/>
      <c r="G34" s="3"/>
      <c r="H34" s="3"/>
      <c r="I34" s="3"/>
      <c r="J34" s="3"/>
      <c r="K34" s="3"/>
      <c r="L34" s="3"/>
      <c r="M34" s="3"/>
      <c r="N34" s="3">
        <v>4758</v>
      </c>
      <c r="O34" s="3" t="s">
        <v>24</v>
      </c>
      <c r="P34" s="3">
        <v>399.76610970996222</v>
      </c>
      <c r="Q34" s="3">
        <v>1902087.15</v>
      </c>
      <c r="R34" s="3">
        <v>4.5479648431167483</v>
      </c>
      <c r="S34" s="3">
        <v>21639.216723549489</v>
      </c>
      <c r="T34" s="3">
        <v>836157.4</v>
      </c>
    </row>
    <row r="35" spans="1:20" x14ac:dyDescent="0.3">
      <c r="A35" s="3" t="s">
        <v>19</v>
      </c>
      <c r="B35" s="3" t="s">
        <v>72</v>
      </c>
      <c r="C35" s="3" t="s">
        <v>21</v>
      </c>
      <c r="D35" s="4" t="s">
        <v>25</v>
      </c>
      <c r="E35" s="3" t="s">
        <v>74</v>
      </c>
      <c r="F35" s="3"/>
      <c r="G35" s="3"/>
      <c r="H35" s="3"/>
      <c r="I35" s="3"/>
      <c r="J35" s="3"/>
      <c r="K35" s="3"/>
      <c r="L35" s="3"/>
      <c r="M35" s="3"/>
      <c r="N35" s="3">
        <v>180</v>
      </c>
      <c r="O35" s="3" t="s">
        <v>24</v>
      </c>
      <c r="P35" s="3">
        <v>154.16905555555559</v>
      </c>
      <c r="Q35" s="3">
        <v>27750.43</v>
      </c>
      <c r="R35" s="3">
        <v>1.7539141701428389</v>
      </c>
      <c r="S35" s="3">
        <v>315.70455062571102</v>
      </c>
      <c r="T35" s="3">
        <v>12199.1</v>
      </c>
    </row>
    <row r="36" spans="1:20" x14ac:dyDescent="0.3">
      <c r="A36" s="3" t="s">
        <v>19</v>
      </c>
      <c r="B36" s="3" t="s">
        <v>75</v>
      </c>
      <c r="C36" s="3" t="s">
        <v>21</v>
      </c>
      <c r="D36" s="4" t="s">
        <v>22</v>
      </c>
      <c r="E36" s="3" t="s">
        <v>76</v>
      </c>
      <c r="F36" s="3"/>
      <c r="G36" s="3"/>
      <c r="H36" s="3"/>
      <c r="I36" s="3"/>
      <c r="J36" s="3"/>
      <c r="K36" s="3"/>
      <c r="L36" s="3"/>
      <c r="M36" s="3"/>
      <c r="N36" s="3">
        <v>5012</v>
      </c>
      <c r="O36" s="3" t="s">
        <v>24</v>
      </c>
      <c r="P36" s="3">
        <v>326.07507382282517</v>
      </c>
      <c r="Q36" s="3">
        <v>1634288.27</v>
      </c>
      <c r="R36" s="3">
        <v>3.680305573621053</v>
      </c>
      <c r="S36" s="3">
        <v>18445.69153498872</v>
      </c>
      <c r="T36" s="3">
        <v>598803.30000000005</v>
      </c>
    </row>
    <row r="37" spans="1:20" x14ac:dyDescent="0.3">
      <c r="A37" s="3" t="s">
        <v>19</v>
      </c>
      <c r="B37" s="3" t="s">
        <v>75</v>
      </c>
      <c r="C37" s="3" t="s">
        <v>21</v>
      </c>
      <c r="D37" s="4" t="s">
        <v>22</v>
      </c>
      <c r="E37" s="3" t="s">
        <v>77</v>
      </c>
      <c r="F37" s="3"/>
      <c r="G37" s="3"/>
      <c r="H37" s="3"/>
      <c r="I37" s="3"/>
      <c r="J37" s="3"/>
      <c r="K37" s="3"/>
      <c r="L37" s="3"/>
      <c r="M37" s="3"/>
      <c r="N37" s="3">
        <v>5600</v>
      </c>
      <c r="O37" s="3" t="s">
        <v>24</v>
      </c>
      <c r="P37" s="3">
        <v>268.97564285714287</v>
      </c>
      <c r="Q37" s="3">
        <v>1506263.6</v>
      </c>
      <c r="R37" s="3">
        <v>3.035842470170913</v>
      </c>
      <c r="S37" s="3">
        <v>17000.717832957111</v>
      </c>
      <c r="T37" s="3">
        <v>551895</v>
      </c>
    </row>
    <row r="38" spans="1:20" x14ac:dyDescent="0.3">
      <c r="A38" s="3" t="s">
        <v>19</v>
      </c>
      <c r="B38" s="3" t="s">
        <v>78</v>
      </c>
      <c r="C38" s="3" t="s">
        <v>21</v>
      </c>
      <c r="D38" s="4" t="s">
        <v>25</v>
      </c>
      <c r="E38" s="3" t="s">
        <v>71</v>
      </c>
      <c r="F38" s="3"/>
      <c r="G38" s="3"/>
      <c r="H38" s="3"/>
      <c r="I38" s="3"/>
      <c r="J38" s="3"/>
      <c r="K38" s="3"/>
      <c r="L38" s="3"/>
      <c r="M38" s="3"/>
      <c r="N38" s="3">
        <v>8856</v>
      </c>
      <c r="O38" s="3" t="s">
        <v>24</v>
      </c>
      <c r="P38" s="3">
        <v>235.98643631436309</v>
      </c>
      <c r="Q38" s="3">
        <v>2089895.88</v>
      </c>
      <c r="R38" s="3">
        <v>2.663503795873174</v>
      </c>
      <c r="S38" s="3">
        <v>23587.98961625282</v>
      </c>
      <c r="T38" s="3">
        <v>918718.2</v>
      </c>
    </row>
    <row r="39" spans="1:20" x14ac:dyDescent="0.3">
      <c r="A39" s="3" t="s">
        <v>19</v>
      </c>
      <c r="B39" s="3" t="s">
        <v>79</v>
      </c>
      <c r="C39" s="3" t="s">
        <v>21</v>
      </c>
      <c r="D39" s="4" t="s">
        <v>22</v>
      </c>
      <c r="E39" s="3" t="s">
        <v>80</v>
      </c>
      <c r="F39" s="3"/>
      <c r="G39" s="3"/>
      <c r="H39" s="3"/>
      <c r="I39" s="3"/>
      <c r="J39" s="3"/>
      <c r="K39" s="3"/>
      <c r="L39" s="3"/>
      <c r="M39" s="3"/>
      <c r="N39" s="3">
        <v>660</v>
      </c>
      <c r="O39" s="3" t="s">
        <v>24</v>
      </c>
      <c r="P39" s="3">
        <v>436.13304549999998</v>
      </c>
      <c r="Q39" s="3">
        <v>287847.81</v>
      </c>
      <c r="R39" s="3">
        <v>5.0245742560000002</v>
      </c>
      <c r="S39" s="3">
        <v>3316.2190089999999</v>
      </c>
      <c r="T39" s="3">
        <v>105467.5</v>
      </c>
    </row>
    <row r="40" spans="1:20" x14ac:dyDescent="0.3">
      <c r="A40" s="3" t="s">
        <v>19</v>
      </c>
      <c r="B40" s="3" t="s">
        <v>81</v>
      </c>
      <c r="C40" s="3" t="s">
        <v>21</v>
      </c>
      <c r="D40" s="4" t="s">
        <v>25</v>
      </c>
      <c r="E40" s="3" t="s">
        <v>82</v>
      </c>
      <c r="F40" s="3"/>
      <c r="G40" s="3"/>
      <c r="H40" s="3"/>
      <c r="I40" s="3"/>
      <c r="J40" s="3"/>
      <c r="K40" s="3"/>
      <c r="L40" s="3"/>
      <c r="M40" s="3"/>
      <c r="N40" s="3">
        <v>9800</v>
      </c>
      <c r="O40" s="3" t="s">
        <v>24</v>
      </c>
      <c r="P40" s="3">
        <v>438.0730643</v>
      </c>
      <c r="Q40" s="3">
        <v>4293116.03</v>
      </c>
      <c r="R40" s="3">
        <v>5.0469247040000003</v>
      </c>
      <c r="S40" s="3">
        <v>49459.862099999998</v>
      </c>
      <c r="T40" s="3">
        <v>1887253.8</v>
      </c>
    </row>
    <row r="41" spans="1:20" x14ac:dyDescent="0.3">
      <c r="A41" s="3" t="s">
        <v>19</v>
      </c>
      <c r="B41" s="3" t="s">
        <v>83</v>
      </c>
      <c r="C41" s="3" t="s">
        <v>21</v>
      </c>
      <c r="D41" s="4" t="s">
        <v>22</v>
      </c>
      <c r="E41" s="3" t="s">
        <v>84</v>
      </c>
      <c r="F41" s="3"/>
      <c r="G41" s="3"/>
      <c r="H41" s="3"/>
      <c r="I41" s="3"/>
      <c r="J41" s="3"/>
      <c r="K41" s="3"/>
      <c r="L41" s="3"/>
      <c r="M41" s="3"/>
      <c r="N41" s="3">
        <v>325.60000000000002</v>
      </c>
      <c r="O41" s="3" t="s">
        <v>24</v>
      </c>
      <c r="P41" s="3">
        <v>371.794041769042</v>
      </c>
      <c r="Q41" s="3">
        <v>121056.14</v>
      </c>
      <c r="R41" s="3">
        <v>4.2833414950350397</v>
      </c>
      <c r="S41" s="3">
        <v>1394.6559907834101</v>
      </c>
      <c r="T41" s="3">
        <v>44354.9</v>
      </c>
    </row>
    <row r="42" spans="1:20" x14ac:dyDescent="0.3">
      <c r="A42" s="3" t="s">
        <v>19</v>
      </c>
      <c r="B42" s="3" t="s">
        <v>83</v>
      </c>
      <c r="C42" s="3" t="s">
        <v>21</v>
      </c>
      <c r="D42" s="4" t="s">
        <v>22</v>
      </c>
      <c r="E42" s="3" t="s">
        <v>85</v>
      </c>
      <c r="F42" s="3"/>
      <c r="G42" s="3"/>
      <c r="H42" s="3"/>
      <c r="I42" s="3"/>
      <c r="J42" s="3"/>
      <c r="K42" s="3"/>
      <c r="L42" s="3"/>
      <c r="M42" s="3"/>
      <c r="N42" s="3">
        <v>4620</v>
      </c>
      <c r="O42" s="3" t="s">
        <v>24</v>
      </c>
      <c r="P42" s="3">
        <v>548.200285714286</v>
      </c>
      <c r="Q42" s="3">
        <v>2532685.3199999998</v>
      </c>
      <c r="R42" s="3">
        <v>6.3156714944042101</v>
      </c>
      <c r="S42" s="3">
        <v>29178.402304147501</v>
      </c>
      <c r="T42" s="3">
        <v>927975.9</v>
      </c>
    </row>
    <row r="43" spans="1:20" x14ac:dyDescent="0.3">
      <c r="A43" s="3" t="s">
        <v>19</v>
      </c>
      <c r="B43" s="3" t="s">
        <v>86</v>
      </c>
      <c r="C43" s="3" t="s">
        <v>21</v>
      </c>
      <c r="D43" s="4" t="s">
        <v>22</v>
      </c>
      <c r="E43" s="3" t="s">
        <v>87</v>
      </c>
      <c r="F43" s="3"/>
      <c r="G43" s="3"/>
      <c r="H43" s="3"/>
      <c r="I43" s="3"/>
      <c r="J43" s="3"/>
      <c r="K43" s="3"/>
      <c r="L43" s="3"/>
      <c r="M43" s="3"/>
      <c r="N43" s="3">
        <v>12006</v>
      </c>
      <c r="O43" s="3" t="s">
        <v>24</v>
      </c>
      <c r="P43" s="3">
        <v>448.12217891054502</v>
      </c>
      <c r="Q43" s="3">
        <v>5380154.8799999999</v>
      </c>
      <c r="R43" s="3">
        <v>5.1626979137159497</v>
      </c>
      <c r="S43" s="3">
        <v>61983.351152073701</v>
      </c>
      <c r="T43" s="3">
        <v>1971288.8</v>
      </c>
    </row>
    <row r="44" spans="1:20" x14ac:dyDescent="0.3">
      <c r="A44" s="3" t="s">
        <v>19</v>
      </c>
      <c r="B44" s="3" t="s">
        <v>88</v>
      </c>
      <c r="C44" s="3" t="s">
        <v>21</v>
      </c>
      <c r="D44" s="4" t="s">
        <v>22</v>
      </c>
      <c r="E44" s="3" t="s">
        <v>89</v>
      </c>
      <c r="F44" s="3"/>
      <c r="G44" s="3"/>
      <c r="H44" s="3"/>
      <c r="I44" s="3"/>
      <c r="J44" s="3"/>
      <c r="K44" s="3"/>
      <c r="L44" s="3"/>
      <c r="M44" s="3"/>
      <c r="N44" s="3">
        <v>9776</v>
      </c>
      <c r="O44" s="3" t="s">
        <v>24</v>
      </c>
      <c r="P44" s="3">
        <v>361.08518003273298</v>
      </c>
      <c r="Q44" s="3">
        <v>3529968.72</v>
      </c>
      <c r="R44" s="3">
        <v>4.1599675118978503</v>
      </c>
      <c r="S44" s="3">
        <v>40667.842396313397</v>
      </c>
      <c r="T44" s="3">
        <v>1293380.5</v>
      </c>
    </row>
    <row r="45" spans="1:20" x14ac:dyDescent="0.3">
      <c r="A45" s="3" t="s">
        <v>19</v>
      </c>
      <c r="B45" s="3" t="s">
        <v>90</v>
      </c>
      <c r="C45" s="3" t="s">
        <v>21</v>
      </c>
      <c r="D45" s="4" t="s">
        <v>25</v>
      </c>
      <c r="E45" s="3" t="s">
        <v>91</v>
      </c>
      <c r="F45" s="3"/>
      <c r="G45" s="3"/>
      <c r="H45" s="3"/>
      <c r="I45" s="3"/>
      <c r="J45" s="3"/>
      <c r="K45" s="3"/>
      <c r="L45" s="3"/>
      <c r="M45" s="3"/>
      <c r="N45" s="3">
        <v>4900</v>
      </c>
      <c r="O45" s="3" t="s">
        <v>24</v>
      </c>
      <c r="P45" s="3">
        <v>448.69948775510198</v>
      </c>
      <c r="Q45" s="3">
        <v>2198627.4900000002</v>
      </c>
      <c r="R45" s="3">
        <v>5.1693489372707599</v>
      </c>
      <c r="S45" s="3">
        <v>25329.8097926267</v>
      </c>
      <c r="T45" s="3">
        <v>966516.6</v>
      </c>
    </row>
    <row r="46" spans="1:20" x14ac:dyDescent="0.3">
      <c r="A46" s="3" t="s">
        <v>19</v>
      </c>
      <c r="B46" s="3" t="s">
        <v>92</v>
      </c>
      <c r="C46" s="3" t="s">
        <v>21</v>
      </c>
      <c r="D46" s="4" t="s">
        <v>22</v>
      </c>
      <c r="E46" s="3" t="s">
        <v>93</v>
      </c>
      <c r="F46" s="3"/>
      <c r="G46" s="3"/>
      <c r="H46" s="3"/>
      <c r="I46" s="3"/>
      <c r="J46" s="3"/>
      <c r="K46" s="3"/>
      <c r="L46" s="3"/>
      <c r="M46" s="3"/>
      <c r="N46" s="3">
        <v>528</v>
      </c>
      <c r="O46" s="3" t="s">
        <v>24</v>
      </c>
      <c r="P46" s="3">
        <v>297.14039772727301</v>
      </c>
      <c r="Q46" s="3">
        <v>156890.13</v>
      </c>
      <c r="R46" s="3">
        <v>3.4471043819869198</v>
      </c>
      <c r="S46" s="3">
        <v>1820.0711136891</v>
      </c>
      <c r="T46" s="3">
        <v>57484.5</v>
      </c>
    </row>
    <row r="47" spans="1:20" x14ac:dyDescent="0.3">
      <c r="A47" s="3" t="s">
        <v>19</v>
      </c>
      <c r="B47" s="3" t="s">
        <v>92</v>
      </c>
      <c r="C47" s="3" t="s">
        <v>21</v>
      </c>
      <c r="D47" s="4" t="s">
        <v>22</v>
      </c>
      <c r="E47" s="3" t="s">
        <v>94</v>
      </c>
      <c r="F47" s="3"/>
      <c r="G47" s="3"/>
      <c r="H47" s="3"/>
      <c r="I47" s="3"/>
      <c r="J47" s="3"/>
      <c r="K47" s="3"/>
      <c r="L47" s="3"/>
      <c r="M47" s="3"/>
      <c r="N47" s="3">
        <v>33</v>
      </c>
      <c r="O47" s="3" t="s">
        <v>24</v>
      </c>
      <c r="P47" s="3">
        <v>518.84090909090901</v>
      </c>
      <c r="Q47" s="3">
        <v>17121.75</v>
      </c>
      <c r="R47" s="3">
        <v>6.0190360683400099</v>
      </c>
      <c r="S47" s="3">
        <v>198.62819025522001</v>
      </c>
      <c r="T47" s="3">
        <v>6273.4</v>
      </c>
    </row>
    <row r="48" spans="1:20" x14ac:dyDescent="0.3">
      <c r="A48" s="3" t="s">
        <v>19</v>
      </c>
      <c r="B48" s="3" t="s">
        <v>92</v>
      </c>
      <c r="C48" s="3" t="s">
        <v>21</v>
      </c>
      <c r="D48" s="4" t="s">
        <v>22</v>
      </c>
      <c r="E48" s="3" t="s">
        <v>95</v>
      </c>
      <c r="F48" s="3"/>
      <c r="G48" s="3"/>
      <c r="H48" s="3"/>
      <c r="I48" s="3"/>
      <c r="J48" s="3"/>
      <c r="K48" s="3"/>
      <c r="L48" s="3"/>
      <c r="M48" s="3"/>
      <c r="N48" s="3">
        <v>1030.4000000000001</v>
      </c>
      <c r="O48" s="3" t="s">
        <v>24</v>
      </c>
      <c r="P48" s="3">
        <v>269.75735636645999</v>
      </c>
      <c r="Q48" s="3">
        <v>277957.98</v>
      </c>
      <c r="R48" s="3">
        <v>3.1294356887060299</v>
      </c>
      <c r="S48" s="3">
        <v>3224.57053364269</v>
      </c>
      <c r="T48" s="3">
        <v>101843.9</v>
      </c>
    </row>
    <row r="49" spans="1:20" x14ac:dyDescent="0.3">
      <c r="A49" s="3" t="s">
        <v>19</v>
      </c>
      <c r="B49" s="3" t="s">
        <v>92</v>
      </c>
      <c r="C49" s="3" t="s">
        <v>21</v>
      </c>
      <c r="D49" s="4" t="s">
        <v>96</v>
      </c>
      <c r="E49" s="3" t="s">
        <v>97</v>
      </c>
      <c r="F49" s="3"/>
      <c r="G49" s="3"/>
      <c r="H49" s="3"/>
      <c r="I49" s="3"/>
      <c r="J49" s="3"/>
      <c r="K49" s="3"/>
      <c r="L49" s="3"/>
      <c r="M49" s="3"/>
      <c r="N49" s="3">
        <v>12</v>
      </c>
      <c r="O49" s="3" t="s">
        <v>24</v>
      </c>
      <c r="P49" s="3">
        <v>1087.74416666667</v>
      </c>
      <c r="Q49" s="3">
        <v>13052.93</v>
      </c>
      <c r="R49" s="3">
        <v>12.6188418406806</v>
      </c>
      <c r="S49" s="3">
        <v>151.426102088167</v>
      </c>
      <c r="T49" s="3">
        <v>4782.7</v>
      </c>
    </row>
    <row r="50" spans="1:20" x14ac:dyDescent="0.3">
      <c r="A50" s="3" t="s">
        <v>19</v>
      </c>
      <c r="B50" s="3" t="s">
        <v>98</v>
      </c>
      <c r="C50" s="3" t="s">
        <v>21</v>
      </c>
      <c r="D50" s="4" t="s">
        <v>22</v>
      </c>
      <c r="E50" s="3" t="s">
        <v>99</v>
      </c>
      <c r="F50" s="3"/>
      <c r="G50" s="3"/>
      <c r="H50" s="3"/>
      <c r="I50" s="3"/>
      <c r="J50" s="3"/>
      <c r="K50" s="3"/>
      <c r="L50" s="3"/>
      <c r="M50" s="3"/>
      <c r="N50" s="3">
        <v>15568</v>
      </c>
      <c r="O50" s="3" t="s">
        <v>24</v>
      </c>
      <c r="P50" s="3">
        <v>416.91548561151097</v>
      </c>
      <c r="Q50" s="3">
        <v>6490540.2800000003</v>
      </c>
      <c r="R50" s="3">
        <v>4.8366065616184599</v>
      </c>
      <c r="S50" s="3">
        <v>75296.290951276096</v>
      </c>
      <c r="T50" s="3">
        <v>2378134</v>
      </c>
    </row>
    <row r="51" spans="1:20" x14ac:dyDescent="0.3">
      <c r="A51" s="3" t="s">
        <v>19</v>
      </c>
      <c r="B51" s="3" t="s">
        <v>100</v>
      </c>
      <c r="C51" s="3" t="s">
        <v>21</v>
      </c>
      <c r="D51" s="4" t="s">
        <v>96</v>
      </c>
      <c r="E51" s="3" t="s">
        <v>101</v>
      </c>
      <c r="F51" s="3"/>
      <c r="G51" s="3"/>
      <c r="H51" s="3"/>
      <c r="I51" s="3"/>
      <c r="J51" s="3"/>
      <c r="K51" s="3"/>
      <c r="L51" s="3"/>
      <c r="M51" s="3"/>
      <c r="N51" s="3">
        <v>15</v>
      </c>
      <c r="O51" s="3" t="s">
        <v>24</v>
      </c>
      <c r="P51" s="3">
        <v>1678.8246666666701</v>
      </c>
      <c r="Q51" s="3">
        <v>25182.37</v>
      </c>
      <c r="R51" s="3">
        <v>19.475924207269902</v>
      </c>
      <c r="S51" s="3">
        <v>292.138863109049</v>
      </c>
      <c r="T51" s="3">
        <v>9226.7999999999993</v>
      </c>
    </row>
    <row r="52" spans="1:20" x14ac:dyDescent="0.3">
      <c r="A52" s="3" t="s">
        <v>19</v>
      </c>
      <c r="B52" s="3" t="s">
        <v>100</v>
      </c>
      <c r="C52" s="3" t="s">
        <v>21</v>
      </c>
      <c r="D52" s="4" t="s">
        <v>22</v>
      </c>
      <c r="E52" s="3" t="s">
        <v>102</v>
      </c>
      <c r="F52" s="3"/>
      <c r="G52" s="3"/>
      <c r="H52" s="3"/>
      <c r="I52" s="3"/>
      <c r="J52" s="3"/>
      <c r="K52" s="3"/>
      <c r="L52" s="3"/>
      <c r="M52" s="3"/>
      <c r="N52" s="3">
        <v>4004</v>
      </c>
      <c r="O52" s="3" t="s">
        <v>24</v>
      </c>
      <c r="P52" s="3">
        <v>424.51678071928097</v>
      </c>
      <c r="Q52" s="3">
        <v>1699765.19</v>
      </c>
      <c r="R52" s="3">
        <v>4.9247886394348104</v>
      </c>
      <c r="S52" s="3">
        <v>19718.853712297001</v>
      </c>
      <c r="T52" s="3">
        <v>622793.9</v>
      </c>
    </row>
    <row r="53" spans="1:20" x14ac:dyDescent="0.3">
      <c r="A53" s="3" t="s">
        <v>19</v>
      </c>
      <c r="B53" s="3" t="s">
        <v>103</v>
      </c>
      <c r="C53" s="3" t="s">
        <v>21</v>
      </c>
      <c r="D53" s="4" t="s">
        <v>22</v>
      </c>
      <c r="E53" s="3" t="s">
        <v>104</v>
      </c>
      <c r="F53" s="3"/>
      <c r="G53" s="3"/>
      <c r="H53" s="3"/>
      <c r="I53" s="3"/>
      <c r="J53" s="3"/>
      <c r="K53" s="3"/>
      <c r="L53" s="3"/>
      <c r="M53" s="3"/>
      <c r="N53" s="3">
        <v>10810.8</v>
      </c>
      <c r="O53" s="3" t="s">
        <v>24</v>
      </c>
      <c r="P53" s="3">
        <v>394.95271210271198</v>
      </c>
      <c r="Q53" s="3">
        <v>4269754.78</v>
      </c>
      <c r="R53" s="3">
        <v>4.5818180058319298</v>
      </c>
      <c r="S53" s="3">
        <v>49533.118097447797</v>
      </c>
      <c r="T53" s="3">
        <v>1564438.2</v>
      </c>
    </row>
    <row r="54" spans="1:20" x14ac:dyDescent="0.3">
      <c r="A54" s="3" t="s">
        <v>19</v>
      </c>
      <c r="B54" s="3" t="s">
        <v>105</v>
      </c>
      <c r="C54" s="3" t="s">
        <v>21</v>
      </c>
      <c r="D54" s="4" t="s">
        <v>25</v>
      </c>
      <c r="E54" s="3" t="s">
        <v>106</v>
      </c>
      <c r="F54" s="3"/>
      <c r="G54" s="3"/>
      <c r="H54" s="3"/>
      <c r="I54" s="3"/>
      <c r="J54" s="3"/>
      <c r="K54" s="3"/>
      <c r="L54" s="3"/>
      <c r="M54" s="3"/>
      <c r="N54" s="3">
        <v>9151</v>
      </c>
      <c r="O54" s="3" t="s">
        <v>24</v>
      </c>
      <c r="P54" s="3">
        <v>237.42367828652601</v>
      </c>
      <c r="Q54" s="3">
        <v>2172664.08</v>
      </c>
      <c r="R54" s="3">
        <v>2.7087698606563202</v>
      </c>
      <c r="S54" s="3">
        <v>24787.9529948659</v>
      </c>
      <c r="T54" s="3">
        <v>955103.1</v>
      </c>
    </row>
    <row r="55" spans="1:20" x14ac:dyDescent="0.3">
      <c r="A55" s="3" t="s">
        <v>19</v>
      </c>
      <c r="B55" s="3" t="s">
        <v>107</v>
      </c>
      <c r="C55" s="3" t="s">
        <v>21</v>
      </c>
      <c r="D55" s="4" t="s">
        <v>25</v>
      </c>
      <c r="E55" s="3" t="s">
        <v>108</v>
      </c>
      <c r="F55" s="3"/>
      <c r="G55" s="3"/>
      <c r="H55" s="3"/>
      <c r="I55" s="3"/>
      <c r="J55" s="3"/>
      <c r="K55" s="3"/>
      <c r="L55" s="3"/>
      <c r="M55" s="3"/>
      <c r="N55" s="3">
        <v>4900</v>
      </c>
      <c r="O55" s="3" t="s">
        <v>24</v>
      </c>
      <c r="P55" s="3">
        <v>468.81910199999999</v>
      </c>
      <c r="Q55" s="3">
        <v>2297213.6</v>
      </c>
      <c r="R55" s="3">
        <v>5.3487632859999996</v>
      </c>
      <c r="S55" s="3">
        <v>26208.9401</v>
      </c>
      <c r="T55" s="3">
        <v>1009855.1</v>
      </c>
    </row>
    <row r="56" spans="1:20" x14ac:dyDescent="0.3">
      <c r="A56" s="3" t="s">
        <v>19</v>
      </c>
      <c r="B56" s="3" t="s">
        <v>109</v>
      </c>
      <c r="C56" s="3" t="s">
        <v>21</v>
      </c>
      <c r="D56" s="4" t="s">
        <v>22</v>
      </c>
      <c r="E56" s="3" t="s">
        <v>52</v>
      </c>
      <c r="F56" s="3"/>
      <c r="G56" s="3"/>
      <c r="H56" s="3"/>
      <c r="I56" s="3"/>
      <c r="J56" s="3"/>
      <c r="K56" s="3"/>
      <c r="L56" s="3"/>
      <c r="M56" s="3"/>
      <c r="N56" s="3">
        <v>4004</v>
      </c>
      <c r="O56" s="3" t="s">
        <v>24</v>
      </c>
      <c r="P56" s="3">
        <v>431.54728519999998</v>
      </c>
      <c r="Q56" s="3">
        <v>1727915.33</v>
      </c>
      <c r="R56" s="3">
        <v>4.9235286389999997</v>
      </c>
      <c r="S56" s="3">
        <v>19713.808669999999</v>
      </c>
      <c r="T56" s="3">
        <v>633108.19999999995</v>
      </c>
    </row>
    <row r="57" spans="1:20" x14ac:dyDescent="0.3">
      <c r="A57" s="3" t="s">
        <v>19</v>
      </c>
      <c r="B57" s="3" t="s">
        <v>110</v>
      </c>
      <c r="C57" s="3" t="s">
        <v>21</v>
      </c>
      <c r="D57" s="4" t="s">
        <v>22</v>
      </c>
      <c r="E57" s="3" t="s">
        <v>111</v>
      </c>
      <c r="F57" s="3"/>
      <c r="G57" s="3"/>
      <c r="H57" s="3"/>
      <c r="I57" s="3"/>
      <c r="J57" s="3"/>
      <c r="K57" s="3"/>
      <c r="L57" s="3"/>
      <c r="M57" s="3"/>
      <c r="N57" s="3">
        <v>96.8</v>
      </c>
      <c r="O57" s="3" t="s">
        <v>24</v>
      </c>
      <c r="P57" s="3">
        <v>317.7392562</v>
      </c>
      <c r="Q57" s="3">
        <v>30757.16</v>
      </c>
      <c r="R57" s="3">
        <v>3.6250913429999998</v>
      </c>
      <c r="S57" s="3">
        <v>350.90884199999999</v>
      </c>
      <c r="T57" s="3">
        <v>11269.4</v>
      </c>
    </row>
    <row r="58" spans="1:20" x14ac:dyDescent="0.3">
      <c r="A58" s="3" t="s">
        <v>19</v>
      </c>
      <c r="B58" s="3" t="s">
        <v>110</v>
      </c>
      <c r="C58" s="3" t="s">
        <v>21</v>
      </c>
      <c r="D58" s="4" t="s">
        <v>22</v>
      </c>
      <c r="E58" s="3" t="s">
        <v>112</v>
      </c>
      <c r="F58" s="3"/>
      <c r="G58" s="3"/>
      <c r="H58" s="3"/>
      <c r="I58" s="3"/>
      <c r="J58" s="3"/>
      <c r="K58" s="3"/>
      <c r="L58" s="3"/>
      <c r="M58" s="3"/>
      <c r="N58" s="3">
        <v>9776</v>
      </c>
      <c r="O58" s="3" t="s">
        <v>24</v>
      </c>
      <c r="P58" s="3">
        <v>367.98287440000001</v>
      </c>
      <c r="Q58" s="3">
        <v>3597400.58</v>
      </c>
      <c r="R58" s="3">
        <v>4.1983214420000001</v>
      </c>
      <c r="S58" s="3">
        <v>41042.790419999998</v>
      </c>
      <c r="T58" s="3">
        <v>1318087.6000000001</v>
      </c>
    </row>
    <row r="59" spans="1:20" x14ac:dyDescent="0.3">
      <c r="A59" s="3" t="s">
        <v>19</v>
      </c>
      <c r="B59" s="3" t="s">
        <v>113</v>
      </c>
      <c r="C59" s="3" t="s">
        <v>21</v>
      </c>
      <c r="D59" s="4" t="s">
        <v>22</v>
      </c>
      <c r="E59" s="3" t="s">
        <v>114</v>
      </c>
      <c r="F59" s="3"/>
      <c r="G59" s="3"/>
      <c r="H59" s="3"/>
      <c r="I59" s="3"/>
      <c r="J59" s="3"/>
      <c r="K59" s="3"/>
      <c r="L59" s="3"/>
      <c r="M59" s="3"/>
      <c r="N59" s="3">
        <v>14110.8</v>
      </c>
      <c r="O59" s="3" t="s">
        <v>24</v>
      </c>
      <c r="P59" s="3">
        <v>297.68057800000003</v>
      </c>
      <c r="Q59" s="3">
        <v>4200511.0999999996</v>
      </c>
      <c r="R59" s="3">
        <v>3.3962416200000001</v>
      </c>
      <c r="S59" s="3">
        <v>47923.686249999999</v>
      </c>
      <c r="T59" s="3">
        <v>1539067.2</v>
      </c>
    </row>
    <row r="60" spans="1:20" x14ac:dyDescent="0.3">
      <c r="A60" s="3" t="s">
        <v>19</v>
      </c>
      <c r="B60" s="3" t="s">
        <v>113</v>
      </c>
      <c r="C60" s="3" t="s">
        <v>21</v>
      </c>
      <c r="D60" s="4" t="s">
        <v>22</v>
      </c>
      <c r="E60" s="3" t="s">
        <v>115</v>
      </c>
      <c r="F60" s="3"/>
      <c r="G60" s="3"/>
      <c r="H60" s="3"/>
      <c r="I60" s="3"/>
      <c r="J60" s="3"/>
      <c r="K60" s="3"/>
      <c r="L60" s="3"/>
      <c r="M60" s="3"/>
      <c r="N60" s="3">
        <v>6860</v>
      </c>
      <c r="O60" s="3" t="s">
        <v>24</v>
      </c>
      <c r="P60" s="3">
        <v>270.10870260000002</v>
      </c>
      <c r="Q60" s="3">
        <v>1852945.7</v>
      </c>
      <c r="R60" s="3">
        <v>3.0816737320000001</v>
      </c>
      <c r="S60" s="3">
        <v>21140.281800000001</v>
      </c>
      <c r="T60" s="3">
        <v>678919.3</v>
      </c>
    </row>
    <row r="61" spans="1:20" x14ac:dyDescent="0.3">
      <c r="A61" s="3" t="s">
        <v>19</v>
      </c>
      <c r="B61" s="3" t="s">
        <v>116</v>
      </c>
      <c r="C61" s="3" t="s">
        <v>21</v>
      </c>
      <c r="D61" s="4" t="s">
        <v>25</v>
      </c>
      <c r="E61" s="3" t="s">
        <v>108</v>
      </c>
      <c r="F61" s="3"/>
      <c r="G61" s="3"/>
      <c r="H61" s="3"/>
      <c r="I61" s="3"/>
      <c r="J61" s="3"/>
      <c r="K61" s="3"/>
      <c r="L61" s="3"/>
      <c r="M61" s="3"/>
      <c r="N61" s="3">
        <v>4900</v>
      </c>
      <c r="O61" s="3" t="s">
        <v>24</v>
      </c>
      <c r="P61" s="3">
        <v>459.57666734693902</v>
      </c>
      <c r="Q61" s="3">
        <v>2251925.67</v>
      </c>
      <c r="R61" s="3">
        <v>5.2977137446332998</v>
      </c>
      <c r="S61" s="3">
        <v>25958.7973487032</v>
      </c>
      <c r="T61" s="3">
        <v>989946.5</v>
      </c>
    </row>
    <row r="62" spans="1:20" x14ac:dyDescent="0.3">
      <c r="A62" s="3" t="s">
        <v>19</v>
      </c>
      <c r="B62" s="3" t="s">
        <v>117</v>
      </c>
      <c r="C62" s="3" t="s">
        <v>21</v>
      </c>
      <c r="D62" s="4" t="s">
        <v>22</v>
      </c>
      <c r="E62" s="3" t="s">
        <v>118</v>
      </c>
      <c r="F62" s="3"/>
      <c r="G62" s="3"/>
      <c r="H62" s="3"/>
      <c r="I62" s="3"/>
      <c r="J62" s="3"/>
      <c r="K62" s="3"/>
      <c r="L62" s="3"/>
      <c r="M62" s="3"/>
      <c r="N62" s="3">
        <v>3080</v>
      </c>
      <c r="O62" s="3" t="s">
        <v>24</v>
      </c>
      <c r="P62" s="3">
        <v>372.736003246753</v>
      </c>
      <c r="Q62" s="3">
        <v>1148026.8899999999</v>
      </c>
      <c r="R62" s="3">
        <v>4.3140741116522401</v>
      </c>
      <c r="S62" s="3">
        <v>13287.3482638889</v>
      </c>
      <c r="T62" s="3">
        <v>420637</v>
      </c>
    </row>
    <row r="63" spans="1:20" x14ac:dyDescent="0.3">
      <c r="A63" s="3" t="s">
        <v>19</v>
      </c>
      <c r="B63" s="3" t="s">
        <v>117</v>
      </c>
      <c r="C63" s="3" t="s">
        <v>21</v>
      </c>
      <c r="D63" s="4" t="s">
        <v>22</v>
      </c>
      <c r="E63" s="3" t="s">
        <v>119</v>
      </c>
      <c r="F63" s="3"/>
      <c r="G63" s="3"/>
      <c r="H63" s="3"/>
      <c r="I63" s="3"/>
      <c r="J63" s="3"/>
      <c r="K63" s="3"/>
      <c r="L63" s="3"/>
      <c r="M63" s="3"/>
      <c r="N63" s="3">
        <v>6357</v>
      </c>
      <c r="O63" s="3" t="s">
        <v>24</v>
      </c>
      <c r="P63" s="3">
        <v>526.34999056158597</v>
      </c>
      <c r="Q63" s="3">
        <v>3346006.89</v>
      </c>
      <c r="R63" s="3">
        <v>6.0920137796479796</v>
      </c>
      <c r="S63" s="3">
        <v>38726.931597222203</v>
      </c>
      <c r="T63" s="3">
        <v>1225976.8999999999</v>
      </c>
    </row>
    <row r="64" spans="1:20" x14ac:dyDescent="0.3">
      <c r="A64" s="3" t="s">
        <v>19</v>
      </c>
      <c r="B64" s="3" t="s">
        <v>117</v>
      </c>
      <c r="C64" s="3" t="s">
        <v>21</v>
      </c>
      <c r="D64" s="4" t="s">
        <v>22</v>
      </c>
      <c r="E64" s="3" t="s">
        <v>120</v>
      </c>
      <c r="F64" s="3"/>
      <c r="G64" s="3"/>
      <c r="H64" s="3"/>
      <c r="I64" s="3"/>
      <c r="J64" s="3"/>
      <c r="K64" s="3"/>
      <c r="L64" s="3"/>
      <c r="M64" s="3"/>
      <c r="N64" s="3">
        <v>45.14</v>
      </c>
      <c r="O64" s="3" t="s">
        <v>24</v>
      </c>
      <c r="P64" s="3">
        <v>985.65950376606099</v>
      </c>
      <c r="Q64" s="3">
        <v>44492.67</v>
      </c>
      <c r="R64" s="3">
        <v>11.4080961084035</v>
      </c>
      <c r="S64" s="3">
        <v>514.96145833333298</v>
      </c>
      <c r="T64" s="3">
        <v>16302.1</v>
      </c>
    </row>
    <row r="65" spans="1:20" x14ac:dyDescent="0.3">
      <c r="A65" s="3" t="s">
        <v>19</v>
      </c>
      <c r="B65" s="3" t="s">
        <v>117</v>
      </c>
      <c r="C65" s="3" t="s">
        <v>21</v>
      </c>
      <c r="D65" s="4" t="s">
        <v>22</v>
      </c>
      <c r="E65" s="3" t="s">
        <v>121</v>
      </c>
      <c r="F65" s="3"/>
      <c r="G65" s="3"/>
      <c r="H65" s="3"/>
      <c r="I65" s="3"/>
      <c r="J65" s="3"/>
      <c r="K65" s="3"/>
      <c r="L65" s="3"/>
      <c r="M65" s="3"/>
      <c r="N65" s="3">
        <v>2310</v>
      </c>
      <c r="O65" s="3" t="s">
        <v>24</v>
      </c>
      <c r="P65" s="3">
        <v>558.47397402597403</v>
      </c>
      <c r="Q65" s="3">
        <v>1290074.8799999999</v>
      </c>
      <c r="R65" s="3">
        <v>6.4638191438191397</v>
      </c>
      <c r="S65" s="3">
        <v>14931.4222222222</v>
      </c>
      <c r="T65" s="3">
        <v>472683.5</v>
      </c>
    </row>
    <row r="66" spans="1:20" x14ac:dyDescent="0.3">
      <c r="A66" s="3" t="s">
        <v>19</v>
      </c>
      <c r="B66" s="3" t="s">
        <v>122</v>
      </c>
      <c r="C66" s="3" t="s">
        <v>21</v>
      </c>
      <c r="D66" s="4" t="s">
        <v>25</v>
      </c>
      <c r="E66" s="3" t="s">
        <v>123</v>
      </c>
      <c r="F66" s="3"/>
      <c r="G66" s="3"/>
      <c r="H66" s="3"/>
      <c r="I66" s="3"/>
      <c r="J66" s="3"/>
      <c r="K66" s="3"/>
      <c r="L66" s="3"/>
      <c r="M66" s="3"/>
      <c r="N66" s="3">
        <v>8856</v>
      </c>
      <c r="O66" s="3" t="s">
        <v>24</v>
      </c>
      <c r="P66" s="3">
        <v>238.02062782294499</v>
      </c>
      <c r="Q66" s="3">
        <v>2107910.6800000002</v>
      </c>
      <c r="R66" s="3">
        <v>2.7548683775803799</v>
      </c>
      <c r="S66" s="3">
        <v>24397.114351851898</v>
      </c>
      <c r="T66" s="3">
        <v>926637.5</v>
      </c>
    </row>
    <row r="67" spans="1:20" x14ac:dyDescent="0.3">
      <c r="A67" s="3" t="s">
        <v>19</v>
      </c>
      <c r="B67" s="3" t="s">
        <v>124</v>
      </c>
      <c r="C67" s="3" t="s">
        <v>21</v>
      </c>
      <c r="D67" s="4" t="s">
        <v>22</v>
      </c>
      <c r="E67" s="3" t="s">
        <v>125</v>
      </c>
      <c r="F67" s="3"/>
      <c r="G67" s="3"/>
      <c r="H67" s="3"/>
      <c r="I67" s="3"/>
      <c r="J67" s="3"/>
      <c r="K67" s="3"/>
      <c r="L67" s="3"/>
      <c r="M67" s="3"/>
      <c r="N67" s="3">
        <v>8008</v>
      </c>
      <c r="O67" s="3" t="s">
        <v>24</v>
      </c>
      <c r="P67" s="3">
        <v>401.97127499999999</v>
      </c>
      <c r="Q67" s="3">
        <v>3218985.97</v>
      </c>
      <c r="R67" s="3">
        <v>4.6524453120000002</v>
      </c>
      <c r="S67" s="3">
        <v>37256.782059999998</v>
      </c>
      <c r="T67" s="3">
        <v>1179436.5</v>
      </c>
    </row>
    <row r="68" spans="1:20" x14ac:dyDescent="0.3">
      <c r="A68" s="3" t="s">
        <v>19</v>
      </c>
      <c r="B68" s="3" t="s">
        <v>126</v>
      </c>
      <c r="C68" s="3" t="s">
        <v>21</v>
      </c>
      <c r="D68" s="4" t="s">
        <v>22</v>
      </c>
      <c r="E68" s="3" t="s">
        <v>127</v>
      </c>
      <c r="F68" s="3"/>
      <c r="G68" s="3"/>
      <c r="H68" s="3"/>
      <c r="I68" s="3"/>
      <c r="J68" s="3"/>
      <c r="K68" s="3"/>
      <c r="L68" s="3"/>
      <c r="M68" s="3"/>
      <c r="N68" s="3">
        <v>3307.2</v>
      </c>
      <c r="O68" s="3" t="s">
        <v>24</v>
      </c>
      <c r="P68" s="3">
        <v>284.2399552</v>
      </c>
      <c r="Q68" s="3">
        <v>940038.38</v>
      </c>
      <c r="R68" s="3">
        <v>3.2898142969999999</v>
      </c>
      <c r="S68" s="3">
        <v>10880.073839999999</v>
      </c>
      <c r="T68" s="3">
        <v>344430.1</v>
      </c>
    </row>
    <row r="69" spans="1:20" x14ac:dyDescent="0.3">
      <c r="A69" s="3" t="s">
        <v>19</v>
      </c>
      <c r="B69" s="3" t="s">
        <v>128</v>
      </c>
      <c r="C69" s="3" t="s">
        <v>21</v>
      </c>
      <c r="D69" s="4" t="s">
        <v>22</v>
      </c>
      <c r="E69" s="3" t="s">
        <v>129</v>
      </c>
      <c r="F69" s="3"/>
      <c r="G69" s="3"/>
      <c r="H69" s="3"/>
      <c r="I69" s="3"/>
      <c r="J69" s="3"/>
      <c r="K69" s="3"/>
      <c r="L69" s="3"/>
      <c r="M69" s="3"/>
      <c r="N69" s="3">
        <v>3349.5</v>
      </c>
      <c r="O69" s="3" t="s">
        <v>24</v>
      </c>
      <c r="P69" s="3">
        <v>265.27494250000001</v>
      </c>
      <c r="Q69" s="3">
        <v>888538.42</v>
      </c>
      <c r="R69" s="3">
        <v>3.070311835</v>
      </c>
      <c r="S69" s="3">
        <v>10284.00949</v>
      </c>
      <c r="T69" s="3">
        <v>325560.5</v>
      </c>
    </row>
    <row r="70" spans="1:20" x14ac:dyDescent="0.3">
      <c r="A70" s="3" t="s">
        <v>19</v>
      </c>
      <c r="B70" s="3" t="s">
        <v>128</v>
      </c>
      <c r="C70" s="3" t="s">
        <v>21</v>
      </c>
      <c r="D70" s="4" t="s">
        <v>22</v>
      </c>
      <c r="E70" s="3" t="s">
        <v>130</v>
      </c>
      <c r="F70" s="3"/>
      <c r="G70" s="3"/>
      <c r="H70" s="3"/>
      <c r="I70" s="3"/>
      <c r="J70" s="3"/>
      <c r="K70" s="3"/>
      <c r="L70" s="3"/>
      <c r="M70" s="3"/>
      <c r="N70" s="3">
        <v>3080</v>
      </c>
      <c r="O70" s="3" t="s">
        <v>24</v>
      </c>
      <c r="P70" s="3">
        <v>362.21344479999999</v>
      </c>
      <c r="Q70" s="3">
        <v>1115617.4099999999</v>
      </c>
      <c r="R70" s="3">
        <v>4.1922852410000004</v>
      </c>
      <c r="S70" s="3">
        <v>12912.23854</v>
      </c>
      <c r="T70" s="3">
        <v>408762.2</v>
      </c>
    </row>
    <row r="71" spans="1:20" x14ac:dyDescent="0.3">
      <c r="A71" s="3" t="s">
        <v>19</v>
      </c>
      <c r="B71" s="3" t="s">
        <v>128</v>
      </c>
      <c r="C71" s="3" t="s">
        <v>21</v>
      </c>
      <c r="D71" s="4" t="s">
        <v>22</v>
      </c>
      <c r="E71" s="3" t="s">
        <v>131</v>
      </c>
      <c r="F71" s="3"/>
      <c r="G71" s="3"/>
      <c r="H71" s="3"/>
      <c r="I71" s="3"/>
      <c r="J71" s="3"/>
      <c r="K71" s="3"/>
      <c r="L71" s="3"/>
      <c r="M71" s="3"/>
      <c r="N71" s="3">
        <v>6243</v>
      </c>
      <c r="O71" s="3" t="s">
        <v>24</v>
      </c>
      <c r="P71" s="3">
        <v>511.73119969999999</v>
      </c>
      <c r="Q71" s="3">
        <v>3194737.88</v>
      </c>
      <c r="R71" s="3">
        <v>5.9228148120000004</v>
      </c>
      <c r="S71" s="3">
        <v>36976.132870000001</v>
      </c>
      <c r="T71" s="3">
        <v>1170552</v>
      </c>
    </row>
    <row r="72" spans="1:20" x14ac:dyDescent="0.3">
      <c r="A72" s="3" t="s">
        <v>19</v>
      </c>
      <c r="B72" s="3" t="s">
        <v>128</v>
      </c>
      <c r="C72" s="3" t="s">
        <v>21</v>
      </c>
      <c r="D72" s="4" t="s">
        <v>22</v>
      </c>
      <c r="E72" s="3" t="s">
        <v>132</v>
      </c>
      <c r="F72" s="3"/>
      <c r="G72" s="3"/>
      <c r="H72" s="3"/>
      <c r="I72" s="3"/>
      <c r="J72" s="3"/>
      <c r="K72" s="3"/>
      <c r="L72" s="3"/>
      <c r="M72" s="3"/>
      <c r="N72" s="3">
        <v>2310</v>
      </c>
      <c r="O72" s="3" t="s">
        <v>24</v>
      </c>
      <c r="P72" s="3">
        <v>542.08813420000001</v>
      </c>
      <c r="Q72" s="3">
        <v>1252223.5900000001</v>
      </c>
      <c r="R72" s="3">
        <v>6.27416822</v>
      </c>
      <c r="S72" s="3">
        <v>14493.328589999999</v>
      </c>
      <c r="T72" s="3">
        <v>458814.7</v>
      </c>
    </row>
    <row r="73" spans="1:20" x14ac:dyDescent="0.3">
      <c r="A73" s="3" t="s">
        <v>19</v>
      </c>
      <c r="B73" s="3" t="s">
        <v>133</v>
      </c>
      <c r="C73" s="3" t="s">
        <v>21</v>
      </c>
      <c r="D73" s="4" t="s">
        <v>25</v>
      </c>
      <c r="E73" s="3" t="s">
        <v>134</v>
      </c>
      <c r="F73" s="3"/>
      <c r="G73" s="3"/>
      <c r="H73" s="3"/>
      <c r="I73" s="3"/>
      <c r="J73" s="3"/>
      <c r="K73" s="3"/>
      <c r="L73" s="3"/>
      <c r="M73" s="3"/>
      <c r="N73" s="3">
        <v>4795</v>
      </c>
      <c r="O73" s="3" t="s">
        <v>24</v>
      </c>
      <c r="P73" s="3">
        <v>412.83817729999998</v>
      </c>
      <c r="Q73" s="3">
        <v>1979559.06</v>
      </c>
      <c r="R73" s="3">
        <v>4.778219644</v>
      </c>
      <c r="S73" s="3">
        <v>22911.563190000001</v>
      </c>
      <c r="T73" s="3">
        <v>870214.2</v>
      </c>
    </row>
    <row r="74" spans="1:20" x14ac:dyDescent="0.3">
      <c r="A74" s="3" t="s">
        <v>19</v>
      </c>
      <c r="B74" s="3" t="s">
        <v>133</v>
      </c>
      <c r="C74" s="3" t="s">
        <v>21</v>
      </c>
      <c r="D74" s="4" t="s">
        <v>25</v>
      </c>
      <c r="E74" s="3" t="s">
        <v>108</v>
      </c>
      <c r="F74" s="3"/>
      <c r="G74" s="3"/>
      <c r="H74" s="3"/>
      <c r="I74" s="3"/>
      <c r="J74" s="3"/>
      <c r="K74" s="3"/>
      <c r="L74" s="3"/>
      <c r="M74" s="3"/>
      <c r="N74" s="3">
        <v>4900</v>
      </c>
      <c r="O74" s="3" t="s">
        <v>24</v>
      </c>
      <c r="P74" s="3">
        <v>435.24338569999998</v>
      </c>
      <c r="Q74" s="3">
        <v>2132692.59</v>
      </c>
      <c r="R74" s="3">
        <v>5.0375391870000001</v>
      </c>
      <c r="S74" s="3">
        <v>24683.942009999999</v>
      </c>
      <c r="T74" s="3">
        <v>937531.7</v>
      </c>
    </row>
    <row r="75" spans="1:20" x14ac:dyDescent="0.3">
      <c r="A75" s="3" t="s">
        <v>19</v>
      </c>
      <c r="B75" s="3" t="s">
        <v>135</v>
      </c>
      <c r="C75" s="3" t="s">
        <v>21</v>
      </c>
      <c r="D75" s="4" t="s">
        <v>22</v>
      </c>
      <c r="E75" s="3" t="s">
        <v>136</v>
      </c>
      <c r="F75" s="3"/>
      <c r="G75" s="3"/>
      <c r="H75" s="3"/>
      <c r="I75" s="3"/>
      <c r="J75" s="3"/>
      <c r="K75" s="3"/>
      <c r="L75" s="3"/>
      <c r="M75" s="3"/>
      <c r="N75" s="3">
        <v>3960</v>
      </c>
      <c r="O75" s="3" t="s">
        <v>24</v>
      </c>
      <c r="P75" s="3">
        <v>285.98875509999999</v>
      </c>
      <c r="Q75" s="3">
        <v>1132515.47</v>
      </c>
      <c r="R75" s="3">
        <v>3.3429427829999998</v>
      </c>
      <c r="S75" s="3">
        <v>13238.05342</v>
      </c>
      <c r="T75" s="3">
        <v>414953.7</v>
      </c>
    </row>
    <row r="76" spans="1:20" x14ac:dyDescent="0.3">
      <c r="A76" s="3" t="s">
        <v>19</v>
      </c>
      <c r="B76" s="3" t="s">
        <v>135</v>
      </c>
      <c r="C76" s="3" t="s">
        <v>21</v>
      </c>
      <c r="D76" s="4" t="s">
        <v>25</v>
      </c>
      <c r="E76" s="3" t="s">
        <v>137</v>
      </c>
      <c r="F76" s="3"/>
      <c r="G76" s="3"/>
      <c r="H76" s="3"/>
      <c r="I76" s="3"/>
      <c r="J76" s="3"/>
      <c r="K76" s="3"/>
      <c r="L76" s="3"/>
      <c r="M76" s="3"/>
      <c r="N76" s="3">
        <v>7708.8</v>
      </c>
      <c r="O76" s="3" t="s">
        <v>24</v>
      </c>
      <c r="P76" s="3">
        <v>251.86330430000001</v>
      </c>
      <c r="Q76" s="3">
        <v>1941563.84</v>
      </c>
      <c r="R76" s="3">
        <v>2.9440479750000002</v>
      </c>
      <c r="S76" s="3">
        <v>22695.07703</v>
      </c>
      <c r="T76" s="3">
        <v>853511.5</v>
      </c>
    </row>
    <row r="77" spans="1:20" x14ac:dyDescent="0.3">
      <c r="A77" s="3" t="s">
        <v>19</v>
      </c>
      <c r="B77" s="3" t="s">
        <v>138</v>
      </c>
      <c r="C77" s="3" t="s">
        <v>21</v>
      </c>
      <c r="D77" s="4" t="s">
        <v>25</v>
      </c>
      <c r="E77" s="3" t="s">
        <v>139</v>
      </c>
      <c r="F77" s="3"/>
      <c r="G77" s="3"/>
      <c r="H77" s="3"/>
      <c r="I77" s="3"/>
      <c r="J77" s="3"/>
      <c r="K77" s="3"/>
      <c r="L77" s="3"/>
      <c r="M77" s="3"/>
      <c r="N77" s="3">
        <v>7545</v>
      </c>
      <c r="O77" s="3" t="s">
        <v>24</v>
      </c>
      <c r="P77" s="3">
        <v>235.76000132538101</v>
      </c>
      <c r="Q77" s="3">
        <v>1778809.21</v>
      </c>
      <c r="R77" s="3">
        <v>2.7558153281751099</v>
      </c>
      <c r="S77" s="3">
        <v>20792.626651081198</v>
      </c>
      <c r="T77" s="3">
        <v>781964.5</v>
      </c>
    </row>
    <row r="78" spans="1:20" x14ac:dyDescent="0.3">
      <c r="A78" s="3" t="s">
        <v>19</v>
      </c>
      <c r="B78" s="3" t="s">
        <v>140</v>
      </c>
      <c r="C78" s="3" t="s">
        <v>21</v>
      </c>
      <c r="D78" s="4" t="s">
        <v>22</v>
      </c>
      <c r="E78" s="3" t="s">
        <v>141</v>
      </c>
      <c r="F78" s="3"/>
      <c r="G78" s="3"/>
      <c r="H78" s="3"/>
      <c r="I78" s="3"/>
      <c r="J78" s="3"/>
      <c r="K78" s="3"/>
      <c r="L78" s="3"/>
      <c r="M78" s="3"/>
      <c r="N78" s="3">
        <v>3200</v>
      </c>
      <c r="O78" s="3" t="s">
        <v>24</v>
      </c>
      <c r="P78" s="3">
        <v>311.87053437499998</v>
      </c>
      <c r="Q78" s="3">
        <v>997985.71</v>
      </c>
      <c r="R78" s="3">
        <v>3.6454767314435998</v>
      </c>
      <c r="S78" s="3">
        <v>11665.525540619499</v>
      </c>
      <c r="T78" s="3">
        <v>365661.9</v>
      </c>
    </row>
    <row r="79" spans="1:20" x14ac:dyDescent="0.3">
      <c r="A79" s="3" t="s">
        <v>19</v>
      </c>
      <c r="B79" s="3" t="s">
        <v>140</v>
      </c>
      <c r="C79" s="3" t="s">
        <v>21</v>
      </c>
      <c r="D79" s="4" t="s">
        <v>25</v>
      </c>
      <c r="E79" s="3" t="s">
        <v>108</v>
      </c>
      <c r="F79" s="3"/>
      <c r="G79" s="3"/>
      <c r="H79" s="3"/>
      <c r="I79" s="3"/>
      <c r="J79" s="3"/>
      <c r="K79" s="3"/>
      <c r="L79" s="3"/>
      <c r="M79" s="3"/>
      <c r="N79" s="3">
        <v>4900</v>
      </c>
      <c r="O79" s="3" t="s">
        <v>24</v>
      </c>
      <c r="P79" s="3">
        <v>432.70831632653102</v>
      </c>
      <c r="Q79" s="3">
        <v>2120270.75</v>
      </c>
      <c r="R79" s="3">
        <v>5.0579581101873803</v>
      </c>
      <c r="S79" s="3">
        <v>24783.994739918198</v>
      </c>
      <c r="T79" s="3">
        <v>932071.1</v>
      </c>
    </row>
    <row r="80" spans="1:20" x14ac:dyDescent="0.3">
      <c r="A80" s="3" t="s">
        <v>19</v>
      </c>
      <c r="B80" s="3" t="s">
        <v>140</v>
      </c>
      <c r="C80" s="3" t="s">
        <v>21</v>
      </c>
      <c r="D80" s="4" t="s">
        <v>22</v>
      </c>
      <c r="E80" s="3" t="s">
        <v>142</v>
      </c>
      <c r="F80" s="3"/>
      <c r="G80" s="3"/>
      <c r="H80" s="3"/>
      <c r="I80" s="3"/>
      <c r="J80" s="3"/>
      <c r="K80" s="3"/>
      <c r="L80" s="3"/>
      <c r="M80" s="3"/>
      <c r="N80" s="3">
        <v>4379.2</v>
      </c>
      <c r="O80" s="3" t="s">
        <v>24</v>
      </c>
      <c r="P80" s="3">
        <v>257.08125000000001</v>
      </c>
      <c r="Q80" s="3">
        <v>1125810.21</v>
      </c>
      <c r="R80" s="3">
        <v>3.0050409117475199</v>
      </c>
      <c r="S80" s="3">
        <v>13159.675160724701</v>
      </c>
      <c r="T80" s="3">
        <v>412496.8</v>
      </c>
    </row>
    <row r="81" spans="1:20" x14ac:dyDescent="0.3">
      <c r="A81" s="3" t="s">
        <v>19</v>
      </c>
      <c r="B81" s="3" t="s">
        <v>143</v>
      </c>
      <c r="C81" s="3" t="s">
        <v>21</v>
      </c>
      <c r="D81" s="4" t="s">
        <v>22</v>
      </c>
      <c r="E81" s="3" t="s">
        <v>144</v>
      </c>
      <c r="F81" s="3"/>
      <c r="G81" s="3"/>
      <c r="H81" s="3"/>
      <c r="I81" s="3"/>
      <c r="J81" s="3"/>
      <c r="K81" s="3"/>
      <c r="L81" s="3"/>
      <c r="M81" s="3"/>
      <c r="N81" s="3">
        <v>5691.3</v>
      </c>
      <c r="O81" s="3" t="s">
        <v>24</v>
      </c>
      <c r="P81" s="3">
        <v>947.90805791295497</v>
      </c>
      <c r="Q81" s="3">
        <v>5394829.1299999999</v>
      </c>
      <c r="R81" s="3">
        <v>11.0801643239387</v>
      </c>
      <c r="S81" s="3">
        <v>63060.539216832301</v>
      </c>
      <c r="T81" s="3">
        <v>1976665.4</v>
      </c>
    </row>
    <row r="82" spans="1:20" x14ac:dyDescent="0.3">
      <c r="A82" s="3" t="s">
        <v>19</v>
      </c>
      <c r="B82" s="3" t="s">
        <v>145</v>
      </c>
      <c r="C82" s="3" t="s">
        <v>21</v>
      </c>
      <c r="D82" s="4" t="s">
        <v>22</v>
      </c>
      <c r="E82" s="3" t="s">
        <v>146</v>
      </c>
      <c r="F82" s="3"/>
      <c r="G82" s="3"/>
      <c r="H82" s="3"/>
      <c r="I82" s="3"/>
      <c r="J82" s="3"/>
      <c r="K82" s="3"/>
      <c r="L82" s="3"/>
      <c r="M82" s="3"/>
      <c r="N82" s="3">
        <v>981</v>
      </c>
      <c r="O82" s="3" t="s">
        <v>24</v>
      </c>
      <c r="P82" s="3">
        <v>485.03127420998999</v>
      </c>
      <c r="Q82" s="3">
        <v>475815.67999999999</v>
      </c>
      <c r="R82" s="3">
        <v>5.6695648651080104</v>
      </c>
      <c r="S82" s="3">
        <v>5561.8431326709497</v>
      </c>
      <c r="T82" s="3">
        <v>174338.8</v>
      </c>
    </row>
    <row r="83" spans="1:20" x14ac:dyDescent="0.3">
      <c r="A83" s="3" t="s">
        <v>19</v>
      </c>
      <c r="B83" s="3" t="s">
        <v>147</v>
      </c>
      <c r="C83" s="3" t="s">
        <v>21</v>
      </c>
      <c r="D83" s="4" t="s">
        <v>22</v>
      </c>
      <c r="E83" s="3" t="s">
        <v>148</v>
      </c>
      <c r="F83" s="3"/>
      <c r="G83" s="3"/>
      <c r="H83" s="3"/>
      <c r="I83" s="3"/>
      <c r="J83" s="3"/>
      <c r="K83" s="3"/>
      <c r="L83" s="3"/>
      <c r="M83" s="3"/>
      <c r="N83" s="3">
        <v>5880</v>
      </c>
      <c r="O83" s="3" t="s">
        <v>24</v>
      </c>
      <c r="P83" s="3">
        <v>426.13333163265298</v>
      </c>
      <c r="Q83" s="3">
        <v>2505663.9900000002</v>
      </c>
      <c r="R83" s="3">
        <v>4.9320987457483003</v>
      </c>
      <c r="S83" s="3">
        <v>29000.740624999999</v>
      </c>
      <c r="T83" s="3">
        <v>918075.3</v>
      </c>
    </row>
    <row r="84" spans="1:20" x14ac:dyDescent="0.3">
      <c r="A84" s="3" t="s">
        <v>19</v>
      </c>
      <c r="B84" s="3" t="s">
        <v>147</v>
      </c>
      <c r="C84" s="3" t="s">
        <v>21</v>
      </c>
      <c r="D84" s="4" t="s">
        <v>22</v>
      </c>
      <c r="E84" s="3" t="s">
        <v>149</v>
      </c>
      <c r="F84" s="3"/>
      <c r="G84" s="3"/>
      <c r="H84" s="3"/>
      <c r="I84" s="3"/>
      <c r="J84" s="3"/>
      <c r="K84" s="3"/>
      <c r="L84" s="3"/>
      <c r="M84" s="3"/>
      <c r="N84" s="3">
        <v>2769</v>
      </c>
      <c r="O84" s="3" t="s">
        <v>24</v>
      </c>
      <c r="P84" s="3">
        <v>496.38407367280598</v>
      </c>
      <c r="Q84" s="3">
        <v>1374487.5</v>
      </c>
      <c r="R84" s="3">
        <v>5.7451860378796997</v>
      </c>
      <c r="S84" s="3">
        <v>15908.4201388889</v>
      </c>
      <c r="T84" s="3">
        <v>503612.2</v>
      </c>
    </row>
    <row r="85" spans="1:20" x14ac:dyDescent="0.3">
      <c r="A85" s="3" t="s">
        <v>19</v>
      </c>
      <c r="B85" s="3" t="s">
        <v>150</v>
      </c>
      <c r="C85" s="3" t="s">
        <v>21</v>
      </c>
      <c r="D85" s="4" t="s">
        <v>22</v>
      </c>
      <c r="E85" s="3" t="s">
        <v>151</v>
      </c>
      <c r="F85" s="3"/>
      <c r="G85" s="3"/>
      <c r="H85" s="3"/>
      <c r="I85" s="3"/>
      <c r="J85" s="3"/>
      <c r="K85" s="3"/>
      <c r="L85" s="3"/>
      <c r="M85" s="3"/>
      <c r="N85" s="3">
        <v>3307.2</v>
      </c>
      <c r="O85" s="3" t="s">
        <v>24</v>
      </c>
      <c r="P85" s="3">
        <v>272.327679003387</v>
      </c>
      <c r="Q85" s="3">
        <v>900642.1</v>
      </c>
      <c r="R85" s="3">
        <v>3.1519407292058599</v>
      </c>
      <c r="S85" s="3">
        <v>10424.0983796296</v>
      </c>
      <c r="T85" s="3">
        <v>329995.2</v>
      </c>
    </row>
    <row r="86" spans="1:20" x14ac:dyDescent="0.3">
      <c r="A86" s="3" t="s">
        <v>19</v>
      </c>
      <c r="B86" s="3" t="s">
        <v>152</v>
      </c>
      <c r="C86" s="3" t="s">
        <v>21</v>
      </c>
      <c r="D86" s="4" t="s">
        <v>22</v>
      </c>
      <c r="E86" s="3" t="s">
        <v>153</v>
      </c>
      <c r="F86" s="3"/>
      <c r="G86" s="3"/>
      <c r="H86" s="3"/>
      <c r="I86" s="3"/>
      <c r="J86" s="3"/>
      <c r="K86" s="3"/>
      <c r="L86" s="3"/>
      <c r="M86" s="3"/>
      <c r="N86" s="3">
        <v>8008</v>
      </c>
      <c r="O86" s="3" t="s">
        <v>24</v>
      </c>
      <c r="P86" s="3">
        <v>401.15030094905097</v>
      </c>
      <c r="Q86" s="3">
        <v>3212411.61</v>
      </c>
      <c r="R86" s="3">
        <v>4.6429432980214198</v>
      </c>
      <c r="S86" s="3">
        <v>37180.689930555498</v>
      </c>
      <c r="T86" s="3">
        <v>1177027.6000000001</v>
      </c>
    </row>
    <row r="87" spans="1:20" x14ac:dyDescent="0.3">
      <c r="A87" s="3" t="s">
        <v>19</v>
      </c>
      <c r="B87" s="3" t="s">
        <v>152</v>
      </c>
      <c r="C87" s="3" t="s">
        <v>21</v>
      </c>
      <c r="D87" s="4" t="s">
        <v>22</v>
      </c>
      <c r="E87" s="3" t="s">
        <v>154</v>
      </c>
      <c r="F87" s="3"/>
      <c r="G87" s="3"/>
      <c r="H87" s="3"/>
      <c r="I87" s="3"/>
      <c r="J87" s="3"/>
      <c r="K87" s="3"/>
      <c r="L87" s="3"/>
      <c r="M87" s="3"/>
      <c r="N87" s="3">
        <v>214.5</v>
      </c>
      <c r="O87" s="3" t="s">
        <v>24</v>
      </c>
      <c r="P87" s="3">
        <v>694.29668997669</v>
      </c>
      <c r="Q87" s="3">
        <v>148926.64000000001</v>
      </c>
      <c r="R87" s="3">
        <v>8.0358413191746507</v>
      </c>
      <c r="S87" s="3">
        <v>1723.68796296296</v>
      </c>
      <c r="T87" s="3">
        <v>54566.7</v>
      </c>
    </row>
    <row r="88" spans="1:20" x14ac:dyDescent="0.3">
      <c r="A88" s="3" t="s">
        <v>19</v>
      </c>
      <c r="B88" s="3" t="s">
        <v>155</v>
      </c>
      <c r="C88" s="3" t="s">
        <v>21</v>
      </c>
      <c r="D88" s="4" t="s">
        <v>25</v>
      </c>
      <c r="E88" s="3" t="s">
        <v>156</v>
      </c>
      <c r="F88" s="3"/>
      <c r="G88" s="3"/>
      <c r="H88" s="3"/>
      <c r="I88" s="3"/>
      <c r="J88" s="3"/>
      <c r="K88" s="3"/>
      <c r="L88" s="3"/>
      <c r="M88" s="3"/>
      <c r="N88" s="3">
        <v>4900</v>
      </c>
      <c r="O88" s="3" t="s">
        <v>24</v>
      </c>
      <c r="P88" s="3">
        <v>437.00727755102002</v>
      </c>
      <c r="Q88" s="3">
        <v>2141335.66</v>
      </c>
      <c r="R88" s="3">
        <v>5.0579546012849601</v>
      </c>
      <c r="S88" s="3">
        <v>24783.977546296301</v>
      </c>
      <c r="T88" s="3">
        <v>941331.1</v>
      </c>
    </row>
    <row r="89" spans="1:20" x14ac:dyDescent="0.3">
      <c r="A89" s="3" t="s">
        <v>19</v>
      </c>
      <c r="B89" s="3" t="s">
        <v>157</v>
      </c>
      <c r="C89" s="3" t="s">
        <v>21</v>
      </c>
      <c r="D89" s="4" t="s">
        <v>22</v>
      </c>
      <c r="E89" s="3" t="s">
        <v>158</v>
      </c>
      <c r="F89" s="3"/>
      <c r="G89" s="3"/>
      <c r="H89" s="3"/>
      <c r="I89" s="3"/>
      <c r="J89" s="3"/>
      <c r="K89" s="3"/>
      <c r="L89" s="3"/>
      <c r="M89" s="3"/>
      <c r="N89" s="3">
        <v>1239</v>
      </c>
      <c r="O89" s="3" t="s">
        <v>24</v>
      </c>
      <c r="P89" s="3">
        <v>551.81941081517402</v>
      </c>
      <c r="Q89" s="3">
        <v>683704.25</v>
      </c>
      <c r="R89" s="3">
        <v>6.38679873628673</v>
      </c>
      <c r="S89" s="3">
        <v>7913.24363425926</v>
      </c>
      <c r="T89" s="3">
        <v>250509.2</v>
      </c>
    </row>
    <row r="90" spans="1:20" x14ac:dyDescent="0.3">
      <c r="A90" s="3" t="s">
        <v>19</v>
      </c>
      <c r="B90" s="3" t="s">
        <v>157</v>
      </c>
      <c r="C90" s="3" t="s">
        <v>21</v>
      </c>
      <c r="D90" s="4" t="s">
        <v>22</v>
      </c>
      <c r="E90" s="3" t="s">
        <v>159</v>
      </c>
      <c r="F90" s="3"/>
      <c r="G90" s="3"/>
      <c r="H90" s="3"/>
      <c r="I90" s="3"/>
      <c r="J90" s="3"/>
      <c r="K90" s="3"/>
      <c r="L90" s="3"/>
      <c r="M90" s="3"/>
      <c r="N90" s="3">
        <v>3910</v>
      </c>
      <c r="O90" s="3" t="s">
        <v>24</v>
      </c>
      <c r="P90" s="3">
        <v>402.74996163682903</v>
      </c>
      <c r="Q90" s="3">
        <v>1574752.35</v>
      </c>
      <c r="R90" s="3">
        <v>4.6614578893151499</v>
      </c>
      <c r="S90" s="3">
        <v>18226.300347222201</v>
      </c>
      <c r="T90" s="3">
        <v>576989.19999999995</v>
      </c>
    </row>
    <row r="91" spans="1:20" x14ac:dyDescent="0.3">
      <c r="A91" s="3" t="s">
        <v>19</v>
      </c>
      <c r="B91" s="3" t="s">
        <v>160</v>
      </c>
      <c r="C91" s="3" t="s">
        <v>21</v>
      </c>
      <c r="D91" s="4" t="s">
        <v>22</v>
      </c>
      <c r="E91" s="3" t="s">
        <v>161</v>
      </c>
      <c r="F91" s="3"/>
      <c r="G91" s="3"/>
      <c r="H91" s="3"/>
      <c r="I91" s="3"/>
      <c r="J91" s="3"/>
      <c r="K91" s="3"/>
      <c r="L91" s="3"/>
      <c r="M91" s="3"/>
      <c r="N91" s="3">
        <v>3750</v>
      </c>
      <c r="O91" s="3" t="s">
        <v>24</v>
      </c>
      <c r="P91" s="3">
        <v>510.65971733333299</v>
      </c>
      <c r="Q91" s="3">
        <v>1914973.94</v>
      </c>
      <c r="R91" s="3">
        <v>5.8967634795996897</v>
      </c>
      <c r="S91" s="3">
        <v>22112.863048498799</v>
      </c>
      <c r="T91" s="3">
        <v>701646.5</v>
      </c>
    </row>
    <row r="92" spans="1:20" x14ac:dyDescent="0.3">
      <c r="A92" s="3" t="s">
        <v>19</v>
      </c>
      <c r="B92" s="3" t="s">
        <v>160</v>
      </c>
      <c r="C92" s="3" t="s">
        <v>21</v>
      </c>
      <c r="D92" s="4" t="s">
        <v>22</v>
      </c>
      <c r="E92" s="3" t="s">
        <v>162</v>
      </c>
      <c r="F92" s="3"/>
      <c r="G92" s="3"/>
      <c r="H92" s="3"/>
      <c r="I92" s="3"/>
      <c r="J92" s="3"/>
      <c r="K92" s="3"/>
      <c r="L92" s="3"/>
      <c r="M92" s="3"/>
      <c r="N92" s="3">
        <v>1761</v>
      </c>
      <c r="O92" s="3" t="s">
        <v>24</v>
      </c>
      <c r="P92" s="3">
        <v>557.60985235661599</v>
      </c>
      <c r="Q92" s="3">
        <v>981950.95</v>
      </c>
      <c r="R92" s="3">
        <v>6.4389128447646096</v>
      </c>
      <c r="S92" s="3">
        <v>11338.9255196305</v>
      </c>
      <c r="T92" s="3">
        <v>359786.8</v>
      </c>
    </row>
    <row r="93" spans="1:20" x14ac:dyDescent="0.3">
      <c r="A93" s="3" t="s">
        <v>19</v>
      </c>
      <c r="B93" s="3" t="s">
        <v>160</v>
      </c>
      <c r="C93" s="3" t="s">
        <v>21</v>
      </c>
      <c r="D93" s="4" t="s">
        <v>22</v>
      </c>
      <c r="E93" s="3" t="s">
        <v>163</v>
      </c>
      <c r="F93" s="3"/>
      <c r="G93" s="3"/>
      <c r="H93" s="3"/>
      <c r="I93" s="3"/>
      <c r="J93" s="3"/>
      <c r="K93" s="3"/>
      <c r="L93" s="3"/>
      <c r="M93" s="3"/>
      <c r="N93" s="3">
        <v>3200</v>
      </c>
      <c r="O93" s="3" t="s">
        <v>24</v>
      </c>
      <c r="P93" s="3">
        <v>428.02719999999999</v>
      </c>
      <c r="Q93" s="3">
        <v>1369687.04</v>
      </c>
      <c r="R93" s="3">
        <v>4.9425773672055398</v>
      </c>
      <c r="S93" s="3">
        <v>15816.2475750577</v>
      </c>
      <c r="T93" s="3">
        <v>501853.3</v>
      </c>
    </row>
    <row r="94" spans="1:20" x14ac:dyDescent="0.3">
      <c r="A94" s="3" t="s">
        <v>19</v>
      </c>
      <c r="B94" s="3" t="s">
        <v>164</v>
      </c>
      <c r="C94" s="3" t="s">
        <v>21</v>
      </c>
      <c r="D94" s="4" t="s">
        <v>22</v>
      </c>
      <c r="E94" s="3" t="s">
        <v>165</v>
      </c>
      <c r="F94" s="3"/>
      <c r="G94" s="3"/>
      <c r="H94" s="3"/>
      <c r="I94" s="3"/>
      <c r="J94" s="3"/>
      <c r="K94" s="3"/>
      <c r="L94" s="3"/>
      <c r="M94" s="3"/>
      <c r="N94" s="3">
        <v>15568</v>
      </c>
      <c r="O94" s="3" t="s">
        <v>24</v>
      </c>
      <c r="P94" s="3">
        <v>407.21682040082197</v>
      </c>
      <c r="Q94" s="3">
        <v>6339551.46</v>
      </c>
      <c r="R94" s="3">
        <v>4.70227275289633</v>
      </c>
      <c r="S94" s="3">
        <v>73204.982217090102</v>
      </c>
      <c r="T94" s="3">
        <v>2322811.6</v>
      </c>
    </row>
    <row r="95" spans="1:20" x14ac:dyDescent="0.3">
      <c r="A95" s="3" t="s">
        <v>19</v>
      </c>
      <c r="B95" s="3" t="s">
        <v>166</v>
      </c>
      <c r="C95" s="3" t="s">
        <v>21</v>
      </c>
      <c r="D95" s="4" t="s">
        <v>25</v>
      </c>
      <c r="E95" s="3" t="s">
        <v>167</v>
      </c>
      <c r="F95" s="3"/>
      <c r="G95" s="3"/>
      <c r="H95" s="3"/>
      <c r="I95" s="3"/>
      <c r="J95" s="3"/>
      <c r="K95" s="3"/>
      <c r="L95" s="3"/>
      <c r="M95" s="3"/>
      <c r="N95" s="3">
        <v>9151</v>
      </c>
      <c r="O95" s="3" t="s">
        <v>24</v>
      </c>
      <c r="P95" s="3">
        <v>229.46128510545299</v>
      </c>
      <c r="Q95" s="3">
        <v>2099800.2200000002</v>
      </c>
      <c r="R95" s="3">
        <v>2.6496684192315598</v>
      </c>
      <c r="S95" s="3">
        <v>24247.115704388001</v>
      </c>
      <c r="T95" s="3">
        <v>923072.1</v>
      </c>
    </row>
    <row r="96" spans="1:20" x14ac:dyDescent="0.3">
      <c r="A96" s="3" t="s">
        <v>19</v>
      </c>
      <c r="B96" s="3" t="s">
        <v>168</v>
      </c>
      <c r="C96" s="3" t="s">
        <v>21</v>
      </c>
      <c r="D96" s="4" t="s">
        <v>22</v>
      </c>
      <c r="E96" s="3" t="s">
        <v>169</v>
      </c>
      <c r="F96" s="3"/>
      <c r="G96" s="3"/>
      <c r="H96" s="3"/>
      <c r="I96" s="3"/>
      <c r="J96" s="3"/>
      <c r="K96" s="3"/>
      <c r="L96" s="3"/>
      <c r="M96" s="3"/>
      <c r="N96" s="3">
        <v>6614.4</v>
      </c>
      <c r="O96" s="3" t="s">
        <v>24</v>
      </c>
      <c r="P96" s="3">
        <v>265.47043873971938</v>
      </c>
      <c r="Q96" s="3">
        <v>1755927.67</v>
      </c>
      <c r="R96" s="3">
        <v>3.0408984964458119</v>
      </c>
      <c r="S96" s="3">
        <v>20113.71901489118</v>
      </c>
      <c r="T96" s="3">
        <v>643371.9</v>
      </c>
    </row>
    <row r="97" spans="1:20" x14ac:dyDescent="0.3">
      <c r="A97" s="3" t="s">
        <v>19</v>
      </c>
      <c r="B97" s="3" t="s">
        <v>170</v>
      </c>
      <c r="C97" s="3" t="s">
        <v>21</v>
      </c>
      <c r="D97" s="4" t="s">
        <v>22</v>
      </c>
      <c r="E97" s="3" t="s">
        <v>171</v>
      </c>
      <c r="F97" s="3"/>
      <c r="G97" s="3"/>
      <c r="H97" s="3"/>
      <c r="I97" s="3"/>
      <c r="J97" s="3"/>
      <c r="K97" s="3"/>
      <c r="L97" s="3"/>
      <c r="M97" s="3"/>
      <c r="N97" s="3">
        <v>4400</v>
      </c>
      <c r="O97" s="3" t="s">
        <v>24</v>
      </c>
      <c r="P97" s="3">
        <v>289.60729090909092</v>
      </c>
      <c r="Q97" s="3">
        <v>1274272.08</v>
      </c>
      <c r="R97" s="3">
        <v>3.317380193689472</v>
      </c>
      <c r="S97" s="3">
        <v>14596.472852233681</v>
      </c>
      <c r="T97" s="3">
        <v>466893.2</v>
      </c>
    </row>
    <row r="98" spans="1:20" x14ac:dyDescent="0.3">
      <c r="A98" s="3" t="s">
        <v>19</v>
      </c>
      <c r="B98" s="3" t="s">
        <v>170</v>
      </c>
      <c r="C98" s="3" t="s">
        <v>21</v>
      </c>
      <c r="D98" s="4" t="s">
        <v>22</v>
      </c>
      <c r="E98" s="3" t="s">
        <v>172</v>
      </c>
      <c r="F98" s="3"/>
      <c r="G98" s="3"/>
      <c r="H98" s="3"/>
      <c r="I98" s="3"/>
      <c r="J98" s="3"/>
      <c r="K98" s="3"/>
      <c r="L98" s="3"/>
      <c r="M98" s="3"/>
      <c r="N98" s="3">
        <v>4180</v>
      </c>
      <c r="O98" s="3" t="s">
        <v>24</v>
      </c>
      <c r="P98" s="3">
        <v>337.4974593301435</v>
      </c>
      <c r="Q98" s="3">
        <v>1410739.38</v>
      </c>
      <c r="R98" s="3">
        <v>3.8659502786958022</v>
      </c>
      <c r="S98" s="3">
        <v>16159.67216494845</v>
      </c>
      <c r="T98" s="3">
        <v>516894.9</v>
      </c>
    </row>
    <row r="99" spans="1:20" x14ac:dyDescent="0.3">
      <c r="A99" s="3" t="s">
        <v>19</v>
      </c>
      <c r="B99" s="3" t="s">
        <v>173</v>
      </c>
      <c r="C99" s="3" t="s">
        <v>21</v>
      </c>
      <c r="D99" s="4" t="s">
        <v>22</v>
      </c>
      <c r="E99" s="3" t="s">
        <v>174</v>
      </c>
      <c r="F99" s="3"/>
      <c r="G99" s="3"/>
      <c r="H99" s="3"/>
      <c r="I99" s="3"/>
      <c r="J99" s="3"/>
      <c r="K99" s="3"/>
      <c r="L99" s="3"/>
      <c r="M99" s="3"/>
      <c r="N99" s="3">
        <v>16016</v>
      </c>
      <c r="O99" s="3" t="s">
        <v>24</v>
      </c>
      <c r="P99" s="3">
        <v>387.15956043956049</v>
      </c>
      <c r="Q99" s="3">
        <v>6200747.5199999996</v>
      </c>
      <c r="R99" s="3">
        <v>4.4348174162607163</v>
      </c>
      <c r="S99" s="3">
        <v>71028.035738831619</v>
      </c>
      <c r="T99" s="3">
        <v>2271953.9</v>
      </c>
    </row>
    <row r="100" spans="1:20" x14ac:dyDescent="0.3">
      <c r="A100" s="3" t="s">
        <v>19</v>
      </c>
      <c r="B100" s="3" t="s">
        <v>173</v>
      </c>
      <c r="C100" s="3" t="s">
        <v>21</v>
      </c>
      <c r="D100" s="4" t="s">
        <v>25</v>
      </c>
      <c r="E100" s="3" t="s">
        <v>175</v>
      </c>
      <c r="F100" s="3"/>
      <c r="G100" s="3"/>
      <c r="H100" s="3"/>
      <c r="I100" s="3"/>
      <c r="J100" s="3"/>
      <c r="K100" s="3"/>
      <c r="L100" s="3"/>
      <c r="M100" s="3"/>
      <c r="N100" s="3">
        <v>4900</v>
      </c>
      <c r="O100" s="3" t="s">
        <v>24</v>
      </c>
      <c r="P100" s="3">
        <v>440.22269591836732</v>
      </c>
      <c r="Q100" s="3">
        <v>2157091.21</v>
      </c>
      <c r="R100" s="3">
        <v>5.0426425649297517</v>
      </c>
      <c r="S100" s="3">
        <v>24708.948568155789</v>
      </c>
      <c r="T100" s="3">
        <v>948257.2</v>
      </c>
    </row>
    <row r="101" spans="1:20" x14ac:dyDescent="0.3">
      <c r="A101" s="3" t="s">
        <v>19</v>
      </c>
      <c r="B101" s="3" t="s">
        <v>173</v>
      </c>
      <c r="C101" s="3" t="s">
        <v>21</v>
      </c>
      <c r="D101" s="4" t="s">
        <v>22</v>
      </c>
      <c r="E101" s="3" t="s">
        <v>176</v>
      </c>
      <c r="F101" s="3"/>
      <c r="G101" s="3"/>
      <c r="H101" s="3"/>
      <c r="I101" s="3"/>
      <c r="J101" s="3"/>
      <c r="K101" s="3"/>
      <c r="L101" s="3"/>
      <c r="M101" s="3"/>
      <c r="N101" s="3">
        <v>3919.8</v>
      </c>
      <c r="O101" s="3" t="s">
        <v>24</v>
      </c>
      <c r="P101" s="3">
        <v>395.54280575539559</v>
      </c>
      <c r="Q101" s="3">
        <v>1550448.69</v>
      </c>
      <c r="R101" s="3">
        <v>4.530845426751382</v>
      </c>
      <c r="S101" s="3">
        <v>17760.007903780072</v>
      </c>
      <c r="T101" s="3">
        <v>568084.4</v>
      </c>
    </row>
    <row r="102" spans="1:20" x14ac:dyDescent="0.3">
      <c r="A102" s="3" t="s">
        <v>19</v>
      </c>
      <c r="B102" s="3" t="s">
        <v>177</v>
      </c>
      <c r="C102" s="3" t="s">
        <v>21</v>
      </c>
      <c r="D102" s="4" t="s">
        <v>25</v>
      </c>
      <c r="E102" s="3" t="s">
        <v>178</v>
      </c>
      <c r="F102" s="3"/>
      <c r="G102" s="3"/>
      <c r="H102" s="3"/>
      <c r="I102" s="3"/>
      <c r="J102" s="3"/>
      <c r="K102" s="3"/>
      <c r="L102" s="3"/>
      <c r="M102" s="3"/>
      <c r="N102" s="3">
        <v>4900</v>
      </c>
      <c r="O102" s="3" t="s">
        <v>24</v>
      </c>
      <c r="P102" s="3">
        <v>443.20407959183677</v>
      </c>
      <c r="Q102" s="3">
        <v>2171699.9900000002</v>
      </c>
      <c r="R102" s="3">
        <v>5.0478824554878896</v>
      </c>
      <c r="S102" s="3">
        <v>24734.62403189066</v>
      </c>
      <c r="T102" s="3">
        <v>954679.3</v>
      </c>
    </row>
    <row r="103" spans="1:20" x14ac:dyDescent="0.3">
      <c r="A103" s="3" t="s">
        <v>19</v>
      </c>
      <c r="B103" s="3" t="s">
        <v>179</v>
      </c>
      <c r="C103" s="3" t="s">
        <v>21</v>
      </c>
      <c r="D103" s="4" t="s">
        <v>22</v>
      </c>
      <c r="E103" s="3" t="s">
        <v>180</v>
      </c>
      <c r="F103" s="3"/>
      <c r="G103" s="3"/>
      <c r="H103" s="3"/>
      <c r="I103" s="3"/>
      <c r="J103" s="3"/>
      <c r="K103" s="3"/>
      <c r="L103" s="3"/>
      <c r="M103" s="3"/>
      <c r="N103" s="3">
        <v>4314</v>
      </c>
      <c r="O103" s="3" t="s">
        <v>24</v>
      </c>
      <c r="P103" s="3">
        <v>592.61176402410752</v>
      </c>
      <c r="Q103" s="3">
        <v>2556527.15</v>
      </c>
      <c r="R103" s="3">
        <v>6.7495645105251434</v>
      </c>
      <c r="S103" s="3">
        <v>29117.621298405469</v>
      </c>
      <c r="T103" s="3">
        <v>936711.5</v>
      </c>
    </row>
    <row r="104" spans="1:20" x14ac:dyDescent="0.3">
      <c r="A104" s="3" t="s">
        <v>19</v>
      </c>
      <c r="B104" s="3" t="s">
        <v>181</v>
      </c>
      <c r="C104" s="3" t="s">
        <v>21</v>
      </c>
      <c r="D104" s="4" t="s">
        <v>25</v>
      </c>
      <c r="E104" s="3" t="s">
        <v>182</v>
      </c>
      <c r="F104" s="3"/>
      <c r="G104" s="3"/>
      <c r="H104" s="3"/>
      <c r="I104" s="3"/>
      <c r="J104" s="3"/>
      <c r="K104" s="3"/>
      <c r="L104" s="3"/>
      <c r="M104" s="3"/>
      <c r="N104" s="3">
        <v>7515</v>
      </c>
      <c r="O104" s="3" t="s">
        <v>24</v>
      </c>
      <c r="P104" s="3">
        <v>242.3211656686627</v>
      </c>
      <c r="Q104" s="3">
        <v>1821043.56</v>
      </c>
      <c r="R104" s="3">
        <v>2.7599221602353379</v>
      </c>
      <c r="S104" s="3">
        <v>20740.815034168569</v>
      </c>
      <c r="T104" s="3">
        <v>800530.8</v>
      </c>
    </row>
    <row r="105" spans="1:20" x14ac:dyDescent="0.3">
      <c r="A105" s="3" t="s">
        <v>19</v>
      </c>
      <c r="B105" s="3" t="s">
        <v>183</v>
      </c>
      <c r="C105" s="3" t="s">
        <v>21</v>
      </c>
      <c r="D105" s="4" t="s">
        <v>22</v>
      </c>
      <c r="E105" s="3" t="s">
        <v>184</v>
      </c>
      <c r="F105" s="3"/>
      <c r="G105" s="3"/>
      <c r="H105" s="3"/>
      <c r="I105" s="3"/>
      <c r="J105" s="3"/>
      <c r="K105" s="3"/>
      <c r="L105" s="3"/>
      <c r="M105" s="3"/>
      <c r="N105" s="3">
        <v>8839.0499999999993</v>
      </c>
      <c r="O105" s="3" t="s">
        <v>24</v>
      </c>
      <c r="P105" s="3">
        <v>614.64977005447429</v>
      </c>
      <c r="Q105" s="3">
        <v>5432920.0499999998</v>
      </c>
      <c r="R105" s="3">
        <v>6.953051697448803</v>
      </c>
      <c r="S105" s="3">
        <v>61458.371606334833</v>
      </c>
      <c r="T105" s="3">
        <v>1990621.9</v>
      </c>
    </row>
    <row r="106" spans="1:20" x14ac:dyDescent="0.3">
      <c r="A106" s="3" t="s">
        <v>19</v>
      </c>
      <c r="B106" s="3" t="s">
        <v>183</v>
      </c>
      <c r="C106" s="3" t="s">
        <v>21</v>
      </c>
      <c r="D106" s="4" t="s">
        <v>22</v>
      </c>
      <c r="E106" s="3" t="s">
        <v>185</v>
      </c>
      <c r="F106" s="3"/>
      <c r="G106" s="3"/>
      <c r="H106" s="3"/>
      <c r="I106" s="3"/>
      <c r="J106" s="3"/>
      <c r="K106" s="3"/>
      <c r="L106" s="3"/>
      <c r="M106" s="3"/>
      <c r="N106" s="3">
        <v>5235</v>
      </c>
      <c r="O106" s="3" t="s">
        <v>24</v>
      </c>
      <c r="P106" s="3">
        <v>600.85380133715375</v>
      </c>
      <c r="Q106" s="3">
        <v>3145469.65</v>
      </c>
      <c r="R106" s="3">
        <v>6.7969887029089788</v>
      </c>
      <c r="S106" s="3">
        <v>35582.235859728513</v>
      </c>
      <c r="T106" s="3">
        <v>1152500.1000000001</v>
      </c>
    </row>
    <row r="107" spans="1:20" x14ac:dyDescent="0.3">
      <c r="A107" s="3" t="s">
        <v>19</v>
      </c>
      <c r="B107" s="3" t="s">
        <v>183</v>
      </c>
      <c r="C107" s="3" t="s">
        <v>21</v>
      </c>
      <c r="D107" s="4" t="s">
        <v>22</v>
      </c>
      <c r="E107" s="3" t="s">
        <v>186</v>
      </c>
      <c r="F107" s="3"/>
      <c r="G107" s="3"/>
      <c r="H107" s="3"/>
      <c r="I107" s="3"/>
      <c r="J107" s="3"/>
      <c r="K107" s="3"/>
      <c r="L107" s="3"/>
      <c r="M107" s="3"/>
      <c r="N107" s="3">
        <v>16285.5</v>
      </c>
      <c r="O107" s="3" t="s">
        <v>24</v>
      </c>
      <c r="P107" s="3">
        <v>499.74294372294372</v>
      </c>
      <c r="Q107" s="3">
        <v>8138563.71</v>
      </c>
      <c r="R107" s="3">
        <v>5.6532007208477806</v>
      </c>
      <c r="S107" s="3">
        <v>92065.200339366507</v>
      </c>
      <c r="T107" s="3">
        <v>2981969.7</v>
      </c>
    </row>
    <row r="108" spans="1:20" x14ac:dyDescent="0.3">
      <c r="A108" s="3" t="s">
        <v>19</v>
      </c>
      <c r="B108" s="3" t="s">
        <v>183</v>
      </c>
      <c r="C108" s="3" t="s">
        <v>21</v>
      </c>
      <c r="D108" s="4" t="s">
        <v>22</v>
      </c>
      <c r="E108" s="3" t="s">
        <v>187</v>
      </c>
      <c r="F108" s="3"/>
      <c r="G108" s="3"/>
      <c r="H108" s="3"/>
      <c r="I108" s="3"/>
      <c r="J108" s="3"/>
      <c r="K108" s="3"/>
      <c r="L108" s="3"/>
      <c r="M108" s="3"/>
      <c r="N108" s="3">
        <v>17503.2</v>
      </c>
      <c r="O108" s="3" t="s">
        <v>24</v>
      </c>
      <c r="P108" s="3">
        <v>492.67863247863249</v>
      </c>
      <c r="Q108" s="3">
        <v>8623452.6400000006</v>
      </c>
      <c r="R108" s="3">
        <v>5.5732876977220869</v>
      </c>
      <c r="S108" s="3">
        <v>97550.36923076924</v>
      </c>
      <c r="T108" s="3">
        <v>3159633.1</v>
      </c>
    </row>
    <row r="109" spans="1:20" x14ac:dyDescent="0.3">
      <c r="A109" s="3" t="s">
        <v>19</v>
      </c>
      <c r="B109" s="3" t="s">
        <v>183</v>
      </c>
      <c r="C109" s="3" t="s">
        <v>21</v>
      </c>
      <c r="D109" s="4" t="s">
        <v>22</v>
      </c>
      <c r="E109" s="3" t="s">
        <v>188</v>
      </c>
      <c r="F109" s="3"/>
      <c r="G109" s="3"/>
      <c r="H109" s="3"/>
      <c r="I109" s="3"/>
      <c r="J109" s="3"/>
      <c r="K109" s="3"/>
      <c r="L109" s="3"/>
      <c r="M109" s="3"/>
      <c r="N109" s="3">
        <v>21645</v>
      </c>
      <c r="O109" s="3" t="s">
        <v>24</v>
      </c>
      <c r="P109" s="3">
        <v>429.98154123354129</v>
      </c>
      <c r="Q109" s="3">
        <v>9306950.4600000009</v>
      </c>
      <c r="R109" s="3">
        <v>4.8640445840898332</v>
      </c>
      <c r="S109" s="3">
        <v>105282.2450226244</v>
      </c>
      <c r="T109" s="3">
        <v>3410066.7</v>
      </c>
    </row>
    <row r="110" spans="1:20" x14ac:dyDescent="0.3">
      <c r="A110" s="3" t="s">
        <v>19</v>
      </c>
      <c r="B110" s="3" t="s">
        <v>183</v>
      </c>
      <c r="C110" s="3" t="s">
        <v>21</v>
      </c>
      <c r="D110" s="4" t="s">
        <v>22</v>
      </c>
      <c r="E110" s="3" t="s">
        <v>189</v>
      </c>
      <c r="F110" s="3"/>
      <c r="G110" s="3"/>
      <c r="H110" s="3"/>
      <c r="I110" s="3"/>
      <c r="J110" s="3"/>
      <c r="K110" s="3"/>
      <c r="L110" s="3"/>
      <c r="M110" s="3"/>
      <c r="N110" s="3">
        <v>3802.05</v>
      </c>
      <c r="O110" s="3" t="s">
        <v>24</v>
      </c>
      <c r="P110" s="3">
        <v>470.83541247484908</v>
      </c>
      <c r="Q110" s="3">
        <v>1790139.78</v>
      </c>
      <c r="R110" s="3">
        <v>5.3261924488105086</v>
      </c>
      <c r="S110" s="3">
        <v>20250.45</v>
      </c>
      <c r="T110" s="3">
        <v>655907.30000000005</v>
      </c>
    </row>
    <row r="111" spans="1:20" x14ac:dyDescent="0.3">
      <c r="A111" s="3" t="s">
        <v>19</v>
      </c>
      <c r="B111" s="3" t="s">
        <v>183</v>
      </c>
      <c r="C111" s="3" t="s">
        <v>21</v>
      </c>
      <c r="D111" s="4" t="s">
        <v>22</v>
      </c>
      <c r="E111" s="3" t="s">
        <v>190</v>
      </c>
      <c r="F111" s="3"/>
      <c r="G111" s="3"/>
      <c r="H111" s="3"/>
      <c r="I111" s="3"/>
      <c r="J111" s="3"/>
      <c r="K111" s="3"/>
      <c r="L111" s="3"/>
      <c r="M111" s="3"/>
      <c r="N111" s="3">
        <v>7072</v>
      </c>
      <c r="O111" s="3" t="s">
        <v>24</v>
      </c>
      <c r="P111" s="3">
        <v>694.15848840497722</v>
      </c>
      <c r="Q111" s="3">
        <v>4909088.83</v>
      </c>
      <c r="R111" s="3">
        <v>7.8524715882915972</v>
      </c>
      <c r="S111" s="3">
        <v>55532.679072398183</v>
      </c>
      <c r="T111" s="3">
        <v>1798690.2</v>
      </c>
    </row>
    <row r="112" spans="1:20" x14ac:dyDescent="0.3">
      <c r="A112" s="3" t="s">
        <v>19</v>
      </c>
      <c r="B112" s="3" t="s">
        <v>183</v>
      </c>
      <c r="C112" s="3" t="s">
        <v>21</v>
      </c>
      <c r="D112" s="4" t="s">
        <v>22</v>
      </c>
      <c r="E112" s="3" t="s">
        <v>191</v>
      </c>
      <c r="F112" s="3"/>
      <c r="G112" s="3"/>
      <c r="H112" s="3"/>
      <c r="I112" s="3"/>
      <c r="J112" s="3"/>
      <c r="K112" s="3"/>
      <c r="L112" s="3"/>
      <c r="M112" s="3"/>
      <c r="N112" s="3">
        <v>8723.66</v>
      </c>
      <c r="O112" s="3" t="s">
        <v>24</v>
      </c>
      <c r="P112" s="3">
        <v>452.14312341379639</v>
      </c>
      <c r="Q112" s="3">
        <v>3944342.88</v>
      </c>
      <c r="R112" s="3">
        <v>5.1147412150881966</v>
      </c>
      <c r="S112" s="3">
        <v>44619.263348416287</v>
      </c>
      <c r="T112" s="3">
        <v>1445207.3</v>
      </c>
    </row>
    <row r="113" spans="1:20" x14ac:dyDescent="0.3">
      <c r="A113" s="3" t="s">
        <v>19</v>
      </c>
      <c r="B113" s="3" t="s">
        <v>183</v>
      </c>
      <c r="C113" s="3" t="s">
        <v>21</v>
      </c>
      <c r="D113" s="4" t="s">
        <v>22</v>
      </c>
      <c r="E113" s="3" t="s">
        <v>192</v>
      </c>
      <c r="F113" s="3"/>
      <c r="G113" s="3"/>
      <c r="H113" s="3"/>
      <c r="I113" s="3"/>
      <c r="J113" s="3"/>
      <c r="K113" s="3"/>
      <c r="L113" s="3"/>
      <c r="M113" s="3"/>
      <c r="N113" s="3">
        <v>10911</v>
      </c>
      <c r="O113" s="3" t="s">
        <v>24</v>
      </c>
      <c r="P113" s="3">
        <v>469.75842727522689</v>
      </c>
      <c r="Q113" s="3">
        <v>5125534.2</v>
      </c>
      <c r="R113" s="3">
        <v>5.3140093583170449</v>
      </c>
      <c r="S113" s="3">
        <v>57981.156108597293</v>
      </c>
      <c r="T113" s="3">
        <v>1877995.7</v>
      </c>
    </row>
    <row r="114" spans="1:20" x14ac:dyDescent="0.3">
      <c r="A114" s="3" t="s">
        <v>19</v>
      </c>
      <c r="B114" s="3" t="s">
        <v>193</v>
      </c>
      <c r="C114" s="3" t="s">
        <v>21</v>
      </c>
      <c r="D114" s="4" t="s">
        <v>25</v>
      </c>
      <c r="E114" s="3" t="s">
        <v>167</v>
      </c>
      <c r="F114" s="3"/>
      <c r="G114" s="3"/>
      <c r="H114" s="3"/>
      <c r="I114" s="3"/>
      <c r="J114" s="3"/>
      <c r="K114" s="3"/>
      <c r="L114" s="3"/>
      <c r="M114" s="3"/>
      <c r="N114" s="3">
        <v>9151</v>
      </c>
      <c r="O114" s="3" t="s">
        <v>24</v>
      </c>
      <c r="P114" s="3">
        <v>240.26836739154189</v>
      </c>
      <c r="Q114" s="3">
        <v>2198695.83</v>
      </c>
      <c r="R114" s="3">
        <v>2.7179679569178949</v>
      </c>
      <c r="S114" s="3">
        <v>24872.124773755659</v>
      </c>
      <c r="T114" s="3">
        <v>966546.7</v>
      </c>
    </row>
    <row r="115" spans="1:20" x14ac:dyDescent="0.3">
      <c r="A115" s="3" t="s">
        <v>19</v>
      </c>
      <c r="B115" s="3" t="s">
        <v>194</v>
      </c>
      <c r="C115" s="3" t="s">
        <v>21</v>
      </c>
      <c r="D115" s="4" t="s">
        <v>22</v>
      </c>
      <c r="E115" s="3" t="s">
        <v>195</v>
      </c>
      <c r="F115" s="3"/>
      <c r="G115" s="3"/>
      <c r="H115" s="3"/>
      <c r="I115" s="3"/>
      <c r="J115" s="3"/>
      <c r="K115" s="3"/>
      <c r="L115" s="3"/>
      <c r="M115" s="3"/>
      <c r="N115" s="3">
        <v>5585.16</v>
      </c>
      <c r="O115" s="3" t="s">
        <v>24</v>
      </c>
      <c r="P115" s="3">
        <v>974.13156471793127</v>
      </c>
      <c r="Q115" s="3">
        <v>5440680.6500000004</v>
      </c>
      <c r="R115" s="3">
        <v>11.18405929641712</v>
      </c>
      <c r="S115" s="3">
        <v>62464.760619977053</v>
      </c>
      <c r="T115" s="3">
        <v>1993465.4</v>
      </c>
    </row>
    <row r="116" spans="1:20" x14ac:dyDescent="0.3">
      <c r="A116" s="3" t="s">
        <v>19</v>
      </c>
      <c r="B116" s="3" t="s">
        <v>196</v>
      </c>
      <c r="C116" s="3" t="s">
        <v>21</v>
      </c>
      <c r="D116" s="4" t="s">
        <v>22</v>
      </c>
      <c r="E116" s="3" t="s">
        <v>197</v>
      </c>
      <c r="F116" s="3"/>
      <c r="G116" s="3"/>
      <c r="H116" s="3"/>
      <c r="I116" s="3"/>
      <c r="J116" s="3"/>
      <c r="K116" s="3"/>
      <c r="L116" s="3"/>
      <c r="M116" s="3"/>
      <c r="N116" s="3">
        <v>5140</v>
      </c>
      <c r="O116" s="3" t="s">
        <v>24</v>
      </c>
      <c r="P116" s="3">
        <v>441.00950389105071</v>
      </c>
      <c r="Q116" s="3">
        <v>2266788.85</v>
      </c>
      <c r="R116" s="3">
        <v>5.0632549241222824</v>
      </c>
      <c r="S116" s="3">
        <v>26025.13030998853</v>
      </c>
      <c r="T116" s="3">
        <v>830551.5</v>
      </c>
    </row>
    <row r="117" spans="1:20" x14ac:dyDescent="0.3">
      <c r="A117" s="3" t="s">
        <v>19</v>
      </c>
      <c r="B117" s="3" t="s">
        <v>196</v>
      </c>
      <c r="C117" s="3" t="s">
        <v>21</v>
      </c>
      <c r="D117" s="4" t="s">
        <v>22</v>
      </c>
      <c r="E117" s="3" t="s">
        <v>198</v>
      </c>
      <c r="F117" s="3"/>
      <c r="G117" s="3"/>
      <c r="H117" s="3"/>
      <c r="I117" s="3"/>
      <c r="J117" s="3"/>
      <c r="K117" s="3"/>
      <c r="L117" s="3"/>
      <c r="M117" s="3"/>
      <c r="N117" s="3">
        <v>10836</v>
      </c>
      <c r="O117" s="3" t="s">
        <v>24</v>
      </c>
      <c r="P117" s="3">
        <v>587.26129291251391</v>
      </c>
      <c r="Q117" s="3">
        <v>6363563.3700000001</v>
      </c>
      <c r="R117" s="3">
        <v>6.7423799415902863</v>
      </c>
      <c r="S117" s="3">
        <v>73060.429047072335</v>
      </c>
      <c r="T117" s="3">
        <v>2331609.7000000002</v>
      </c>
    </row>
    <row r="118" spans="1:20" x14ac:dyDescent="0.3">
      <c r="A118" s="3" t="s">
        <v>19</v>
      </c>
      <c r="B118" s="3" t="s">
        <v>196</v>
      </c>
      <c r="C118" s="3" t="s">
        <v>21</v>
      </c>
      <c r="D118" s="4" t="s">
        <v>22</v>
      </c>
      <c r="E118" s="3" t="s">
        <v>199</v>
      </c>
      <c r="F118" s="3"/>
      <c r="G118" s="3"/>
      <c r="H118" s="3"/>
      <c r="I118" s="3"/>
      <c r="J118" s="3"/>
      <c r="K118" s="3"/>
      <c r="L118" s="3"/>
      <c r="M118" s="3"/>
      <c r="N118" s="3">
        <v>2277</v>
      </c>
      <c r="O118" s="3" t="s">
        <v>24</v>
      </c>
      <c r="P118" s="3">
        <v>514.70243302591132</v>
      </c>
      <c r="Q118" s="3">
        <v>1171977.44</v>
      </c>
      <c r="R118" s="3">
        <v>5.9093275892756756</v>
      </c>
      <c r="S118" s="3">
        <v>13455.538920780709</v>
      </c>
      <c r="T118" s="3">
        <v>429412.5</v>
      </c>
    </row>
    <row r="119" spans="1:20" x14ac:dyDescent="0.3">
      <c r="A119" s="3" t="s">
        <v>19</v>
      </c>
      <c r="B119" s="3" t="s">
        <v>200</v>
      </c>
      <c r="C119" s="3" t="s">
        <v>21</v>
      </c>
      <c r="D119" s="4" t="s">
        <v>22</v>
      </c>
      <c r="E119" s="3" t="s">
        <v>151</v>
      </c>
      <c r="F119" s="3"/>
      <c r="G119" s="3"/>
      <c r="H119" s="3"/>
      <c r="I119" s="3"/>
      <c r="J119" s="3"/>
      <c r="K119" s="3"/>
      <c r="L119" s="3"/>
      <c r="M119" s="3"/>
      <c r="N119" s="3">
        <v>3307.2</v>
      </c>
      <c r="O119" s="3" t="s">
        <v>24</v>
      </c>
      <c r="P119" s="3">
        <v>300.7694515</v>
      </c>
      <c r="Q119" s="3">
        <v>994704.73</v>
      </c>
      <c r="R119" s="3">
        <v>3.4531509929999999</v>
      </c>
      <c r="S119" s="3">
        <v>11420.26096</v>
      </c>
      <c r="T119" s="3">
        <v>364459.8</v>
      </c>
    </row>
    <row r="120" spans="1:20" x14ac:dyDescent="0.3">
      <c r="A120" s="3" t="s">
        <v>19</v>
      </c>
      <c r="B120" s="3" t="s">
        <v>201</v>
      </c>
      <c r="C120" s="3" t="s">
        <v>21</v>
      </c>
      <c r="D120" s="4" t="s">
        <v>25</v>
      </c>
      <c r="E120" s="3" t="s">
        <v>108</v>
      </c>
      <c r="F120" s="3"/>
      <c r="G120" s="3"/>
      <c r="H120" s="3"/>
      <c r="I120" s="3"/>
      <c r="J120" s="3"/>
      <c r="K120" s="3"/>
      <c r="L120" s="3"/>
      <c r="M120" s="3"/>
      <c r="N120" s="3">
        <v>4900</v>
      </c>
      <c r="O120" s="3" t="s">
        <v>24</v>
      </c>
      <c r="P120" s="3">
        <v>463.21174079999997</v>
      </c>
      <c r="Q120" s="3">
        <v>2269737.5299999998</v>
      </c>
      <c r="R120" s="3">
        <v>5.3181600549999999</v>
      </c>
      <c r="S120" s="3">
        <v>26058.984270000001</v>
      </c>
      <c r="T120" s="3">
        <v>997776.7</v>
      </c>
    </row>
    <row r="121" spans="1:20" x14ac:dyDescent="0.3">
      <c r="A121" s="3" t="s">
        <v>19</v>
      </c>
      <c r="B121" s="3" t="s">
        <v>202</v>
      </c>
      <c r="C121" s="3" t="s">
        <v>21</v>
      </c>
      <c r="D121" s="4" t="s">
        <v>22</v>
      </c>
      <c r="E121" s="3" t="s">
        <v>203</v>
      </c>
      <c r="F121" s="3"/>
      <c r="G121" s="3"/>
      <c r="H121" s="3"/>
      <c r="I121" s="3"/>
      <c r="J121" s="3"/>
      <c r="K121" s="3"/>
      <c r="L121" s="3"/>
      <c r="M121" s="3"/>
      <c r="N121" s="3">
        <v>10360.700000000001</v>
      </c>
      <c r="O121" s="3" t="s">
        <v>24</v>
      </c>
      <c r="P121" s="3">
        <v>401.28087970000001</v>
      </c>
      <c r="Q121" s="3">
        <v>4157550.81</v>
      </c>
      <c r="R121" s="3">
        <v>4.6071283540000003</v>
      </c>
      <c r="S121" s="3">
        <v>47733.074739999996</v>
      </c>
      <c r="T121" s="3">
        <v>1523326.6</v>
      </c>
    </row>
    <row r="122" spans="1:20" x14ac:dyDescent="0.3">
      <c r="A122" s="3" t="s">
        <v>19</v>
      </c>
      <c r="B122" s="3" t="s">
        <v>202</v>
      </c>
      <c r="C122" s="3" t="s">
        <v>21</v>
      </c>
      <c r="D122" s="4" t="s">
        <v>22</v>
      </c>
      <c r="E122" s="3" t="s">
        <v>204</v>
      </c>
      <c r="F122" s="3"/>
      <c r="G122" s="3"/>
      <c r="H122" s="3"/>
      <c r="I122" s="3"/>
      <c r="J122" s="3"/>
      <c r="K122" s="3"/>
      <c r="L122" s="3"/>
      <c r="M122" s="3"/>
      <c r="N122" s="3">
        <v>8530.5</v>
      </c>
      <c r="O122" s="3" t="s">
        <v>24</v>
      </c>
      <c r="P122" s="3">
        <v>497.00996780000003</v>
      </c>
      <c r="Q122" s="3">
        <v>4239743.53</v>
      </c>
      <c r="R122" s="3">
        <v>5.7061994</v>
      </c>
      <c r="S122" s="3">
        <v>48676.733979999997</v>
      </c>
      <c r="T122" s="3">
        <v>1553442.1</v>
      </c>
    </row>
    <row r="123" spans="1:20" x14ac:dyDescent="0.3">
      <c r="A123" s="3" t="s">
        <v>19</v>
      </c>
      <c r="B123" s="3" t="s">
        <v>202</v>
      </c>
      <c r="C123" s="3" t="s">
        <v>21</v>
      </c>
      <c r="D123" s="4" t="s">
        <v>22</v>
      </c>
      <c r="E123" s="3" t="s">
        <v>205</v>
      </c>
      <c r="F123" s="3"/>
      <c r="G123" s="3"/>
      <c r="H123" s="3"/>
      <c r="I123" s="3"/>
      <c r="J123" s="3"/>
      <c r="K123" s="3"/>
      <c r="L123" s="3"/>
      <c r="M123" s="3"/>
      <c r="N123" s="3">
        <v>11088.99</v>
      </c>
      <c r="O123" s="3" t="s">
        <v>24</v>
      </c>
      <c r="P123" s="3">
        <v>611.28828410000006</v>
      </c>
      <c r="Q123" s="3">
        <v>6778569.6699999999</v>
      </c>
      <c r="R123" s="3">
        <v>7.0182351799999996</v>
      </c>
      <c r="S123" s="3">
        <v>77825.139720000006</v>
      </c>
      <c r="T123" s="3">
        <v>2483667.9</v>
      </c>
    </row>
    <row r="124" spans="1:20" x14ac:dyDescent="0.3">
      <c r="A124" s="3" t="s">
        <v>19</v>
      </c>
      <c r="B124" s="3" t="s">
        <v>206</v>
      </c>
      <c r="C124" s="3" t="s">
        <v>21</v>
      </c>
      <c r="D124" s="4" t="s">
        <v>25</v>
      </c>
      <c r="E124" s="3" t="s">
        <v>207</v>
      </c>
      <c r="F124" s="3"/>
      <c r="G124" s="3"/>
      <c r="H124" s="3"/>
      <c r="I124" s="3"/>
      <c r="J124" s="3"/>
      <c r="K124" s="3"/>
      <c r="L124" s="3"/>
      <c r="M124" s="3"/>
      <c r="N124" s="3">
        <v>4838</v>
      </c>
      <c r="O124" s="3" t="s">
        <v>24</v>
      </c>
      <c r="P124" s="3">
        <v>418.1975486</v>
      </c>
      <c r="Q124" s="3">
        <v>2023239.74</v>
      </c>
      <c r="R124" s="3">
        <v>4.8013495820000003</v>
      </c>
      <c r="S124" s="3">
        <v>23228.92928</v>
      </c>
      <c r="T124" s="3">
        <v>889416.2</v>
      </c>
    </row>
    <row r="125" spans="1:20" x14ac:dyDescent="0.3">
      <c r="A125" s="3" t="s">
        <v>19</v>
      </c>
      <c r="B125" s="3" t="s">
        <v>208</v>
      </c>
      <c r="C125" s="3" t="s">
        <v>21</v>
      </c>
      <c r="D125" s="4" t="s">
        <v>22</v>
      </c>
      <c r="E125" s="3" t="s">
        <v>209</v>
      </c>
      <c r="F125" s="3"/>
      <c r="G125" s="3"/>
      <c r="H125" s="3"/>
      <c r="I125" s="3"/>
      <c r="J125" s="3"/>
      <c r="K125" s="3"/>
      <c r="L125" s="3"/>
      <c r="M125" s="3"/>
      <c r="N125" s="3">
        <v>10762.5</v>
      </c>
      <c r="O125" s="3" t="s">
        <v>24</v>
      </c>
      <c r="P125" s="3">
        <v>403.33209849999997</v>
      </c>
      <c r="Q125" s="3">
        <v>4340861.71</v>
      </c>
      <c r="R125" s="3">
        <v>4.6306785130000003</v>
      </c>
      <c r="S125" s="3">
        <v>49837.677499999998</v>
      </c>
      <c r="T125" s="3">
        <v>1590491.7</v>
      </c>
    </row>
    <row r="126" spans="1:20" x14ac:dyDescent="0.3">
      <c r="A126" s="3" t="s">
        <v>19</v>
      </c>
      <c r="B126" s="3" t="s">
        <v>208</v>
      </c>
      <c r="C126" s="3" t="s">
        <v>21</v>
      </c>
      <c r="D126" s="4" t="s">
        <v>22</v>
      </c>
      <c r="E126" s="3" t="s">
        <v>210</v>
      </c>
      <c r="F126" s="3"/>
      <c r="G126" s="3"/>
      <c r="H126" s="3"/>
      <c r="I126" s="3"/>
      <c r="J126" s="3"/>
      <c r="K126" s="3"/>
      <c r="L126" s="3"/>
      <c r="M126" s="3"/>
      <c r="N126" s="3">
        <v>10638</v>
      </c>
      <c r="O126" s="3" t="s">
        <v>24</v>
      </c>
      <c r="P126" s="3">
        <v>469.57757290000001</v>
      </c>
      <c r="Q126" s="3">
        <v>4995366.22</v>
      </c>
      <c r="R126" s="3">
        <v>5.3912465310000002</v>
      </c>
      <c r="S126" s="3">
        <v>57352.080600000001</v>
      </c>
      <c r="T126" s="3">
        <v>1830302.1</v>
      </c>
    </row>
    <row r="127" spans="1:20" x14ac:dyDescent="0.3">
      <c r="A127" s="3" t="s">
        <v>19</v>
      </c>
      <c r="B127" s="3" t="s">
        <v>208</v>
      </c>
      <c r="C127" s="3" t="s">
        <v>21</v>
      </c>
      <c r="D127" s="4" t="s">
        <v>22</v>
      </c>
      <c r="E127" s="3" t="s">
        <v>211</v>
      </c>
      <c r="F127" s="3"/>
      <c r="G127" s="3"/>
      <c r="H127" s="3"/>
      <c r="I127" s="3"/>
      <c r="J127" s="3"/>
      <c r="K127" s="3"/>
      <c r="L127" s="3"/>
      <c r="M127" s="3"/>
      <c r="N127" s="3">
        <v>9166.74</v>
      </c>
      <c r="O127" s="3" t="s">
        <v>24</v>
      </c>
      <c r="P127" s="3">
        <v>451.96905120000002</v>
      </c>
      <c r="Q127" s="3">
        <v>4143082.78</v>
      </c>
      <c r="R127" s="3">
        <v>5.1890821029999996</v>
      </c>
      <c r="S127" s="3">
        <v>47566.966480000003</v>
      </c>
      <c r="T127" s="3">
        <v>1518025.6</v>
      </c>
    </row>
    <row r="128" spans="1:20" x14ac:dyDescent="0.3">
      <c r="A128" s="3" t="s">
        <v>19</v>
      </c>
      <c r="B128" s="3" t="s">
        <v>208</v>
      </c>
      <c r="C128" s="3" t="s">
        <v>21</v>
      </c>
      <c r="D128" s="4" t="s">
        <v>22</v>
      </c>
      <c r="E128" s="3" t="s">
        <v>212</v>
      </c>
      <c r="F128" s="3"/>
      <c r="G128" s="3"/>
      <c r="H128" s="3"/>
      <c r="I128" s="3"/>
      <c r="J128" s="3"/>
      <c r="K128" s="3"/>
      <c r="L128" s="3"/>
      <c r="M128" s="3"/>
      <c r="N128" s="3">
        <v>8309.6</v>
      </c>
      <c r="O128" s="3" t="s">
        <v>24</v>
      </c>
      <c r="P128" s="3">
        <v>499.55054519999999</v>
      </c>
      <c r="Q128" s="3">
        <v>4151065.21</v>
      </c>
      <c r="R128" s="3">
        <v>5.7353679120000001</v>
      </c>
      <c r="S128" s="3">
        <v>47658.6132</v>
      </c>
      <c r="T128" s="3">
        <v>1520950.3</v>
      </c>
    </row>
    <row r="129" spans="1:20" x14ac:dyDescent="0.3">
      <c r="A129" s="3" t="s">
        <v>19</v>
      </c>
      <c r="B129" s="3" t="s">
        <v>208</v>
      </c>
      <c r="C129" s="3" t="s">
        <v>21</v>
      </c>
      <c r="D129" s="4" t="s">
        <v>22</v>
      </c>
      <c r="E129" s="3" t="s">
        <v>213</v>
      </c>
      <c r="F129" s="3"/>
      <c r="G129" s="3"/>
      <c r="H129" s="3"/>
      <c r="I129" s="3"/>
      <c r="J129" s="3"/>
      <c r="K129" s="3"/>
      <c r="L129" s="3"/>
      <c r="M129" s="3"/>
      <c r="N129" s="3">
        <v>8970</v>
      </c>
      <c r="O129" s="3" t="s">
        <v>24</v>
      </c>
      <c r="P129" s="3">
        <v>481.61796099999998</v>
      </c>
      <c r="Q129" s="3">
        <v>4320113.1100000003</v>
      </c>
      <c r="R129" s="3">
        <v>5.529482904</v>
      </c>
      <c r="S129" s="3">
        <v>49599.461649999997</v>
      </c>
      <c r="T129" s="3">
        <v>1582889.5</v>
      </c>
    </row>
    <row r="130" spans="1:20" x14ac:dyDescent="0.3">
      <c r="A130" s="3" t="s">
        <v>19</v>
      </c>
      <c r="B130" s="3" t="s">
        <v>208</v>
      </c>
      <c r="C130" s="3" t="s">
        <v>21</v>
      </c>
      <c r="D130" s="4" t="s">
        <v>22</v>
      </c>
      <c r="E130" s="3" t="s">
        <v>214</v>
      </c>
      <c r="F130" s="3"/>
      <c r="G130" s="3"/>
      <c r="H130" s="3"/>
      <c r="I130" s="3"/>
      <c r="J130" s="3"/>
      <c r="K130" s="3"/>
      <c r="L130" s="3"/>
      <c r="M130" s="3"/>
      <c r="N130" s="3">
        <v>10472.5</v>
      </c>
      <c r="O130" s="3" t="s">
        <v>24</v>
      </c>
      <c r="P130" s="3">
        <v>470.65414370000002</v>
      </c>
      <c r="Q130" s="3">
        <v>4928925.5199999996</v>
      </c>
      <c r="R130" s="3">
        <v>5.4036067020000003</v>
      </c>
      <c r="S130" s="3">
        <v>56589.271180000003</v>
      </c>
      <c r="T130" s="3">
        <v>1805958.3</v>
      </c>
    </row>
    <row r="131" spans="1:20" x14ac:dyDescent="0.3">
      <c r="A131" s="3" t="s">
        <v>19</v>
      </c>
      <c r="B131" s="3" t="s">
        <v>215</v>
      </c>
      <c r="C131" s="3" t="s">
        <v>21</v>
      </c>
      <c r="D131" s="4" t="s">
        <v>22</v>
      </c>
      <c r="E131" s="3" t="s">
        <v>216</v>
      </c>
      <c r="F131" s="3"/>
      <c r="G131" s="3"/>
      <c r="H131" s="3"/>
      <c r="I131" s="3"/>
      <c r="J131" s="3"/>
      <c r="K131" s="3"/>
      <c r="L131" s="3"/>
      <c r="M131" s="3"/>
      <c r="N131" s="3">
        <v>5969.7</v>
      </c>
      <c r="O131" s="3" t="s">
        <v>24</v>
      </c>
      <c r="P131" s="3">
        <v>492.7873846</v>
      </c>
      <c r="Q131" s="3">
        <v>2941792.85</v>
      </c>
      <c r="R131" s="3">
        <v>5.6577196860000001</v>
      </c>
      <c r="S131" s="3">
        <v>33774.889210000001</v>
      </c>
      <c r="T131" s="3">
        <v>1077873</v>
      </c>
    </row>
    <row r="132" spans="1:20" x14ac:dyDescent="0.3">
      <c r="A132" s="3" t="s">
        <v>19</v>
      </c>
      <c r="B132" s="3" t="s">
        <v>215</v>
      </c>
      <c r="C132" s="3" t="s">
        <v>21</v>
      </c>
      <c r="D132" s="4" t="s">
        <v>22</v>
      </c>
      <c r="E132" s="3" t="s">
        <v>217</v>
      </c>
      <c r="F132" s="3"/>
      <c r="G132" s="3"/>
      <c r="H132" s="3"/>
      <c r="I132" s="3"/>
      <c r="J132" s="3"/>
      <c r="K132" s="3"/>
      <c r="L132" s="3"/>
      <c r="M132" s="3"/>
      <c r="N132" s="3">
        <v>12320</v>
      </c>
      <c r="O132" s="3" t="s">
        <v>24</v>
      </c>
      <c r="P132" s="3">
        <v>383.787668</v>
      </c>
      <c r="Q132" s="3">
        <v>4728264.07</v>
      </c>
      <c r="R132" s="3">
        <v>4.406287807</v>
      </c>
      <c r="S132" s="3">
        <v>54285.465790000002</v>
      </c>
      <c r="T132" s="3">
        <v>1732436</v>
      </c>
    </row>
    <row r="133" spans="1:20" x14ac:dyDescent="0.3">
      <c r="A133" s="3" t="s">
        <v>19</v>
      </c>
      <c r="B133" s="3" t="s">
        <v>218</v>
      </c>
      <c r="C133" s="3" t="s">
        <v>21</v>
      </c>
      <c r="D133" s="4" t="s">
        <v>22</v>
      </c>
      <c r="E133" s="3" t="s">
        <v>151</v>
      </c>
      <c r="F133" s="3"/>
      <c r="G133" s="3"/>
      <c r="H133" s="3"/>
      <c r="I133" s="3"/>
      <c r="J133" s="3"/>
      <c r="K133" s="3"/>
      <c r="L133" s="3"/>
      <c r="M133" s="3"/>
      <c r="N133" s="3">
        <v>3307.2</v>
      </c>
      <c r="O133" s="3" t="s">
        <v>24</v>
      </c>
      <c r="P133" s="3">
        <v>301.47114479999999</v>
      </c>
      <c r="Q133" s="3">
        <v>997025.37</v>
      </c>
      <c r="R133" s="3">
        <v>3.4811910479999999</v>
      </c>
      <c r="S133" s="3">
        <v>11512.99503</v>
      </c>
      <c r="T133" s="3">
        <v>365310.1</v>
      </c>
    </row>
    <row r="134" spans="1:20" x14ac:dyDescent="0.3">
      <c r="A134" s="3" t="s">
        <v>19</v>
      </c>
      <c r="B134" s="3" t="s">
        <v>219</v>
      </c>
      <c r="C134" s="3" t="s">
        <v>21</v>
      </c>
      <c r="D134" s="4" t="s">
        <v>22</v>
      </c>
      <c r="E134" s="3" t="s">
        <v>220</v>
      </c>
      <c r="F134" s="3"/>
      <c r="G134" s="3"/>
      <c r="H134" s="3"/>
      <c r="I134" s="3"/>
      <c r="J134" s="3"/>
      <c r="K134" s="3"/>
      <c r="L134" s="3"/>
      <c r="M134" s="3"/>
      <c r="N134" s="3">
        <v>95.2</v>
      </c>
      <c r="O134" s="3" t="s">
        <v>24</v>
      </c>
      <c r="P134" s="3">
        <v>269.46008399999999</v>
      </c>
      <c r="Q134" s="3">
        <v>25652.6</v>
      </c>
      <c r="R134" s="3">
        <v>3.1115483140000002</v>
      </c>
      <c r="S134" s="3">
        <v>296.21939950000001</v>
      </c>
      <c r="T134" s="3">
        <v>9399.1</v>
      </c>
    </row>
    <row r="135" spans="1:20" x14ac:dyDescent="0.3">
      <c r="A135" s="3" t="s">
        <v>19</v>
      </c>
      <c r="B135" s="3" t="s">
        <v>219</v>
      </c>
      <c r="C135" s="3" t="s">
        <v>21</v>
      </c>
      <c r="D135" s="4" t="s">
        <v>22</v>
      </c>
      <c r="E135" s="3" t="s">
        <v>221</v>
      </c>
      <c r="F135" s="3"/>
      <c r="G135" s="3"/>
      <c r="H135" s="3"/>
      <c r="I135" s="3"/>
      <c r="J135" s="3"/>
      <c r="K135" s="3"/>
      <c r="L135" s="3"/>
      <c r="M135" s="3"/>
      <c r="N135" s="3">
        <v>8021.8</v>
      </c>
      <c r="O135" s="3" t="s">
        <v>24</v>
      </c>
      <c r="P135" s="3">
        <v>336.71621210000001</v>
      </c>
      <c r="Q135" s="3">
        <v>2701070.11</v>
      </c>
      <c r="R135" s="3">
        <v>3.888177969</v>
      </c>
      <c r="S135" s="3">
        <v>31190.186030000001</v>
      </c>
      <c r="T135" s="3">
        <v>989672.1</v>
      </c>
    </row>
    <row r="136" spans="1:20" x14ac:dyDescent="0.3">
      <c r="A136" s="3" t="s">
        <v>19</v>
      </c>
      <c r="B136" s="3" t="s">
        <v>219</v>
      </c>
      <c r="C136" s="3" t="s">
        <v>21</v>
      </c>
      <c r="D136" s="4" t="s">
        <v>22</v>
      </c>
      <c r="E136" s="3" t="s">
        <v>222</v>
      </c>
      <c r="F136" s="3"/>
      <c r="G136" s="3"/>
      <c r="H136" s="3"/>
      <c r="I136" s="3"/>
      <c r="J136" s="3"/>
      <c r="K136" s="3"/>
      <c r="L136" s="3"/>
      <c r="M136" s="3"/>
      <c r="N136" s="3">
        <v>6160</v>
      </c>
      <c r="O136" s="3" t="s">
        <v>24</v>
      </c>
      <c r="P136" s="3">
        <v>391.6578864</v>
      </c>
      <c r="Q136" s="3">
        <v>2412612.58</v>
      </c>
      <c r="R136" s="3">
        <v>4.5226083880000001</v>
      </c>
      <c r="S136" s="3">
        <v>27859.267670000001</v>
      </c>
      <c r="T136" s="3">
        <v>883981.3</v>
      </c>
    </row>
    <row r="137" spans="1:20" x14ac:dyDescent="0.3">
      <c r="A137" s="3" t="s">
        <v>19</v>
      </c>
      <c r="B137" s="3" t="s">
        <v>219</v>
      </c>
      <c r="C137" s="3" t="s">
        <v>21</v>
      </c>
      <c r="D137" s="4" t="s">
        <v>22</v>
      </c>
      <c r="E137" s="3" t="s">
        <v>223</v>
      </c>
      <c r="F137" s="3"/>
      <c r="G137" s="3"/>
      <c r="H137" s="3"/>
      <c r="I137" s="3"/>
      <c r="J137" s="3"/>
      <c r="K137" s="3"/>
      <c r="L137" s="3"/>
      <c r="M137" s="3"/>
      <c r="N137" s="3">
        <v>2857.8</v>
      </c>
      <c r="O137" s="3" t="s">
        <v>24</v>
      </c>
      <c r="P137" s="3">
        <v>502.4778326</v>
      </c>
      <c r="Q137" s="3">
        <v>1435981.15</v>
      </c>
      <c r="R137" s="3">
        <v>5.8022844410000003</v>
      </c>
      <c r="S137" s="3">
        <v>16581.768479999999</v>
      </c>
      <c r="T137" s="3">
        <v>526143.4</v>
      </c>
    </row>
    <row r="138" spans="1:20" x14ac:dyDescent="0.3">
      <c r="A138" s="3" t="s">
        <v>19</v>
      </c>
      <c r="B138" s="3" t="s">
        <v>224</v>
      </c>
      <c r="C138" s="3" t="s">
        <v>21</v>
      </c>
      <c r="D138" s="4" t="s">
        <v>22</v>
      </c>
      <c r="E138" s="3" t="s">
        <v>225</v>
      </c>
      <c r="F138" s="3"/>
      <c r="G138" s="3"/>
      <c r="H138" s="3"/>
      <c r="I138" s="3"/>
      <c r="J138" s="3"/>
      <c r="K138" s="3"/>
      <c r="L138" s="3"/>
      <c r="M138" s="3"/>
      <c r="N138" s="3">
        <v>15568</v>
      </c>
      <c r="O138" s="3" t="s">
        <v>24</v>
      </c>
      <c r="P138" s="3">
        <v>411.7987693</v>
      </c>
      <c r="Q138" s="3">
        <v>6410883.2400000002</v>
      </c>
      <c r="R138" s="3">
        <v>4.7551820930000002</v>
      </c>
      <c r="S138" s="3">
        <v>74028.674830000004</v>
      </c>
      <c r="T138" s="3">
        <v>2348947.6</v>
      </c>
    </row>
    <row r="139" spans="1:20" x14ac:dyDescent="0.3">
      <c r="A139" s="3" t="s">
        <v>19</v>
      </c>
      <c r="B139" s="3" t="s">
        <v>226</v>
      </c>
      <c r="C139" s="3" t="s">
        <v>21</v>
      </c>
      <c r="D139" s="4" t="s">
        <v>22</v>
      </c>
      <c r="E139" s="3" t="s">
        <v>227</v>
      </c>
      <c r="F139" s="3"/>
      <c r="G139" s="3"/>
      <c r="H139" s="3"/>
      <c r="I139" s="3"/>
      <c r="J139" s="3"/>
      <c r="K139" s="3"/>
      <c r="L139" s="3"/>
      <c r="M139" s="3"/>
      <c r="N139" s="3">
        <v>453.6</v>
      </c>
      <c r="O139" s="3" t="s">
        <v>24</v>
      </c>
      <c r="P139" s="3">
        <v>265.99021164021161</v>
      </c>
      <c r="Q139" s="3">
        <v>120653.16</v>
      </c>
      <c r="R139" s="3">
        <v>3.0714805039285409</v>
      </c>
      <c r="S139" s="3">
        <v>1393.223556581986</v>
      </c>
      <c r="T139" s="3">
        <v>44207.3</v>
      </c>
    </row>
    <row r="140" spans="1:20" x14ac:dyDescent="0.3">
      <c r="A140" s="3" t="s">
        <v>19</v>
      </c>
      <c r="B140" s="3" t="s">
        <v>228</v>
      </c>
      <c r="C140" s="3" t="s">
        <v>21</v>
      </c>
      <c r="D140" s="4" t="s">
        <v>25</v>
      </c>
      <c r="E140" s="3" t="s">
        <v>108</v>
      </c>
      <c r="F140" s="3"/>
      <c r="G140" s="3"/>
      <c r="H140" s="3"/>
      <c r="I140" s="3"/>
      <c r="J140" s="3"/>
      <c r="K140" s="3"/>
      <c r="L140" s="3"/>
      <c r="M140" s="3"/>
      <c r="N140" s="3">
        <v>4900</v>
      </c>
      <c r="O140" s="3" t="s">
        <v>24</v>
      </c>
      <c r="P140" s="3">
        <v>460.55252244897957</v>
      </c>
      <c r="Q140" s="3">
        <v>2256707.36</v>
      </c>
      <c r="R140" s="3">
        <v>5.3181584578404113</v>
      </c>
      <c r="S140" s="3">
        <v>26058.976443418011</v>
      </c>
      <c r="T140" s="3">
        <v>992048.5</v>
      </c>
    </row>
    <row r="141" spans="1:20" x14ac:dyDescent="0.3">
      <c r="A141" s="3" t="s">
        <v>19</v>
      </c>
      <c r="B141" s="3" t="s">
        <v>229</v>
      </c>
      <c r="C141" s="3" t="s">
        <v>21</v>
      </c>
      <c r="D141" s="4" t="s">
        <v>25</v>
      </c>
      <c r="E141" s="3" t="s">
        <v>230</v>
      </c>
      <c r="F141" s="3"/>
      <c r="G141" s="3"/>
      <c r="H141" s="3"/>
      <c r="I141" s="3"/>
      <c r="J141" s="3"/>
      <c r="K141" s="3"/>
      <c r="L141" s="3"/>
      <c r="M141" s="3"/>
      <c r="N141" s="3">
        <v>9151</v>
      </c>
      <c r="O141" s="3" t="s">
        <v>24</v>
      </c>
      <c r="P141" s="3">
        <v>241.527206862638</v>
      </c>
      <c r="Q141" s="3">
        <v>2210215.4700000002</v>
      </c>
      <c r="R141" s="3">
        <v>2.788997769776421</v>
      </c>
      <c r="S141" s="3">
        <v>25522.118591224022</v>
      </c>
      <c r="T141" s="3">
        <v>971610.7</v>
      </c>
    </row>
    <row r="142" spans="1:20" x14ac:dyDescent="0.3">
      <c r="A142" s="3" t="s">
        <v>19</v>
      </c>
      <c r="B142" s="3" t="s">
        <v>231</v>
      </c>
      <c r="C142" s="3" t="s">
        <v>21</v>
      </c>
      <c r="D142" s="4" t="s">
        <v>22</v>
      </c>
      <c r="E142" s="3" t="s">
        <v>232</v>
      </c>
      <c r="F142" s="3"/>
      <c r="G142" s="3"/>
      <c r="H142" s="3"/>
      <c r="I142" s="3"/>
      <c r="J142" s="3"/>
      <c r="K142" s="3"/>
      <c r="L142" s="3"/>
      <c r="M142" s="3"/>
      <c r="N142" s="3">
        <v>10200</v>
      </c>
      <c r="O142" s="3" t="s">
        <v>24</v>
      </c>
      <c r="P142" s="3">
        <v>591.45826372549027</v>
      </c>
      <c r="Q142" s="3">
        <v>6032874.29</v>
      </c>
      <c r="R142" s="3">
        <v>6.8297720984467682</v>
      </c>
      <c r="S142" s="3">
        <v>69663.675404157053</v>
      </c>
      <c r="T142" s="3">
        <v>2210445.2000000002</v>
      </c>
    </row>
    <row r="143" spans="1:20" x14ac:dyDescent="0.3">
      <c r="A143" s="3" t="s">
        <v>19</v>
      </c>
      <c r="B143" s="3" t="s">
        <v>231</v>
      </c>
      <c r="C143" s="3" t="s">
        <v>21</v>
      </c>
      <c r="D143" s="4" t="s">
        <v>22</v>
      </c>
      <c r="E143" s="3" t="s">
        <v>233</v>
      </c>
      <c r="F143" s="3"/>
      <c r="G143" s="3"/>
      <c r="H143" s="3"/>
      <c r="I143" s="3"/>
      <c r="J143" s="3"/>
      <c r="K143" s="3"/>
      <c r="L143" s="3"/>
      <c r="M143" s="3"/>
      <c r="N143" s="3">
        <v>10671</v>
      </c>
      <c r="O143" s="3" t="s">
        <v>24</v>
      </c>
      <c r="P143" s="3">
        <v>462.412824477556</v>
      </c>
      <c r="Q143" s="3">
        <v>4934407.25</v>
      </c>
      <c r="R143" s="3">
        <v>5.3396400055145037</v>
      </c>
      <c r="S143" s="3">
        <v>56979.298498845274</v>
      </c>
      <c r="T143" s="3">
        <v>1807966.7</v>
      </c>
    </row>
    <row r="144" spans="1:20" x14ac:dyDescent="0.3">
      <c r="A144" s="3" t="s">
        <v>19</v>
      </c>
      <c r="B144" s="3" t="s">
        <v>231</v>
      </c>
      <c r="C144" s="3" t="s">
        <v>21</v>
      </c>
      <c r="D144" s="4" t="s">
        <v>22</v>
      </c>
      <c r="E144" s="3" t="s">
        <v>234</v>
      </c>
      <c r="F144" s="3"/>
      <c r="G144" s="3"/>
      <c r="H144" s="3"/>
      <c r="I144" s="3"/>
      <c r="J144" s="3"/>
      <c r="K144" s="3"/>
      <c r="L144" s="3"/>
      <c r="M144" s="3"/>
      <c r="N144" s="3">
        <v>10608.2</v>
      </c>
      <c r="O144" s="3" t="s">
        <v>24</v>
      </c>
      <c r="P144" s="3">
        <v>615.56162119869521</v>
      </c>
      <c r="Q144" s="3">
        <v>6530000.79</v>
      </c>
      <c r="R144" s="3">
        <v>7.1081018614168068</v>
      </c>
      <c r="S144" s="3">
        <v>75404.166166281764</v>
      </c>
      <c r="T144" s="3">
        <v>2392592.2999999998</v>
      </c>
    </row>
    <row r="145" spans="1:20" x14ac:dyDescent="0.3">
      <c r="A145" s="3" t="s">
        <v>19</v>
      </c>
      <c r="B145" s="3" t="s">
        <v>231</v>
      </c>
      <c r="C145" s="3" t="s">
        <v>21</v>
      </c>
      <c r="D145" s="4" t="s">
        <v>22</v>
      </c>
      <c r="E145" s="3" t="s">
        <v>235</v>
      </c>
      <c r="F145" s="3"/>
      <c r="G145" s="3"/>
      <c r="H145" s="3"/>
      <c r="I145" s="3"/>
      <c r="J145" s="3"/>
      <c r="K145" s="3"/>
      <c r="L145" s="3"/>
      <c r="M145" s="3"/>
      <c r="N145" s="3">
        <v>7799.35</v>
      </c>
      <c r="O145" s="3" t="s">
        <v>24</v>
      </c>
      <c r="P145" s="3">
        <v>463.47305737016541</v>
      </c>
      <c r="Q145" s="3">
        <v>3614788.59</v>
      </c>
      <c r="R145" s="3">
        <v>5.351882879563111</v>
      </c>
      <c r="S145" s="3">
        <v>41741.207736720557</v>
      </c>
      <c r="T145" s="3">
        <v>1324458.6000000001</v>
      </c>
    </row>
    <row r="146" spans="1:20" x14ac:dyDescent="0.3">
      <c r="A146" s="3" t="s">
        <v>19</v>
      </c>
      <c r="B146" s="3" t="s">
        <v>231</v>
      </c>
      <c r="C146" s="3" t="s">
        <v>21</v>
      </c>
      <c r="D146" s="4" t="s">
        <v>22</v>
      </c>
      <c r="E146" s="3" t="s">
        <v>236</v>
      </c>
      <c r="F146" s="3"/>
      <c r="G146" s="3"/>
      <c r="H146" s="3"/>
      <c r="I146" s="3"/>
      <c r="J146" s="3"/>
      <c r="K146" s="3"/>
      <c r="L146" s="3"/>
      <c r="M146" s="3"/>
      <c r="N146" s="3">
        <v>8522.1</v>
      </c>
      <c r="O146" s="3" t="s">
        <v>24</v>
      </c>
      <c r="P146" s="3">
        <v>484.97471632578822</v>
      </c>
      <c r="Q146" s="3">
        <v>4133003.03</v>
      </c>
      <c r="R146" s="3">
        <v>5.6001699344779254</v>
      </c>
      <c r="S146" s="3">
        <v>47725.208198614317</v>
      </c>
      <c r="T146" s="3">
        <v>1514332.3</v>
      </c>
    </row>
    <row r="147" spans="1:20" x14ac:dyDescent="0.3">
      <c r="A147" s="3" t="s">
        <v>19</v>
      </c>
      <c r="B147" s="3" t="s">
        <v>231</v>
      </c>
      <c r="C147" s="3" t="s">
        <v>21</v>
      </c>
      <c r="D147" s="4" t="s">
        <v>22</v>
      </c>
      <c r="E147" s="3" t="s">
        <v>237</v>
      </c>
      <c r="F147" s="3"/>
      <c r="G147" s="3"/>
      <c r="H147" s="3"/>
      <c r="I147" s="3"/>
      <c r="J147" s="3"/>
      <c r="K147" s="3"/>
      <c r="L147" s="3"/>
      <c r="M147" s="3"/>
      <c r="N147" s="3">
        <v>10561.6</v>
      </c>
      <c r="O147" s="3" t="s">
        <v>24</v>
      </c>
      <c r="P147" s="3">
        <v>397.17820405999089</v>
      </c>
      <c r="Q147" s="3">
        <v>4194837.32</v>
      </c>
      <c r="R147" s="3">
        <v>4.5863533956119058</v>
      </c>
      <c r="S147" s="3">
        <v>48439.230023094693</v>
      </c>
      <c r="T147" s="3">
        <v>1536988.4</v>
      </c>
    </row>
    <row r="148" spans="1:20" x14ac:dyDescent="0.3">
      <c r="A148" s="3" t="s">
        <v>19</v>
      </c>
      <c r="B148" s="3" t="s">
        <v>231</v>
      </c>
      <c r="C148" s="3" t="s">
        <v>21</v>
      </c>
      <c r="D148" s="4" t="s">
        <v>22</v>
      </c>
      <c r="E148" s="3" t="s">
        <v>238</v>
      </c>
      <c r="F148" s="3"/>
      <c r="G148" s="3"/>
      <c r="H148" s="3"/>
      <c r="I148" s="3"/>
      <c r="J148" s="3"/>
      <c r="K148" s="3"/>
      <c r="L148" s="3"/>
      <c r="M148" s="3"/>
      <c r="N148" s="3">
        <v>11118.21</v>
      </c>
      <c r="O148" s="3" t="s">
        <v>24</v>
      </c>
      <c r="P148" s="3">
        <v>605.03850350011373</v>
      </c>
      <c r="Q148" s="3">
        <v>6726945.1399999997</v>
      </c>
      <c r="R148" s="3">
        <v>6.9865878002322628</v>
      </c>
      <c r="S148" s="3">
        <v>77678.350346420324</v>
      </c>
      <c r="T148" s="3">
        <v>2464752.7000000002</v>
      </c>
    </row>
    <row r="149" spans="1:20" x14ac:dyDescent="0.3">
      <c r="A149" s="3" t="s">
        <v>19</v>
      </c>
      <c r="B149" s="3" t="s">
        <v>239</v>
      </c>
      <c r="C149" s="3" t="s">
        <v>21</v>
      </c>
      <c r="D149" s="4" t="s">
        <v>22</v>
      </c>
      <c r="E149" s="3" t="s">
        <v>240</v>
      </c>
      <c r="F149" s="3"/>
      <c r="G149" s="3"/>
      <c r="H149" s="3"/>
      <c r="I149" s="3"/>
      <c r="J149" s="3"/>
      <c r="K149" s="3"/>
      <c r="L149" s="3"/>
      <c r="M149" s="3"/>
      <c r="N149" s="3">
        <v>17561.599999999999</v>
      </c>
      <c r="O149" s="3" t="s">
        <v>24</v>
      </c>
      <c r="P149" s="3">
        <v>257.97936976129739</v>
      </c>
      <c r="Q149" s="3">
        <v>4530530.5</v>
      </c>
      <c r="R149" s="3">
        <v>3.0015051746515118</v>
      </c>
      <c r="S149" s="3">
        <v>52711.233275159982</v>
      </c>
      <c r="T149" s="3">
        <v>1659986.4</v>
      </c>
    </row>
    <row r="150" spans="1:20" x14ac:dyDescent="0.3">
      <c r="A150" s="3" t="s">
        <v>19</v>
      </c>
      <c r="B150" s="3" t="s">
        <v>239</v>
      </c>
      <c r="C150" s="3" t="s">
        <v>21</v>
      </c>
      <c r="D150" s="4" t="s">
        <v>22</v>
      </c>
      <c r="E150" s="3" t="s">
        <v>241</v>
      </c>
      <c r="F150" s="3"/>
      <c r="G150" s="3"/>
      <c r="H150" s="3"/>
      <c r="I150" s="3"/>
      <c r="J150" s="3"/>
      <c r="K150" s="3"/>
      <c r="L150" s="3"/>
      <c r="M150" s="3"/>
      <c r="N150" s="3">
        <v>506</v>
      </c>
      <c r="O150" s="3" t="s">
        <v>24</v>
      </c>
      <c r="P150" s="3">
        <v>372.56545454545449</v>
      </c>
      <c r="Q150" s="3">
        <v>188518.12</v>
      </c>
      <c r="R150" s="3">
        <v>4.3346766090221589</v>
      </c>
      <c r="S150" s="3">
        <v>2193.346364165212</v>
      </c>
      <c r="T150" s="3">
        <v>69073.100000000006</v>
      </c>
    </row>
    <row r="151" spans="1:20" x14ac:dyDescent="0.3">
      <c r="A151" s="3" t="s">
        <v>19</v>
      </c>
      <c r="B151" s="3" t="s">
        <v>239</v>
      </c>
      <c r="C151" s="3" t="s">
        <v>21</v>
      </c>
      <c r="D151" s="4" t="s">
        <v>22</v>
      </c>
      <c r="E151" s="3" t="s">
        <v>242</v>
      </c>
      <c r="F151" s="3"/>
      <c r="G151" s="3"/>
      <c r="H151" s="3"/>
      <c r="I151" s="3"/>
      <c r="J151" s="3"/>
      <c r="K151" s="3"/>
      <c r="L151" s="3"/>
      <c r="M151" s="3"/>
      <c r="N151" s="3">
        <v>8400</v>
      </c>
      <c r="O151" s="3" t="s">
        <v>24</v>
      </c>
      <c r="P151" s="3">
        <v>602.5016511904762</v>
      </c>
      <c r="Q151" s="3">
        <v>5061013.87</v>
      </c>
      <c r="R151" s="3">
        <v>7.0099086816809324</v>
      </c>
      <c r="S151" s="3">
        <v>58883.232926119832</v>
      </c>
      <c r="T151" s="3">
        <v>1854355.5</v>
      </c>
    </row>
    <row r="152" spans="1:20" x14ac:dyDescent="0.3">
      <c r="A152" s="3" t="s">
        <v>19</v>
      </c>
      <c r="B152" s="3" t="s">
        <v>239</v>
      </c>
      <c r="C152" s="3" t="s">
        <v>21</v>
      </c>
      <c r="D152" s="4" t="s">
        <v>22</v>
      </c>
      <c r="E152" s="3" t="s">
        <v>243</v>
      </c>
      <c r="F152" s="3"/>
      <c r="G152" s="3"/>
      <c r="H152" s="3"/>
      <c r="I152" s="3"/>
      <c r="J152" s="3"/>
      <c r="K152" s="3"/>
      <c r="L152" s="3"/>
      <c r="M152" s="3"/>
      <c r="N152" s="3">
        <v>4125</v>
      </c>
      <c r="O152" s="3" t="s">
        <v>24</v>
      </c>
      <c r="P152" s="3">
        <v>395.13764363636358</v>
      </c>
      <c r="Q152" s="3">
        <v>1629942.78</v>
      </c>
      <c r="R152" s="3">
        <v>4.5972966100798569</v>
      </c>
      <c r="S152" s="3">
        <v>18963.848516579401</v>
      </c>
      <c r="T152" s="3">
        <v>597211.1</v>
      </c>
    </row>
    <row r="153" spans="1:20" x14ac:dyDescent="0.3">
      <c r="A153" s="3" t="s">
        <v>19</v>
      </c>
      <c r="B153" s="3" t="s">
        <v>239</v>
      </c>
      <c r="C153" s="3" t="s">
        <v>21</v>
      </c>
      <c r="D153" s="4" t="s">
        <v>22</v>
      </c>
      <c r="E153" s="3" t="s">
        <v>244</v>
      </c>
      <c r="F153" s="3"/>
      <c r="G153" s="3"/>
      <c r="H153" s="3"/>
      <c r="I153" s="3"/>
      <c r="J153" s="3"/>
      <c r="K153" s="3"/>
      <c r="L153" s="3"/>
      <c r="M153" s="3"/>
      <c r="N153" s="3">
        <v>2755.5</v>
      </c>
      <c r="O153" s="3" t="s">
        <v>24</v>
      </c>
      <c r="P153" s="3">
        <v>477.09710760297583</v>
      </c>
      <c r="Q153" s="3">
        <v>1314641.08</v>
      </c>
      <c r="R153" s="3">
        <v>5.5508680349386372</v>
      </c>
      <c r="S153" s="3">
        <v>15295.41687027342</v>
      </c>
      <c r="T153" s="3">
        <v>481684.5</v>
      </c>
    </row>
    <row r="154" spans="1:20" x14ac:dyDescent="0.3">
      <c r="A154" s="3" t="s">
        <v>19</v>
      </c>
      <c r="B154" s="3" t="s">
        <v>245</v>
      </c>
      <c r="C154" s="3" t="s">
        <v>21</v>
      </c>
      <c r="D154" s="4" t="s">
        <v>22</v>
      </c>
      <c r="E154" s="3" t="s">
        <v>246</v>
      </c>
      <c r="F154" s="3"/>
      <c r="G154" s="3"/>
      <c r="H154" s="3"/>
      <c r="I154" s="3"/>
      <c r="J154" s="3"/>
      <c r="K154" s="3"/>
      <c r="L154" s="3"/>
      <c r="M154" s="3"/>
      <c r="N154" s="3">
        <v>4480</v>
      </c>
      <c r="O154" s="3" t="s">
        <v>24</v>
      </c>
      <c r="P154" s="3">
        <v>268.15863616071431</v>
      </c>
      <c r="Q154" s="3">
        <v>1201350.69</v>
      </c>
      <c r="R154" s="3">
        <v>3.1199375934928941</v>
      </c>
      <c r="S154" s="3">
        <v>13977.32041884817</v>
      </c>
      <c r="T154" s="3">
        <v>440174.8</v>
      </c>
    </row>
    <row r="155" spans="1:20" x14ac:dyDescent="0.3">
      <c r="A155" s="3" t="s">
        <v>19</v>
      </c>
      <c r="B155" s="3" t="s">
        <v>245</v>
      </c>
      <c r="C155" s="3" t="s">
        <v>21</v>
      </c>
      <c r="D155" s="4" t="s">
        <v>22</v>
      </c>
      <c r="E155" s="3" t="s">
        <v>247</v>
      </c>
      <c r="F155" s="3"/>
      <c r="G155" s="3"/>
      <c r="H155" s="3"/>
      <c r="I155" s="3"/>
      <c r="J155" s="3"/>
      <c r="K155" s="3"/>
      <c r="L155" s="3"/>
      <c r="M155" s="3"/>
      <c r="N155" s="3">
        <v>1120</v>
      </c>
      <c r="O155" s="3" t="s">
        <v>24</v>
      </c>
      <c r="P155" s="3">
        <v>262.0184375</v>
      </c>
      <c r="Q155" s="3">
        <v>293460.65000000002</v>
      </c>
      <c r="R155" s="3">
        <v>3.048498400232694</v>
      </c>
      <c r="S155" s="3">
        <v>3414.3182082606172</v>
      </c>
      <c r="T155" s="3">
        <v>107523.9</v>
      </c>
    </row>
    <row r="156" spans="1:20" x14ac:dyDescent="0.3">
      <c r="A156" s="3" t="s">
        <v>19</v>
      </c>
      <c r="B156" s="3" t="s">
        <v>248</v>
      </c>
      <c r="C156" s="3" t="s">
        <v>21</v>
      </c>
      <c r="D156" s="4" t="s">
        <v>22</v>
      </c>
      <c r="E156" s="3" t="s">
        <v>249</v>
      </c>
      <c r="F156" s="3"/>
      <c r="G156" s="3"/>
      <c r="H156" s="3"/>
      <c r="I156" s="3"/>
      <c r="J156" s="3"/>
      <c r="K156" s="3"/>
      <c r="L156" s="3"/>
      <c r="M156" s="3"/>
      <c r="N156" s="3">
        <v>4004</v>
      </c>
      <c r="O156" s="3" t="s">
        <v>24</v>
      </c>
      <c r="P156" s="3">
        <v>412.00533466533471</v>
      </c>
      <c r="Q156" s="3">
        <v>1649669.36</v>
      </c>
      <c r="R156" s="3">
        <v>4.8272446943800196</v>
      </c>
      <c r="S156" s="3">
        <v>19328.287756297599</v>
      </c>
      <c r="T156" s="3">
        <v>604438.9</v>
      </c>
    </row>
    <row r="157" spans="1:20" x14ac:dyDescent="0.3">
      <c r="A157" s="3" t="s">
        <v>19</v>
      </c>
      <c r="B157" s="3" t="s">
        <v>250</v>
      </c>
      <c r="C157" s="3" t="s">
        <v>21</v>
      </c>
      <c r="D157" s="4" t="s">
        <v>22</v>
      </c>
      <c r="E157" s="3" t="s">
        <v>249</v>
      </c>
      <c r="F157" s="3"/>
      <c r="G157" s="3"/>
      <c r="H157" s="3"/>
      <c r="I157" s="3"/>
      <c r="J157" s="3"/>
      <c r="K157" s="3"/>
      <c r="L157" s="3"/>
      <c r="M157" s="3"/>
      <c r="N157" s="3">
        <v>4004</v>
      </c>
      <c r="O157" s="3" t="s">
        <v>24</v>
      </c>
      <c r="P157" s="3">
        <v>412.00533469999999</v>
      </c>
      <c r="Q157" s="3">
        <v>1649669.36</v>
      </c>
      <c r="R157" s="3">
        <v>4.827244694</v>
      </c>
      <c r="S157" s="3">
        <v>19328.287759999999</v>
      </c>
      <c r="T157" s="3">
        <v>604438.9</v>
      </c>
    </row>
    <row r="158" spans="1:20" x14ac:dyDescent="0.3">
      <c r="A158" s="3" t="s">
        <v>19</v>
      </c>
      <c r="B158" s="3" t="s">
        <v>251</v>
      </c>
      <c r="C158" s="3" t="s">
        <v>21</v>
      </c>
      <c r="D158" s="4" t="s">
        <v>22</v>
      </c>
      <c r="E158" s="3" t="s">
        <v>252</v>
      </c>
      <c r="F158" s="3"/>
      <c r="G158" s="3"/>
      <c r="H158" s="3"/>
      <c r="I158" s="3"/>
      <c r="J158" s="3"/>
      <c r="K158" s="3"/>
      <c r="L158" s="3"/>
      <c r="M158" s="3"/>
      <c r="N158" s="3">
        <v>3075</v>
      </c>
      <c r="O158" s="3" t="s">
        <v>24</v>
      </c>
      <c r="P158" s="3">
        <v>292.79337559999999</v>
      </c>
      <c r="Q158" s="3">
        <v>900339.63</v>
      </c>
      <c r="R158" s="3">
        <v>3.4305023499999998</v>
      </c>
      <c r="S158" s="3">
        <v>10548.79473</v>
      </c>
      <c r="T158" s="3">
        <v>329884.40000000002</v>
      </c>
    </row>
    <row r="159" spans="1:20" x14ac:dyDescent="0.3">
      <c r="A159" s="3" t="s">
        <v>19</v>
      </c>
      <c r="B159" s="3" t="s">
        <v>251</v>
      </c>
      <c r="C159" s="3" t="s">
        <v>21</v>
      </c>
      <c r="D159" s="4" t="s">
        <v>22</v>
      </c>
      <c r="E159" s="3" t="s">
        <v>253</v>
      </c>
      <c r="F159" s="3"/>
      <c r="G159" s="3"/>
      <c r="H159" s="3"/>
      <c r="I159" s="3"/>
      <c r="J159" s="3"/>
      <c r="K159" s="3"/>
      <c r="L159" s="3"/>
      <c r="M159" s="3"/>
      <c r="N159" s="3">
        <v>425</v>
      </c>
      <c r="O159" s="3" t="s">
        <v>24</v>
      </c>
      <c r="P159" s="3">
        <v>282.37454120000001</v>
      </c>
      <c r="Q159" s="3">
        <v>120009.18</v>
      </c>
      <c r="R159" s="3">
        <v>3.3084304769999999</v>
      </c>
      <c r="S159" s="3">
        <v>1406.0829530000001</v>
      </c>
      <c r="T159" s="3">
        <v>43971.3</v>
      </c>
    </row>
    <row r="160" spans="1:20" x14ac:dyDescent="0.3">
      <c r="A160" s="3" t="s">
        <v>19</v>
      </c>
      <c r="B160" s="3" t="s">
        <v>254</v>
      </c>
      <c r="C160" s="3" t="s">
        <v>21</v>
      </c>
      <c r="D160" s="4" t="s">
        <v>25</v>
      </c>
      <c r="E160" s="3" t="s">
        <v>255</v>
      </c>
      <c r="F160" s="3"/>
      <c r="G160" s="3"/>
      <c r="H160" s="3"/>
      <c r="I160" s="3"/>
      <c r="J160" s="3"/>
      <c r="K160" s="3"/>
      <c r="L160" s="3"/>
      <c r="M160" s="3"/>
      <c r="N160" s="3">
        <v>7447.5</v>
      </c>
      <c r="O160" s="3" t="s">
        <v>24</v>
      </c>
      <c r="P160" s="3">
        <v>247.02898690835849</v>
      </c>
      <c r="Q160" s="3">
        <v>1839748.38</v>
      </c>
      <c r="R160" s="3">
        <v>2.8960021911882592</v>
      </c>
      <c r="S160" s="3">
        <v>21567.97631887456</v>
      </c>
      <c r="T160" s="3">
        <v>808753.4</v>
      </c>
    </row>
    <row r="161" spans="1:20" x14ac:dyDescent="0.3">
      <c r="A161" s="3" t="s">
        <v>19</v>
      </c>
      <c r="B161" s="3" t="s">
        <v>256</v>
      </c>
      <c r="C161" s="3" t="s">
        <v>21</v>
      </c>
      <c r="D161" s="4" t="s">
        <v>25</v>
      </c>
      <c r="E161" s="3" t="s">
        <v>257</v>
      </c>
      <c r="F161" s="3"/>
      <c r="G161" s="3"/>
      <c r="H161" s="3"/>
      <c r="I161" s="3"/>
      <c r="J161" s="3"/>
      <c r="K161" s="3"/>
      <c r="L161" s="3"/>
      <c r="M161" s="3"/>
      <c r="N161" s="3">
        <v>4838</v>
      </c>
      <c r="O161" s="3" t="s">
        <v>24</v>
      </c>
      <c r="P161" s="3">
        <v>446.58114510128172</v>
      </c>
      <c r="Q161" s="3">
        <v>2160559.58</v>
      </c>
      <c r="R161" s="3">
        <v>5.2415627359305343</v>
      </c>
      <c r="S161" s="3">
        <v>25358.68051643193</v>
      </c>
      <c r="T161" s="3">
        <v>949782</v>
      </c>
    </row>
    <row r="162" spans="1:20" x14ac:dyDescent="0.3">
      <c r="A162" s="3" t="s">
        <v>19</v>
      </c>
      <c r="B162" s="3" t="s">
        <v>256</v>
      </c>
      <c r="C162" s="3" t="s">
        <v>21</v>
      </c>
      <c r="D162" s="4" t="s">
        <v>25</v>
      </c>
      <c r="E162" s="3" t="s">
        <v>258</v>
      </c>
      <c r="F162" s="3"/>
      <c r="G162" s="3"/>
      <c r="H162" s="3"/>
      <c r="I162" s="3"/>
      <c r="J162" s="3"/>
      <c r="K162" s="3"/>
      <c r="L162" s="3"/>
      <c r="M162" s="3"/>
      <c r="N162" s="3">
        <v>4900</v>
      </c>
      <c r="O162" s="3" t="s">
        <v>24</v>
      </c>
      <c r="P162" s="3">
        <v>466.28923469387757</v>
      </c>
      <c r="Q162" s="3">
        <v>2284817.25</v>
      </c>
      <c r="R162" s="3">
        <v>5.4728783414774371</v>
      </c>
      <c r="S162" s="3">
        <v>26817.103873239441</v>
      </c>
      <c r="T162" s="3">
        <v>1004405.6</v>
      </c>
    </row>
    <row r="163" spans="1:20" x14ac:dyDescent="0.3">
      <c r="A163" s="3" t="s">
        <v>19</v>
      </c>
      <c r="B163" s="3" t="s">
        <v>259</v>
      </c>
      <c r="C163" s="3" t="s">
        <v>21</v>
      </c>
      <c r="D163" s="4" t="s">
        <v>22</v>
      </c>
      <c r="E163" s="3" t="s">
        <v>260</v>
      </c>
      <c r="F163" s="3"/>
      <c r="G163" s="3"/>
      <c r="H163" s="3"/>
      <c r="I163" s="3"/>
      <c r="J163" s="3"/>
      <c r="K163" s="3"/>
      <c r="L163" s="3"/>
      <c r="M163" s="3"/>
      <c r="N163" s="3">
        <v>6062.4</v>
      </c>
      <c r="O163" s="3" t="s">
        <v>24</v>
      </c>
      <c r="P163" s="3">
        <v>680.64344154130379</v>
      </c>
      <c r="Q163" s="3">
        <v>4126332.8</v>
      </c>
      <c r="R163" s="3">
        <v>8.0122830081377714</v>
      </c>
      <c r="S163" s="3">
        <v>48573.664508534443</v>
      </c>
      <c r="T163" s="3">
        <v>1511888.4</v>
      </c>
    </row>
    <row r="164" spans="1:20" x14ac:dyDescent="0.3">
      <c r="A164" s="3" t="s">
        <v>19</v>
      </c>
      <c r="B164" s="3" t="s">
        <v>259</v>
      </c>
      <c r="C164" s="3" t="s">
        <v>21</v>
      </c>
      <c r="D164" s="4" t="s">
        <v>25</v>
      </c>
      <c r="E164" s="3" t="s">
        <v>261</v>
      </c>
      <c r="F164" s="3"/>
      <c r="G164" s="3"/>
      <c r="H164" s="3"/>
      <c r="I164" s="3"/>
      <c r="J164" s="3"/>
      <c r="K164" s="3"/>
      <c r="L164" s="3"/>
      <c r="M164" s="3"/>
      <c r="N164" s="3">
        <v>9151</v>
      </c>
      <c r="O164" s="3" t="s">
        <v>24</v>
      </c>
      <c r="P164" s="3">
        <v>229.73097257130371</v>
      </c>
      <c r="Q164" s="3">
        <v>2102268.13</v>
      </c>
      <c r="R164" s="3">
        <v>2.7043080938352411</v>
      </c>
      <c r="S164" s="3">
        <v>24747.123366686279</v>
      </c>
      <c r="T164" s="3">
        <v>924157.1</v>
      </c>
    </row>
    <row r="165" spans="1:20" x14ac:dyDescent="0.3">
      <c r="A165" s="3" t="s">
        <v>19</v>
      </c>
      <c r="B165" s="3" t="s">
        <v>262</v>
      </c>
      <c r="C165" s="3" t="s">
        <v>21</v>
      </c>
      <c r="D165" s="4" t="s">
        <v>22</v>
      </c>
      <c r="E165" s="3" t="s">
        <v>263</v>
      </c>
      <c r="F165" s="3"/>
      <c r="G165" s="3"/>
      <c r="H165" s="3"/>
      <c r="I165" s="3"/>
      <c r="J165" s="3"/>
      <c r="K165" s="3"/>
      <c r="L165" s="3"/>
      <c r="M165" s="3"/>
      <c r="N165" s="3">
        <v>4004</v>
      </c>
      <c r="O165" s="3" t="s">
        <v>24</v>
      </c>
      <c r="P165" s="3">
        <v>413.8107067932068</v>
      </c>
      <c r="Q165" s="3">
        <v>1656898.07</v>
      </c>
      <c r="R165" s="3">
        <v>4.8712266838517566</v>
      </c>
      <c r="S165" s="3">
        <v>19504.39164214244</v>
      </c>
      <c r="T165" s="3">
        <v>607087.5</v>
      </c>
    </row>
    <row r="166" spans="1:20" x14ac:dyDescent="0.3">
      <c r="A166" s="3" t="s">
        <v>19</v>
      </c>
      <c r="B166" s="3" t="s">
        <v>264</v>
      </c>
      <c r="C166" s="3" t="s">
        <v>21</v>
      </c>
      <c r="D166" s="4" t="s">
        <v>22</v>
      </c>
      <c r="E166" s="3" t="s">
        <v>265</v>
      </c>
      <c r="F166" s="3"/>
      <c r="G166" s="3"/>
      <c r="H166" s="3"/>
      <c r="I166" s="3"/>
      <c r="J166" s="3"/>
      <c r="K166" s="3"/>
      <c r="L166" s="3"/>
      <c r="M166" s="3"/>
      <c r="N166" s="3">
        <v>14256</v>
      </c>
      <c r="O166" s="3" t="s">
        <v>24</v>
      </c>
      <c r="P166" s="3">
        <v>214.70521604938281</v>
      </c>
      <c r="Q166" s="3">
        <v>3060837.56</v>
      </c>
      <c r="R166" s="3">
        <v>2.527430442017454</v>
      </c>
      <c r="S166" s="3">
        <v>36031.048381400833</v>
      </c>
      <c r="T166" s="3">
        <v>1121490.8999999999</v>
      </c>
    </row>
    <row r="167" spans="1:20" x14ac:dyDescent="0.3">
      <c r="A167" s="3" t="s">
        <v>19</v>
      </c>
      <c r="B167" s="3" t="s">
        <v>266</v>
      </c>
      <c r="C167" s="3" t="s">
        <v>21</v>
      </c>
      <c r="D167" s="4" t="s">
        <v>22</v>
      </c>
      <c r="E167" s="3" t="s">
        <v>267</v>
      </c>
      <c r="F167" s="3"/>
      <c r="G167" s="3"/>
      <c r="H167" s="3"/>
      <c r="I167" s="3"/>
      <c r="J167" s="3"/>
      <c r="K167" s="3"/>
      <c r="L167" s="3"/>
      <c r="M167" s="3"/>
      <c r="N167" s="3">
        <v>1009.6</v>
      </c>
      <c r="O167" s="3" t="s">
        <v>24</v>
      </c>
      <c r="P167" s="3">
        <v>672.82163232963546</v>
      </c>
      <c r="Q167" s="3">
        <v>679280.72</v>
      </c>
      <c r="R167" s="3">
        <v>7.9202075612670448</v>
      </c>
      <c r="S167" s="3">
        <v>7996.2415538552086</v>
      </c>
      <c r="T167" s="3">
        <v>248888.4</v>
      </c>
    </row>
    <row r="168" spans="1:20" x14ac:dyDescent="0.3">
      <c r="A168" s="3" t="s">
        <v>19</v>
      </c>
      <c r="B168" s="3" t="s">
        <v>268</v>
      </c>
      <c r="C168" s="3" t="s">
        <v>21</v>
      </c>
      <c r="D168" s="4" t="s">
        <v>25</v>
      </c>
      <c r="E168" s="3" t="s">
        <v>269</v>
      </c>
      <c r="F168" s="3"/>
      <c r="G168" s="3"/>
      <c r="H168" s="3"/>
      <c r="I168" s="3"/>
      <c r="J168" s="3"/>
      <c r="K168" s="3"/>
      <c r="L168" s="3"/>
      <c r="M168" s="3"/>
      <c r="N168" s="3">
        <v>4914</v>
      </c>
      <c r="O168" s="3" t="s">
        <v>24</v>
      </c>
      <c r="P168" s="3">
        <v>439.30859584859581</v>
      </c>
      <c r="Q168" s="3">
        <v>2158762.44</v>
      </c>
      <c r="R168" s="3">
        <v>5.1744239793709754</v>
      </c>
      <c r="S168" s="3">
        <v>25427.11943462897</v>
      </c>
      <c r="T168" s="3">
        <v>948991.9</v>
      </c>
    </row>
    <row r="169" spans="1:20" x14ac:dyDescent="0.3">
      <c r="A169" s="3" t="s">
        <v>19</v>
      </c>
      <c r="B169" s="3" t="s">
        <v>270</v>
      </c>
      <c r="C169" s="3" t="s">
        <v>21</v>
      </c>
      <c r="D169" s="4" t="s">
        <v>25</v>
      </c>
      <c r="E169" s="3" t="s">
        <v>271</v>
      </c>
      <c r="F169" s="3"/>
      <c r="G169" s="3"/>
      <c r="H169" s="3"/>
      <c r="I169" s="3"/>
      <c r="J169" s="3"/>
      <c r="K169" s="3"/>
      <c r="L169" s="3"/>
      <c r="M169" s="3"/>
      <c r="N169" s="3">
        <v>9151</v>
      </c>
      <c r="O169" s="3" t="s">
        <v>24</v>
      </c>
      <c r="P169" s="3">
        <v>222.50637853786469</v>
      </c>
      <c r="Q169" s="3">
        <v>2036155.87</v>
      </c>
      <c r="R169" s="3">
        <v>2.620805400917134</v>
      </c>
      <c r="S169" s="3">
        <v>23982.990223792691</v>
      </c>
      <c r="T169" s="3">
        <v>895094.1</v>
      </c>
    </row>
    <row r="170" spans="1:20" x14ac:dyDescent="0.3">
      <c r="A170" s="3" t="s">
        <v>19</v>
      </c>
      <c r="B170" s="3" t="s">
        <v>272</v>
      </c>
      <c r="C170" s="3" t="s">
        <v>21</v>
      </c>
      <c r="D170" s="4" t="s">
        <v>22</v>
      </c>
      <c r="E170" s="3" t="s">
        <v>273</v>
      </c>
      <c r="F170" s="3"/>
      <c r="G170" s="3"/>
      <c r="H170" s="3"/>
      <c r="I170" s="3"/>
      <c r="J170" s="3"/>
      <c r="K170" s="3"/>
      <c r="L170" s="3"/>
      <c r="M170" s="3"/>
      <c r="N170" s="3">
        <v>4004</v>
      </c>
      <c r="O170" s="3" t="s">
        <v>24</v>
      </c>
      <c r="P170" s="3">
        <v>399.88232267732269</v>
      </c>
      <c r="Q170" s="3">
        <v>1601128.82</v>
      </c>
      <c r="R170" s="3">
        <v>4.7100391363642249</v>
      </c>
      <c r="S170" s="3">
        <v>18858.996702002351</v>
      </c>
      <c r="T170" s="3">
        <v>586653.69999999995</v>
      </c>
    </row>
    <row r="171" spans="1:20" x14ac:dyDescent="0.3">
      <c r="A171" s="3" t="s">
        <v>19</v>
      </c>
      <c r="B171" s="3" t="s">
        <v>274</v>
      </c>
      <c r="C171" s="3" t="s">
        <v>21</v>
      </c>
      <c r="D171" s="4" t="s">
        <v>22</v>
      </c>
      <c r="E171" s="3" t="s">
        <v>275</v>
      </c>
      <c r="F171" s="3"/>
      <c r="G171" s="3"/>
      <c r="H171" s="3"/>
      <c r="I171" s="3"/>
      <c r="J171" s="3"/>
      <c r="K171" s="3"/>
      <c r="L171" s="3"/>
      <c r="M171" s="3"/>
      <c r="N171" s="3">
        <v>64</v>
      </c>
      <c r="O171" s="3" t="s">
        <v>24</v>
      </c>
      <c r="P171" s="3">
        <v>854.61203124999997</v>
      </c>
      <c r="Q171" s="3">
        <v>54695.17</v>
      </c>
      <c r="R171" s="3">
        <v>10.066101663722019</v>
      </c>
      <c r="S171" s="3">
        <v>644.23050647820958</v>
      </c>
      <c r="T171" s="3">
        <v>20040.3</v>
      </c>
    </row>
    <row r="172" spans="1:20" x14ac:dyDescent="0.3">
      <c r="A172" s="3" t="s">
        <v>19</v>
      </c>
      <c r="B172" s="3" t="s">
        <v>276</v>
      </c>
      <c r="C172" s="3" t="s">
        <v>21</v>
      </c>
      <c r="D172" s="4" t="s">
        <v>22</v>
      </c>
      <c r="E172" s="3" t="s">
        <v>249</v>
      </c>
      <c r="F172" s="3"/>
      <c r="G172" s="3"/>
      <c r="H172" s="3"/>
      <c r="I172" s="3"/>
      <c r="J172" s="3"/>
      <c r="K172" s="3"/>
      <c r="L172" s="3"/>
      <c r="M172" s="3"/>
      <c r="N172" s="3">
        <v>4004</v>
      </c>
      <c r="O172" s="3" t="s">
        <v>24</v>
      </c>
      <c r="P172" s="3">
        <v>393.96982767232771</v>
      </c>
      <c r="Q172" s="3">
        <v>1577455.19</v>
      </c>
      <c r="R172" s="3">
        <v>4.6403984413701727</v>
      </c>
      <c r="S172" s="3">
        <v>18580.155359246171</v>
      </c>
      <c r="T172" s="3">
        <v>577979.5</v>
      </c>
    </row>
    <row r="173" spans="1:20" x14ac:dyDescent="0.3">
      <c r="A173" s="3" t="s">
        <v>19</v>
      </c>
      <c r="B173" s="3" t="s">
        <v>277</v>
      </c>
      <c r="C173" s="3" t="s">
        <v>21</v>
      </c>
      <c r="D173" s="4" t="s">
        <v>25</v>
      </c>
      <c r="E173" s="3" t="s">
        <v>278</v>
      </c>
      <c r="F173" s="3"/>
      <c r="G173" s="3"/>
      <c r="H173" s="3"/>
      <c r="I173" s="3"/>
      <c r="J173" s="3"/>
      <c r="K173" s="3"/>
      <c r="L173" s="3"/>
      <c r="M173" s="3"/>
      <c r="N173" s="3">
        <v>7250</v>
      </c>
      <c r="O173" s="3" t="s">
        <v>24</v>
      </c>
      <c r="P173" s="3">
        <v>257.40367448275862</v>
      </c>
      <c r="Q173" s="3">
        <v>1866176.64</v>
      </c>
      <c r="R173" s="3">
        <v>3.04259662509171</v>
      </c>
      <c r="S173" s="3">
        <v>22058.825531914899</v>
      </c>
      <c r="T173" s="3">
        <v>820371.2</v>
      </c>
    </row>
    <row r="174" spans="1:20" x14ac:dyDescent="0.3">
      <c r="A174" s="3" t="s">
        <v>19</v>
      </c>
      <c r="B174" s="3" t="s">
        <v>279</v>
      </c>
      <c r="C174" s="3" t="s">
        <v>21</v>
      </c>
      <c r="D174" s="4" t="s">
        <v>22</v>
      </c>
      <c r="E174" s="3" t="s">
        <v>280</v>
      </c>
      <c r="F174" s="3"/>
      <c r="G174" s="3"/>
      <c r="H174" s="3"/>
      <c r="I174" s="3"/>
      <c r="J174" s="3"/>
      <c r="K174" s="3"/>
      <c r="L174" s="3"/>
      <c r="M174" s="3"/>
      <c r="N174" s="3">
        <v>3307.2</v>
      </c>
      <c r="O174" s="3" t="s">
        <v>24</v>
      </c>
      <c r="P174" s="3">
        <v>283.34516811804548</v>
      </c>
      <c r="Q174" s="3">
        <v>937079.14</v>
      </c>
      <c r="R174" s="3">
        <v>3.3492336656979371</v>
      </c>
      <c r="S174" s="3">
        <v>11076.58557919622</v>
      </c>
      <c r="T174" s="3">
        <v>343345.8</v>
      </c>
    </row>
    <row r="175" spans="1:20" x14ac:dyDescent="0.3">
      <c r="A175" s="3" t="s">
        <v>19</v>
      </c>
      <c r="B175" s="3" t="s">
        <v>279</v>
      </c>
      <c r="C175" s="3" t="s">
        <v>21</v>
      </c>
      <c r="D175" s="4" t="s">
        <v>22</v>
      </c>
      <c r="E175" s="3" t="s">
        <v>281</v>
      </c>
      <c r="F175" s="3"/>
      <c r="G175" s="3"/>
      <c r="H175" s="3"/>
      <c r="I175" s="3"/>
      <c r="J175" s="3"/>
      <c r="K175" s="3"/>
      <c r="L175" s="3"/>
      <c r="M175" s="3"/>
      <c r="N175" s="3">
        <v>14256</v>
      </c>
      <c r="O175" s="3" t="s">
        <v>24</v>
      </c>
      <c r="P175" s="3">
        <v>222.98373035914699</v>
      </c>
      <c r="Q175" s="3">
        <v>3178856.06</v>
      </c>
      <c r="R175" s="3">
        <v>2.6357414936069392</v>
      </c>
      <c r="S175" s="3">
        <v>37575.130732860533</v>
      </c>
      <c r="T175" s="3">
        <v>1164732.8</v>
      </c>
    </row>
    <row r="176" spans="1:20" x14ac:dyDescent="0.3">
      <c r="A176" s="3" t="s">
        <v>19</v>
      </c>
      <c r="B176" s="3" t="s">
        <v>282</v>
      </c>
      <c r="C176" s="3" t="s">
        <v>21</v>
      </c>
      <c r="D176" s="4" t="s">
        <v>22</v>
      </c>
      <c r="E176" s="3" t="s">
        <v>249</v>
      </c>
      <c r="F176" s="3"/>
      <c r="G176" s="3"/>
      <c r="H176" s="3"/>
      <c r="I176" s="3"/>
      <c r="J176" s="3"/>
      <c r="K176" s="3"/>
      <c r="L176" s="3"/>
      <c r="M176" s="3"/>
      <c r="N176" s="3">
        <v>4004</v>
      </c>
      <c r="O176" s="3" t="s">
        <v>24</v>
      </c>
      <c r="P176" s="3">
        <v>399.26519230769242</v>
      </c>
      <c r="Q176" s="3">
        <v>1598657.83</v>
      </c>
      <c r="R176" s="3">
        <v>4.7194467175850168</v>
      </c>
      <c r="S176" s="3">
        <v>18896.6646572104</v>
      </c>
      <c r="T176" s="3">
        <v>585748.30000000005</v>
      </c>
    </row>
    <row r="177" spans="1:20" x14ac:dyDescent="0.3">
      <c r="A177" s="3" t="s">
        <v>19</v>
      </c>
      <c r="B177" s="3" t="s">
        <v>283</v>
      </c>
      <c r="C177" s="3" t="s">
        <v>21</v>
      </c>
      <c r="D177" s="4" t="s">
        <v>25</v>
      </c>
      <c r="E177" s="3" t="s">
        <v>284</v>
      </c>
      <c r="F177" s="3"/>
      <c r="G177" s="3"/>
      <c r="H177" s="3"/>
      <c r="I177" s="3"/>
      <c r="J177" s="3"/>
      <c r="K177" s="3"/>
      <c r="L177" s="3"/>
      <c r="M177" s="3"/>
      <c r="N177" s="3">
        <v>50</v>
      </c>
      <c r="O177" s="3" t="s">
        <v>24</v>
      </c>
      <c r="P177" s="3">
        <v>420.5412</v>
      </c>
      <c r="Q177" s="3">
        <v>21027.06</v>
      </c>
      <c r="R177" s="3">
        <v>4.953371025</v>
      </c>
      <c r="S177" s="3">
        <v>247.6685512</v>
      </c>
      <c r="T177" s="3">
        <v>9243.4</v>
      </c>
    </row>
    <row r="178" spans="1:20" x14ac:dyDescent="0.3">
      <c r="A178" s="3" t="s">
        <v>19</v>
      </c>
      <c r="B178" s="3" t="s">
        <v>285</v>
      </c>
      <c r="C178" s="3" t="s">
        <v>21</v>
      </c>
      <c r="D178" s="4" t="s">
        <v>22</v>
      </c>
      <c r="E178" s="3" t="s">
        <v>286</v>
      </c>
      <c r="F178" s="3"/>
      <c r="G178" s="3"/>
      <c r="H178" s="3"/>
      <c r="I178" s="3"/>
      <c r="J178" s="3"/>
      <c r="K178" s="3"/>
      <c r="L178" s="3"/>
      <c r="M178" s="3"/>
      <c r="N178" s="3">
        <v>8008</v>
      </c>
      <c r="O178" s="3" t="s">
        <v>24</v>
      </c>
      <c r="P178" s="3">
        <v>406.77410214785209</v>
      </c>
      <c r="Q178" s="3">
        <v>3257447.01</v>
      </c>
      <c r="R178" s="3">
        <v>4.7912143951454924</v>
      </c>
      <c r="S178" s="3">
        <v>38368.044876325082</v>
      </c>
      <c r="T178" s="3">
        <v>1193528.5</v>
      </c>
    </row>
    <row r="179" spans="1:20" x14ac:dyDescent="0.3">
      <c r="A179" s="3" t="s">
        <v>19</v>
      </c>
      <c r="B179" s="3" t="s">
        <v>287</v>
      </c>
      <c r="C179" s="3" t="s">
        <v>21</v>
      </c>
      <c r="D179" s="4" t="s">
        <v>25</v>
      </c>
      <c r="E179" s="3" t="s">
        <v>288</v>
      </c>
      <c r="F179" s="3"/>
      <c r="G179" s="3"/>
      <c r="H179" s="3"/>
      <c r="I179" s="3"/>
      <c r="J179" s="3"/>
      <c r="K179" s="3"/>
      <c r="L179" s="3"/>
      <c r="M179" s="3"/>
      <c r="N179" s="3">
        <v>7417.5</v>
      </c>
      <c r="O179" s="3" t="s">
        <v>24</v>
      </c>
      <c r="P179" s="3">
        <v>234.11583282777221</v>
      </c>
      <c r="Q179" s="3">
        <v>1736554.19</v>
      </c>
      <c r="R179" s="3">
        <v>2.759173044522949</v>
      </c>
      <c r="S179" s="3">
        <v>20466.166057748971</v>
      </c>
      <c r="T179" s="3">
        <v>763389.2</v>
      </c>
    </row>
    <row r="180" spans="1:20" x14ac:dyDescent="0.3">
      <c r="A180" s="3" t="s">
        <v>19</v>
      </c>
      <c r="B180" s="3" t="s">
        <v>289</v>
      </c>
      <c r="C180" s="3" t="s">
        <v>21</v>
      </c>
      <c r="D180" s="4" t="s">
        <v>25</v>
      </c>
      <c r="E180" s="3" t="s">
        <v>290</v>
      </c>
      <c r="F180" s="3"/>
      <c r="G180" s="3"/>
      <c r="H180" s="3"/>
      <c r="I180" s="3"/>
      <c r="J180" s="3"/>
      <c r="K180" s="3"/>
      <c r="L180" s="3"/>
      <c r="M180" s="3"/>
      <c r="N180" s="3">
        <v>9151</v>
      </c>
      <c r="O180" s="3" t="s">
        <v>24</v>
      </c>
      <c r="P180" s="3">
        <v>230.38772593159209</v>
      </c>
      <c r="Q180" s="3">
        <v>2108278.08</v>
      </c>
      <c r="R180" s="3">
        <v>2.715235426418293</v>
      </c>
      <c r="S180" s="3">
        <v>24847.119387153802</v>
      </c>
      <c r="T180" s="3">
        <v>926799.1</v>
      </c>
    </row>
    <row r="181" spans="1:20" x14ac:dyDescent="0.3">
      <c r="A181" s="3" t="s">
        <v>19</v>
      </c>
      <c r="B181" s="3" t="s">
        <v>291</v>
      </c>
      <c r="C181" s="3" t="s">
        <v>21</v>
      </c>
      <c r="D181" s="4" t="s">
        <v>22</v>
      </c>
      <c r="E181" s="3" t="s">
        <v>292</v>
      </c>
      <c r="F181" s="3"/>
      <c r="G181" s="3"/>
      <c r="H181" s="3"/>
      <c r="I181" s="3"/>
      <c r="J181" s="3"/>
      <c r="K181" s="3"/>
      <c r="L181" s="3"/>
      <c r="M181" s="3"/>
      <c r="N181" s="3">
        <v>1750</v>
      </c>
      <c r="O181" s="3" t="s">
        <v>24</v>
      </c>
      <c r="P181" s="3">
        <v>307.56428</v>
      </c>
      <c r="Q181" s="3">
        <v>538237.49</v>
      </c>
      <c r="R181" s="3">
        <v>3.6248</v>
      </c>
      <c r="S181" s="3">
        <v>6343.4000000000005</v>
      </c>
      <c r="T181" s="3">
        <v>197210.2</v>
      </c>
    </row>
    <row r="182" spans="1:20" x14ac:dyDescent="0.3">
      <c r="A182" s="3" t="s">
        <v>19</v>
      </c>
      <c r="B182" s="3" t="s">
        <v>293</v>
      </c>
      <c r="C182" s="3" t="s">
        <v>21</v>
      </c>
      <c r="D182" s="4" t="s">
        <v>22</v>
      </c>
      <c r="E182" s="3" t="s">
        <v>249</v>
      </c>
      <c r="F182" s="3"/>
      <c r="G182" s="3"/>
      <c r="H182" s="3"/>
      <c r="I182" s="3"/>
      <c r="J182" s="3"/>
      <c r="K182" s="3"/>
      <c r="L182" s="3"/>
      <c r="M182" s="3"/>
      <c r="N182" s="3">
        <v>4004</v>
      </c>
      <c r="O182" s="3" t="s">
        <v>24</v>
      </c>
      <c r="P182" s="3">
        <v>419.54066183816178</v>
      </c>
      <c r="Q182" s="3">
        <v>1679840.81</v>
      </c>
      <c r="R182" s="3">
        <v>4.944498077055532</v>
      </c>
      <c r="S182" s="3">
        <v>19797.770300530348</v>
      </c>
      <c r="T182" s="3">
        <v>615493.69999999995</v>
      </c>
    </row>
    <row r="183" spans="1:20" x14ac:dyDescent="0.3">
      <c r="A183" s="3" t="s">
        <v>19</v>
      </c>
      <c r="B183" s="3" t="s">
        <v>293</v>
      </c>
      <c r="C183" s="3" t="s">
        <v>21</v>
      </c>
      <c r="D183" s="4" t="s">
        <v>22</v>
      </c>
      <c r="E183" s="3" t="s">
        <v>281</v>
      </c>
      <c r="F183" s="3"/>
      <c r="G183" s="3"/>
      <c r="H183" s="3"/>
      <c r="I183" s="3"/>
      <c r="J183" s="3"/>
      <c r="K183" s="3"/>
      <c r="L183" s="3"/>
      <c r="M183" s="3"/>
      <c r="N183" s="3">
        <v>14256</v>
      </c>
      <c r="O183" s="3" t="s">
        <v>24</v>
      </c>
      <c r="P183" s="3">
        <v>241.0090551346801</v>
      </c>
      <c r="Q183" s="3">
        <v>3435825.09</v>
      </c>
      <c r="R183" s="3">
        <v>2.840413142424044</v>
      </c>
      <c r="S183" s="3">
        <v>40492.929758397171</v>
      </c>
      <c r="T183" s="3">
        <v>1258886.3</v>
      </c>
    </row>
    <row r="184" spans="1:20" x14ac:dyDescent="0.3">
      <c r="A184" s="3" t="s">
        <v>19</v>
      </c>
      <c r="B184" s="3" t="s">
        <v>294</v>
      </c>
      <c r="C184" s="3" t="s">
        <v>21</v>
      </c>
      <c r="D184" s="4" t="s">
        <v>22</v>
      </c>
      <c r="E184" s="3" t="s">
        <v>295</v>
      </c>
      <c r="F184" s="3"/>
      <c r="G184" s="3"/>
      <c r="H184" s="3"/>
      <c r="I184" s="3"/>
      <c r="J184" s="3"/>
      <c r="K184" s="3"/>
      <c r="L184" s="3"/>
      <c r="M184" s="3"/>
      <c r="N184" s="3">
        <v>5660.8</v>
      </c>
      <c r="O184" s="3" t="s">
        <v>24</v>
      </c>
      <c r="P184" s="3">
        <v>969.75853766252123</v>
      </c>
      <c r="Q184" s="3">
        <v>5489609.1299999999</v>
      </c>
      <c r="R184" s="3">
        <v>11.42909296007686</v>
      </c>
      <c r="S184" s="3">
        <v>64697.809428403067</v>
      </c>
      <c r="T184" s="3">
        <v>2011392.8</v>
      </c>
    </row>
    <row r="185" spans="1:20" x14ac:dyDescent="0.3">
      <c r="A185" s="3" t="s">
        <v>19</v>
      </c>
      <c r="B185" s="3" t="s">
        <v>296</v>
      </c>
      <c r="C185" s="3" t="s">
        <v>21</v>
      </c>
      <c r="D185" s="4" t="s">
        <v>25</v>
      </c>
      <c r="E185" s="3" t="s">
        <v>297</v>
      </c>
      <c r="F185" s="3"/>
      <c r="G185" s="3"/>
      <c r="H185" s="3"/>
      <c r="I185" s="3"/>
      <c r="J185" s="3"/>
      <c r="K185" s="3"/>
      <c r="L185" s="3"/>
      <c r="M185" s="3"/>
      <c r="N185" s="3">
        <v>4914</v>
      </c>
      <c r="O185" s="3" t="s">
        <v>24</v>
      </c>
      <c r="P185" s="3">
        <v>461.75560846560847</v>
      </c>
      <c r="Q185" s="3">
        <v>2269067.06</v>
      </c>
      <c r="R185" s="3">
        <v>5.4420224922287384</v>
      </c>
      <c r="S185" s="3">
        <v>26742.098526812031</v>
      </c>
      <c r="T185" s="3">
        <v>997481.8</v>
      </c>
    </row>
    <row r="186" spans="1:20" x14ac:dyDescent="0.3">
      <c r="A186" s="3" t="s">
        <v>19</v>
      </c>
      <c r="B186" s="3" t="s">
        <v>298</v>
      </c>
      <c r="C186" s="3" t="s">
        <v>21</v>
      </c>
      <c r="D186" s="4" t="s">
        <v>22</v>
      </c>
      <c r="E186" s="3" t="s">
        <v>299</v>
      </c>
      <c r="F186" s="3"/>
      <c r="G186" s="3"/>
      <c r="H186" s="3"/>
      <c r="I186" s="3"/>
      <c r="J186" s="3"/>
      <c r="K186" s="3"/>
      <c r="L186" s="3"/>
      <c r="M186" s="3"/>
      <c r="N186" s="3">
        <v>7057.6</v>
      </c>
      <c r="O186" s="3" t="s">
        <v>24</v>
      </c>
      <c r="P186" s="3">
        <v>293.6619516549535</v>
      </c>
      <c r="Q186" s="3">
        <v>2072548.59</v>
      </c>
      <c r="R186" s="3">
        <v>3.4609540560395229</v>
      </c>
      <c r="S186" s="3">
        <v>24426.029345904539</v>
      </c>
      <c r="T186" s="3">
        <v>759381.8</v>
      </c>
    </row>
    <row r="187" spans="1:20" x14ac:dyDescent="0.3">
      <c r="A187" s="3" t="s">
        <v>19</v>
      </c>
      <c r="B187" s="3" t="s">
        <v>298</v>
      </c>
      <c r="C187" s="3" t="s">
        <v>21</v>
      </c>
      <c r="D187" s="4" t="s">
        <v>22</v>
      </c>
      <c r="E187" s="3" t="s">
        <v>249</v>
      </c>
      <c r="F187" s="3"/>
      <c r="G187" s="3"/>
      <c r="H187" s="3"/>
      <c r="I187" s="3"/>
      <c r="J187" s="3"/>
      <c r="K187" s="3"/>
      <c r="L187" s="3"/>
      <c r="M187" s="3"/>
      <c r="N187" s="3">
        <v>4004</v>
      </c>
      <c r="O187" s="3" t="s">
        <v>24</v>
      </c>
      <c r="P187" s="3">
        <v>419.5306893106893</v>
      </c>
      <c r="Q187" s="3">
        <v>1679800.88</v>
      </c>
      <c r="R187" s="3">
        <v>4.9443805457948073</v>
      </c>
      <c r="S187" s="3">
        <v>19797.299705362409</v>
      </c>
      <c r="T187" s="3">
        <v>615479.1</v>
      </c>
    </row>
    <row r="188" spans="1:20" x14ac:dyDescent="0.3">
      <c r="A188" s="3" t="s">
        <v>19</v>
      </c>
      <c r="B188" s="3" t="s">
        <v>300</v>
      </c>
      <c r="C188" s="3" t="s">
        <v>21</v>
      </c>
      <c r="D188" s="4" t="s">
        <v>22</v>
      </c>
      <c r="E188" s="3" t="s">
        <v>281</v>
      </c>
      <c r="F188" s="3"/>
      <c r="G188" s="3"/>
      <c r="H188" s="3"/>
      <c r="I188" s="3"/>
      <c r="J188" s="3"/>
      <c r="K188" s="3"/>
      <c r="L188" s="3"/>
      <c r="M188" s="3"/>
      <c r="N188" s="3">
        <v>14256</v>
      </c>
      <c r="O188" s="3" t="s">
        <v>24</v>
      </c>
      <c r="P188" s="3">
        <v>238.36828773849609</v>
      </c>
      <c r="Q188" s="3">
        <v>3398178.31</v>
      </c>
      <c r="R188" s="3">
        <v>2.8175920536465262</v>
      </c>
      <c r="S188" s="3">
        <v>40167.592316784881</v>
      </c>
      <c r="T188" s="3">
        <v>1245092.6000000001</v>
      </c>
    </row>
    <row r="189" spans="1:20" x14ac:dyDescent="0.3">
      <c r="A189" s="3" t="s">
        <v>19</v>
      </c>
      <c r="B189" s="3" t="s">
        <v>301</v>
      </c>
      <c r="C189" s="3" t="s">
        <v>21</v>
      </c>
      <c r="D189" s="4" t="s">
        <v>25</v>
      </c>
      <c r="E189" s="3" t="s">
        <v>302</v>
      </c>
      <c r="F189" s="3"/>
      <c r="G189" s="3"/>
      <c r="H189" s="3"/>
      <c r="I189" s="3"/>
      <c r="J189" s="3"/>
      <c r="K189" s="3"/>
      <c r="L189" s="3"/>
      <c r="M189" s="3"/>
      <c r="N189" s="3">
        <v>8856</v>
      </c>
      <c r="O189" s="3" t="s">
        <v>24</v>
      </c>
      <c r="P189" s="3">
        <v>247.62404019873529</v>
      </c>
      <c r="Q189" s="3">
        <v>2192958.5</v>
      </c>
      <c r="R189" s="3">
        <v>2.9269981110961618</v>
      </c>
      <c r="S189" s="3">
        <v>25921.49527186761</v>
      </c>
      <c r="T189" s="3">
        <v>964024.6</v>
      </c>
    </row>
    <row r="190" spans="1:20" x14ac:dyDescent="0.3">
      <c r="A190" s="3" t="s">
        <v>19</v>
      </c>
      <c r="B190" s="3" t="s">
        <v>303</v>
      </c>
      <c r="C190" s="3" t="s">
        <v>21</v>
      </c>
      <c r="D190" s="4" t="s">
        <v>22</v>
      </c>
      <c r="E190" s="3" t="s">
        <v>304</v>
      </c>
      <c r="F190" s="3"/>
      <c r="G190" s="3"/>
      <c r="H190" s="3"/>
      <c r="I190" s="3"/>
      <c r="J190" s="3"/>
      <c r="K190" s="3"/>
      <c r="L190" s="3"/>
      <c r="M190" s="3"/>
      <c r="N190" s="3">
        <v>146.5</v>
      </c>
      <c r="O190" s="3" t="s">
        <v>24</v>
      </c>
      <c r="P190" s="3">
        <v>533.29720136518768</v>
      </c>
      <c r="Q190" s="3">
        <v>78128.039999999994</v>
      </c>
      <c r="R190" s="3">
        <v>6.3037494251204231</v>
      </c>
      <c r="S190" s="3">
        <v>923.49929078014179</v>
      </c>
      <c r="T190" s="3">
        <v>28626.2</v>
      </c>
    </row>
    <row r="191" spans="1:20" x14ac:dyDescent="0.3">
      <c r="A191" s="3" t="s">
        <v>19</v>
      </c>
      <c r="B191" s="3" t="s">
        <v>305</v>
      </c>
      <c r="C191" s="3" t="s">
        <v>21</v>
      </c>
      <c r="D191" s="4" t="s">
        <v>22</v>
      </c>
      <c r="E191" s="3" t="s">
        <v>306</v>
      </c>
      <c r="F191" s="3"/>
      <c r="G191" s="3"/>
      <c r="H191" s="3"/>
      <c r="I191" s="3"/>
      <c r="J191" s="3"/>
      <c r="K191" s="3"/>
      <c r="L191" s="3"/>
      <c r="M191" s="3"/>
      <c r="N191" s="3">
        <v>460</v>
      </c>
      <c r="O191" s="3" t="s">
        <v>24</v>
      </c>
      <c r="P191" s="3">
        <v>390.55113043478258</v>
      </c>
      <c r="Q191" s="3">
        <v>179653.52</v>
      </c>
      <c r="R191" s="3">
        <v>4.6164436221605509</v>
      </c>
      <c r="S191" s="3">
        <v>2123.5640661938528</v>
      </c>
      <c r="T191" s="3">
        <v>65825.100000000006</v>
      </c>
    </row>
    <row r="192" spans="1:20" x14ac:dyDescent="0.3">
      <c r="A192" s="3" t="s">
        <v>19</v>
      </c>
      <c r="B192" s="3" t="s">
        <v>307</v>
      </c>
      <c r="C192" s="3" t="s">
        <v>21</v>
      </c>
      <c r="D192" s="4" t="s">
        <v>22</v>
      </c>
      <c r="E192" s="3" t="s">
        <v>308</v>
      </c>
      <c r="F192" s="3"/>
      <c r="G192" s="3"/>
      <c r="H192" s="3"/>
      <c r="I192" s="3"/>
      <c r="J192" s="3"/>
      <c r="K192" s="3"/>
      <c r="L192" s="3"/>
      <c r="M192" s="3"/>
      <c r="N192" s="3">
        <v>11440</v>
      </c>
      <c r="O192" s="3" t="s">
        <v>24</v>
      </c>
      <c r="P192" s="3">
        <v>290.51598951048948</v>
      </c>
      <c r="Q192" s="3">
        <v>3323502.92</v>
      </c>
      <c r="R192" s="3">
        <v>3.433995147878127</v>
      </c>
      <c r="S192" s="3">
        <v>39284.904491725763</v>
      </c>
      <c r="T192" s="3">
        <v>1217731.5</v>
      </c>
    </row>
    <row r="193" spans="1:20" x14ac:dyDescent="0.3">
      <c r="A193" s="3" t="s">
        <v>19</v>
      </c>
      <c r="B193" s="3" t="s">
        <v>307</v>
      </c>
      <c r="C193" s="3" t="s">
        <v>21</v>
      </c>
      <c r="D193" s="4" t="s">
        <v>25</v>
      </c>
      <c r="E193" s="3" t="s">
        <v>309</v>
      </c>
      <c r="F193" s="3"/>
      <c r="G193" s="3"/>
      <c r="H193" s="3"/>
      <c r="I193" s="3"/>
      <c r="J193" s="3"/>
      <c r="K193" s="3"/>
      <c r="L193" s="3"/>
      <c r="M193" s="3"/>
      <c r="N193" s="3">
        <v>4914</v>
      </c>
      <c r="O193" s="3" t="s">
        <v>24</v>
      </c>
      <c r="P193" s="3">
        <v>472.38436507936512</v>
      </c>
      <c r="Q193" s="3">
        <v>2321296.77</v>
      </c>
      <c r="R193" s="3">
        <v>5.5837395399452134</v>
      </c>
      <c r="S193" s="3">
        <v>27438.496099290791</v>
      </c>
      <c r="T193" s="3">
        <v>1020442.1</v>
      </c>
    </row>
    <row r="194" spans="1:20" x14ac:dyDescent="0.3">
      <c r="A194" s="3" t="s">
        <v>19</v>
      </c>
      <c r="B194" s="3" t="s">
        <v>307</v>
      </c>
      <c r="C194" s="3" t="s">
        <v>21</v>
      </c>
      <c r="D194" s="4" t="s">
        <v>22</v>
      </c>
      <c r="E194" s="3" t="s">
        <v>310</v>
      </c>
      <c r="F194" s="3"/>
      <c r="G194" s="3"/>
      <c r="H194" s="3"/>
      <c r="I194" s="3"/>
      <c r="J194" s="3"/>
      <c r="K194" s="3"/>
      <c r="L194" s="3"/>
      <c r="M194" s="3"/>
      <c r="N194" s="3">
        <v>10836</v>
      </c>
      <c r="O194" s="3" t="s">
        <v>24</v>
      </c>
      <c r="P194" s="3">
        <v>574.5712532299741</v>
      </c>
      <c r="Q194" s="3">
        <v>6226054.0999999996</v>
      </c>
      <c r="R194" s="3">
        <v>6.7916223786048953</v>
      </c>
      <c r="S194" s="3">
        <v>73594.020094562642</v>
      </c>
      <c r="T194" s="3">
        <v>2281226.2000000002</v>
      </c>
    </row>
    <row r="195" spans="1:20" x14ac:dyDescent="0.3">
      <c r="A195" s="3" t="s">
        <v>19</v>
      </c>
      <c r="B195" s="3" t="s">
        <v>311</v>
      </c>
      <c r="C195" s="3" t="s">
        <v>21</v>
      </c>
      <c r="D195" s="4" t="s">
        <v>22</v>
      </c>
      <c r="E195" s="3" t="s">
        <v>249</v>
      </c>
      <c r="F195" s="3"/>
      <c r="G195" s="3"/>
      <c r="H195" s="3"/>
      <c r="I195" s="3"/>
      <c r="J195" s="3"/>
      <c r="K195" s="3"/>
      <c r="L195" s="3"/>
      <c r="M195" s="3"/>
      <c r="N195" s="3">
        <v>4004</v>
      </c>
      <c r="O195" s="3" t="s">
        <v>24</v>
      </c>
      <c r="P195" s="3">
        <v>411.60567682317679</v>
      </c>
      <c r="Q195" s="3">
        <v>1648069.13</v>
      </c>
      <c r="R195" s="3">
        <v>4.8826296183057751</v>
      </c>
      <c r="S195" s="3">
        <v>19550.04899169632</v>
      </c>
      <c r="T195" s="3">
        <v>603852.5</v>
      </c>
    </row>
    <row r="196" spans="1:20" x14ac:dyDescent="0.3">
      <c r="A196" s="3" t="s">
        <v>19</v>
      </c>
      <c r="B196" s="3" t="s">
        <v>311</v>
      </c>
      <c r="C196" s="3" t="s">
        <v>21</v>
      </c>
      <c r="D196" s="4" t="s">
        <v>22</v>
      </c>
      <c r="E196" s="3" t="s">
        <v>312</v>
      </c>
      <c r="F196" s="3"/>
      <c r="G196" s="3"/>
      <c r="H196" s="3"/>
      <c r="I196" s="3"/>
      <c r="J196" s="3"/>
      <c r="K196" s="3"/>
      <c r="L196" s="3"/>
      <c r="M196" s="3"/>
      <c r="N196" s="3">
        <v>2940</v>
      </c>
      <c r="O196" s="3" t="s">
        <v>24</v>
      </c>
      <c r="P196" s="3">
        <v>414.11704081632661</v>
      </c>
      <c r="Q196" s="3">
        <v>1217504.1000000001</v>
      </c>
      <c r="R196" s="3">
        <v>4.9124204130050586</v>
      </c>
      <c r="S196" s="3">
        <v>14442.51601423488</v>
      </c>
      <c r="T196" s="3">
        <v>446093.5</v>
      </c>
    </row>
    <row r="197" spans="1:20" x14ac:dyDescent="0.3">
      <c r="A197" s="3" t="s">
        <v>19</v>
      </c>
      <c r="B197" s="3" t="s">
        <v>313</v>
      </c>
      <c r="C197" s="3" t="s">
        <v>21</v>
      </c>
      <c r="D197" s="4" t="s">
        <v>22</v>
      </c>
      <c r="E197" s="3" t="s">
        <v>263</v>
      </c>
      <c r="F197" s="3"/>
      <c r="G197" s="3"/>
      <c r="H197" s="3"/>
      <c r="I197" s="3"/>
      <c r="J197" s="3"/>
      <c r="K197" s="3"/>
      <c r="L197" s="3"/>
      <c r="M197" s="3"/>
      <c r="N197" s="3">
        <v>4004</v>
      </c>
      <c r="O197" s="3" t="s">
        <v>24</v>
      </c>
      <c r="P197" s="3">
        <v>444.94836163836158</v>
      </c>
      <c r="Q197" s="3">
        <v>1781573.24</v>
      </c>
      <c r="R197" s="3">
        <v>5.2781537560896989</v>
      </c>
      <c r="S197" s="3">
        <v>21133.72763938316</v>
      </c>
      <c r="T197" s="3">
        <v>652768.4</v>
      </c>
    </row>
    <row r="198" spans="1:20" x14ac:dyDescent="0.3">
      <c r="A198" s="3" t="s">
        <v>19</v>
      </c>
      <c r="B198" s="3" t="s">
        <v>313</v>
      </c>
      <c r="C198" s="3" t="s">
        <v>21</v>
      </c>
      <c r="D198" s="4" t="s">
        <v>22</v>
      </c>
      <c r="E198" s="3" t="s">
        <v>314</v>
      </c>
      <c r="F198" s="3"/>
      <c r="G198" s="3"/>
      <c r="H198" s="3"/>
      <c r="I198" s="3"/>
      <c r="J198" s="3"/>
      <c r="K198" s="3"/>
      <c r="L198" s="3"/>
      <c r="M198" s="3"/>
      <c r="N198" s="3">
        <v>5660.8</v>
      </c>
      <c r="O198" s="3" t="s">
        <v>24</v>
      </c>
      <c r="P198" s="3">
        <v>982.02635493216519</v>
      </c>
      <c r="Q198" s="3">
        <v>5559054.79</v>
      </c>
      <c r="R198" s="3">
        <v>11.64918570500789</v>
      </c>
      <c r="S198" s="3">
        <v>65943.71043890866</v>
      </c>
      <c r="T198" s="3">
        <v>2036837.7</v>
      </c>
    </row>
    <row r="199" spans="1:20" x14ac:dyDescent="0.3">
      <c r="A199" s="3" t="s">
        <v>19</v>
      </c>
      <c r="B199" s="3" t="s">
        <v>315</v>
      </c>
      <c r="C199" s="3" t="s">
        <v>21</v>
      </c>
      <c r="D199" s="4" t="s">
        <v>25</v>
      </c>
      <c r="E199" s="3" t="s">
        <v>271</v>
      </c>
      <c r="F199" s="3"/>
      <c r="G199" s="3"/>
      <c r="H199" s="3"/>
      <c r="I199" s="3"/>
      <c r="J199" s="3"/>
      <c r="K199" s="3"/>
      <c r="L199" s="3"/>
      <c r="M199" s="3"/>
      <c r="N199" s="3">
        <v>8856</v>
      </c>
      <c r="O199" s="3" t="s">
        <v>24</v>
      </c>
      <c r="P199" s="3">
        <v>255.776303071364</v>
      </c>
      <c r="Q199" s="3">
        <v>2265154.94</v>
      </c>
      <c r="R199" s="3">
        <v>3.0341198466354</v>
      </c>
      <c r="S199" s="3">
        <v>26870.165361803101</v>
      </c>
      <c r="T199" s="3">
        <v>995762.1</v>
      </c>
    </row>
    <row r="200" spans="1:20" x14ac:dyDescent="0.3">
      <c r="A200" s="3" t="s">
        <v>19</v>
      </c>
      <c r="B200" s="3" t="s">
        <v>316</v>
      </c>
      <c r="C200" s="3" t="s">
        <v>21</v>
      </c>
      <c r="D200" s="4" t="s">
        <v>25</v>
      </c>
      <c r="E200" s="3" t="s">
        <v>317</v>
      </c>
      <c r="F200" s="3"/>
      <c r="G200" s="3"/>
      <c r="H200" s="3"/>
      <c r="I200" s="3"/>
      <c r="J200" s="3"/>
      <c r="K200" s="3"/>
      <c r="L200" s="3"/>
      <c r="M200" s="3"/>
      <c r="N200" s="3">
        <v>4851</v>
      </c>
      <c r="O200" s="3" t="s">
        <v>24</v>
      </c>
      <c r="P200" s="3">
        <v>509.08170892599497</v>
      </c>
      <c r="Q200" s="3">
        <v>2469555.37</v>
      </c>
      <c r="R200" s="3">
        <v>6.0389289315064598</v>
      </c>
      <c r="S200" s="3">
        <v>29294.844246737801</v>
      </c>
      <c r="T200" s="3">
        <v>1085616.6000000001</v>
      </c>
    </row>
    <row r="201" spans="1:20" x14ac:dyDescent="0.3">
      <c r="A201" s="3" t="s">
        <v>19</v>
      </c>
      <c r="B201" s="3" t="s">
        <v>316</v>
      </c>
      <c r="C201" s="3" t="s">
        <v>21</v>
      </c>
      <c r="D201" s="4" t="s">
        <v>25</v>
      </c>
      <c r="E201" s="3" t="s">
        <v>318</v>
      </c>
      <c r="F201" s="3"/>
      <c r="G201" s="3"/>
      <c r="H201" s="3"/>
      <c r="I201" s="3"/>
      <c r="J201" s="3"/>
      <c r="K201" s="3"/>
      <c r="L201" s="3"/>
      <c r="M201" s="3"/>
      <c r="N201" s="3">
        <v>4869</v>
      </c>
      <c r="O201" s="3" t="s">
        <v>24</v>
      </c>
      <c r="P201" s="3">
        <v>508.77128568494601</v>
      </c>
      <c r="Q201" s="3">
        <v>2477207.39</v>
      </c>
      <c r="R201" s="3">
        <v>6.0352465680301997</v>
      </c>
      <c r="S201" s="3">
        <v>29385.615539738999</v>
      </c>
      <c r="T201" s="3">
        <v>1088980.3</v>
      </c>
    </row>
    <row r="202" spans="1:20" x14ac:dyDescent="0.3">
      <c r="A202" s="3" t="s">
        <v>19</v>
      </c>
      <c r="B202" s="3" t="s">
        <v>319</v>
      </c>
      <c r="C202" s="3" t="s">
        <v>21</v>
      </c>
      <c r="D202" s="4" t="s">
        <v>22</v>
      </c>
      <c r="E202" s="3" t="s">
        <v>320</v>
      </c>
      <c r="F202" s="3"/>
      <c r="G202" s="3"/>
      <c r="H202" s="3"/>
      <c r="I202" s="3"/>
      <c r="J202" s="3"/>
      <c r="K202" s="3"/>
      <c r="L202" s="3"/>
      <c r="M202" s="3"/>
      <c r="N202" s="3">
        <v>15568</v>
      </c>
      <c r="O202" s="3" t="s">
        <v>24</v>
      </c>
      <c r="P202" s="3">
        <v>409.11271839671099</v>
      </c>
      <c r="Q202" s="3">
        <v>6369066.7999999998</v>
      </c>
      <c r="R202" s="3">
        <v>4.8530571577308601</v>
      </c>
      <c r="S202" s="3">
        <v>75552.393831554</v>
      </c>
      <c r="T202" s="3">
        <v>2333626.1</v>
      </c>
    </row>
    <row r="203" spans="1:20" x14ac:dyDescent="0.3">
      <c r="A203" s="3" t="s">
        <v>19</v>
      </c>
      <c r="B203" s="3" t="s">
        <v>321</v>
      </c>
      <c r="C203" s="3" t="s">
        <v>21</v>
      </c>
      <c r="D203" s="4" t="s">
        <v>22</v>
      </c>
      <c r="E203" s="3" t="s">
        <v>265</v>
      </c>
      <c r="F203" s="3"/>
      <c r="G203" s="3"/>
      <c r="H203" s="3"/>
      <c r="I203" s="3"/>
      <c r="J203" s="3"/>
      <c r="K203" s="3"/>
      <c r="L203" s="3"/>
      <c r="M203" s="3"/>
      <c r="N203" s="3">
        <v>14256</v>
      </c>
      <c r="O203" s="3" t="s">
        <v>24</v>
      </c>
      <c r="P203" s="3">
        <v>280.68241160000002</v>
      </c>
      <c r="Q203" s="3">
        <v>4001408.46</v>
      </c>
      <c r="R203" s="3">
        <v>3.3295659739999999</v>
      </c>
      <c r="S203" s="3">
        <v>47466.292529999999</v>
      </c>
      <c r="T203" s="3">
        <v>1466116.1</v>
      </c>
    </row>
    <row r="204" spans="1:20" x14ac:dyDescent="0.3">
      <c r="A204" s="3" t="s">
        <v>19</v>
      </c>
      <c r="B204" s="3" t="s">
        <v>322</v>
      </c>
      <c r="C204" s="3" t="s">
        <v>21</v>
      </c>
      <c r="D204" s="4" t="s">
        <v>22</v>
      </c>
      <c r="E204" s="3" t="s">
        <v>323</v>
      </c>
      <c r="F204" s="3"/>
      <c r="G204" s="3"/>
      <c r="H204" s="3"/>
      <c r="I204" s="3"/>
      <c r="J204" s="3"/>
      <c r="K204" s="3"/>
      <c r="L204" s="3"/>
      <c r="M204" s="3"/>
      <c r="N204" s="3">
        <v>5264</v>
      </c>
      <c r="O204" s="3" t="s">
        <v>24</v>
      </c>
      <c r="P204" s="3">
        <v>224.32924009999999</v>
      </c>
      <c r="Q204" s="3">
        <v>1180869.1200000001</v>
      </c>
      <c r="R204" s="3">
        <v>2.6610823259999998</v>
      </c>
      <c r="S204" s="3">
        <v>14007.93737</v>
      </c>
      <c r="T204" s="3">
        <v>432670.4</v>
      </c>
    </row>
    <row r="205" spans="1:20" x14ac:dyDescent="0.3">
      <c r="A205" s="3" t="s">
        <v>19</v>
      </c>
      <c r="B205" s="3" t="s">
        <v>324</v>
      </c>
      <c r="C205" s="3" t="s">
        <v>21</v>
      </c>
      <c r="D205" s="4" t="s">
        <v>22</v>
      </c>
      <c r="E205" s="3" t="s">
        <v>325</v>
      </c>
      <c r="F205" s="3"/>
      <c r="G205" s="3"/>
      <c r="H205" s="3"/>
      <c r="I205" s="3"/>
      <c r="J205" s="3"/>
      <c r="K205" s="3"/>
      <c r="L205" s="3"/>
      <c r="M205" s="3"/>
      <c r="N205" s="3">
        <v>4004</v>
      </c>
      <c r="O205" s="3" t="s">
        <v>24</v>
      </c>
      <c r="P205" s="3">
        <v>463.65652847152847</v>
      </c>
      <c r="Q205" s="3">
        <v>1856480.74</v>
      </c>
      <c r="R205" s="3">
        <v>5.5000774433158766</v>
      </c>
      <c r="S205" s="3">
        <v>22022.310083036769</v>
      </c>
      <c r="T205" s="3">
        <v>680214.5</v>
      </c>
    </row>
    <row r="206" spans="1:20" x14ac:dyDescent="0.3">
      <c r="A206" s="3" t="s">
        <v>19</v>
      </c>
      <c r="B206" s="3" t="s">
        <v>326</v>
      </c>
      <c r="C206" s="3" t="s">
        <v>21</v>
      </c>
      <c r="D206" s="4" t="s">
        <v>22</v>
      </c>
      <c r="E206" s="3" t="s">
        <v>249</v>
      </c>
      <c r="F206" s="3"/>
      <c r="G206" s="3"/>
      <c r="H206" s="3"/>
      <c r="I206" s="3"/>
      <c r="J206" s="3"/>
      <c r="K206" s="3"/>
      <c r="L206" s="3"/>
      <c r="M206" s="3"/>
      <c r="N206" s="3">
        <v>4004</v>
      </c>
      <c r="O206" s="3" t="s">
        <v>24</v>
      </c>
      <c r="P206" s="3">
        <v>395.23124625374618</v>
      </c>
      <c r="Q206" s="3">
        <v>1582505.91</v>
      </c>
      <c r="R206" s="3">
        <v>4.6883896352757564</v>
      </c>
      <c r="S206" s="3">
        <v>18772.312099644128</v>
      </c>
      <c r="T206" s="3">
        <v>579830.19999999995</v>
      </c>
    </row>
    <row r="207" spans="1:20" x14ac:dyDescent="0.3">
      <c r="A207" s="3" t="s">
        <v>19</v>
      </c>
      <c r="B207" s="3" t="s">
        <v>326</v>
      </c>
      <c r="C207" s="3" t="s">
        <v>21</v>
      </c>
      <c r="D207" s="4" t="s">
        <v>25</v>
      </c>
      <c r="E207" s="3" t="s">
        <v>327</v>
      </c>
      <c r="F207" s="3"/>
      <c r="G207" s="3"/>
      <c r="H207" s="3"/>
      <c r="I207" s="3"/>
      <c r="J207" s="3"/>
      <c r="K207" s="3"/>
      <c r="L207" s="3"/>
      <c r="M207" s="3"/>
      <c r="N207" s="3">
        <v>4896</v>
      </c>
      <c r="O207" s="3" t="s">
        <v>24</v>
      </c>
      <c r="P207" s="3">
        <v>507.56353758169939</v>
      </c>
      <c r="Q207" s="3">
        <v>2485031.08</v>
      </c>
      <c r="R207" s="3">
        <v>6.0209197815148201</v>
      </c>
      <c r="S207" s="3">
        <v>29478.423250296561</v>
      </c>
      <c r="T207" s="3">
        <v>1092419.6000000001</v>
      </c>
    </row>
    <row r="208" spans="1:20" x14ac:dyDescent="0.3">
      <c r="A208" s="3" t="s">
        <v>19</v>
      </c>
      <c r="B208" s="3" t="s">
        <v>328</v>
      </c>
      <c r="C208" s="3" t="s">
        <v>21</v>
      </c>
      <c r="D208" s="4" t="s">
        <v>22</v>
      </c>
      <c r="E208" s="3" t="s">
        <v>329</v>
      </c>
      <c r="F208" s="3"/>
      <c r="G208" s="3"/>
      <c r="H208" s="3"/>
      <c r="I208" s="3"/>
      <c r="J208" s="3"/>
      <c r="K208" s="3"/>
      <c r="L208" s="3"/>
      <c r="M208" s="3"/>
      <c r="N208" s="3">
        <v>2632</v>
      </c>
      <c r="O208" s="3" t="s">
        <v>24</v>
      </c>
      <c r="P208" s="3">
        <v>230.53587386018239</v>
      </c>
      <c r="Q208" s="3">
        <v>606770.42000000004</v>
      </c>
      <c r="R208" s="3">
        <v>2.734707874972508</v>
      </c>
      <c r="S208" s="3">
        <v>7197.7511269276401</v>
      </c>
      <c r="T208" s="3">
        <v>222320.7</v>
      </c>
    </row>
    <row r="209" spans="1:20" x14ac:dyDescent="0.3">
      <c r="A209" s="3" t="s">
        <v>19</v>
      </c>
      <c r="B209" s="3" t="s">
        <v>330</v>
      </c>
      <c r="C209" s="3" t="s">
        <v>21</v>
      </c>
      <c r="D209" s="4" t="s">
        <v>22</v>
      </c>
      <c r="E209" s="3" t="s">
        <v>331</v>
      </c>
      <c r="F209" s="3"/>
      <c r="G209" s="3"/>
      <c r="H209" s="3"/>
      <c r="I209" s="3"/>
      <c r="J209" s="3"/>
      <c r="K209" s="3"/>
      <c r="L209" s="3"/>
      <c r="M209" s="3"/>
      <c r="N209" s="3">
        <v>60.9</v>
      </c>
      <c r="O209" s="3" t="s">
        <v>24</v>
      </c>
      <c r="P209" s="3">
        <v>366.3</v>
      </c>
      <c r="Q209" s="3">
        <v>22307.67</v>
      </c>
      <c r="R209" s="3">
        <v>4.345195729537366</v>
      </c>
      <c r="S209" s="3">
        <v>264.62241992882559</v>
      </c>
      <c r="T209" s="3">
        <v>8173.5</v>
      </c>
    </row>
    <row r="210" spans="1:20" x14ac:dyDescent="0.3">
      <c r="A210" s="3" t="s">
        <v>19</v>
      </c>
      <c r="B210" s="3" t="s">
        <v>330</v>
      </c>
      <c r="C210" s="3" t="s">
        <v>21</v>
      </c>
      <c r="D210" s="4" t="s">
        <v>22</v>
      </c>
      <c r="E210" s="3" t="s">
        <v>332</v>
      </c>
      <c r="F210" s="3"/>
      <c r="G210" s="3"/>
      <c r="H210" s="3"/>
      <c r="I210" s="3"/>
      <c r="J210" s="3"/>
      <c r="K210" s="3"/>
      <c r="L210" s="3"/>
      <c r="M210" s="3"/>
      <c r="N210" s="3">
        <v>108</v>
      </c>
      <c r="O210" s="3" t="s">
        <v>24</v>
      </c>
      <c r="P210" s="3">
        <v>343.80490740740743</v>
      </c>
      <c r="Q210" s="3">
        <v>37130.93</v>
      </c>
      <c r="R210" s="3">
        <v>4.0783500285576224</v>
      </c>
      <c r="S210" s="3">
        <v>440.46180308422311</v>
      </c>
      <c r="T210" s="3">
        <v>13604.8</v>
      </c>
    </row>
    <row r="211" spans="1:20" x14ac:dyDescent="0.3">
      <c r="A211" s="3" t="s">
        <v>19</v>
      </c>
      <c r="B211" s="3" t="s">
        <v>333</v>
      </c>
      <c r="C211" s="3" t="s">
        <v>21</v>
      </c>
      <c r="D211" s="4" t="s">
        <v>22</v>
      </c>
      <c r="E211" s="3" t="s">
        <v>334</v>
      </c>
      <c r="F211" s="3"/>
      <c r="G211" s="3"/>
      <c r="H211" s="3"/>
      <c r="I211" s="3"/>
      <c r="J211" s="3"/>
      <c r="K211" s="3"/>
      <c r="L211" s="3"/>
      <c r="M211" s="3"/>
      <c r="N211" s="3">
        <v>128.80000000000001</v>
      </c>
      <c r="O211" s="3" t="s">
        <v>24</v>
      </c>
      <c r="P211" s="3">
        <v>724.98121118012421</v>
      </c>
      <c r="Q211" s="3">
        <v>93377.58</v>
      </c>
      <c r="R211" s="3">
        <v>8.6000143674985079</v>
      </c>
      <c r="S211" s="3">
        <v>1107.6818505338081</v>
      </c>
      <c r="T211" s="3">
        <v>34213.599999999999</v>
      </c>
    </row>
    <row r="212" spans="1:20" x14ac:dyDescent="0.3">
      <c r="A212" s="3" t="s">
        <v>19</v>
      </c>
      <c r="B212" s="3" t="s">
        <v>333</v>
      </c>
      <c r="C212" s="3" t="s">
        <v>21</v>
      </c>
      <c r="D212" s="4" t="s">
        <v>22</v>
      </c>
      <c r="E212" s="3" t="s">
        <v>335</v>
      </c>
      <c r="F212" s="3"/>
      <c r="G212" s="3"/>
      <c r="H212" s="3"/>
      <c r="I212" s="3"/>
      <c r="J212" s="3"/>
      <c r="K212" s="3"/>
      <c r="L212" s="3"/>
      <c r="M212" s="3"/>
      <c r="N212" s="3">
        <v>1338</v>
      </c>
      <c r="O212" s="3" t="s">
        <v>24</v>
      </c>
      <c r="P212" s="3">
        <v>639.94296711509708</v>
      </c>
      <c r="Q212" s="3">
        <v>856243.69</v>
      </c>
      <c r="R212" s="3">
        <v>7.5912570239038804</v>
      </c>
      <c r="S212" s="3">
        <v>10157.10189798339</v>
      </c>
      <c r="T212" s="3">
        <v>313727.7</v>
      </c>
    </row>
    <row r="213" spans="1:20" x14ac:dyDescent="0.3">
      <c r="A213" s="3" t="s">
        <v>19</v>
      </c>
      <c r="B213" s="3" t="s">
        <v>333</v>
      </c>
      <c r="C213" s="3" t="s">
        <v>21</v>
      </c>
      <c r="D213" s="4" t="s">
        <v>22</v>
      </c>
      <c r="E213" s="3" t="s">
        <v>336</v>
      </c>
      <c r="F213" s="3"/>
      <c r="G213" s="3"/>
      <c r="H213" s="3"/>
      <c r="I213" s="3"/>
      <c r="J213" s="3"/>
      <c r="K213" s="3"/>
      <c r="L213" s="3"/>
      <c r="M213" s="3"/>
      <c r="N213" s="3">
        <v>3567.96</v>
      </c>
      <c r="O213" s="3" t="s">
        <v>24</v>
      </c>
      <c r="P213" s="3">
        <v>528.72012298344146</v>
      </c>
      <c r="Q213" s="3">
        <v>1886452.25</v>
      </c>
      <c r="R213" s="3">
        <v>6.2718875798747504</v>
      </c>
      <c r="S213" s="3">
        <v>22377.84400948992</v>
      </c>
      <c r="T213" s="3">
        <v>691196.1</v>
      </c>
    </row>
    <row r="214" spans="1:20" x14ac:dyDescent="0.3">
      <c r="A214" s="3" t="s">
        <v>19</v>
      </c>
      <c r="B214" s="3" t="s">
        <v>337</v>
      </c>
      <c r="C214" s="3" t="s">
        <v>21</v>
      </c>
      <c r="D214" s="4" t="s">
        <v>25</v>
      </c>
      <c r="E214" s="3" t="s">
        <v>338</v>
      </c>
      <c r="F214" s="3"/>
      <c r="G214" s="3"/>
      <c r="H214" s="3"/>
      <c r="I214" s="3"/>
      <c r="J214" s="3"/>
      <c r="K214" s="3"/>
      <c r="L214" s="3"/>
      <c r="M214" s="3"/>
      <c r="N214" s="3">
        <v>7522.5</v>
      </c>
      <c r="O214" s="3" t="s">
        <v>24</v>
      </c>
      <c r="P214" s="3">
        <v>258.41884346959131</v>
      </c>
      <c r="Q214" s="3">
        <v>1943955.75</v>
      </c>
      <c r="R214" s="3">
        <v>3.0654667078243332</v>
      </c>
      <c r="S214" s="3">
        <v>23059.97330960854</v>
      </c>
      <c r="T214" s="3">
        <v>854563</v>
      </c>
    </row>
    <row r="215" spans="1:20" x14ac:dyDescent="0.3">
      <c r="A215" s="3" t="s">
        <v>19</v>
      </c>
      <c r="B215" s="3" t="s">
        <v>337</v>
      </c>
      <c r="C215" s="3" t="s">
        <v>21</v>
      </c>
      <c r="D215" s="4" t="s">
        <v>22</v>
      </c>
      <c r="E215" s="3" t="s">
        <v>263</v>
      </c>
      <c r="F215" s="3"/>
      <c r="G215" s="3"/>
      <c r="H215" s="3"/>
      <c r="I215" s="3"/>
      <c r="J215" s="3"/>
      <c r="K215" s="3"/>
      <c r="L215" s="3"/>
      <c r="M215" s="3"/>
      <c r="N215" s="3">
        <v>4004</v>
      </c>
      <c r="O215" s="3" t="s">
        <v>24</v>
      </c>
      <c r="P215" s="3">
        <v>443.65532217782197</v>
      </c>
      <c r="Q215" s="3">
        <v>1776395.91</v>
      </c>
      <c r="R215" s="3">
        <v>5.2628152097013317</v>
      </c>
      <c r="S215" s="3">
        <v>21072.312099644128</v>
      </c>
      <c r="T215" s="3">
        <v>650871.5</v>
      </c>
    </row>
    <row r="216" spans="1:20" x14ac:dyDescent="0.3">
      <c r="A216" s="3" t="s">
        <v>19</v>
      </c>
      <c r="B216" s="3" t="s">
        <v>339</v>
      </c>
      <c r="C216" s="3" t="s">
        <v>21</v>
      </c>
      <c r="D216" s="4" t="s">
        <v>25</v>
      </c>
      <c r="E216" s="3" t="s">
        <v>340</v>
      </c>
      <c r="F216" s="3"/>
      <c r="G216" s="3"/>
      <c r="H216" s="3"/>
      <c r="I216" s="3"/>
      <c r="J216" s="3"/>
      <c r="K216" s="3"/>
      <c r="L216" s="3"/>
      <c r="M216" s="3"/>
      <c r="N216" s="3">
        <v>8782</v>
      </c>
      <c r="O216" s="3" t="s">
        <v>24</v>
      </c>
      <c r="P216" s="3">
        <v>246.89927806877711</v>
      </c>
      <c r="Q216" s="3">
        <v>2168269.46</v>
      </c>
      <c r="R216" s="3">
        <v>2.9288170589416018</v>
      </c>
      <c r="S216" s="3">
        <v>25720.87141162515</v>
      </c>
      <c r="T216" s="3">
        <v>953171.3</v>
      </c>
    </row>
    <row r="217" spans="1:20" x14ac:dyDescent="0.3">
      <c r="A217" s="3" t="s">
        <v>19</v>
      </c>
      <c r="B217" s="3" t="s">
        <v>341</v>
      </c>
      <c r="C217" s="3" t="s">
        <v>21</v>
      </c>
      <c r="D217" s="4" t="s">
        <v>25</v>
      </c>
      <c r="E217" s="3" t="s">
        <v>342</v>
      </c>
      <c r="F217" s="3"/>
      <c r="G217" s="3"/>
      <c r="H217" s="3"/>
      <c r="I217" s="3"/>
      <c r="J217" s="3"/>
      <c r="K217" s="3"/>
      <c r="L217" s="3"/>
      <c r="M217" s="3"/>
      <c r="N217" s="3">
        <v>4900</v>
      </c>
      <c r="O217" s="3" t="s">
        <v>24</v>
      </c>
      <c r="P217" s="3">
        <v>474.34239387755099</v>
      </c>
      <c r="Q217" s="3">
        <v>2324277.73</v>
      </c>
      <c r="R217" s="3">
        <v>5.6268374125450888</v>
      </c>
      <c r="S217" s="3">
        <v>27571.50332147094</v>
      </c>
      <c r="T217" s="3">
        <v>1021752.5</v>
      </c>
    </row>
    <row r="218" spans="1:20" x14ac:dyDescent="0.3">
      <c r="A218" s="3" t="s">
        <v>19</v>
      </c>
      <c r="B218" s="3" t="s">
        <v>343</v>
      </c>
      <c r="C218" s="3" t="s">
        <v>21</v>
      </c>
      <c r="D218" s="4" t="s">
        <v>22</v>
      </c>
      <c r="E218" s="3" t="s">
        <v>344</v>
      </c>
      <c r="F218" s="3"/>
      <c r="G218" s="3"/>
      <c r="H218" s="3"/>
      <c r="I218" s="3"/>
      <c r="J218" s="3"/>
      <c r="K218" s="3"/>
      <c r="L218" s="3"/>
      <c r="M218" s="3"/>
      <c r="N218" s="3">
        <v>1164.5</v>
      </c>
      <c r="O218" s="3" t="s">
        <v>24</v>
      </c>
      <c r="P218" s="3">
        <v>419.7833319021039</v>
      </c>
      <c r="Q218" s="3">
        <v>488837.69</v>
      </c>
      <c r="R218" s="3">
        <v>4.9796362028719336</v>
      </c>
      <c r="S218" s="3">
        <v>5798.7863582443651</v>
      </c>
      <c r="T218" s="3">
        <v>179110.1</v>
      </c>
    </row>
    <row r="219" spans="1:20" x14ac:dyDescent="0.3">
      <c r="A219" s="3" t="s">
        <v>19</v>
      </c>
      <c r="B219" s="3" t="s">
        <v>345</v>
      </c>
      <c r="C219" s="3" t="s">
        <v>21</v>
      </c>
      <c r="D219" s="4" t="s">
        <v>22</v>
      </c>
      <c r="E219" s="3" t="s">
        <v>346</v>
      </c>
      <c r="F219" s="3"/>
      <c r="G219" s="3"/>
      <c r="H219" s="3"/>
      <c r="I219" s="3"/>
      <c r="J219" s="3"/>
      <c r="K219" s="3"/>
      <c r="L219" s="3"/>
      <c r="M219" s="3"/>
      <c r="N219" s="3">
        <v>5522</v>
      </c>
      <c r="O219" s="3" t="s">
        <v>24</v>
      </c>
      <c r="P219" s="3">
        <v>283.30594168779419</v>
      </c>
      <c r="Q219" s="3">
        <v>1564415.41</v>
      </c>
      <c r="R219" s="3">
        <v>3.3586952185867731</v>
      </c>
      <c r="S219" s="3">
        <v>18546.714997036161</v>
      </c>
      <c r="T219" s="3">
        <v>573201.80000000005</v>
      </c>
    </row>
    <row r="220" spans="1:20" x14ac:dyDescent="0.3">
      <c r="A220" s="3" t="s">
        <v>19</v>
      </c>
      <c r="B220" s="3" t="s">
        <v>347</v>
      </c>
      <c r="C220" s="3" t="s">
        <v>21</v>
      </c>
      <c r="D220" s="4" t="s">
        <v>22</v>
      </c>
      <c r="E220" s="3" t="s">
        <v>348</v>
      </c>
      <c r="F220" s="3"/>
      <c r="G220" s="3"/>
      <c r="H220" s="3"/>
      <c r="I220" s="3"/>
      <c r="J220" s="3"/>
      <c r="K220" s="3"/>
      <c r="L220" s="3"/>
      <c r="M220" s="3"/>
      <c r="N220" s="3">
        <v>3944.34</v>
      </c>
      <c r="O220" s="3" t="s">
        <v>24</v>
      </c>
      <c r="P220" s="3">
        <v>504.62477372640291</v>
      </c>
      <c r="Q220" s="3">
        <v>1990411.68</v>
      </c>
      <c r="R220" s="3">
        <v>5.9825106547291389</v>
      </c>
      <c r="S220" s="3">
        <v>23597.05607587433</v>
      </c>
      <c r="T220" s="3">
        <v>729286.8</v>
      </c>
    </row>
    <row r="221" spans="1:20" x14ac:dyDescent="0.3">
      <c r="A221" s="3" t="s">
        <v>19</v>
      </c>
      <c r="B221" s="3" t="s">
        <v>347</v>
      </c>
      <c r="C221" s="3" t="s">
        <v>21</v>
      </c>
      <c r="D221" s="4" t="s">
        <v>22</v>
      </c>
      <c r="E221" s="3" t="s">
        <v>349</v>
      </c>
      <c r="F221" s="3"/>
      <c r="G221" s="3"/>
      <c r="H221" s="3"/>
      <c r="I221" s="3"/>
      <c r="J221" s="3"/>
      <c r="K221" s="3"/>
      <c r="L221" s="3"/>
      <c r="M221" s="3"/>
      <c r="N221" s="3">
        <v>9636.7000000000007</v>
      </c>
      <c r="O221" s="3" t="s">
        <v>24</v>
      </c>
      <c r="P221" s="3">
        <v>648.89667936119201</v>
      </c>
      <c r="Q221" s="3">
        <v>6253222.6299999999</v>
      </c>
      <c r="R221" s="3">
        <v>7.6929066907076704</v>
      </c>
      <c r="S221" s="3">
        <v>74134.233906342633</v>
      </c>
      <c r="T221" s="3">
        <v>2291180.7999999998</v>
      </c>
    </row>
    <row r="222" spans="1:20" x14ac:dyDescent="0.3">
      <c r="A222" s="3" t="s">
        <v>19</v>
      </c>
      <c r="B222" s="3" t="s">
        <v>350</v>
      </c>
      <c r="C222" s="3" t="s">
        <v>21</v>
      </c>
      <c r="D222" s="4" t="s">
        <v>22</v>
      </c>
      <c r="E222" s="3" t="s">
        <v>351</v>
      </c>
      <c r="F222" s="3"/>
      <c r="G222" s="3"/>
      <c r="H222" s="3"/>
      <c r="I222" s="3"/>
      <c r="J222" s="3"/>
      <c r="K222" s="3"/>
      <c r="L222" s="3"/>
      <c r="M222" s="3"/>
      <c r="N222" s="3">
        <v>9676</v>
      </c>
      <c r="O222" s="3" t="s">
        <v>24</v>
      </c>
      <c r="P222" s="3">
        <v>333.09225919801571</v>
      </c>
      <c r="Q222" s="3">
        <v>3223000.7</v>
      </c>
      <c r="R222" s="3">
        <v>3.9489301623949702</v>
      </c>
      <c r="S222" s="3">
        <v>38209.848251333737</v>
      </c>
      <c r="T222" s="3">
        <v>1180907.3999999999</v>
      </c>
    </row>
    <row r="223" spans="1:20" x14ac:dyDescent="0.3">
      <c r="A223" s="3" t="s">
        <v>19</v>
      </c>
      <c r="B223" s="3" t="s">
        <v>352</v>
      </c>
      <c r="C223" s="3" t="s">
        <v>21</v>
      </c>
      <c r="D223" s="4" t="s">
        <v>25</v>
      </c>
      <c r="E223" s="3" t="s">
        <v>353</v>
      </c>
      <c r="F223" s="3"/>
      <c r="G223" s="3"/>
      <c r="H223" s="3"/>
      <c r="I223" s="3"/>
      <c r="J223" s="3"/>
      <c r="K223" s="3"/>
      <c r="L223" s="3"/>
      <c r="M223" s="3"/>
      <c r="N223" s="3">
        <v>7410</v>
      </c>
      <c r="O223" s="3" t="s">
        <v>24</v>
      </c>
      <c r="P223" s="3">
        <v>237.02498515519571</v>
      </c>
      <c r="Q223" s="3">
        <v>1756355.14</v>
      </c>
      <c r="R223" s="3">
        <v>2.8100176070562619</v>
      </c>
      <c r="S223" s="3">
        <v>20822.2304682869</v>
      </c>
      <c r="T223" s="3">
        <v>772093.7</v>
      </c>
    </row>
    <row r="224" spans="1:20" x14ac:dyDescent="0.3">
      <c r="A224" s="3" t="s">
        <v>19</v>
      </c>
      <c r="B224" s="3" t="s">
        <v>354</v>
      </c>
      <c r="C224" s="3" t="s">
        <v>21</v>
      </c>
      <c r="D224" s="4" t="s">
        <v>22</v>
      </c>
      <c r="E224" s="3" t="s">
        <v>355</v>
      </c>
      <c r="F224" s="3"/>
      <c r="G224" s="3"/>
      <c r="H224" s="3"/>
      <c r="I224" s="3"/>
      <c r="J224" s="3"/>
      <c r="K224" s="3"/>
      <c r="L224" s="3"/>
      <c r="M224" s="3"/>
      <c r="N224" s="3">
        <v>23760</v>
      </c>
      <c r="O224" s="3" t="s">
        <v>24</v>
      </c>
      <c r="P224" s="3">
        <v>228.04570664983169</v>
      </c>
      <c r="Q224" s="3">
        <v>5418365.9900000002</v>
      </c>
      <c r="R224" s="3">
        <v>2.7035649869571028</v>
      </c>
      <c r="S224" s="3">
        <v>64236.704090100771</v>
      </c>
      <c r="T224" s="3">
        <v>1985289.3</v>
      </c>
    </row>
    <row r="225" spans="1:20" x14ac:dyDescent="0.3">
      <c r="A225" s="3" t="s">
        <v>19</v>
      </c>
      <c r="B225" s="3" t="s">
        <v>354</v>
      </c>
      <c r="C225" s="3" t="s">
        <v>21</v>
      </c>
      <c r="D225" s="4" t="s">
        <v>22</v>
      </c>
      <c r="E225" s="3" t="s">
        <v>356</v>
      </c>
      <c r="F225" s="3"/>
      <c r="G225" s="3"/>
      <c r="H225" s="3"/>
      <c r="I225" s="3"/>
      <c r="J225" s="3"/>
      <c r="K225" s="3"/>
      <c r="L225" s="3"/>
      <c r="M225" s="3"/>
      <c r="N225" s="3">
        <v>4004</v>
      </c>
      <c r="O225" s="3" t="s">
        <v>24</v>
      </c>
      <c r="P225" s="3">
        <v>418.34526973026971</v>
      </c>
      <c r="Q225" s="3">
        <v>1675054.46</v>
      </c>
      <c r="R225" s="3">
        <v>4.9596356814495506</v>
      </c>
      <c r="S225" s="3">
        <v>19858.381268524008</v>
      </c>
      <c r="T225" s="3">
        <v>613740</v>
      </c>
    </row>
    <row r="226" spans="1:20" x14ac:dyDescent="0.3">
      <c r="A226" s="3" t="s">
        <v>19</v>
      </c>
      <c r="B226" s="3" t="s">
        <v>357</v>
      </c>
      <c r="C226" s="3" t="s">
        <v>21</v>
      </c>
      <c r="D226" s="4" t="s">
        <v>22</v>
      </c>
      <c r="E226" s="3" t="s">
        <v>358</v>
      </c>
      <c r="F226" s="3"/>
      <c r="G226" s="3"/>
      <c r="H226" s="3"/>
      <c r="I226" s="3"/>
      <c r="J226" s="3"/>
      <c r="K226" s="3"/>
      <c r="L226" s="3"/>
      <c r="M226" s="3"/>
      <c r="N226" s="3">
        <v>6966.4</v>
      </c>
      <c r="O226" s="3" t="s">
        <v>24</v>
      </c>
      <c r="P226" s="3">
        <v>692.17814796738628</v>
      </c>
      <c r="Q226" s="3">
        <v>4821989.8499999996</v>
      </c>
      <c r="R226" s="3">
        <v>8.2060242793999567</v>
      </c>
      <c r="S226" s="3">
        <v>57166.447540011854</v>
      </c>
      <c r="T226" s="3">
        <v>1766777.1</v>
      </c>
    </row>
    <row r="227" spans="1:20" x14ac:dyDescent="0.3">
      <c r="A227" s="3" t="s">
        <v>19</v>
      </c>
      <c r="B227" s="3" t="s">
        <v>359</v>
      </c>
      <c r="C227" s="3" t="s">
        <v>21</v>
      </c>
      <c r="D227" s="4" t="s">
        <v>22</v>
      </c>
      <c r="E227" s="3" t="s">
        <v>360</v>
      </c>
      <c r="F227" s="3"/>
      <c r="G227" s="3"/>
      <c r="H227" s="3"/>
      <c r="I227" s="3"/>
      <c r="J227" s="3"/>
      <c r="K227" s="3"/>
      <c r="L227" s="3"/>
      <c r="M227" s="3"/>
      <c r="N227" s="3">
        <v>560</v>
      </c>
      <c r="O227" s="3" t="s">
        <v>24</v>
      </c>
      <c r="P227" s="3">
        <v>887.0260714285713</v>
      </c>
      <c r="Q227" s="3">
        <v>496734.6</v>
      </c>
      <c r="R227" s="3">
        <v>10.516017444322131</v>
      </c>
      <c r="S227" s="3">
        <v>5888.9697688203914</v>
      </c>
      <c r="T227" s="3">
        <v>182003.6</v>
      </c>
    </row>
    <row r="228" spans="1:20" x14ac:dyDescent="0.3">
      <c r="A228" s="3" t="s">
        <v>19</v>
      </c>
      <c r="B228" s="3" t="s">
        <v>359</v>
      </c>
      <c r="C228" s="3" t="s">
        <v>21</v>
      </c>
      <c r="D228" s="4" t="s">
        <v>22</v>
      </c>
      <c r="E228" s="3" t="s">
        <v>361</v>
      </c>
      <c r="F228" s="3"/>
      <c r="G228" s="3"/>
      <c r="H228" s="3"/>
      <c r="I228" s="3"/>
      <c r="J228" s="3"/>
      <c r="K228" s="3"/>
      <c r="L228" s="3"/>
      <c r="M228" s="3"/>
      <c r="N228" s="3">
        <v>1500</v>
      </c>
      <c r="O228" s="3" t="s">
        <v>24</v>
      </c>
      <c r="P228" s="3">
        <v>579.05492666666669</v>
      </c>
      <c r="Q228" s="3">
        <v>868582.39</v>
      </c>
      <c r="R228" s="3">
        <v>6.8649072515313181</v>
      </c>
      <c r="S228" s="3">
        <v>10297.36087729698</v>
      </c>
      <c r="T228" s="3">
        <v>318248.59999999998</v>
      </c>
    </row>
    <row r="229" spans="1:20" x14ac:dyDescent="0.3">
      <c r="A229" s="3" t="s">
        <v>19</v>
      </c>
      <c r="B229" s="3" t="s">
        <v>359</v>
      </c>
      <c r="C229" s="3" t="s">
        <v>21</v>
      </c>
      <c r="D229" s="4" t="s">
        <v>22</v>
      </c>
      <c r="E229" s="3" t="s">
        <v>362</v>
      </c>
      <c r="F229" s="3"/>
      <c r="G229" s="3"/>
      <c r="H229" s="3"/>
      <c r="I229" s="3"/>
      <c r="J229" s="3"/>
      <c r="K229" s="3"/>
      <c r="L229" s="3"/>
      <c r="M229" s="3"/>
      <c r="N229" s="3">
        <v>195</v>
      </c>
      <c r="O229" s="3" t="s">
        <v>24</v>
      </c>
      <c r="P229" s="3">
        <v>209.2781538461538</v>
      </c>
      <c r="Q229" s="3">
        <v>40809.24</v>
      </c>
      <c r="R229" s="3">
        <v>2.48106880671196</v>
      </c>
      <c r="S229" s="3">
        <v>483.80841730883219</v>
      </c>
      <c r="T229" s="3">
        <v>14952.5</v>
      </c>
    </row>
    <row r="230" spans="1:20" x14ac:dyDescent="0.3">
      <c r="A230" s="3" t="s">
        <v>19</v>
      </c>
      <c r="B230" s="3" t="s">
        <v>359</v>
      </c>
      <c r="C230" s="3" t="s">
        <v>21</v>
      </c>
      <c r="D230" s="4" t="s">
        <v>25</v>
      </c>
      <c r="E230" s="3" t="s">
        <v>363</v>
      </c>
      <c r="F230" s="3"/>
      <c r="G230" s="3"/>
      <c r="H230" s="3"/>
      <c r="I230" s="3"/>
      <c r="J230" s="3"/>
      <c r="K230" s="3"/>
      <c r="L230" s="3"/>
      <c r="M230" s="3"/>
      <c r="N230" s="3">
        <v>4900</v>
      </c>
      <c r="O230" s="3" t="s">
        <v>24</v>
      </c>
      <c r="P230" s="3">
        <v>463.86491020408158</v>
      </c>
      <c r="Q230" s="3">
        <v>2272938.06</v>
      </c>
      <c r="R230" s="3">
        <v>5.4992876135635056</v>
      </c>
      <c r="S230" s="3">
        <v>26946.509306461179</v>
      </c>
      <c r="T230" s="3">
        <v>999183.6</v>
      </c>
    </row>
    <row r="231" spans="1:20" x14ac:dyDescent="0.3">
      <c r="A231" s="3" t="s">
        <v>19</v>
      </c>
      <c r="B231" s="3" t="s">
        <v>359</v>
      </c>
      <c r="C231" s="3" t="s">
        <v>21</v>
      </c>
      <c r="D231" s="4" t="s">
        <v>22</v>
      </c>
      <c r="E231" s="3" t="s">
        <v>364</v>
      </c>
      <c r="F231" s="3"/>
      <c r="G231" s="3"/>
      <c r="H231" s="3"/>
      <c r="I231" s="3"/>
      <c r="J231" s="3"/>
      <c r="K231" s="3"/>
      <c r="L231" s="3"/>
      <c r="M231" s="3"/>
      <c r="N231" s="3">
        <v>2310</v>
      </c>
      <c r="O231" s="3" t="s">
        <v>24</v>
      </c>
      <c r="P231" s="3">
        <v>540.20787445887447</v>
      </c>
      <c r="Q231" s="3">
        <v>1247880.19</v>
      </c>
      <c r="R231" s="3">
        <v>6.4043612858194958</v>
      </c>
      <c r="S231" s="3">
        <v>14794.074570243039</v>
      </c>
      <c r="T231" s="3">
        <v>457223.3</v>
      </c>
    </row>
    <row r="232" spans="1:20" x14ac:dyDescent="0.3">
      <c r="A232" s="3" t="s">
        <v>19</v>
      </c>
      <c r="B232" s="3" t="s">
        <v>359</v>
      </c>
      <c r="C232" s="3" t="s">
        <v>21</v>
      </c>
      <c r="D232" s="4" t="s">
        <v>22</v>
      </c>
      <c r="E232" s="3" t="s">
        <v>365</v>
      </c>
      <c r="F232" s="3"/>
      <c r="G232" s="3"/>
      <c r="H232" s="3"/>
      <c r="I232" s="3"/>
      <c r="J232" s="3"/>
      <c r="K232" s="3"/>
      <c r="L232" s="3"/>
      <c r="M232" s="3"/>
      <c r="N232" s="3">
        <v>125</v>
      </c>
      <c r="O232" s="3" t="s">
        <v>24</v>
      </c>
      <c r="P232" s="3">
        <v>310.49712</v>
      </c>
      <c r="Q232" s="3">
        <v>38812.14</v>
      </c>
      <c r="R232" s="3">
        <v>3.6810565500889161</v>
      </c>
      <c r="S232" s="3">
        <v>460.13206876111451</v>
      </c>
      <c r="T232" s="3">
        <v>14220.7</v>
      </c>
    </row>
    <row r="233" spans="1:20" x14ac:dyDescent="0.3">
      <c r="A233" s="3" t="s">
        <v>19</v>
      </c>
      <c r="B233" s="3" t="s">
        <v>359</v>
      </c>
      <c r="C233" s="3" t="s">
        <v>21</v>
      </c>
      <c r="D233" s="4" t="s">
        <v>22</v>
      </c>
      <c r="E233" s="3" t="s">
        <v>366</v>
      </c>
      <c r="F233" s="3"/>
      <c r="G233" s="3"/>
      <c r="H233" s="3"/>
      <c r="I233" s="3"/>
      <c r="J233" s="3"/>
      <c r="K233" s="3"/>
      <c r="L233" s="3"/>
      <c r="M233" s="3"/>
      <c r="N233" s="3">
        <v>120</v>
      </c>
      <c r="O233" s="3" t="s">
        <v>24</v>
      </c>
      <c r="P233" s="3">
        <v>280.91008333333332</v>
      </c>
      <c r="Q233" s="3">
        <v>33709.21</v>
      </c>
      <c r="R233" s="3">
        <v>3.3302914443785809</v>
      </c>
      <c r="S233" s="3">
        <v>399.63497332542983</v>
      </c>
      <c r="T233" s="3">
        <v>12351</v>
      </c>
    </row>
    <row r="234" spans="1:20" x14ac:dyDescent="0.3">
      <c r="A234" s="3" t="s">
        <v>19</v>
      </c>
      <c r="B234" s="3" t="s">
        <v>367</v>
      </c>
      <c r="C234" s="3" t="s">
        <v>21</v>
      </c>
      <c r="D234" s="4" t="s">
        <v>22</v>
      </c>
      <c r="E234" s="3" t="s">
        <v>368</v>
      </c>
      <c r="F234" s="3"/>
      <c r="G234" s="3"/>
      <c r="H234" s="3"/>
      <c r="I234" s="3"/>
      <c r="J234" s="3"/>
      <c r="K234" s="3"/>
      <c r="L234" s="3"/>
      <c r="M234" s="3"/>
      <c r="N234" s="3">
        <v>3730</v>
      </c>
      <c r="O234" s="3" t="s">
        <v>24</v>
      </c>
      <c r="P234" s="3">
        <v>195.9894235924933</v>
      </c>
      <c r="Q234" s="3">
        <v>731040.55</v>
      </c>
      <c r="R234" s="3">
        <v>2.323526065115511</v>
      </c>
      <c r="S234" s="3">
        <v>8666.7522228808539</v>
      </c>
      <c r="T234" s="3">
        <v>267853.2</v>
      </c>
    </row>
    <row r="235" spans="1:20" x14ac:dyDescent="0.3">
      <c r="A235" s="3" t="s">
        <v>19</v>
      </c>
      <c r="B235" s="3" t="s">
        <v>367</v>
      </c>
      <c r="C235" s="3" t="s">
        <v>21</v>
      </c>
      <c r="D235" s="4" t="s">
        <v>22</v>
      </c>
      <c r="E235" s="3" t="s">
        <v>369</v>
      </c>
      <c r="F235" s="3"/>
      <c r="G235" s="3"/>
      <c r="H235" s="3"/>
      <c r="I235" s="3"/>
      <c r="J235" s="3"/>
      <c r="K235" s="3"/>
      <c r="L235" s="3"/>
      <c r="M235" s="3"/>
      <c r="N235" s="3">
        <v>1330</v>
      </c>
      <c r="O235" s="3" t="s">
        <v>24</v>
      </c>
      <c r="P235" s="3">
        <v>504.10112781954888</v>
      </c>
      <c r="Q235" s="3">
        <v>670454.5</v>
      </c>
      <c r="R235" s="3">
        <v>5.9763026416069831</v>
      </c>
      <c r="S235" s="3">
        <v>7948.482513337286</v>
      </c>
      <c r="T235" s="3">
        <v>245654.5</v>
      </c>
    </row>
    <row r="236" spans="1:20" x14ac:dyDescent="0.3">
      <c r="A236" s="3" t="s">
        <v>19</v>
      </c>
      <c r="B236" s="3" t="s">
        <v>367</v>
      </c>
      <c r="C236" s="3" t="s">
        <v>21</v>
      </c>
      <c r="D236" s="4" t="s">
        <v>22</v>
      </c>
      <c r="E236" s="3" t="s">
        <v>370</v>
      </c>
      <c r="F236" s="3"/>
      <c r="G236" s="3"/>
      <c r="H236" s="3"/>
      <c r="I236" s="3"/>
      <c r="J236" s="3"/>
      <c r="K236" s="3"/>
      <c r="L236" s="3"/>
      <c r="M236" s="3"/>
      <c r="N236" s="3">
        <v>2520</v>
      </c>
      <c r="O236" s="3" t="s">
        <v>24</v>
      </c>
      <c r="P236" s="3">
        <v>341.89514682539681</v>
      </c>
      <c r="Q236" s="3">
        <v>861575.77</v>
      </c>
      <c r="R236" s="3">
        <v>4.0532916043319123</v>
      </c>
      <c r="S236" s="3">
        <v>10214.294842916421</v>
      </c>
      <c r="T236" s="3">
        <v>315681.40000000002</v>
      </c>
    </row>
    <row r="237" spans="1:20" x14ac:dyDescent="0.3">
      <c r="A237" s="3" t="s">
        <v>19</v>
      </c>
      <c r="B237" s="3" t="s">
        <v>367</v>
      </c>
      <c r="C237" s="3" t="s">
        <v>21</v>
      </c>
      <c r="D237" s="4" t="s">
        <v>96</v>
      </c>
      <c r="E237" s="3" t="s">
        <v>371</v>
      </c>
      <c r="F237" s="3"/>
      <c r="G237" s="3"/>
      <c r="H237" s="3"/>
      <c r="I237" s="3"/>
      <c r="J237" s="3"/>
      <c r="K237" s="3"/>
      <c r="L237" s="3"/>
      <c r="M237" s="3"/>
      <c r="N237" s="3">
        <v>4673.8999999999996</v>
      </c>
      <c r="O237" s="3" t="s">
        <v>24</v>
      </c>
      <c r="P237" s="3">
        <v>199.2951304050151</v>
      </c>
      <c r="Q237" s="3">
        <v>931485.51</v>
      </c>
      <c r="R237" s="3">
        <v>2.3627164244815071</v>
      </c>
      <c r="S237" s="3">
        <v>11043.10029638412</v>
      </c>
      <c r="T237" s="3">
        <v>341296.3</v>
      </c>
    </row>
    <row r="238" spans="1:20" x14ac:dyDescent="0.3">
      <c r="A238" s="3" t="s">
        <v>19</v>
      </c>
      <c r="B238" s="3" t="s">
        <v>367</v>
      </c>
      <c r="C238" s="3" t="s">
        <v>21</v>
      </c>
      <c r="D238" s="4" t="s">
        <v>22</v>
      </c>
      <c r="E238" s="3" t="s">
        <v>372</v>
      </c>
      <c r="F238" s="3"/>
      <c r="G238" s="3"/>
      <c r="H238" s="3"/>
      <c r="I238" s="3"/>
      <c r="J238" s="3"/>
      <c r="K238" s="3"/>
      <c r="L238" s="3"/>
      <c r="M238" s="3"/>
      <c r="N238" s="3">
        <v>147</v>
      </c>
      <c r="O238" s="3" t="s">
        <v>24</v>
      </c>
      <c r="P238" s="3">
        <v>502.90918367346922</v>
      </c>
      <c r="Q238" s="3">
        <v>73927.649999999994</v>
      </c>
      <c r="R238" s="3">
        <v>5.9621717092290369</v>
      </c>
      <c r="S238" s="3">
        <v>876.43924125666865</v>
      </c>
      <c r="T238" s="3">
        <v>27087.1</v>
      </c>
    </row>
    <row r="239" spans="1:20" x14ac:dyDescent="0.3">
      <c r="A239" s="3" t="s">
        <v>19</v>
      </c>
      <c r="B239" s="3" t="s">
        <v>367</v>
      </c>
      <c r="C239" s="3" t="s">
        <v>21</v>
      </c>
      <c r="D239" s="4" t="s">
        <v>22</v>
      </c>
      <c r="E239" s="3" t="s">
        <v>373</v>
      </c>
      <c r="F239" s="3"/>
      <c r="G239" s="3"/>
      <c r="H239" s="3"/>
      <c r="I239" s="3"/>
      <c r="J239" s="3"/>
      <c r="K239" s="3"/>
      <c r="L239" s="3"/>
      <c r="M239" s="3"/>
      <c r="N239" s="3">
        <v>1500</v>
      </c>
      <c r="O239" s="3" t="s">
        <v>24</v>
      </c>
      <c r="P239" s="3">
        <v>589.23581333333323</v>
      </c>
      <c r="Q239" s="3">
        <v>883853.72</v>
      </c>
      <c r="R239" s="3">
        <v>6.9856053744319322</v>
      </c>
      <c r="S239" s="3">
        <v>10478.4080616479</v>
      </c>
      <c r="T239" s="3">
        <v>323844</v>
      </c>
    </row>
    <row r="240" spans="1:20" x14ac:dyDescent="0.3">
      <c r="A240" s="3" t="s">
        <v>19</v>
      </c>
      <c r="B240" s="3" t="s">
        <v>367</v>
      </c>
      <c r="C240" s="3" t="s">
        <v>21</v>
      </c>
      <c r="D240" s="4" t="s">
        <v>22</v>
      </c>
      <c r="E240" s="3" t="s">
        <v>374</v>
      </c>
      <c r="F240" s="3"/>
      <c r="G240" s="3"/>
      <c r="H240" s="3"/>
      <c r="I240" s="3"/>
      <c r="J240" s="3"/>
      <c r="K240" s="3"/>
      <c r="L240" s="3"/>
      <c r="M240" s="3"/>
      <c r="N240" s="3">
        <v>357</v>
      </c>
      <c r="O240" s="3" t="s">
        <v>24</v>
      </c>
      <c r="P240" s="3">
        <v>1225.7814565826329</v>
      </c>
      <c r="Q240" s="3">
        <v>437603.98</v>
      </c>
      <c r="R240" s="3">
        <v>14.53208602943252</v>
      </c>
      <c r="S240" s="3">
        <v>5187.9547125074096</v>
      </c>
      <c r="T240" s="3">
        <v>160338.1</v>
      </c>
    </row>
    <row r="241" spans="1:20" x14ac:dyDescent="0.3">
      <c r="A241" s="3" t="s">
        <v>19</v>
      </c>
      <c r="B241" s="3" t="s">
        <v>367</v>
      </c>
      <c r="C241" s="3" t="s">
        <v>21</v>
      </c>
      <c r="D241" s="4" t="s">
        <v>22</v>
      </c>
      <c r="E241" s="3" t="s">
        <v>375</v>
      </c>
      <c r="F241" s="3"/>
      <c r="G241" s="3"/>
      <c r="H241" s="3"/>
      <c r="I241" s="3"/>
      <c r="J241" s="3"/>
      <c r="K241" s="3"/>
      <c r="L241" s="3"/>
      <c r="M241" s="3"/>
      <c r="N241" s="3">
        <v>3864</v>
      </c>
      <c r="O241" s="3" t="s">
        <v>24</v>
      </c>
      <c r="P241" s="3">
        <v>412.12952380952379</v>
      </c>
      <c r="Q241" s="3">
        <v>1592468.48</v>
      </c>
      <c r="R241" s="3">
        <v>4.8859457475936434</v>
      </c>
      <c r="S241" s="3">
        <v>18879.294368701841</v>
      </c>
      <c r="T241" s="3">
        <v>583480.5</v>
      </c>
    </row>
    <row r="242" spans="1:20" x14ac:dyDescent="0.3">
      <c r="A242" s="3" t="s">
        <v>19</v>
      </c>
      <c r="B242" s="3" t="s">
        <v>367</v>
      </c>
      <c r="C242" s="3" t="s">
        <v>21</v>
      </c>
      <c r="D242" s="4" t="s">
        <v>22</v>
      </c>
      <c r="E242" s="3" t="s">
        <v>376</v>
      </c>
      <c r="F242" s="3"/>
      <c r="G242" s="3"/>
      <c r="H242" s="3"/>
      <c r="I242" s="3"/>
      <c r="J242" s="3"/>
      <c r="K242" s="3"/>
      <c r="L242" s="3"/>
      <c r="M242" s="3"/>
      <c r="N242" s="3">
        <v>1750</v>
      </c>
      <c r="O242" s="3" t="s">
        <v>24</v>
      </c>
      <c r="P242" s="3">
        <v>558.8415771428572</v>
      </c>
      <c r="Q242" s="3">
        <v>977972.76</v>
      </c>
      <c r="R242" s="3">
        <v>6.6252706241002643</v>
      </c>
      <c r="S242" s="3">
        <v>11594.22359217546</v>
      </c>
      <c r="T242" s="3">
        <v>358329.3</v>
      </c>
    </row>
    <row r="243" spans="1:20" x14ac:dyDescent="0.3">
      <c r="A243" s="3" t="s">
        <v>19</v>
      </c>
      <c r="B243" s="3" t="s">
        <v>367</v>
      </c>
      <c r="C243" s="3" t="s">
        <v>21</v>
      </c>
      <c r="D243" s="4" t="s">
        <v>96</v>
      </c>
      <c r="E243" s="3" t="s">
        <v>377</v>
      </c>
      <c r="F243" s="3"/>
      <c r="G243" s="3"/>
      <c r="H243" s="3"/>
      <c r="I243" s="3"/>
      <c r="J243" s="3"/>
      <c r="K243" s="3"/>
      <c r="L243" s="3"/>
      <c r="M243" s="3"/>
      <c r="N243" s="3">
        <v>3196</v>
      </c>
      <c r="O243" s="3" t="s">
        <v>24</v>
      </c>
      <c r="P243" s="3">
        <v>200.7746214017522</v>
      </c>
      <c r="Q243" s="3">
        <v>641675.68999999994</v>
      </c>
      <c r="R243" s="3">
        <v>2.380256329599908</v>
      </c>
      <c r="S243" s="3">
        <v>7607.2992294013038</v>
      </c>
      <c r="T243" s="3">
        <v>235109.9</v>
      </c>
    </row>
    <row r="244" spans="1:20" x14ac:dyDescent="0.3">
      <c r="A244" s="3" t="s">
        <v>19</v>
      </c>
      <c r="B244" s="3" t="s">
        <v>378</v>
      </c>
      <c r="C244" s="3" t="s">
        <v>21</v>
      </c>
      <c r="D244" s="4" t="s">
        <v>22</v>
      </c>
      <c r="E244" s="3" t="s">
        <v>379</v>
      </c>
      <c r="F244" s="3"/>
      <c r="G244" s="3"/>
      <c r="H244" s="3"/>
      <c r="I244" s="3"/>
      <c r="J244" s="3"/>
      <c r="K244" s="3"/>
      <c r="L244" s="3"/>
      <c r="M244" s="3"/>
      <c r="N244" s="3">
        <v>3729.6</v>
      </c>
      <c r="O244" s="3" t="s">
        <v>24</v>
      </c>
      <c r="P244" s="3">
        <v>262.8018715143715</v>
      </c>
      <c r="Q244" s="3">
        <v>980145.86</v>
      </c>
      <c r="R244" s="3">
        <v>3.1156119918716239</v>
      </c>
      <c r="S244" s="3">
        <v>11619.98648488441</v>
      </c>
      <c r="T244" s="3">
        <v>359125.5</v>
      </c>
    </row>
    <row r="245" spans="1:20" x14ac:dyDescent="0.3">
      <c r="A245" s="3" t="s">
        <v>19</v>
      </c>
      <c r="B245" s="3" t="s">
        <v>378</v>
      </c>
      <c r="C245" s="3" t="s">
        <v>21</v>
      </c>
      <c r="D245" s="4" t="s">
        <v>22</v>
      </c>
      <c r="E245" s="3" t="s">
        <v>380</v>
      </c>
      <c r="F245" s="3"/>
      <c r="G245" s="3"/>
      <c r="H245" s="3"/>
      <c r="I245" s="3"/>
      <c r="J245" s="3"/>
      <c r="K245" s="3"/>
      <c r="L245" s="3"/>
      <c r="M245" s="3"/>
      <c r="N245" s="3">
        <v>13125.2</v>
      </c>
      <c r="O245" s="3" t="s">
        <v>24</v>
      </c>
      <c r="P245" s="3">
        <v>287.8240118245817</v>
      </c>
      <c r="Q245" s="3">
        <v>3777747.72</v>
      </c>
      <c r="R245" s="3">
        <v>3.4122585871319711</v>
      </c>
      <c r="S245" s="3">
        <v>44786.576407824548</v>
      </c>
      <c r="T245" s="3">
        <v>1384166.8</v>
      </c>
    </row>
    <row r="246" spans="1:20" x14ac:dyDescent="0.3">
      <c r="A246" s="3" t="s">
        <v>19</v>
      </c>
      <c r="B246" s="3" t="s">
        <v>381</v>
      </c>
      <c r="C246" s="3" t="s">
        <v>21</v>
      </c>
      <c r="D246" s="4" t="s">
        <v>22</v>
      </c>
      <c r="E246" s="3" t="s">
        <v>382</v>
      </c>
      <c r="F246" s="3"/>
      <c r="G246" s="3"/>
      <c r="H246" s="3"/>
      <c r="I246" s="3"/>
      <c r="J246" s="3"/>
      <c r="K246" s="3"/>
      <c r="L246" s="3"/>
      <c r="M246" s="3"/>
      <c r="N246" s="3">
        <v>3500</v>
      </c>
      <c r="O246" s="3" t="s">
        <v>24</v>
      </c>
      <c r="P246" s="3">
        <v>413.43933428571432</v>
      </c>
      <c r="Q246" s="3">
        <v>1447037.67</v>
      </c>
      <c r="R246" s="3">
        <v>4.9014740282835128</v>
      </c>
      <c r="S246" s="3">
        <v>17155.159098992299</v>
      </c>
      <c r="T246" s="3">
        <v>530194.6</v>
      </c>
    </row>
    <row r="247" spans="1:20" x14ac:dyDescent="0.3">
      <c r="A247" s="3" t="s">
        <v>19</v>
      </c>
      <c r="B247" s="3" t="s">
        <v>381</v>
      </c>
      <c r="C247" s="3" t="s">
        <v>21</v>
      </c>
      <c r="D247" s="4" t="s">
        <v>22</v>
      </c>
      <c r="E247" s="3" t="s">
        <v>383</v>
      </c>
      <c r="F247" s="3"/>
      <c r="G247" s="3"/>
      <c r="H247" s="3"/>
      <c r="I247" s="3"/>
      <c r="J247" s="3"/>
      <c r="K247" s="3"/>
      <c r="L247" s="3"/>
      <c r="M247" s="3"/>
      <c r="N247" s="3">
        <v>2635</v>
      </c>
      <c r="O247" s="3" t="s">
        <v>24</v>
      </c>
      <c r="P247" s="3">
        <v>399.37013662239087</v>
      </c>
      <c r="Q247" s="3">
        <v>1052340.31</v>
      </c>
      <c r="R247" s="3">
        <v>4.7346785610241966</v>
      </c>
      <c r="S247" s="3">
        <v>12475.878008298751</v>
      </c>
      <c r="T247" s="3">
        <v>385577.5</v>
      </c>
    </row>
    <row r="248" spans="1:20" x14ac:dyDescent="0.3">
      <c r="A248" s="3" t="s">
        <v>19</v>
      </c>
      <c r="B248" s="3" t="s">
        <v>381</v>
      </c>
      <c r="C248" s="3" t="s">
        <v>21</v>
      </c>
      <c r="D248" s="4" t="s">
        <v>22</v>
      </c>
      <c r="E248" s="3" t="s">
        <v>384</v>
      </c>
      <c r="F248" s="3"/>
      <c r="G248" s="3"/>
      <c r="H248" s="3"/>
      <c r="I248" s="3"/>
      <c r="J248" s="3"/>
      <c r="K248" s="3"/>
      <c r="L248" s="3"/>
      <c r="M248" s="3"/>
      <c r="N248" s="3">
        <v>2800</v>
      </c>
      <c r="O248" s="3" t="s">
        <v>24</v>
      </c>
      <c r="P248" s="3">
        <v>539.22074285714291</v>
      </c>
      <c r="Q248" s="3">
        <v>1509818.08</v>
      </c>
      <c r="R248" s="3">
        <v>6.3926584808197164</v>
      </c>
      <c r="S248" s="3">
        <v>17899.443746295201</v>
      </c>
      <c r="T248" s="3">
        <v>553197.4</v>
      </c>
    </row>
    <row r="249" spans="1:20" x14ac:dyDescent="0.3">
      <c r="A249" s="3" t="s">
        <v>19</v>
      </c>
      <c r="B249" s="3" t="s">
        <v>381</v>
      </c>
      <c r="C249" s="3" t="s">
        <v>21</v>
      </c>
      <c r="D249" s="4" t="s">
        <v>96</v>
      </c>
      <c r="E249" s="3" t="s">
        <v>385</v>
      </c>
      <c r="F249" s="3"/>
      <c r="G249" s="3"/>
      <c r="H249" s="3"/>
      <c r="I249" s="3"/>
      <c r="J249" s="3"/>
      <c r="K249" s="3"/>
      <c r="L249" s="3"/>
      <c r="M249" s="3"/>
      <c r="N249" s="3">
        <v>5984</v>
      </c>
      <c r="O249" s="3" t="s">
        <v>24</v>
      </c>
      <c r="P249" s="3">
        <v>211.80110628342251</v>
      </c>
      <c r="Q249" s="3">
        <v>1267417.82</v>
      </c>
      <c r="R249" s="3">
        <v>2.5109793276042982</v>
      </c>
      <c r="S249" s="3">
        <v>15025.700296384121</v>
      </c>
      <c r="T249" s="3">
        <v>464382</v>
      </c>
    </row>
    <row r="250" spans="1:20" x14ac:dyDescent="0.3">
      <c r="A250" s="3" t="s">
        <v>19</v>
      </c>
      <c r="B250" s="3" t="s">
        <v>381</v>
      </c>
      <c r="C250" s="3" t="s">
        <v>21</v>
      </c>
      <c r="D250" s="4" t="s">
        <v>96</v>
      </c>
      <c r="E250" s="3" t="s">
        <v>386</v>
      </c>
      <c r="F250" s="3"/>
      <c r="G250" s="3"/>
      <c r="H250" s="3"/>
      <c r="I250" s="3"/>
      <c r="J250" s="3"/>
      <c r="K250" s="3"/>
      <c r="L250" s="3"/>
      <c r="M250" s="3"/>
      <c r="N250" s="3">
        <v>10726.1</v>
      </c>
      <c r="O250" s="3" t="s">
        <v>24</v>
      </c>
      <c r="P250" s="3">
        <v>210.23068123549101</v>
      </c>
      <c r="Q250" s="3">
        <v>2254955.31</v>
      </c>
      <c r="R250" s="3">
        <v>2.492361366158756</v>
      </c>
      <c r="S250" s="3">
        <v>26733.317249555421</v>
      </c>
      <c r="T250" s="3">
        <v>826215.7</v>
      </c>
    </row>
    <row r="251" spans="1:20" x14ac:dyDescent="0.3">
      <c r="A251" s="3" t="s">
        <v>19</v>
      </c>
      <c r="B251" s="3" t="s">
        <v>381</v>
      </c>
      <c r="C251" s="3" t="s">
        <v>21</v>
      </c>
      <c r="D251" s="4" t="s">
        <v>22</v>
      </c>
      <c r="E251" s="3" t="s">
        <v>387</v>
      </c>
      <c r="F251" s="3"/>
      <c r="G251" s="3"/>
      <c r="H251" s="3"/>
      <c r="I251" s="3"/>
      <c r="J251" s="3"/>
      <c r="K251" s="3"/>
      <c r="L251" s="3"/>
      <c r="M251" s="3"/>
      <c r="N251" s="3">
        <v>2250</v>
      </c>
      <c r="O251" s="3" t="s">
        <v>24</v>
      </c>
      <c r="P251" s="3">
        <v>444.58475555555572</v>
      </c>
      <c r="Q251" s="3">
        <v>1000315.7</v>
      </c>
      <c r="R251" s="3">
        <v>5.2707143515774222</v>
      </c>
      <c r="S251" s="3">
        <v>11859.1072910492</v>
      </c>
      <c r="T251" s="3">
        <v>366515.6</v>
      </c>
    </row>
    <row r="252" spans="1:20" x14ac:dyDescent="0.3">
      <c r="A252" s="3" t="s">
        <v>19</v>
      </c>
      <c r="B252" s="3" t="s">
        <v>381</v>
      </c>
      <c r="C252" s="3" t="s">
        <v>21</v>
      </c>
      <c r="D252" s="4" t="s">
        <v>22</v>
      </c>
      <c r="E252" s="3" t="s">
        <v>388</v>
      </c>
      <c r="F252" s="3"/>
      <c r="G252" s="3"/>
      <c r="H252" s="3"/>
      <c r="I252" s="3"/>
      <c r="J252" s="3"/>
      <c r="K252" s="3"/>
      <c r="L252" s="3"/>
      <c r="M252" s="3"/>
      <c r="N252" s="3">
        <v>612.5</v>
      </c>
      <c r="O252" s="3" t="s">
        <v>24</v>
      </c>
      <c r="P252" s="3">
        <v>385.48620408163282</v>
      </c>
      <c r="Q252" s="3">
        <v>236110.3</v>
      </c>
      <c r="R252" s="3">
        <v>4.5700794793317447</v>
      </c>
      <c r="S252" s="3">
        <v>2799.1736810906932</v>
      </c>
      <c r="T252" s="3">
        <v>86510.9</v>
      </c>
    </row>
    <row r="253" spans="1:20" x14ac:dyDescent="0.3">
      <c r="A253" s="3" t="s">
        <v>19</v>
      </c>
      <c r="B253" s="3" t="s">
        <v>389</v>
      </c>
      <c r="C253" s="3" t="s">
        <v>21</v>
      </c>
      <c r="D253" s="4" t="s">
        <v>25</v>
      </c>
      <c r="E253" s="3" t="s">
        <v>390</v>
      </c>
      <c r="F253" s="3"/>
      <c r="G253" s="3"/>
      <c r="H253" s="3"/>
      <c r="I253" s="3"/>
      <c r="J253" s="3"/>
      <c r="K253" s="3"/>
      <c r="L253" s="3"/>
      <c r="M253" s="3"/>
      <c r="N253" s="3">
        <v>4928</v>
      </c>
      <c r="O253" s="3" t="s">
        <v>24</v>
      </c>
      <c r="P253" s="3">
        <v>463.72189326298712</v>
      </c>
      <c r="Q253" s="3">
        <v>2285221.4900000002</v>
      </c>
      <c r="R253" s="3">
        <v>5.4975920955896518</v>
      </c>
      <c r="S253" s="3">
        <v>27092.133847065801</v>
      </c>
      <c r="T253" s="3">
        <v>1004583.3</v>
      </c>
    </row>
    <row r="254" spans="1:20" x14ac:dyDescent="0.3">
      <c r="A254" s="3" t="s">
        <v>19</v>
      </c>
      <c r="B254" s="3" t="s">
        <v>391</v>
      </c>
      <c r="C254" s="3" t="s">
        <v>21</v>
      </c>
      <c r="D254" s="4" t="s">
        <v>22</v>
      </c>
      <c r="E254" s="3" t="s">
        <v>392</v>
      </c>
      <c r="F254" s="3"/>
      <c r="G254" s="3"/>
      <c r="H254" s="3"/>
      <c r="I254" s="3"/>
      <c r="J254" s="3"/>
      <c r="K254" s="3"/>
      <c r="L254" s="3"/>
      <c r="M254" s="3"/>
      <c r="N254" s="3">
        <v>2701.55</v>
      </c>
      <c r="O254" s="3" t="s">
        <v>24</v>
      </c>
      <c r="P254" s="3">
        <v>469.05634909999998</v>
      </c>
      <c r="Q254" s="3">
        <v>1267179.18</v>
      </c>
      <c r="R254" s="3">
        <v>5.5608340150000002</v>
      </c>
      <c r="S254" s="3">
        <v>15022.87113</v>
      </c>
      <c r="T254" s="3">
        <v>464294.40000000002</v>
      </c>
    </row>
    <row r="255" spans="1:20" x14ac:dyDescent="0.3">
      <c r="A255" s="3" t="s">
        <v>19</v>
      </c>
      <c r="B255" s="3" t="s">
        <v>391</v>
      </c>
      <c r="C255" s="3" t="s">
        <v>21</v>
      </c>
      <c r="D255" s="4" t="s">
        <v>22</v>
      </c>
      <c r="E255" s="3" t="s">
        <v>393</v>
      </c>
      <c r="F255" s="3"/>
      <c r="G255" s="3"/>
      <c r="H255" s="3"/>
      <c r="I255" s="3"/>
      <c r="J255" s="3"/>
      <c r="K255" s="3"/>
      <c r="L255" s="3"/>
      <c r="M255" s="3"/>
      <c r="N255" s="3">
        <v>5902.74</v>
      </c>
      <c r="O255" s="3" t="s">
        <v>24</v>
      </c>
      <c r="P255" s="3">
        <v>489.00080980000001</v>
      </c>
      <c r="Q255" s="3">
        <v>2886444.64</v>
      </c>
      <c r="R255" s="3">
        <v>5.7972828669999998</v>
      </c>
      <c r="S255" s="3">
        <v>34219.853470000002</v>
      </c>
      <c r="T255" s="3">
        <v>1057593.3</v>
      </c>
    </row>
    <row r="256" spans="1:20" x14ac:dyDescent="0.3">
      <c r="A256" s="3" t="s">
        <v>19</v>
      </c>
      <c r="B256" s="3" t="s">
        <v>391</v>
      </c>
      <c r="C256" s="3" t="s">
        <v>21</v>
      </c>
      <c r="D256" s="4" t="s">
        <v>22</v>
      </c>
      <c r="E256" s="3" t="s">
        <v>394</v>
      </c>
      <c r="F256" s="3"/>
      <c r="G256" s="3"/>
      <c r="H256" s="3"/>
      <c r="I256" s="3"/>
      <c r="J256" s="3"/>
      <c r="K256" s="3"/>
      <c r="L256" s="3"/>
      <c r="M256" s="3"/>
      <c r="N256" s="3">
        <v>10348.75</v>
      </c>
      <c r="O256" s="3" t="s">
        <v>24</v>
      </c>
      <c r="P256" s="3">
        <v>629.06408020000003</v>
      </c>
      <c r="Q256" s="3">
        <v>6510026.9000000004</v>
      </c>
      <c r="R256" s="3">
        <v>7.457783998</v>
      </c>
      <c r="S256" s="3">
        <v>77178.742150000005</v>
      </c>
      <c r="T256" s="3">
        <v>2385273.7999999998</v>
      </c>
    </row>
    <row r="257" spans="1:20" x14ac:dyDescent="0.3">
      <c r="A257" s="3" t="s">
        <v>19</v>
      </c>
      <c r="B257" s="3" t="s">
        <v>391</v>
      </c>
      <c r="C257" s="3" t="s">
        <v>21</v>
      </c>
      <c r="D257" s="4" t="s">
        <v>22</v>
      </c>
      <c r="E257" s="3" t="s">
        <v>395</v>
      </c>
      <c r="F257" s="3"/>
      <c r="G257" s="3"/>
      <c r="H257" s="3"/>
      <c r="I257" s="3"/>
      <c r="J257" s="3"/>
      <c r="K257" s="3"/>
      <c r="L257" s="3"/>
      <c r="M257" s="3"/>
      <c r="N257" s="3">
        <v>10800</v>
      </c>
      <c r="O257" s="3" t="s">
        <v>24</v>
      </c>
      <c r="P257" s="3">
        <v>479.32972410000002</v>
      </c>
      <c r="Q257" s="3">
        <v>5176761.0199999996</v>
      </c>
      <c r="R257" s="3">
        <v>5.68262862</v>
      </c>
      <c r="S257" s="3">
        <v>61372.389089999997</v>
      </c>
      <c r="T257" s="3">
        <v>1896765.2</v>
      </c>
    </row>
    <row r="258" spans="1:20" x14ac:dyDescent="0.3">
      <c r="A258" s="3" t="s">
        <v>19</v>
      </c>
      <c r="B258" s="3" t="s">
        <v>391</v>
      </c>
      <c r="C258" s="3" t="s">
        <v>21</v>
      </c>
      <c r="D258" s="4" t="s">
        <v>22</v>
      </c>
      <c r="E258" s="3" t="s">
        <v>396</v>
      </c>
      <c r="F258" s="3"/>
      <c r="G258" s="3"/>
      <c r="H258" s="3"/>
      <c r="I258" s="3"/>
      <c r="J258" s="3"/>
      <c r="K258" s="3"/>
      <c r="L258" s="3"/>
      <c r="M258" s="3"/>
      <c r="N258" s="3">
        <v>971.5</v>
      </c>
      <c r="O258" s="3" t="s">
        <v>24</v>
      </c>
      <c r="P258" s="3">
        <v>628.80583630000001</v>
      </c>
      <c r="Q258" s="3">
        <v>610884.87</v>
      </c>
      <c r="R258" s="3">
        <v>7.4547224219999997</v>
      </c>
      <c r="S258" s="3">
        <v>7242.2628329999998</v>
      </c>
      <c r="T258" s="3">
        <v>223828.2</v>
      </c>
    </row>
    <row r="259" spans="1:20" x14ac:dyDescent="0.3">
      <c r="A259" s="3" t="s">
        <v>19</v>
      </c>
      <c r="B259" s="3" t="s">
        <v>397</v>
      </c>
      <c r="C259" s="3" t="s">
        <v>21</v>
      </c>
      <c r="D259" s="4" t="s">
        <v>22</v>
      </c>
      <c r="E259" s="3" t="s">
        <v>398</v>
      </c>
      <c r="F259" s="3"/>
      <c r="G259" s="3"/>
      <c r="H259" s="3"/>
      <c r="I259" s="3"/>
      <c r="J259" s="3"/>
      <c r="K259" s="3"/>
      <c r="L259" s="3"/>
      <c r="M259" s="3"/>
      <c r="N259" s="3">
        <v>7193.6</v>
      </c>
      <c r="O259" s="3" t="s">
        <v>24</v>
      </c>
      <c r="P259" s="3">
        <v>687.96345640000004</v>
      </c>
      <c r="Q259" s="3">
        <v>4948933.92</v>
      </c>
      <c r="R259" s="3">
        <v>8.1560575740000001</v>
      </c>
      <c r="S259" s="3">
        <v>58671.41577</v>
      </c>
      <c r="T259" s="3">
        <v>1813289.4</v>
      </c>
    </row>
    <row r="260" spans="1:20" x14ac:dyDescent="0.3">
      <c r="A260" s="3" t="s">
        <v>19</v>
      </c>
      <c r="B260" s="3" t="s">
        <v>399</v>
      </c>
      <c r="C260" s="3" t="s">
        <v>21</v>
      </c>
      <c r="D260" s="4" t="s">
        <v>22</v>
      </c>
      <c r="E260" s="3" t="s">
        <v>400</v>
      </c>
      <c r="F260" s="3"/>
      <c r="G260" s="3"/>
      <c r="H260" s="3"/>
      <c r="I260" s="3"/>
      <c r="J260" s="3"/>
      <c r="K260" s="3"/>
      <c r="L260" s="3"/>
      <c r="M260" s="3"/>
      <c r="N260" s="3">
        <v>5957.6</v>
      </c>
      <c r="O260" s="3" t="s">
        <v>24</v>
      </c>
      <c r="P260" s="3">
        <v>379.32966299999998</v>
      </c>
      <c r="Q260" s="3">
        <v>2259894.4</v>
      </c>
      <c r="R260" s="3">
        <v>4.4970914400000002</v>
      </c>
      <c r="S260" s="3">
        <v>26791.87196</v>
      </c>
      <c r="T260" s="3">
        <v>828025.3</v>
      </c>
    </row>
    <row r="261" spans="1:20" x14ac:dyDescent="0.3">
      <c r="A261" s="3" t="s">
        <v>19</v>
      </c>
      <c r="B261" s="3" t="s">
        <v>399</v>
      </c>
      <c r="C261" s="3" t="s">
        <v>21</v>
      </c>
      <c r="D261" s="4" t="s">
        <v>22</v>
      </c>
      <c r="E261" s="3" t="s">
        <v>401</v>
      </c>
      <c r="F261" s="3"/>
      <c r="G261" s="3"/>
      <c r="H261" s="3"/>
      <c r="I261" s="3"/>
      <c r="J261" s="3"/>
      <c r="K261" s="3"/>
      <c r="L261" s="3"/>
      <c r="M261" s="3"/>
      <c r="N261" s="3">
        <v>3465</v>
      </c>
      <c r="O261" s="3" t="s">
        <v>24</v>
      </c>
      <c r="P261" s="3">
        <v>474.2771429</v>
      </c>
      <c r="Q261" s="3">
        <v>1643370.3</v>
      </c>
      <c r="R261" s="3">
        <v>5.6227284270000002</v>
      </c>
      <c r="S261" s="3">
        <v>19482.754000000001</v>
      </c>
      <c r="T261" s="3">
        <v>602130.9</v>
      </c>
    </row>
    <row r="262" spans="1:20" x14ac:dyDescent="0.3">
      <c r="A262" s="3" t="s">
        <v>19</v>
      </c>
      <c r="B262" s="3" t="s">
        <v>399</v>
      </c>
      <c r="C262" s="3" t="s">
        <v>21</v>
      </c>
      <c r="D262" s="4" t="s">
        <v>22</v>
      </c>
      <c r="E262" s="3" t="s">
        <v>402</v>
      </c>
      <c r="F262" s="3"/>
      <c r="G262" s="3"/>
      <c r="H262" s="3"/>
      <c r="I262" s="3"/>
      <c r="J262" s="3"/>
      <c r="K262" s="3"/>
      <c r="L262" s="3"/>
      <c r="M262" s="3"/>
      <c r="N262" s="3">
        <v>1500</v>
      </c>
      <c r="O262" s="3" t="s">
        <v>24</v>
      </c>
      <c r="P262" s="3">
        <v>584.91949999999997</v>
      </c>
      <c r="Q262" s="3">
        <v>877379.25</v>
      </c>
      <c r="R262" s="3">
        <v>6.9344339059999998</v>
      </c>
      <c r="S262" s="3">
        <v>10401.65086</v>
      </c>
      <c r="T262" s="3">
        <v>321471.8</v>
      </c>
    </row>
    <row r="263" spans="1:20" x14ac:dyDescent="0.3">
      <c r="A263" s="3" t="s">
        <v>19</v>
      </c>
      <c r="B263" s="3" t="s">
        <v>403</v>
      </c>
      <c r="C263" s="3" t="s">
        <v>21</v>
      </c>
      <c r="D263" s="4" t="s">
        <v>22</v>
      </c>
      <c r="E263" s="3" t="s">
        <v>404</v>
      </c>
      <c r="F263" s="3"/>
      <c r="G263" s="3"/>
      <c r="H263" s="3"/>
      <c r="I263" s="3"/>
      <c r="J263" s="3"/>
      <c r="K263" s="3"/>
      <c r="L263" s="3"/>
      <c r="M263" s="3"/>
      <c r="N263" s="3">
        <v>4004</v>
      </c>
      <c r="O263" s="3" t="s">
        <v>24</v>
      </c>
      <c r="P263" s="3">
        <v>387.94605644355647</v>
      </c>
      <c r="Q263" s="3">
        <v>1553336.01</v>
      </c>
      <c r="R263" s="3">
        <v>4.5965172564402419</v>
      </c>
      <c r="S263" s="3">
        <v>18404.455094786728</v>
      </c>
      <c r="T263" s="3">
        <v>569142.30000000005</v>
      </c>
    </row>
    <row r="264" spans="1:20" x14ac:dyDescent="0.3">
      <c r="A264" s="3" t="s">
        <v>19</v>
      </c>
      <c r="B264" s="3" t="s">
        <v>403</v>
      </c>
      <c r="C264" s="3" t="s">
        <v>21</v>
      </c>
      <c r="D264" s="4" t="s">
        <v>22</v>
      </c>
      <c r="E264" s="3" t="s">
        <v>405</v>
      </c>
      <c r="F264" s="3"/>
      <c r="G264" s="3"/>
      <c r="H264" s="3"/>
      <c r="I264" s="3"/>
      <c r="J264" s="3"/>
      <c r="K264" s="3"/>
      <c r="L264" s="3"/>
      <c r="M264" s="3"/>
      <c r="N264" s="3">
        <v>5712</v>
      </c>
      <c r="O264" s="3" t="s">
        <v>24</v>
      </c>
      <c r="P264" s="3">
        <v>265.39416316526609</v>
      </c>
      <c r="Q264" s="3">
        <v>1515931.46</v>
      </c>
      <c r="R264" s="3">
        <v>3.144480606223532</v>
      </c>
      <c r="S264" s="3">
        <v>17961.273222748809</v>
      </c>
      <c r="T264" s="3">
        <v>555437.30000000005</v>
      </c>
    </row>
    <row r="265" spans="1:20" x14ac:dyDescent="0.3">
      <c r="A265" s="3" t="s">
        <v>19</v>
      </c>
      <c r="B265" s="3" t="s">
        <v>406</v>
      </c>
      <c r="C265" s="3" t="s">
        <v>21</v>
      </c>
      <c r="D265" s="4" t="s">
        <v>22</v>
      </c>
      <c r="E265" s="3" t="s">
        <v>407</v>
      </c>
      <c r="F265" s="3"/>
      <c r="G265" s="3"/>
      <c r="H265" s="3"/>
      <c r="I265" s="3"/>
      <c r="J265" s="3"/>
      <c r="K265" s="3"/>
      <c r="L265" s="3"/>
      <c r="M265" s="3"/>
      <c r="N265" s="3">
        <v>23760</v>
      </c>
      <c r="O265" s="3" t="s">
        <v>24</v>
      </c>
      <c r="P265" s="3">
        <v>217.97827988215491</v>
      </c>
      <c r="Q265" s="3">
        <v>5179163.93</v>
      </c>
      <c r="R265" s="3">
        <v>2.582681041257759</v>
      </c>
      <c r="S265" s="3">
        <v>61364.501540284349</v>
      </c>
      <c r="T265" s="3">
        <v>1897645.7</v>
      </c>
    </row>
    <row r="266" spans="1:20" x14ac:dyDescent="0.3">
      <c r="A266" s="3" t="s">
        <v>19</v>
      </c>
      <c r="B266" s="3" t="s">
        <v>408</v>
      </c>
      <c r="C266" s="3" t="s">
        <v>21</v>
      </c>
      <c r="D266" s="4" t="s">
        <v>25</v>
      </c>
      <c r="E266" s="3" t="s">
        <v>409</v>
      </c>
      <c r="F266" s="3"/>
      <c r="G266" s="3"/>
      <c r="H266" s="3"/>
      <c r="I266" s="3"/>
      <c r="J266" s="3"/>
      <c r="K266" s="3"/>
      <c r="L266" s="3"/>
      <c r="M266" s="3"/>
      <c r="N266" s="3">
        <v>4900</v>
      </c>
      <c r="O266" s="3" t="s">
        <v>24</v>
      </c>
      <c r="P266" s="3">
        <v>451.83556326530612</v>
      </c>
      <c r="Q266" s="3">
        <v>2213994.2599999998</v>
      </c>
      <c r="R266" s="3">
        <v>5.3535019344230577</v>
      </c>
      <c r="S266" s="3">
        <v>26232.15947867298</v>
      </c>
      <c r="T266" s="3">
        <v>973271.9</v>
      </c>
    </row>
    <row r="267" spans="1:20" x14ac:dyDescent="0.3">
      <c r="A267" s="3" t="s">
        <v>19</v>
      </c>
      <c r="B267" s="3" t="s">
        <v>410</v>
      </c>
      <c r="C267" s="3" t="s">
        <v>21</v>
      </c>
      <c r="D267" s="4" t="s">
        <v>25</v>
      </c>
      <c r="E267" s="3" t="s">
        <v>411</v>
      </c>
      <c r="F267" s="3"/>
      <c r="G267" s="3"/>
      <c r="H267" s="3"/>
      <c r="I267" s="3"/>
      <c r="J267" s="3"/>
      <c r="K267" s="3"/>
      <c r="L267" s="3"/>
      <c r="M267" s="3"/>
      <c r="N267" s="3">
        <v>8782</v>
      </c>
      <c r="O267" s="3" t="s">
        <v>24</v>
      </c>
      <c r="P267" s="3">
        <v>234.18087679344109</v>
      </c>
      <c r="Q267" s="3">
        <v>2056576.46</v>
      </c>
      <c r="R267" s="3">
        <v>2.7762996656009622</v>
      </c>
      <c r="S267" s="3">
        <v>24381.463663307652</v>
      </c>
      <c r="T267" s="3">
        <v>904071</v>
      </c>
    </row>
    <row r="268" spans="1:20" x14ac:dyDescent="0.3">
      <c r="A268" s="3" t="s">
        <v>19</v>
      </c>
      <c r="B268" s="3" t="s">
        <v>410</v>
      </c>
      <c r="C268" s="3" t="s">
        <v>21</v>
      </c>
      <c r="D268" s="4" t="s">
        <v>22</v>
      </c>
      <c r="E268" s="3" t="s">
        <v>412</v>
      </c>
      <c r="F268" s="3"/>
      <c r="G268" s="3"/>
      <c r="H268" s="3"/>
      <c r="I268" s="3"/>
      <c r="J268" s="3"/>
      <c r="K268" s="3"/>
      <c r="L268" s="3"/>
      <c r="M268" s="3"/>
      <c r="N268" s="3">
        <v>2934.8</v>
      </c>
      <c r="O268" s="3" t="s">
        <v>24</v>
      </c>
      <c r="P268" s="3">
        <v>376.05165939757393</v>
      </c>
      <c r="Q268" s="3">
        <v>1103636.4099999999</v>
      </c>
      <c r="R268" s="3">
        <v>4.4582295127157554</v>
      </c>
      <c r="S268" s="3">
        <v>13084.011973918199</v>
      </c>
      <c r="T268" s="3">
        <v>404372.4</v>
      </c>
    </row>
    <row r="269" spans="1:20" x14ac:dyDescent="0.3">
      <c r="A269" s="3" t="s">
        <v>19</v>
      </c>
      <c r="B269" s="3" t="s">
        <v>410</v>
      </c>
      <c r="C269" s="3" t="s">
        <v>21</v>
      </c>
      <c r="D269" s="4" t="s">
        <v>22</v>
      </c>
      <c r="E269" s="3" t="s">
        <v>413</v>
      </c>
      <c r="F269" s="3"/>
      <c r="G269" s="3"/>
      <c r="H269" s="3"/>
      <c r="I269" s="3"/>
      <c r="J269" s="3"/>
      <c r="K269" s="3"/>
      <c r="L269" s="3"/>
      <c r="M269" s="3"/>
      <c r="N269" s="3">
        <v>6930</v>
      </c>
      <c r="O269" s="3" t="s">
        <v>24</v>
      </c>
      <c r="P269" s="3">
        <v>470.17864646464648</v>
      </c>
      <c r="Q269" s="3">
        <v>3258338.02</v>
      </c>
      <c r="R269" s="3">
        <v>5.5741392586205869</v>
      </c>
      <c r="S269" s="3">
        <v>38628.78506224067</v>
      </c>
      <c r="T269" s="3">
        <v>1193855.1000000001</v>
      </c>
    </row>
    <row r="270" spans="1:20" x14ac:dyDescent="0.3">
      <c r="A270" s="3" t="s">
        <v>19</v>
      </c>
      <c r="B270" s="3" t="s">
        <v>410</v>
      </c>
      <c r="C270" s="3" t="s">
        <v>21</v>
      </c>
      <c r="D270" s="4" t="s">
        <v>22</v>
      </c>
      <c r="E270" s="3" t="s">
        <v>414</v>
      </c>
      <c r="F270" s="3"/>
      <c r="G270" s="3"/>
      <c r="H270" s="3"/>
      <c r="I270" s="3"/>
      <c r="J270" s="3"/>
      <c r="K270" s="3"/>
      <c r="L270" s="3"/>
      <c r="M270" s="3"/>
      <c r="N270" s="3">
        <v>2310</v>
      </c>
      <c r="O270" s="3" t="s">
        <v>24</v>
      </c>
      <c r="P270" s="3">
        <v>540.99296969696968</v>
      </c>
      <c r="Q270" s="3">
        <v>1249693.76</v>
      </c>
      <c r="R270" s="3">
        <v>6.4136688760755156</v>
      </c>
      <c r="S270" s="3">
        <v>14815.57510373444</v>
      </c>
      <c r="T270" s="3">
        <v>457887.9</v>
      </c>
    </row>
    <row r="271" spans="1:20" x14ac:dyDescent="0.3">
      <c r="A271" s="3" t="s">
        <v>19</v>
      </c>
      <c r="B271" s="3" t="s">
        <v>415</v>
      </c>
      <c r="C271" s="3" t="s">
        <v>21</v>
      </c>
      <c r="D271" s="4" t="s">
        <v>22</v>
      </c>
      <c r="E271" s="3" t="s">
        <v>416</v>
      </c>
      <c r="F271" s="3"/>
      <c r="G271" s="3"/>
      <c r="H271" s="3"/>
      <c r="I271" s="3"/>
      <c r="J271" s="3"/>
      <c r="K271" s="3"/>
      <c r="L271" s="3"/>
      <c r="M271" s="3"/>
      <c r="N271" s="3">
        <v>2167.1999999999998</v>
      </c>
      <c r="O271" s="3" t="s">
        <v>24</v>
      </c>
      <c r="P271" s="3">
        <v>263.6085225175342</v>
      </c>
      <c r="Q271" s="3">
        <v>571292.39</v>
      </c>
      <c r="R271" s="3">
        <v>3.1251751335807261</v>
      </c>
      <c r="S271" s="3">
        <v>6772.8795494961478</v>
      </c>
      <c r="T271" s="3">
        <v>209321.5</v>
      </c>
    </row>
    <row r="272" spans="1:20" x14ac:dyDescent="0.3">
      <c r="A272" s="3" t="s">
        <v>19</v>
      </c>
      <c r="B272" s="3" t="s">
        <v>417</v>
      </c>
      <c r="C272" s="3" t="s">
        <v>21</v>
      </c>
      <c r="D272" s="4" t="s">
        <v>22</v>
      </c>
      <c r="E272" s="3" t="s">
        <v>418</v>
      </c>
      <c r="F272" s="3"/>
      <c r="G272" s="3"/>
      <c r="H272" s="3"/>
      <c r="I272" s="3"/>
      <c r="J272" s="3"/>
      <c r="K272" s="3"/>
      <c r="L272" s="3"/>
      <c r="M272" s="3"/>
      <c r="N272" s="3">
        <v>7646.9</v>
      </c>
      <c r="O272" s="3" t="s">
        <v>24</v>
      </c>
      <c r="P272" s="3">
        <v>524.34236618760542</v>
      </c>
      <c r="Q272" s="3">
        <v>4009593.64</v>
      </c>
      <c r="R272" s="3">
        <v>6.2162699014535328</v>
      </c>
      <c r="S272" s="3">
        <v>47535.194309425016</v>
      </c>
      <c r="T272" s="3">
        <v>1469115.1</v>
      </c>
    </row>
    <row r="273" spans="1:20" x14ac:dyDescent="0.3">
      <c r="A273" s="3" t="s">
        <v>19</v>
      </c>
      <c r="B273" s="3" t="s">
        <v>417</v>
      </c>
      <c r="C273" s="3" t="s">
        <v>21</v>
      </c>
      <c r="D273" s="4" t="s">
        <v>22</v>
      </c>
      <c r="E273" s="3" t="s">
        <v>419</v>
      </c>
      <c r="F273" s="3"/>
      <c r="G273" s="3"/>
      <c r="H273" s="3"/>
      <c r="I273" s="3"/>
      <c r="J273" s="3"/>
      <c r="K273" s="3"/>
      <c r="L273" s="3"/>
      <c r="M273" s="3"/>
      <c r="N273" s="3">
        <v>78.2</v>
      </c>
      <c r="O273" s="3" t="s">
        <v>24</v>
      </c>
      <c r="P273" s="3">
        <v>674.80575447570322</v>
      </c>
      <c r="Q273" s="3">
        <v>52769.81</v>
      </c>
      <c r="R273" s="3">
        <v>8.00006822140727</v>
      </c>
      <c r="S273" s="3">
        <v>625.60533491404863</v>
      </c>
      <c r="T273" s="3">
        <v>19334.900000000001</v>
      </c>
    </row>
    <row r="274" spans="1:20" x14ac:dyDescent="0.3">
      <c r="A274" s="3" t="s">
        <v>19</v>
      </c>
      <c r="B274" s="3" t="s">
        <v>417</v>
      </c>
      <c r="C274" s="3" t="s">
        <v>21</v>
      </c>
      <c r="D274" s="4" t="s">
        <v>22</v>
      </c>
      <c r="E274" s="3" t="s">
        <v>420</v>
      </c>
      <c r="F274" s="3"/>
      <c r="G274" s="3"/>
      <c r="H274" s="3"/>
      <c r="I274" s="3"/>
      <c r="J274" s="3"/>
      <c r="K274" s="3"/>
      <c r="L274" s="3"/>
      <c r="M274" s="3"/>
      <c r="N274" s="3">
        <v>786.24</v>
      </c>
      <c r="O274" s="3" t="s">
        <v>24</v>
      </c>
      <c r="P274" s="3">
        <v>486.52924043549041</v>
      </c>
      <c r="Q274" s="3">
        <v>382528.75</v>
      </c>
      <c r="R274" s="3">
        <v>5.7679815107941961</v>
      </c>
      <c r="S274" s="3">
        <v>4535.0177830468292</v>
      </c>
      <c r="T274" s="3">
        <v>140158.6</v>
      </c>
    </row>
    <row r="275" spans="1:20" x14ac:dyDescent="0.3">
      <c r="A275" s="3" t="s">
        <v>19</v>
      </c>
      <c r="B275" s="3" t="s">
        <v>421</v>
      </c>
      <c r="C275" s="3" t="s">
        <v>21</v>
      </c>
      <c r="D275" s="4" t="s">
        <v>22</v>
      </c>
      <c r="E275" s="3" t="s">
        <v>422</v>
      </c>
      <c r="F275" s="3"/>
      <c r="G275" s="3"/>
      <c r="H275" s="3"/>
      <c r="I275" s="3"/>
      <c r="J275" s="3"/>
      <c r="K275" s="3"/>
      <c r="L275" s="3"/>
      <c r="M275" s="3"/>
      <c r="N275" s="3">
        <v>11005</v>
      </c>
      <c r="O275" s="3" t="s">
        <v>24</v>
      </c>
      <c r="P275" s="3">
        <v>464.80860517946388</v>
      </c>
      <c r="Q275" s="3">
        <v>5115218.7</v>
      </c>
      <c r="R275" s="3">
        <v>5.5104754615229874</v>
      </c>
      <c r="S275" s="3">
        <v>60642.782454060471</v>
      </c>
      <c r="T275" s="3">
        <v>1874216.1</v>
      </c>
    </row>
    <row r="276" spans="1:20" x14ac:dyDescent="0.3">
      <c r="A276" s="3" t="s">
        <v>19</v>
      </c>
      <c r="B276" s="3" t="s">
        <v>421</v>
      </c>
      <c r="C276" s="3" t="s">
        <v>21</v>
      </c>
      <c r="D276" s="4" t="s">
        <v>22</v>
      </c>
      <c r="E276" s="3" t="s">
        <v>423</v>
      </c>
      <c r="F276" s="3"/>
      <c r="G276" s="3"/>
      <c r="H276" s="3"/>
      <c r="I276" s="3"/>
      <c r="J276" s="3"/>
      <c r="K276" s="3"/>
      <c r="L276" s="3"/>
      <c r="M276" s="3"/>
      <c r="N276" s="3">
        <v>9568</v>
      </c>
      <c r="O276" s="3" t="s">
        <v>24</v>
      </c>
      <c r="P276" s="3">
        <v>664.44589255852839</v>
      </c>
      <c r="Q276" s="3">
        <v>6357418.2999999998</v>
      </c>
      <c r="R276" s="3">
        <v>7.8772482816660157</v>
      </c>
      <c r="S276" s="3">
        <v>75369.511558980448</v>
      </c>
      <c r="T276" s="3">
        <v>2329358.1</v>
      </c>
    </row>
    <row r="277" spans="1:20" x14ac:dyDescent="0.3">
      <c r="A277" s="3" t="s">
        <v>19</v>
      </c>
      <c r="B277" s="3" t="s">
        <v>421</v>
      </c>
      <c r="C277" s="3" t="s">
        <v>21</v>
      </c>
      <c r="D277" s="4" t="s">
        <v>22</v>
      </c>
      <c r="E277" s="3" t="s">
        <v>424</v>
      </c>
      <c r="F277" s="3"/>
      <c r="G277" s="3"/>
      <c r="H277" s="3"/>
      <c r="I277" s="3"/>
      <c r="J277" s="3"/>
      <c r="K277" s="3"/>
      <c r="L277" s="3"/>
      <c r="M277" s="3"/>
      <c r="N277" s="3">
        <v>10849.28</v>
      </c>
      <c r="O277" s="3" t="s">
        <v>24</v>
      </c>
      <c r="P277" s="3">
        <v>479.05982516812168</v>
      </c>
      <c r="Q277" s="3">
        <v>5197454.18</v>
      </c>
      <c r="R277" s="3">
        <v>5.6794288698058297</v>
      </c>
      <c r="S277" s="3">
        <v>61617.714048606998</v>
      </c>
      <c r="T277" s="3">
        <v>1904347.2</v>
      </c>
    </row>
    <row r="278" spans="1:20" x14ac:dyDescent="0.3">
      <c r="A278" s="3" t="s">
        <v>19</v>
      </c>
      <c r="B278" s="3" t="s">
        <v>421</v>
      </c>
      <c r="C278" s="3" t="s">
        <v>21</v>
      </c>
      <c r="D278" s="4" t="s">
        <v>22</v>
      </c>
      <c r="E278" s="3" t="s">
        <v>425</v>
      </c>
      <c r="F278" s="3"/>
      <c r="G278" s="3"/>
      <c r="H278" s="3"/>
      <c r="I278" s="3"/>
      <c r="J278" s="3"/>
      <c r="K278" s="3"/>
      <c r="L278" s="3"/>
      <c r="M278" s="3"/>
      <c r="N278" s="3">
        <v>7759.7</v>
      </c>
      <c r="O278" s="3" t="s">
        <v>24</v>
      </c>
      <c r="P278" s="3">
        <v>516.29242496488268</v>
      </c>
      <c r="Q278" s="3">
        <v>4006274.33</v>
      </c>
      <c r="R278" s="3">
        <v>6.1208349136322786</v>
      </c>
      <c r="S278" s="3">
        <v>47495.842679312387</v>
      </c>
      <c r="T278" s="3">
        <v>1467899</v>
      </c>
    </row>
    <row r="279" spans="1:20" x14ac:dyDescent="0.3">
      <c r="A279" s="3" t="s">
        <v>19</v>
      </c>
      <c r="B279" s="3" t="s">
        <v>421</v>
      </c>
      <c r="C279" s="3" t="s">
        <v>21</v>
      </c>
      <c r="D279" s="4" t="s">
        <v>22</v>
      </c>
      <c r="E279" s="3" t="s">
        <v>426</v>
      </c>
      <c r="F279" s="3"/>
      <c r="G279" s="3"/>
      <c r="H279" s="3"/>
      <c r="I279" s="3"/>
      <c r="J279" s="3"/>
      <c r="K279" s="3"/>
      <c r="L279" s="3"/>
      <c r="M279" s="3"/>
      <c r="N279" s="3">
        <v>1615</v>
      </c>
      <c r="O279" s="3" t="s">
        <v>24</v>
      </c>
      <c r="P279" s="3">
        <v>581.197399380805</v>
      </c>
      <c r="Q279" s="3">
        <v>938633.8</v>
      </c>
      <c r="R279" s="3">
        <v>6.8903070466011256</v>
      </c>
      <c r="S279" s="3">
        <v>11127.84588026082</v>
      </c>
      <c r="T279" s="3">
        <v>343915.5</v>
      </c>
    </row>
    <row r="280" spans="1:20" x14ac:dyDescent="0.3">
      <c r="A280" s="3" t="s">
        <v>19</v>
      </c>
      <c r="B280" s="3" t="s">
        <v>427</v>
      </c>
      <c r="C280" s="3" t="s">
        <v>21</v>
      </c>
      <c r="D280" s="4" t="s">
        <v>22</v>
      </c>
      <c r="E280" s="3" t="s">
        <v>428</v>
      </c>
      <c r="F280" s="3"/>
      <c r="G280" s="3"/>
      <c r="H280" s="3"/>
      <c r="I280" s="3"/>
      <c r="J280" s="3"/>
      <c r="K280" s="3"/>
      <c r="L280" s="3"/>
      <c r="M280" s="3"/>
      <c r="N280" s="3">
        <v>338</v>
      </c>
      <c r="O280" s="3" t="s">
        <v>24</v>
      </c>
      <c r="P280" s="3">
        <v>296.9714793</v>
      </c>
      <c r="Q280" s="3">
        <v>100376.36</v>
      </c>
      <c r="R280" s="3">
        <v>3.5353747530000001</v>
      </c>
      <c r="S280" s="3">
        <v>1194.9566669999999</v>
      </c>
      <c r="T280" s="3">
        <v>36777.9</v>
      </c>
    </row>
    <row r="281" spans="1:20" x14ac:dyDescent="0.3">
      <c r="A281" s="3" t="s">
        <v>19</v>
      </c>
      <c r="B281" s="3" t="s">
        <v>427</v>
      </c>
      <c r="C281" s="3" t="s">
        <v>21</v>
      </c>
      <c r="D281" s="4" t="s">
        <v>22</v>
      </c>
      <c r="E281" s="3" t="s">
        <v>429</v>
      </c>
      <c r="F281" s="3"/>
      <c r="G281" s="3"/>
      <c r="H281" s="3"/>
      <c r="I281" s="3"/>
      <c r="J281" s="3"/>
      <c r="K281" s="3"/>
      <c r="L281" s="3"/>
      <c r="M281" s="3"/>
      <c r="N281" s="3">
        <v>279.2</v>
      </c>
      <c r="O281" s="3" t="s">
        <v>24</v>
      </c>
      <c r="P281" s="3">
        <v>375.69896130000001</v>
      </c>
      <c r="Q281" s="3">
        <v>104895.15</v>
      </c>
      <c r="R281" s="3">
        <v>4.4726066820000003</v>
      </c>
      <c r="S281" s="3">
        <v>1248.751786</v>
      </c>
      <c r="T281" s="3">
        <v>38433.599999999999</v>
      </c>
    </row>
    <row r="282" spans="1:20" x14ac:dyDescent="0.3">
      <c r="A282" s="3" t="s">
        <v>19</v>
      </c>
      <c r="B282" s="3" t="s">
        <v>427</v>
      </c>
      <c r="C282" s="3" t="s">
        <v>21</v>
      </c>
      <c r="D282" s="4" t="s">
        <v>22</v>
      </c>
      <c r="E282" s="3" t="s">
        <v>430</v>
      </c>
      <c r="F282" s="3"/>
      <c r="G282" s="3"/>
      <c r="H282" s="3"/>
      <c r="I282" s="3"/>
      <c r="J282" s="3"/>
      <c r="K282" s="3"/>
      <c r="L282" s="3"/>
      <c r="M282" s="3"/>
      <c r="N282" s="3">
        <v>435.6</v>
      </c>
      <c r="O282" s="3" t="s">
        <v>24</v>
      </c>
      <c r="P282" s="3">
        <v>272.43741970000002</v>
      </c>
      <c r="Q282" s="3">
        <v>118673.74</v>
      </c>
      <c r="R282" s="3">
        <v>3.2433026150000002</v>
      </c>
      <c r="S282" s="3">
        <v>1412.7826190000001</v>
      </c>
      <c r="T282" s="3">
        <v>43482</v>
      </c>
    </row>
    <row r="283" spans="1:20" x14ac:dyDescent="0.3">
      <c r="A283" s="3" t="s">
        <v>19</v>
      </c>
      <c r="B283" s="3" t="s">
        <v>427</v>
      </c>
      <c r="C283" s="3" t="s">
        <v>21</v>
      </c>
      <c r="D283" s="4" t="s">
        <v>22</v>
      </c>
      <c r="E283" s="3" t="s">
        <v>431</v>
      </c>
      <c r="F283" s="3"/>
      <c r="G283" s="3"/>
      <c r="H283" s="3"/>
      <c r="I283" s="3"/>
      <c r="J283" s="3"/>
      <c r="K283" s="3"/>
      <c r="L283" s="3"/>
      <c r="M283" s="3"/>
      <c r="N283" s="3">
        <v>99.6</v>
      </c>
      <c r="O283" s="3" t="s">
        <v>24</v>
      </c>
      <c r="P283" s="3">
        <v>383.78022090000002</v>
      </c>
      <c r="Q283" s="3">
        <v>38224.51</v>
      </c>
      <c r="R283" s="3">
        <v>4.5688121529999997</v>
      </c>
      <c r="S283" s="3">
        <v>455.05369050000002</v>
      </c>
      <c r="T283" s="3">
        <v>14005.5</v>
      </c>
    </row>
    <row r="284" spans="1:20" x14ac:dyDescent="0.3">
      <c r="A284" s="3" t="s">
        <v>19</v>
      </c>
      <c r="B284" s="3" t="s">
        <v>427</v>
      </c>
      <c r="C284" s="3" t="s">
        <v>21</v>
      </c>
      <c r="D284" s="4" t="s">
        <v>22</v>
      </c>
      <c r="E284" s="3" t="s">
        <v>432</v>
      </c>
      <c r="F284" s="3"/>
      <c r="G284" s="3"/>
      <c r="H284" s="3"/>
      <c r="I284" s="3"/>
      <c r="J284" s="3"/>
      <c r="K284" s="3"/>
      <c r="L284" s="3"/>
      <c r="M284" s="3"/>
      <c r="N284" s="3">
        <v>255.6</v>
      </c>
      <c r="O284" s="3" t="s">
        <v>24</v>
      </c>
      <c r="P284" s="3">
        <v>292.14053209999997</v>
      </c>
      <c r="Q284" s="3">
        <v>74671.12</v>
      </c>
      <c r="R284" s="3">
        <v>3.4778634770000001</v>
      </c>
      <c r="S284" s="3">
        <v>888.94190479999997</v>
      </c>
      <c r="T284" s="3">
        <v>27359.5</v>
      </c>
    </row>
    <row r="285" spans="1:20" x14ac:dyDescent="0.3">
      <c r="A285" s="3" t="s">
        <v>19</v>
      </c>
      <c r="B285" s="3" t="s">
        <v>427</v>
      </c>
      <c r="C285" s="3" t="s">
        <v>21</v>
      </c>
      <c r="D285" s="4" t="s">
        <v>22</v>
      </c>
      <c r="E285" s="3" t="s">
        <v>433</v>
      </c>
      <c r="F285" s="3"/>
      <c r="G285" s="3"/>
      <c r="H285" s="3"/>
      <c r="I285" s="3"/>
      <c r="J285" s="3"/>
      <c r="K285" s="3"/>
      <c r="L285" s="3"/>
      <c r="M285" s="3"/>
      <c r="N285" s="3">
        <v>198</v>
      </c>
      <c r="O285" s="3" t="s">
        <v>24</v>
      </c>
      <c r="P285" s="3">
        <v>406.87055559999999</v>
      </c>
      <c r="Q285" s="3">
        <v>80560.37</v>
      </c>
      <c r="R285" s="3">
        <v>4.84369709</v>
      </c>
      <c r="S285" s="3">
        <v>959.05202380000003</v>
      </c>
      <c r="T285" s="3">
        <v>29517.3</v>
      </c>
    </row>
    <row r="286" spans="1:20" x14ac:dyDescent="0.3">
      <c r="A286" s="3" t="s">
        <v>19</v>
      </c>
      <c r="B286" s="3" t="s">
        <v>427</v>
      </c>
      <c r="C286" s="3" t="s">
        <v>21</v>
      </c>
      <c r="D286" s="4" t="s">
        <v>22</v>
      </c>
      <c r="E286" s="3" t="s">
        <v>434</v>
      </c>
      <c r="F286" s="3"/>
      <c r="G286" s="3"/>
      <c r="H286" s="3"/>
      <c r="I286" s="3"/>
      <c r="J286" s="3"/>
      <c r="K286" s="3"/>
      <c r="L286" s="3"/>
      <c r="M286" s="3"/>
      <c r="N286" s="3">
        <v>179.95</v>
      </c>
      <c r="O286" s="3" t="s">
        <v>24</v>
      </c>
      <c r="P286" s="3">
        <v>364.32053350000001</v>
      </c>
      <c r="Q286" s="3">
        <v>65559.48</v>
      </c>
      <c r="R286" s="3">
        <v>4.3371492079999996</v>
      </c>
      <c r="S286" s="3">
        <v>780.47</v>
      </c>
      <c r="T286" s="3">
        <v>24021</v>
      </c>
    </row>
    <row r="287" spans="1:20" x14ac:dyDescent="0.3">
      <c r="A287" s="3" t="s">
        <v>19</v>
      </c>
      <c r="B287" s="3" t="s">
        <v>427</v>
      </c>
      <c r="C287" s="3" t="s">
        <v>21</v>
      </c>
      <c r="D287" s="4" t="s">
        <v>22</v>
      </c>
      <c r="E287" s="3" t="s">
        <v>435</v>
      </c>
      <c r="F287" s="3"/>
      <c r="G287" s="3"/>
      <c r="H287" s="3"/>
      <c r="I287" s="3"/>
      <c r="J287" s="3"/>
      <c r="K287" s="3"/>
      <c r="L287" s="3"/>
      <c r="M287" s="3"/>
      <c r="N287" s="3">
        <v>360</v>
      </c>
      <c r="O287" s="3" t="s">
        <v>24</v>
      </c>
      <c r="P287" s="3">
        <v>333.3532778</v>
      </c>
      <c r="Q287" s="3">
        <v>120007.18</v>
      </c>
      <c r="R287" s="3">
        <v>3.9684914020000002</v>
      </c>
      <c r="S287" s="3">
        <v>1428.6569050000001</v>
      </c>
      <c r="T287" s="3">
        <v>43970.6</v>
      </c>
    </row>
    <row r="288" spans="1:20" x14ac:dyDescent="0.3">
      <c r="A288" s="3" t="s">
        <v>19</v>
      </c>
      <c r="B288" s="3" t="s">
        <v>427</v>
      </c>
      <c r="C288" s="3" t="s">
        <v>21</v>
      </c>
      <c r="D288" s="4" t="s">
        <v>22</v>
      </c>
      <c r="E288" s="3" t="s">
        <v>436</v>
      </c>
      <c r="F288" s="3"/>
      <c r="G288" s="3"/>
      <c r="H288" s="3"/>
      <c r="I288" s="3"/>
      <c r="J288" s="3"/>
      <c r="K288" s="3"/>
      <c r="L288" s="3"/>
      <c r="M288" s="3"/>
      <c r="N288" s="3">
        <v>198.36</v>
      </c>
      <c r="O288" s="3" t="s">
        <v>24</v>
      </c>
      <c r="P288" s="3">
        <v>396.38490619999999</v>
      </c>
      <c r="Q288" s="3">
        <v>78626.91</v>
      </c>
      <c r="R288" s="3">
        <v>4.7188679310000001</v>
      </c>
      <c r="S288" s="3">
        <v>936.03464289999999</v>
      </c>
      <c r="T288" s="3">
        <v>28808.9</v>
      </c>
    </row>
    <row r="289" spans="1:20" x14ac:dyDescent="0.3">
      <c r="A289" s="3" t="s">
        <v>19</v>
      </c>
      <c r="B289" s="3" t="s">
        <v>427</v>
      </c>
      <c r="C289" s="3" t="s">
        <v>21</v>
      </c>
      <c r="D289" s="4" t="s">
        <v>22</v>
      </c>
      <c r="E289" s="3" t="s">
        <v>437</v>
      </c>
      <c r="F289" s="3"/>
      <c r="G289" s="3"/>
      <c r="H289" s="3"/>
      <c r="I289" s="3"/>
      <c r="J289" s="3"/>
      <c r="K289" s="3"/>
      <c r="L289" s="3"/>
      <c r="M289" s="3"/>
      <c r="N289" s="3">
        <v>4004</v>
      </c>
      <c r="O289" s="3" t="s">
        <v>24</v>
      </c>
      <c r="P289" s="3">
        <v>384.77048200000002</v>
      </c>
      <c r="Q289" s="3">
        <v>1540621.01</v>
      </c>
      <c r="R289" s="3">
        <v>4.5806009760000004</v>
      </c>
      <c r="S289" s="3">
        <v>18340.726309999998</v>
      </c>
      <c r="T289" s="3">
        <v>564483.5</v>
      </c>
    </row>
    <row r="290" spans="1:20" x14ac:dyDescent="0.3">
      <c r="A290" s="3" t="s">
        <v>19</v>
      </c>
      <c r="B290" s="3" t="s">
        <v>427</v>
      </c>
      <c r="C290" s="3" t="s">
        <v>21</v>
      </c>
      <c r="D290" s="4" t="s">
        <v>22</v>
      </c>
      <c r="E290" s="3" t="s">
        <v>438</v>
      </c>
      <c r="F290" s="3"/>
      <c r="G290" s="3"/>
      <c r="H290" s="3"/>
      <c r="I290" s="3"/>
      <c r="J290" s="3"/>
      <c r="K290" s="3"/>
      <c r="L290" s="3"/>
      <c r="M290" s="3"/>
      <c r="N290" s="3">
        <v>258</v>
      </c>
      <c r="O290" s="3" t="s">
        <v>24</v>
      </c>
      <c r="P290" s="3">
        <v>343.68972869999999</v>
      </c>
      <c r="Q290" s="3">
        <v>88671.95</v>
      </c>
      <c r="R290" s="3">
        <v>4.0915443890000001</v>
      </c>
      <c r="S290" s="3">
        <v>1055.6184519999999</v>
      </c>
      <c r="T290" s="3">
        <v>32489.4</v>
      </c>
    </row>
    <row r="291" spans="1:20" x14ac:dyDescent="0.3">
      <c r="A291" s="3" t="s">
        <v>19</v>
      </c>
      <c r="B291" s="3" t="s">
        <v>427</v>
      </c>
      <c r="C291" s="3" t="s">
        <v>21</v>
      </c>
      <c r="D291" s="4" t="s">
        <v>22</v>
      </c>
      <c r="E291" s="3" t="s">
        <v>439</v>
      </c>
      <c r="F291" s="3"/>
      <c r="G291" s="3"/>
      <c r="H291" s="3"/>
      <c r="I291" s="3"/>
      <c r="J291" s="3"/>
      <c r="K291" s="3"/>
      <c r="L291" s="3"/>
      <c r="M291" s="3"/>
      <c r="N291" s="3">
        <v>273.60000000000002</v>
      </c>
      <c r="O291" s="3" t="s">
        <v>24</v>
      </c>
      <c r="P291" s="3">
        <v>372.82923979999998</v>
      </c>
      <c r="Q291" s="3">
        <v>102006.08</v>
      </c>
      <c r="R291" s="3">
        <v>4.4384433310000002</v>
      </c>
      <c r="S291" s="3">
        <v>1214.358095</v>
      </c>
      <c r="T291" s="3">
        <v>37375</v>
      </c>
    </row>
    <row r="292" spans="1:20" x14ac:dyDescent="0.3">
      <c r="A292" s="3" t="s">
        <v>19</v>
      </c>
      <c r="B292" s="3" t="s">
        <v>440</v>
      </c>
      <c r="C292" s="3" t="s">
        <v>21</v>
      </c>
      <c r="D292" s="4" t="s">
        <v>22</v>
      </c>
      <c r="E292" s="3" t="s">
        <v>441</v>
      </c>
      <c r="F292" s="3"/>
      <c r="G292" s="3"/>
      <c r="H292" s="3"/>
      <c r="I292" s="3"/>
      <c r="J292" s="3"/>
      <c r="K292" s="3"/>
      <c r="L292" s="3"/>
      <c r="M292" s="3"/>
      <c r="N292" s="3">
        <v>23760</v>
      </c>
      <c r="O292" s="3" t="s">
        <v>24</v>
      </c>
      <c r="P292" s="3">
        <v>216.56405430000001</v>
      </c>
      <c r="Q292" s="3">
        <v>5145561.93</v>
      </c>
      <c r="R292" s="3">
        <v>2.5781435030000002</v>
      </c>
      <c r="S292" s="3">
        <v>61256.689639999997</v>
      </c>
      <c r="T292" s="3">
        <v>1885333.9</v>
      </c>
    </row>
    <row r="293" spans="1:20" x14ac:dyDescent="0.3">
      <c r="A293" s="3" t="s">
        <v>19</v>
      </c>
      <c r="B293" s="3" t="s">
        <v>442</v>
      </c>
      <c r="C293" s="3" t="s">
        <v>21</v>
      </c>
      <c r="D293" s="4" t="s">
        <v>22</v>
      </c>
      <c r="E293" s="3" t="s">
        <v>443</v>
      </c>
      <c r="F293" s="3"/>
      <c r="G293" s="3"/>
      <c r="H293" s="3"/>
      <c r="I293" s="3"/>
      <c r="J293" s="3"/>
      <c r="K293" s="3"/>
      <c r="L293" s="3"/>
      <c r="M293" s="3"/>
      <c r="N293" s="3">
        <v>3307.2</v>
      </c>
      <c r="O293" s="3" t="s">
        <v>24</v>
      </c>
      <c r="P293" s="3">
        <v>273.90608369617797</v>
      </c>
      <c r="Q293" s="3">
        <v>905862.2</v>
      </c>
      <c r="R293" s="3">
        <v>3.2705204023424241</v>
      </c>
      <c r="S293" s="3">
        <v>10816.265074626859</v>
      </c>
      <c r="T293" s="3">
        <v>331907.8</v>
      </c>
    </row>
    <row r="294" spans="1:20" x14ac:dyDescent="0.3">
      <c r="A294" s="3" t="s">
        <v>19</v>
      </c>
      <c r="B294" s="3" t="s">
        <v>444</v>
      </c>
      <c r="C294" s="3" t="s">
        <v>21</v>
      </c>
      <c r="D294" s="4" t="s">
        <v>22</v>
      </c>
      <c r="E294" s="3" t="s">
        <v>445</v>
      </c>
      <c r="F294" s="3"/>
      <c r="G294" s="3"/>
      <c r="H294" s="3"/>
      <c r="I294" s="3"/>
      <c r="J294" s="3"/>
      <c r="K294" s="3"/>
      <c r="L294" s="3"/>
      <c r="M294" s="3"/>
      <c r="N294" s="3">
        <v>74.8</v>
      </c>
      <c r="O294" s="3" t="s">
        <v>24</v>
      </c>
      <c r="P294" s="3">
        <v>276.88235294117652</v>
      </c>
      <c r="Q294" s="3">
        <v>20710.8</v>
      </c>
      <c r="R294" s="3">
        <v>3.3060579455662862</v>
      </c>
      <c r="S294" s="3">
        <v>247.29313432835821</v>
      </c>
      <c r="T294" s="3">
        <v>7588.5</v>
      </c>
    </row>
    <row r="295" spans="1:20" x14ac:dyDescent="0.3">
      <c r="A295" s="3" t="s">
        <v>19</v>
      </c>
      <c r="B295" s="3" t="s">
        <v>444</v>
      </c>
      <c r="C295" s="3" t="s">
        <v>21</v>
      </c>
      <c r="D295" s="4" t="s">
        <v>22</v>
      </c>
      <c r="E295" s="3" t="s">
        <v>446</v>
      </c>
      <c r="F295" s="3"/>
      <c r="G295" s="3"/>
      <c r="H295" s="3"/>
      <c r="I295" s="3"/>
      <c r="J295" s="3"/>
      <c r="K295" s="3"/>
      <c r="L295" s="3"/>
      <c r="M295" s="3"/>
      <c r="N295" s="3">
        <v>23760</v>
      </c>
      <c r="O295" s="3" t="s">
        <v>24</v>
      </c>
      <c r="P295" s="3">
        <v>214.05114267676771</v>
      </c>
      <c r="Q295" s="3">
        <v>5085855.1500000004</v>
      </c>
      <c r="R295" s="3">
        <v>2.555834539424092</v>
      </c>
      <c r="S295" s="3">
        <v>60726.628656716428</v>
      </c>
      <c r="T295" s="3">
        <v>1863457.3</v>
      </c>
    </row>
    <row r="296" spans="1:20" x14ac:dyDescent="0.3">
      <c r="A296" s="3" t="s">
        <v>19</v>
      </c>
      <c r="B296" s="3" t="s">
        <v>444</v>
      </c>
      <c r="C296" s="3" t="s">
        <v>21</v>
      </c>
      <c r="D296" s="4" t="s">
        <v>22</v>
      </c>
      <c r="E296" s="3" t="s">
        <v>447</v>
      </c>
      <c r="F296" s="3"/>
      <c r="G296" s="3"/>
      <c r="H296" s="3"/>
      <c r="I296" s="3"/>
      <c r="J296" s="3"/>
      <c r="K296" s="3"/>
      <c r="L296" s="3"/>
      <c r="M296" s="3"/>
      <c r="N296" s="3">
        <v>4004</v>
      </c>
      <c r="O296" s="3" t="s">
        <v>24</v>
      </c>
      <c r="P296" s="3">
        <v>392.672524975025</v>
      </c>
      <c r="Q296" s="3">
        <v>1572260.79</v>
      </c>
      <c r="R296" s="3">
        <v>4.6886271638808967</v>
      </c>
      <c r="S296" s="3">
        <v>18773.263164179101</v>
      </c>
      <c r="T296" s="3">
        <v>576076.4</v>
      </c>
    </row>
    <row r="297" spans="1:20" x14ac:dyDescent="0.3">
      <c r="A297" s="3" t="s">
        <v>19</v>
      </c>
      <c r="B297" s="3" t="s">
        <v>444</v>
      </c>
      <c r="C297" s="3" t="s">
        <v>21</v>
      </c>
      <c r="D297" s="4" t="s">
        <v>22</v>
      </c>
      <c r="E297" s="3" t="s">
        <v>448</v>
      </c>
      <c r="F297" s="3"/>
      <c r="G297" s="3"/>
      <c r="H297" s="3"/>
      <c r="I297" s="3"/>
      <c r="J297" s="3"/>
      <c r="K297" s="3"/>
      <c r="L297" s="3"/>
      <c r="M297" s="3"/>
      <c r="N297" s="3">
        <v>739.2</v>
      </c>
      <c r="O297" s="3" t="s">
        <v>24</v>
      </c>
      <c r="P297" s="3">
        <v>252.8240665584415</v>
      </c>
      <c r="Q297" s="3">
        <v>186887.55</v>
      </c>
      <c r="R297" s="3">
        <v>3.0187948245784062</v>
      </c>
      <c r="S297" s="3">
        <v>2231.4931343283579</v>
      </c>
      <c r="T297" s="3">
        <v>68475.600000000006</v>
      </c>
    </row>
    <row r="298" spans="1:20" x14ac:dyDescent="0.3">
      <c r="A298" s="3" t="s">
        <v>19</v>
      </c>
      <c r="B298" s="3" t="s">
        <v>449</v>
      </c>
      <c r="C298" s="3" t="s">
        <v>21</v>
      </c>
      <c r="D298" s="4" t="s">
        <v>22</v>
      </c>
      <c r="E298" s="3" t="s">
        <v>450</v>
      </c>
      <c r="F298" s="3"/>
      <c r="G298" s="3"/>
      <c r="H298" s="3"/>
      <c r="I298" s="3"/>
      <c r="J298" s="3"/>
      <c r="K298" s="3"/>
      <c r="L298" s="3"/>
      <c r="M298" s="3"/>
      <c r="N298" s="3">
        <v>9702</v>
      </c>
      <c r="O298" s="3" t="s">
        <v>24</v>
      </c>
      <c r="P298" s="3">
        <v>585.78821480107206</v>
      </c>
      <c r="Q298" s="3">
        <v>5683317.2599999998</v>
      </c>
      <c r="R298" s="3">
        <v>6.9944861468784714</v>
      </c>
      <c r="S298" s="3">
        <v>67860.504597014922</v>
      </c>
      <c r="T298" s="3">
        <v>2082367.5</v>
      </c>
    </row>
    <row r="299" spans="1:20" x14ac:dyDescent="0.3">
      <c r="A299" s="3" t="s">
        <v>19</v>
      </c>
      <c r="B299" s="3" t="s">
        <v>449</v>
      </c>
      <c r="C299" s="3" t="s">
        <v>21</v>
      </c>
      <c r="D299" s="4" t="s">
        <v>22</v>
      </c>
      <c r="E299" s="3" t="s">
        <v>451</v>
      </c>
      <c r="F299" s="3"/>
      <c r="G299" s="3"/>
      <c r="H299" s="3"/>
      <c r="I299" s="3"/>
      <c r="J299" s="3"/>
      <c r="K299" s="3"/>
      <c r="L299" s="3"/>
      <c r="M299" s="3"/>
      <c r="N299" s="3">
        <v>10861.76</v>
      </c>
      <c r="O299" s="3" t="s">
        <v>24</v>
      </c>
      <c r="P299" s="3">
        <v>478.47174491058541</v>
      </c>
      <c r="Q299" s="3">
        <v>5197045.26</v>
      </c>
      <c r="R299" s="3">
        <v>5.7130954616189298</v>
      </c>
      <c r="S299" s="3">
        <v>62054.271761194017</v>
      </c>
      <c r="T299" s="3">
        <v>1904197.4</v>
      </c>
    </row>
    <row r="300" spans="1:20" x14ac:dyDescent="0.3">
      <c r="A300" s="3" t="s">
        <v>19</v>
      </c>
      <c r="B300" s="3" t="s">
        <v>449</v>
      </c>
      <c r="C300" s="3" t="s">
        <v>21</v>
      </c>
      <c r="D300" s="4" t="s">
        <v>22</v>
      </c>
      <c r="E300" s="3" t="s">
        <v>452</v>
      </c>
      <c r="F300" s="3"/>
      <c r="G300" s="3"/>
      <c r="H300" s="3"/>
      <c r="I300" s="3"/>
      <c r="J300" s="3"/>
      <c r="K300" s="3"/>
      <c r="L300" s="3"/>
      <c r="M300" s="3"/>
      <c r="N300" s="3">
        <v>8303.4500000000007</v>
      </c>
      <c r="O300" s="3" t="s">
        <v>24</v>
      </c>
      <c r="P300" s="3">
        <v>464.23802034094251</v>
      </c>
      <c r="Q300" s="3">
        <v>3854777.19</v>
      </c>
      <c r="R300" s="3">
        <v>5.5431405413843882</v>
      </c>
      <c r="S300" s="3">
        <v>46027.190328358207</v>
      </c>
      <c r="T300" s="3">
        <v>1412390.3</v>
      </c>
    </row>
    <row r="301" spans="1:20" x14ac:dyDescent="0.3">
      <c r="A301" s="3" t="s">
        <v>19</v>
      </c>
      <c r="B301" s="3" t="s">
        <v>449</v>
      </c>
      <c r="C301" s="3" t="s">
        <v>21</v>
      </c>
      <c r="D301" s="4" t="s">
        <v>22</v>
      </c>
      <c r="E301" s="3" t="s">
        <v>280</v>
      </c>
      <c r="F301" s="3"/>
      <c r="G301" s="3"/>
      <c r="H301" s="3"/>
      <c r="I301" s="3"/>
      <c r="J301" s="3"/>
      <c r="K301" s="3"/>
      <c r="L301" s="3"/>
      <c r="M301" s="3"/>
      <c r="N301" s="3">
        <v>3307.2</v>
      </c>
      <c r="O301" s="3" t="s">
        <v>24</v>
      </c>
      <c r="P301" s="3">
        <v>267.42325834542822</v>
      </c>
      <c r="Q301" s="3">
        <v>884422.2</v>
      </c>
      <c r="R301" s="3">
        <v>3.193113532482724</v>
      </c>
      <c r="S301" s="3">
        <v>10560.265074626859</v>
      </c>
      <c r="T301" s="3">
        <v>324052.2</v>
      </c>
    </row>
    <row r="302" spans="1:20" x14ac:dyDescent="0.3">
      <c r="A302" s="3" t="s">
        <v>19</v>
      </c>
      <c r="B302" s="3" t="s">
        <v>449</v>
      </c>
      <c r="C302" s="3" t="s">
        <v>21</v>
      </c>
      <c r="D302" s="4" t="s">
        <v>22</v>
      </c>
      <c r="E302" s="3" t="s">
        <v>453</v>
      </c>
      <c r="F302" s="3"/>
      <c r="G302" s="3"/>
      <c r="H302" s="3"/>
      <c r="I302" s="3"/>
      <c r="J302" s="3"/>
      <c r="K302" s="3"/>
      <c r="L302" s="3"/>
      <c r="M302" s="3"/>
      <c r="N302" s="3">
        <v>1668.5</v>
      </c>
      <c r="O302" s="3" t="s">
        <v>24</v>
      </c>
      <c r="P302" s="3">
        <v>515.65863949655363</v>
      </c>
      <c r="Q302" s="3">
        <v>860376.44</v>
      </c>
      <c r="R302" s="3">
        <v>6.15711808354094</v>
      </c>
      <c r="S302" s="3">
        <v>10273.15152238806</v>
      </c>
      <c r="T302" s="3">
        <v>315241.90000000002</v>
      </c>
    </row>
    <row r="303" spans="1:20" x14ac:dyDescent="0.3">
      <c r="A303" s="3" t="s">
        <v>19</v>
      </c>
      <c r="B303" s="3" t="s">
        <v>454</v>
      </c>
      <c r="C303" s="3" t="s">
        <v>21</v>
      </c>
      <c r="D303" s="4" t="s">
        <v>22</v>
      </c>
      <c r="E303" s="3" t="s">
        <v>455</v>
      </c>
      <c r="F303" s="3"/>
      <c r="G303" s="3"/>
      <c r="H303" s="3"/>
      <c r="I303" s="3"/>
      <c r="J303" s="3"/>
      <c r="K303" s="3"/>
      <c r="L303" s="3"/>
      <c r="M303" s="3"/>
      <c r="N303" s="3">
        <v>8310.4</v>
      </c>
      <c r="O303" s="3" t="s">
        <v>24</v>
      </c>
      <c r="P303" s="3">
        <v>254.57875312861</v>
      </c>
      <c r="Q303" s="3">
        <v>2115651.27</v>
      </c>
      <c r="R303" s="3">
        <v>3.034311717861859</v>
      </c>
      <c r="S303" s="3">
        <v>25216.34410011919</v>
      </c>
      <c r="T303" s="3">
        <v>775174.7</v>
      </c>
    </row>
    <row r="304" spans="1:20" x14ac:dyDescent="0.3">
      <c r="A304" s="3" t="s">
        <v>19</v>
      </c>
      <c r="B304" s="3" t="s">
        <v>454</v>
      </c>
      <c r="C304" s="3" t="s">
        <v>21</v>
      </c>
      <c r="D304" s="4" t="s">
        <v>22</v>
      </c>
      <c r="E304" s="3" t="s">
        <v>456</v>
      </c>
      <c r="F304" s="3"/>
      <c r="G304" s="3"/>
      <c r="H304" s="3"/>
      <c r="I304" s="3"/>
      <c r="J304" s="3"/>
      <c r="K304" s="3"/>
      <c r="L304" s="3"/>
      <c r="M304" s="3"/>
      <c r="N304" s="3">
        <v>10604</v>
      </c>
      <c r="O304" s="3" t="s">
        <v>24</v>
      </c>
      <c r="P304" s="3">
        <v>278.81729158808002</v>
      </c>
      <c r="Q304" s="3">
        <v>2956578.56</v>
      </c>
      <c r="R304" s="3">
        <v>3.3232096732786651</v>
      </c>
      <c r="S304" s="3">
        <v>35239.31537544696</v>
      </c>
      <c r="T304" s="3">
        <v>1083290.3999999999</v>
      </c>
    </row>
    <row r="305" spans="1:20" x14ac:dyDescent="0.3">
      <c r="A305" s="3" t="s">
        <v>19</v>
      </c>
      <c r="B305" s="3" t="s">
        <v>454</v>
      </c>
      <c r="C305" s="3" t="s">
        <v>21</v>
      </c>
      <c r="D305" s="4" t="s">
        <v>22</v>
      </c>
      <c r="E305" s="3" t="s">
        <v>457</v>
      </c>
      <c r="F305" s="3"/>
      <c r="G305" s="3"/>
      <c r="H305" s="3"/>
      <c r="I305" s="3"/>
      <c r="J305" s="3"/>
      <c r="K305" s="3"/>
      <c r="L305" s="3"/>
      <c r="M305" s="3"/>
      <c r="N305" s="3">
        <v>10836</v>
      </c>
      <c r="O305" s="3" t="s">
        <v>24</v>
      </c>
      <c r="P305" s="3">
        <v>557.03143410852726</v>
      </c>
      <c r="Q305" s="3">
        <v>6035992.6200000001</v>
      </c>
      <c r="R305" s="3">
        <v>6.6392304422947213</v>
      </c>
      <c r="S305" s="3">
        <v>71942.701072705589</v>
      </c>
      <c r="T305" s="3">
        <v>2211587.7000000002</v>
      </c>
    </row>
    <row r="306" spans="1:20" x14ac:dyDescent="0.3">
      <c r="A306" s="3" t="s">
        <v>19</v>
      </c>
      <c r="B306" s="3" t="s">
        <v>458</v>
      </c>
      <c r="C306" s="3" t="s">
        <v>21</v>
      </c>
      <c r="D306" s="4" t="s">
        <v>25</v>
      </c>
      <c r="E306" s="3" t="s">
        <v>459</v>
      </c>
      <c r="F306" s="3"/>
      <c r="G306" s="3"/>
      <c r="H306" s="3"/>
      <c r="I306" s="3"/>
      <c r="J306" s="3"/>
      <c r="K306" s="3"/>
      <c r="L306" s="3"/>
      <c r="M306" s="3"/>
      <c r="N306" s="3">
        <v>7500</v>
      </c>
      <c r="O306" s="3" t="s">
        <v>24</v>
      </c>
      <c r="P306" s="3">
        <v>227.41300000000001</v>
      </c>
      <c r="Q306" s="3">
        <v>1705597.5</v>
      </c>
      <c r="R306" s="3">
        <v>2.7105244338498209</v>
      </c>
      <c r="S306" s="3">
        <v>20328.93325387366</v>
      </c>
      <c r="T306" s="3">
        <v>749780.7</v>
      </c>
    </row>
    <row r="307" spans="1:20" x14ac:dyDescent="0.3">
      <c r="A307" s="3" t="s">
        <v>19</v>
      </c>
      <c r="B307" s="3" t="s">
        <v>458</v>
      </c>
      <c r="C307" s="3" t="s">
        <v>21</v>
      </c>
      <c r="D307" s="4" t="s">
        <v>22</v>
      </c>
      <c r="E307" s="3" t="s">
        <v>446</v>
      </c>
      <c r="F307" s="3"/>
      <c r="G307" s="3"/>
      <c r="H307" s="3"/>
      <c r="I307" s="3"/>
      <c r="J307" s="3"/>
      <c r="K307" s="3"/>
      <c r="L307" s="3"/>
      <c r="M307" s="3"/>
      <c r="N307" s="3">
        <v>23760</v>
      </c>
      <c r="O307" s="3" t="s">
        <v>24</v>
      </c>
      <c r="P307" s="3">
        <v>216.1649654882155</v>
      </c>
      <c r="Q307" s="3">
        <v>5136079.58</v>
      </c>
      <c r="R307" s="3">
        <v>2.5764596601694341</v>
      </c>
      <c r="S307" s="3">
        <v>61216.68152562574</v>
      </c>
      <c r="T307" s="3">
        <v>1881859.6</v>
      </c>
    </row>
    <row r="308" spans="1:20" x14ac:dyDescent="0.3">
      <c r="A308" s="3" t="s">
        <v>19</v>
      </c>
      <c r="B308" s="3" t="s">
        <v>458</v>
      </c>
      <c r="C308" s="3" t="s">
        <v>21</v>
      </c>
      <c r="D308" s="4" t="s">
        <v>22</v>
      </c>
      <c r="E308" s="3" t="s">
        <v>460</v>
      </c>
      <c r="F308" s="3"/>
      <c r="G308" s="3"/>
      <c r="H308" s="3"/>
      <c r="I308" s="3"/>
      <c r="J308" s="3"/>
      <c r="K308" s="3"/>
      <c r="L308" s="3"/>
      <c r="M308" s="3"/>
      <c r="N308" s="3">
        <v>4004</v>
      </c>
      <c r="O308" s="3" t="s">
        <v>24</v>
      </c>
      <c r="P308" s="3">
        <v>396.55028971028969</v>
      </c>
      <c r="Q308" s="3">
        <v>1587787.36</v>
      </c>
      <c r="R308" s="3">
        <v>4.7264635245564923</v>
      </c>
      <c r="S308" s="3">
        <v>18924.759952324199</v>
      </c>
      <c r="T308" s="3">
        <v>581765.30000000005</v>
      </c>
    </row>
    <row r="309" spans="1:20" x14ac:dyDescent="0.3">
      <c r="A309" s="3" t="s">
        <v>19</v>
      </c>
      <c r="B309" s="3" t="s">
        <v>461</v>
      </c>
      <c r="C309" s="3" t="s">
        <v>21</v>
      </c>
      <c r="D309" s="4" t="s">
        <v>22</v>
      </c>
      <c r="E309" s="3" t="s">
        <v>462</v>
      </c>
      <c r="F309" s="3"/>
      <c r="G309" s="3"/>
      <c r="H309" s="3"/>
      <c r="I309" s="3"/>
      <c r="J309" s="3"/>
      <c r="K309" s="3"/>
      <c r="L309" s="3"/>
      <c r="M309" s="3"/>
      <c r="N309" s="3">
        <v>4004</v>
      </c>
      <c r="O309" s="3" t="s">
        <v>24</v>
      </c>
      <c r="P309" s="3">
        <v>380.83581668331658</v>
      </c>
      <c r="Q309" s="3">
        <v>1524866.61</v>
      </c>
      <c r="R309" s="3">
        <v>4.5391634884781489</v>
      </c>
      <c r="S309" s="3">
        <v>18174.810607866511</v>
      </c>
      <c r="T309" s="3">
        <v>558711.1</v>
      </c>
    </row>
    <row r="310" spans="1:20" x14ac:dyDescent="0.3">
      <c r="A310" s="3" t="s">
        <v>19</v>
      </c>
      <c r="B310" s="3" t="s">
        <v>463</v>
      </c>
      <c r="C310" s="3" t="s">
        <v>21</v>
      </c>
      <c r="D310" s="4" t="s">
        <v>25</v>
      </c>
      <c r="E310" s="3" t="s">
        <v>464</v>
      </c>
      <c r="F310" s="3"/>
      <c r="G310" s="3"/>
      <c r="H310" s="3"/>
      <c r="I310" s="3"/>
      <c r="J310" s="3"/>
      <c r="K310" s="3"/>
      <c r="L310" s="3"/>
      <c r="M310" s="3"/>
      <c r="N310" s="3">
        <v>4229</v>
      </c>
      <c r="O310" s="3" t="s">
        <v>24</v>
      </c>
      <c r="P310" s="3">
        <v>439.94421376211892</v>
      </c>
      <c r="Q310" s="3">
        <v>1860524.08</v>
      </c>
      <c r="R310" s="3">
        <v>5.2312034930097369</v>
      </c>
      <c r="S310" s="3">
        <v>22122.759571938172</v>
      </c>
      <c r="T310" s="3">
        <v>817886.4</v>
      </c>
    </row>
    <row r="311" spans="1:20" x14ac:dyDescent="0.3">
      <c r="A311" s="3" t="s">
        <v>19</v>
      </c>
      <c r="B311" s="3" t="s">
        <v>465</v>
      </c>
      <c r="C311" s="3" t="s">
        <v>21</v>
      </c>
      <c r="D311" s="4" t="s">
        <v>22</v>
      </c>
      <c r="E311" s="3" t="s">
        <v>466</v>
      </c>
      <c r="F311" s="3"/>
      <c r="G311" s="3"/>
      <c r="H311" s="3"/>
      <c r="I311" s="3"/>
      <c r="J311" s="3"/>
      <c r="K311" s="3"/>
      <c r="L311" s="3"/>
      <c r="M311" s="3"/>
      <c r="N311" s="3">
        <v>7769.1</v>
      </c>
      <c r="O311" s="3" t="s">
        <v>24</v>
      </c>
      <c r="P311" s="3">
        <v>516.90738438171729</v>
      </c>
      <c r="Q311" s="3">
        <v>4015905.16</v>
      </c>
      <c r="R311" s="3">
        <v>6.1463422637540708</v>
      </c>
      <c r="S311" s="3">
        <v>47751.547681331751</v>
      </c>
      <c r="T311" s="3">
        <v>1471427.6</v>
      </c>
    </row>
    <row r="312" spans="1:20" x14ac:dyDescent="0.3">
      <c r="A312" s="3" t="s">
        <v>19</v>
      </c>
      <c r="B312" s="3" t="s">
        <v>465</v>
      </c>
      <c r="C312" s="3" t="s">
        <v>21</v>
      </c>
      <c r="D312" s="4" t="s">
        <v>22</v>
      </c>
      <c r="E312" s="3" t="s">
        <v>467</v>
      </c>
      <c r="F312" s="3"/>
      <c r="G312" s="3"/>
      <c r="H312" s="3"/>
      <c r="I312" s="3"/>
      <c r="J312" s="3"/>
      <c r="K312" s="3"/>
      <c r="L312" s="3"/>
      <c r="M312" s="3"/>
      <c r="N312" s="3">
        <v>70</v>
      </c>
      <c r="O312" s="3" t="s">
        <v>24</v>
      </c>
      <c r="P312" s="3">
        <v>702.41985714285715</v>
      </c>
      <c r="Q312" s="3">
        <v>49169.39</v>
      </c>
      <c r="R312" s="3">
        <v>8.3521980635298121</v>
      </c>
      <c r="S312" s="3">
        <v>584.65386444708668</v>
      </c>
      <c r="T312" s="3">
        <v>18015.7</v>
      </c>
    </row>
    <row r="313" spans="1:20" x14ac:dyDescent="0.3">
      <c r="A313" s="3" t="s">
        <v>19</v>
      </c>
      <c r="B313" s="3" t="s">
        <v>465</v>
      </c>
      <c r="C313" s="3" t="s">
        <v>21</v>
      </c>
      <c r="D313" s="4" t="s">
        <v>22</v>
      </c>
      <c r="E313" s="3" t="s">
        <v>468</v>
      </c>
      <c r="F313" s="3"/>
      <c r="G313" s="3"/>
      <c r="H313" s="3"/>
      <c r="I313" s="3"/>
      <c r="J313" s="3"/>
      <c r="K313" s="3"/>
      <c r="L313" s="3"/>
      <c r="M313" s="3"/>
      <c r="N313" s="3">
        <v>7594.92</v>
      </c>
      <c r="O313" s="3" t="s">
        <v>24</v>
      </c>
      <c r="P313" s="3">
        <v>485.14962896251711</v>
      </c>
      <c r="Q313" s="3">
        <v>3684672.62</v>
      </c>
      <c r="R313" s="3">
        <v>5.7687232932522843</v>
      </c>
      <c r="S313" s="3">
        <v>43812.99191438764</v>
      </c>
      <c r="T313" s="3">
        <v>1350064.1</v>
      </c>
    </row>
    <row r="314" spans="1:20" x14ac:dyDescent="0.3">
      <c r="A314" s="3" t="s">
        <v>19</v>
      </c>
      <c r="B314" s="3" t="s">
        <v>465</v>
      </c>
      <c r="C314" s="3" t="s">
        <v>21</v>
      </c>
      <c r="D314" s="4" t="s">
        <v>22</v>
      </c>
      <c r="E314" s="3" t="s">
        <v>469</v>
      </c>
      <c r="F314" s="3"/>
      <c r="G314" s="3"/>
      <c r="H314" s="3"/>
      <c r="I314" s="3"/>
      <c r="J314" s="3"/>
      <c r="K314" s="3"/>
      <c r="L314" s="3"/>
      <c r="M314" s="3"/>
      <c r="N314" s="3">
        <v>401.7</v>
      </c>
      <c r="O314" s="3" t="s">
        <v>24</v>
      </c>
      <c r="P314" s="3">
        <v>469.19288025889972</v>
      </c>
      <c r="Q314" s="3">
        <v>188474.78</v>
      </c>
      <c r="R314" s="3">
        <v>5.5789878746599246</v>
      </c>
      <c r="S314" s="3">
        <v>2241.0794292508922</v>
      </c>
      <c r="T314" s="3">
        <v>69057.2</v>
      </c>
    </row>
    <row r="315" spans="1:20" x14ac:dyDescent="0.3">
      <c r="A315" s="3" t="s">
        <v>19</v>
      </c>
      <c r="B315" s="3" t="s">
        <v>465</v>
      </c>
      <c r="C315" s="3" t="s">
        <v>21</v>
      </c>
      <c r="D315" s="4" t="s">
        <v>22</v>
      </c>
      <c r="E315" s="3" t="s">
        <v>470</v>
      </c>
      <c r="F315" s="3"/>
      <c r="G315" s="3"/>
      <c r="H315" s="3"/>
      <c r="I315" s="3"/>
      <c r="J315" s="3"/>
      <c r="K315" s="3"/>
      <c r="L315" s="3"/>
      <c r="M315" s="3"/>
      <c r="N315" s="3">
        <v>10608.2</v>
      </c>
      <c r="O315" s="3" t="s">
        <v>24</v>
      </c>
      <c r="P315" s="3">
        <v>623.85371410795415</v>
      </c>
      <c r="Q315" s="3">
        <v>6617964.9699999997</v>
      </c>
      <c r="R315" s="3">
        <v>7.4179989786914886</v>
      </c>
      <c r="S315" s="3">
        <v>78691.616765755054</v>
      </c>
      <c r="T315" s="3">
        <v>2424822.4</v>
      </c>
    </row>
    <row r="316" spans="1:20" x14ac:dyDescent="0.3">
      <c r="A316" s="3" t="s">
        <v>19</v>
      </c>
      <c r="B316" s="3" t="s">
        <v>465</v>
      </c>
      <c r="C316" s="3" t="s">
        <v>21</v>
      </c>
      <c r="D316" s="4" t="s">
        <v>22</v>
      </c>
      <c r="E316" s="3" t="s">
        <v>471</v>
      </c>
      <c r="F316" s="3"/>
      <c r="G316" s="3"/>
      <c r="H316" s="3"/>
      <c r="I316" s="3"/>
      <c r="J316" s="3"/>
      <c r="K316" s="3"/>
      <c r="L316" s="3"/>
      <c r="M316" s="3"/>
      <c r="N316" s="3">
        <v>12480</v>
      </c>
      <c r="O316" s="3" t="s">
        <v>24</v>
      </c>
      <c r="P316" s="3">
        <v>440.40509214743588</v>
      </c>
      <c r="Q316" s="3">
        <v>5496255.5499999998</v>
      </c>
      <c r="R316" s="3">
        <v>5.2366836164974542</v>
      </c>
      <c r="S316" s="3">
        <v>65353.81153388822</v>
      </c>
      <c r="T316" s="3">
        <v>2013828</v>
      </c>
    </row>
    <row r="317" spans="1:20" x14ac:dyDescent="0.3">
      <c r="A317" s="3" t="s">
        <v>19</v>
      </c>
      <c r="B317" s="3" t="s">
        <v>465</v>
      </c>
      <c r="C317" s="3" t="s">
        <v>21</v>
      </c>
      <c r="D317" s="4" t="s">
        <v>22</v>
      </c>
      <c r="E317" s="3" t="s">
        <v>472</v>
      </c>
      <c r="F317" s="3"/>
      <c r="G317" s="3"/>
      <c r="H317" s="3"/>
      <c r="I317" s="3"/>
      <c r="J317" s="3"/>
      <c r="K317" s="3"/>
      <c r="L317" s="3"/>
      <c r="M317" s="3"/>
      <c r="N317" s="3">
        <v>198</v>
      </c>
      <c r="O317" s="3" t="s">
        <v>24</v>
      </c>
      <c r="P317" s="3">
        <v>475.55479797979802</v>
      </c>
      <c r="Q317" s="3">
        <v>94159.85</v>
      </c>
      <c r="R317" s="3">
        <v>5.654634934361451</v>
      </c>
      <c r="S317" s="3">
        <v>1119.6177170035669</v>
      </c>
      <c r="T317" s="3">
        <v>34500.199999999997</v>
      </c>
    </row>
    <row r="318" spans="1:20" x14ac:dyDescent="0.3">
      <c r="A318" s="3" t="s">
        <v>19</v>
      </c>
      <c r="B318" s="3" t="s">
        <v>465</v>
      </c>
      <c r="C318" s="3" t="s">
        <v>21</v>
      </c>
      <c r="D318" s="4" t="s">
        <v>22</v>
      </c>
      <c r="E318" s="3" t="s">
        <v>473</v>
      </c>
      <c r="F318" s="3"/>
      <c r="G318" s="3"/>
      <c r="H318" s="3"/>
      <c r="I318" s="3"/>
      <c r="J318" s="3"/>
      <c r="K318" s="3"/>
      <c r="L318" s="3"/>
      <c r="M318" s="3"/>
      <c r="N318" s="3">
        <v>273</v>
      </c>
      <c r="O318" s="3" t="s">
        <v>24</v>
      </c>
      <c r="P318" s="3">
        <v>249.4031135531136</v>
      </c>
      <c r="Q318" s="3">
        <v>68087.05</v>
      </c>
      <c r="R318" s="3">
        <v>2.9655542634139551</v>
      </c>
      <c r="S318" s="3">
        <v>809.59631391200958</v>
      </c>
      <c r="T318" s="3">
        <v>24947</v>
      </c>
    </row>
    <row r="319" spans="1:20" x14ac:dyDescent="0.3">
      <c r="A319" s="3" t="s">
        <v>19</v>
      </c>
      <c r="B319" s="3" t="s">
        <v>465</v>
      </c>
      <c r="C319" s="3" t="s">
        <v>21</v>
      </c>
      <c r="D319" s="4" t="s">
        <v>22</v>
      </c>
      <c r="E319" s="3" t="s">
        <v>474</v>
      </c>
      <c r="F319" s="3"/>
      <c r="G319" s="3"/>
      <c r="H319" s="3"/>
      <c r="I319" s="3"/>
      <c r="J319" s="3"/>
      <c r="K319" s="3"/>
      <c r="L319" s="3"/>
      <c r="M319" s="3"/>
      <c r="N319" s="3">
        <v>11005</v>
      </c>
      <c r="O319" s="3" t="s">
        <v>24</v>
      </c>
      <c r="P319" s="3">
        <v>465.36224170831429</v>
      </c>
      <c r="Q319" s="3">
        <v>5121311.47</v>
      </c>
      <c r="R319" s="3">
        <v>5.5334392593140844</v>
      </c>
      <c r="S319" s="3">
        <v>60895.499048751488</v>
      </c>
      <c r="T319" s="3">
        <v>1876448.5</v>
      </c>
    </row>
    <row r="320" spans="1:20" x14ac:dyDescent="0.3">
      <c r="A320" s="3" t="s">
        <v>19</v>
      </c>
      <c r="B320" s="3" t="s">
        <v>465</v>
      </c>
      <c r="C320" s="3" t="s">
        <v>21</v>
      </c>
      <c r="D320" s="4" t="s">
        <v>22</v>
      </c>
      <c r="E320" s="3" t="s">
        <v>475</v>
      </c>
      <c r="F320" s="3"/>
      <c r="G320" s="3"/>
      <c r="H320" s="3"/>
      <c r="I320" s="3"/>
      <c r="J320" s="3"/>
      <c r="K320" s="3"/>
      <c r="L320" s="3"/>
      <c r="M320" s="3"/>
      <c r="N320" s="3">
        <v>112</v>
      </c>
      <c r="O320" s="3" t="s">
        <v>24</v>
      </c>
      <c r="P320" s="3">
        <v>443.08535714285711</v>
      </c>
      <c r="Q320" s="3">
        <v>49625.56</v>
      </c>
      <c r="R320" s="3">
        <v>5.2685535926617968</v>
      </c>
      <c r="S320" s="3">
        <v>590.07800237812125</v>
      </c>
      <c r="T320" s="3">
        <v>18182.8</v>
      </c>
    </row>
    <row r="321" spans="1:20" x14ac:dyDescent="0.3">
      <c r="A321" s="3" t="s">
        <v>19</v>
      </c>
      <c r="B321" s="3" t="s">
        <v>465</v>
      </c>
      <c r="C321" s="3" t="s">
        <v>21</v>
      </c>
      <c r="D321" s="4" t="s">
        <v>22</v>
      </c>
      <c r="E321" s="3" t="s">
        <v>476</v>
      </c>
      <c r="F321" s="3"/>
      <c r="G321" s="3"/>
      <c r="H321" s="3"/>
      <c r="I321" s="3"/>
      <c r="J321" s="3"/>
      <c r="K321" s="3"/>
      <c r="L321" s="3"/>
      <c r="M321" s="3"/>
      <c r="N321" s="3">
        <v>83.3</v>
      </c>
      <c r="O321" s="3" t="s">
        <v>24</v>
      </c>
      <c r="P321" s="3">
        <v>401.38055222088838</v>
      </c>
      <c r="Q321" s="3">
        <v>33435</v>
      </c>
      <c r="R321" s="3">
        <v>4.7726581714731076</v>
      </c>
      <c r="S321" s="3">
        <v>397.56242568370988</v>
      </c>
      <c r="T321" s="3">
        <v>12250.6</v>
      </c>
    </row>
    <row r="322" spans="1:20" x14ac:dyDescent="0.3">
      <c r="A322" s="3" t="s">
        <v>19</v>
      </c>
      <c r="B322" s="3" t="s">
        <v>465</v>
      </c>
      <c r="C322" s="3" t="s">
        <v>21</v>
      </c>
      <c r="D322" s="4" t="s">
        <v>22</v>
      </c>
      <c r="E322" s="3" t="s">
        <v>477</v>
      </c>
      <c r="F322" s="3"/>
      <c r="G322" s="3"/>
      <c r="H322" s="3"/>
      <c r="I322" s="3"/>
      <c r="J322" s="3"/>
      <c r="K322" s="3"/>
      <c r="L322" s="3"/>
      <c r="M322" s="3"/>
      <c r="N322" s="3">
        <v>78</v>
      </c>
      <c r="O322" s="3" t="s">
        <v>24</v>
      </c>
      <c r="P322" s="3">
        <v>511.95282051282049</v>
      </c>
      <c r="Q322" s="3">
        <v>39932.32</v>
      </c>
      <c r="R322" s="3">
        <v>6.0874294948016701</v>
      </c>
      <c r="S322" s="3">
        <v>474.81950059453033</v>
      </c>
      <c r="T322" s="3">
        <v>14631.2</v>
      </c>
    </row>
    <row r="323" spans="1:20" x14ac:dyDescent="0.3">
      <c r="A323" s="3" t="s">
        <v>19</v>
      </c>
      <c r="B323" s="3" t="s">
        <v>465</v>
      </c>
      <c r="C323" s="3" t="s">
        <v>21</v>
      </c>
      <c r="D323" s="4" t="s">
        <v>22</v>
      </c>
      <c r="E323" s="3" t="s">
        <v>478</v>
      </c>
      <c r="F323" s="3"/>
      <c r="G323" s="3"/>
      <c r="H323" s="3"/>
      <c r="I323" s="3"/>
      <c r="J323" s="3"/>
      <c r="K323" s="3"/>
      <c r="L323" s="3"/>
      <c r="M323" s="3"/>
      <c r="N323" s="3">
        <v>95</v>
      </c>
      <c r="O323" s="3" t="s">
        <v>24</v>
      </c>
      <c r="P323" s="3">
        <v>430.00084210526319</v>
      </c>
      <c r="Q323" s="3">
        <v>40850.080000000002</v>
      </c>
      <c r="R323" s="3">
        <v>5.1129707741410613</v>
      </c>
      <c r="S323" s="3">
        <v>485.73222354340078</v>
      </c>
      <c r="T323" s="3">
        <v>14967.5</v>
      </c>
    </row>
    <row r="324" spans="1:20" x14ac:dyDescent="0.3">
      <c r="A324" s="3" t="s">
        <v>19</v>
      </c>
      <c r="B324" s="3" t="s">
        <v>479</v>
      </c>
      <c r="C324" s="3" t="s">
        <v>21</v>
      </c>
      <c r="D324" s="4" t="s">
        <v>22</v>
      </c>
      <c r="E324" s="3" t="s">
        <v>480</v>
      </c>
      <c r="F324" s="3"/>
      <c r="G324" s="3"/>
      <c r="H324" s="3"/>
      <c r="I324" s="3"/>
      <c r="J324" s="3"/>
      <c r="K324" s="3"/>
      <c r="L324" s="3"/>
      <c r="M324" s="3"/>
      <c r="N324" s="3">
        <v>89.06</v>
      </c>
      <c r="O324" s="3" t="s">
        <v>24</v>
      </c>
      <c r="P324" s="3">
        <v>960.11812261396801</v>
      </c>
      <c r="Q324" s="3">
        <v>85508.12</v>
      </c>
      <c r="R324" s="3">
        <v>11.416386713602471</v>
      </c>
      <c r="S324" s="3">
        <v>1016.743400713436</v>
      </c>
      <c r="T324" s="3">
        <v>31330.2</v>
      </c>
    </row>
    <row r="325" spans="1:20" x14ac:dyDescent="0.3">
      <c r="A325" s="3" t="s">
        <v>19</v>
      </c>
      <c r="B325" s="3" t="s">
        <v>481</v>
      </c>
      <c r="C325" s="3" t="s">
        <v>21</v>
      </c>
      <c r="D325" s="4" t="s">
        <v>25</v>
      </c>
      <c r="E325" s="3" t="s">
        <v>482</v>
      </c>
      <c r="F325" s="3"/>
      <c r="G325" s="3"/>
      <c r="H325" s="3"/>
      <c r="I325" s="3"/>
      <c r="J325" s="3"/>
      <c r="K325" s="3"/>
      <c r="L325" s="3"/>
      <c r="M325" s="3"/>
      <c r="N325" s="3">
        <v>8782</v>
      </c>
      <c r="O325" s="3" t="s">
        <v>24</v>
      </c>
      <c r="P325" s="3">
        <v>234.41783420633121</v>
      </c>
      <c r="Q325" s="3">
        <v>2058657.42</v>
      </c>
      <c r="R325" s="3">
        <v>2.787370204593711</v>
      </c>
      <c r="S325" s="3">
        <v>24478.685136741969</v>
      </c>
      <c r="T325" s="3">
        <v>904985.8</v>
      </c>
    </row>
    <row r="326" spans="1:20" x14ac:dyDescent="0.3">
      <c r="A326" s="3" t="s">
        <v>19</v>
      </c>
      <c r="B326" s="3" t="s">
        <v>483</v>
      </c>
      <c r="C326" s="3" t="s">
        <v>21</v>
      </c>
      <c r="D326" s="4" t="s">
        <v>22</v>
      </c>
      <c r="E326" s="3" t="s">
        <v>484</v>
      </c>
      <c r="F326" s="3"/>
      <c r="G326" s="3"/>
      <c r="H326" s="3"/>
      <c r="I326" s="3"/>
      <c r="J326" s="3"/>
      <c r="K326" s="3"/>
      <c r="L326" s="3"/>
      <c r="M326" s="3"/>
      <c r="N326" s="3">
        <v>4620</v>
      </c>
      <c r="O326" s="3" t="s">
        <v>24</v>
      </c>
      <c r="P326" s="3">
        <v>547.63004761904767</v>
      </c>
      <c r="Q326" s="3">
        <v>2530050.8199999998</v>
      </c>
      <c r="R326" s="3">
        <v>6.5232882384639366</v>
      </c>
      <c r="S326" s="3">
        <v>30137.591661703391</v>
      </c>
      <c r="T326" s="3">
        <v>927010.6</v>
      </c>
    </row>
    <row r="327" spans="1:20" x14ac:dyDescent="0.3">
      <c r="A327" s="3" t="s">
        <v>19</v>
      </c>
      <c r="B327" s="3" t="s">
        <v>483</v>
      </c>
      <c r="C327" s="3" t="s">
        <v>21</v>
      </c>
      <c r="D327" s="4" t="s">
        <v>22</v>
      </c>
      <c r="E327" s="3" t="s">
        <v>485</v>
      </c>
      <c r="F327" s="3"/>
      <c r="G327" s="3"/>
      <c r="H327" s="3"/>
      <c r="I327" s="3"/>
      <c r="J327" s="3"/>
      <c r="K327" s="3"/>
      <c r="L327" s="3"/>
      <c r="M327" s="3"/>
      <c r="N327" s="3">
        <v>50</v>
      </c>
      <c r="O327" s="3" t="s">
        <v>24</v>
      </c>
      <c r="P327" s="3">
        <v>966.50379999999996</v>
      </c>
      <c r="Q327" s="3">
        <v>48325.19</v>
      </c>
      <c r="R327" s="3">
        <v>11.51285050625372</v>
      </c>
      <c r="S327" s="3">
        <v>575.64252531268619</v>
      </c>
      <c r="T327" s="3">
        <v>17706.3</v>
      </c>
    </row>
    <row r="328" spans="1:20" x14ac:dyDescent="0.3">
      <c r="A328" s="3" t="s">
        <v>19</v>
      </c>
      <c r="B328" s="3" t="s">
        <v>483</v>
      </c>
      <c r="C328" s="3" t="s">
        <v>21</v>
      </c>
      <c r="D328" s="4" t="s">
        <v>22</v>
      </c>
      <c r="E328" s="3" t="s">
        <v>486</v>
      </c>
      <c r="F328" s="3"/>
      <c r="G328" s="3"/>
      <c r="H328" s="3"/>
      <c r="I328" s="3"/>
      <c r="J328" s="3"/>
      <c r="K328" s="3"/>
      <c r="L328" s="3"/>
      <c r="M328" s="3"/>
      <c r="N328" s="3">
        <v>3427.6</v>
      </c>
      <c r="O328" s="3" t="s">
        <v>24</v>
      </c>
      <c r="P328" s="3">
        <v>380.59303010853068</v>
      </c>
      <c r="Q328" s="3">
        <v>1304520.67</v>
      </c>
      <c r="R328" s="3">
        <v>4.533567958410134</v>
      </c>
      <c r="S328" s="3">
        <v>15539.25753424657</v>
      </c>
      <c r="T328" s="3">
        <v>477976.3</v>
      </c>
    </row>
    <row r="329" spans="1:20" x14ac:dyDescent="0.3">
      <c r="A329" s="3" t="s">
        <v>19</v>
      </c>
      <c r="B329" s="3" t="s">
        <v>483</v>
      </c>
      <c r="C329" s="3" t="s">
        <v>21</v>
      </c>
      <c r="D329" s="4" t="s">
        <v>22</v>
      </c>
      <c r="E329" s="3" t="s">
        <v>487</v>
      </c>
      <c r="F329" s="3"/>
      <c r="G329" s="3"/>
      <c r="H329" s="3"/>
      <c r="I329" s="3"/>
      <c r="J329" s="3"/>
      <c r="K329" s="3"/>
      <c r="L329" s="3"/>
      <c r="M329" s="3"/>
      <c r="N329" s="3">
        <v>2069.1</v>
      </c>
      <c r="O329" s="3" t="s">
        <v>24</v>
      </c>
      <c r="P329" s="3">
        <v>475.84469576144221</v>
      </c>
      <c r="Q329" s="3">
        <v>984570.26</v>
      </c>
      <c r="R329" s="3">
        <v>5.6681917303328433</v>
      </c>
      <c r="S329" s="3">
        <v>11728.055509231681</v>
      </c>
      <c r="T329" s="3">
        <v>360746.6</v>
      </c>
    </row>
    <row r="330" spans="1:20" x14ac:dyDescent="0.3">
      <c r="A330" s="3" t="s">
        <v>19</v>
      </c>
      <c r="B330" s="3" t="s">
        <v>483</v>
      </c>
      <c r="C330" s="3" t="s">
        <v>21</v>
      </c>
      <c r="D330" s="4" t="s">
        <v>22</v>
      </c>
      <c r="E330" s="3" t="s">
        <v>488</v>
      </c>
      <c r="F330" s="3"/>
      <c r="G330" s="3"/>
      <c r="H330" s="3"/>
      <c r="I330" s="3"/>
      <c r="J330" s="3"/>
      <c r="K330" s="3"/>
      <c r="L330" s="3"/>
      <c r="M330" s="3"/>
      <c r="N330" s="3">
        <v>5610</v>
      </c>
      <c r="O330" s="3" t="s">
        <v>24</v>
      </c>
      <c r="P330" s="3">
        <v>413.23531550802142</v>
      </c>
      <c r="Q330" s="3">
        <v>2318250.12</v>
      </c>
      <c r="R330" s="3">
        <v>4.922398040595847</v>
      </c>
      <c r="S330" s="3">
        <v>27614.653007742709</v>
      </c>
      <c r="T330" s="3">
        <v>849406.8</v>
      </c>
    </row>
    <row r="331" spans="1:20" x14ac:dyDescent="0.3">
      <c r="A331" s="3" t="s">
        <v>19</v>
      </c>
      <c r="B331" s="3" t="s">
        <v>489</v>
      </c>
      <c r="C331" s="3" t="s">
        <v>21</v>
      </c>
      <c r="D331" s="4" t="s">
        <v>25</v>
      </c>
      <c r="E331" s="3" t="s">
        <v>490</v>
      </c>
      <c r="F331" s="3"/>
      <c r="G331" s="3"/>
      <c r="H331" s="3"/>
      <c r="I331" s="3"/>
      <c r="J331" s="3"/>
      <c r="K331" s="3"/>
      <c r="L331" s="3"/>
      <c r="M331" s="3"/>
      <c r="N331" s="3">
        <v>4900</v>
      </c>
      <c r="O331" s="3" t="s">
        <v>24</v>
      </c>
      <c r="P331" s="3">
        <v>447.48471224489788</v>
      </c>
      <c r="Q331" s="3">
        <v>2192675.09</v>
      </c>
      <c r="R331" s="3">
        <v>5.320864592686064</v>
      </c>
      <c r="S331" s="3">
        <v>26072.236504161709</v>
      </c>
      <c r="T331" s="3">
        <v>963900</v>
      </c>
    </row>
    <row r="332" spans="1:20" x14ac:dyDescent="0.3">
      <c r="A332" s="3" t="s">
        <v>19</v>
      </c>
      <c r="B332" s="3" t="s">
        <v>489</v>
      </c>
      <c r="C332" s="3" t="s">
        <v>21</v>
      </c>
      <c r="D332" s="4" t="s">
        <v>22</v>
      </c>
      <c r="E332" s="3" t="s">
        <v>491</v>
      </c>
      <c r="F332" s="3"/>
      <c r="G332" s="3"/>
      <c r="H332" s="3"/>
      <c r="I332" s="3"/>
      <c r="J332" s="3"/>
      <c r="K332" s="3"/>
      <c r="L332" s="3"/>
      <c r="M332" s="3"/>
      <c r="N332" s="3">
        <v>40</v>
      </c>
      <c r="O332" s="3" t="s">
        <v>24</v>
      </c>
      <c r="P332" s="3">
        <v>823.68549999999982</v>
      </c>
      <c r="Q332" s="3">
        <v>32947.42</v>
      </c>
      <c r="R332" s="3">
        <v>9.7941200951248515</v>
      </c>
      <c r="S332" s="3">
        <v>391.76480380499407</v>
      </c>
      <c r="T332" s="3">
        <v>12071.9</v>
      </c>
    </row>
    <row r="333" spans="1:20" x14ac:dyDescent="0.3">
      <c r="A333" s="3" t="s">
        <v>19</v>
      </c>
      <c r="B333" s="3" t="s">
        <v>489</v>
      </c>
      <c r="C333" s="3" t="s">
        <v>21</v>
      </c>
      <c r="D333" s="4" t="s">
        <v>25</v>
      </c>
      <c r="E333" s="3" t="s">
        <v>492</v>
      </c>
      <c r="F333" s="3"/>
      <c r="G333" s="3"/>
      <c r="H333" s="3"/>
      <c r="I333" s="3"/>
      <c r="J333" s="3"/>
      <c r="K333" s="3"/>
      <c r="L333" s="3"/>
      <c r="M333" s="3"/>
      <c r="N333" s="3">
        <v>4900</v>
      </c>
      <c r="O333" s="3" t="s">
        <v>24</v>
      </c>
      <c r="P333" s="3">
        <v>448.4160530612246</v>
      </c>
      <c r="Q333" s="3">
        <v>2197238.66</v>
      </c>
      <c r="R333" s="3">
        <v>5.3319387997767489</v>
      </c>
      <c r="S333" s="3">
        <v>26126.500118906071</v>
      </c>
      <c r="T333" s="3">
        <v>965906.1</v>
      </c>
    </row>
    <row r="334" spans="1:20" x14ac:dyDescent="0.3">
      <c r="A334" s="3" t="s">
        <v>19</v>
      </c>
      <c r="B334" s="3" t="s">
        <v>489</v>
      </c>
      <c r="C334" s="3" t="s">
        <v>21</v>
      </c>
      <c r="D334" s="4" t="s">
        <v>22</v>
      </c>
      <c r="E334" s="3" t="s">
        <v>493</v>
      </c>
      <c r="F334" s="3"/>
      <c r="G334" s="3"/>
      <c r="H334" s="3"/>
      <c r="I334" s="3"/>
      <c r="J334" s="3"/>
      <c r="K334" s="3"/>
      <c r="L334" s="3"/>
      <c r="M334" s="3"/>
      <c r="N334" s="3">
        <v>1615</v>
      </c>
      <c r="O334" s="3" t="s">
        <v>24</v>
      </c>
      <c r="P334" s="3">
        <v>576.64034674922618</v>
      </c>
      <c r="Q334" s="3">
        <v>931274.16</v>
      </c>
      <c r="R334" s="3">
        <v>6.8566034096221884</v>
      </c>
      <c r="S334" s="3">
        <v>11073.414506539841</v>
      </c>
      <c r="T334" s="3">
        <v>341218.8</v>
      </c>
    </row>
    <row r="335" spans="1:20" x14ac:dyDescent="0.3">
      <c r="A335" s="3" t="s">
        <v>19</v>
      </c>
      <c r="B335" s="3" t="s">
        <v>489</v>
      </c>
      <c r="C335" s="3" t="s">
        <v>21</v>
      </c>
      <c r="D335" s="4" t="s">
        <v>22</v>
      </c>
      <c r="E335" s="3" t="s">
        <v>494</v>
      </c>
      <c r="F335" s="3"/>
      <c r="G335" s="3"/>
      <c r="H335" s="3"/>
      <c r="I335" s="3"/>
      <c r="J335" s="3"/>
      <c r="K335" s="3"/>
      <c r="L335" s="3"/>
      <c r="M335" s="3"/>
      <c r="N335" s="3">
        <v>50</v>
      </c>
      <c r="O335" s="3" t="s">
        <v>24</v>
      </c>
      <c r="P335" s="3">
        <v>359.42959999999999</v>
      </c>
      <c r="Q335" s="3">
        <v>17971.48</v>
      </c>
      <c r="R335" s="3">
        <v>4.2738359096313916</v>
      </c>
      <c r="S335" s="3">
        <v>213.69179548156961</v>
      </c>
      <c r="T335" s="3">
        <v>6584.7</v>
      </c>
    </row>
    <row r="336" spans="1:20" x14ac:dyDescent="0.3">
      <c r="A336" s="3" t="s">
        <v>19</v>
      </c>
      <c r="B336" s="3" t="s">
        <v>489</v>
      </c>
      <c r="C336" s="3" t="s">
        <v>21</v>
      </c>
      <c r="D336" s="4" t="s">
        <v>22</v>
      </c>
      <c r="E336" s="3" t="s">
        <v>495</v>
      </c>
      <c r="F336" s="3"/>
      <c r="G336" s="3"/>
      <c r="H336" s="3"/>
      <c r="I336" s="3"/>
      <c r="J336" s="3"/>
      <c r="K336" s="3"/>
      <c r="L336" s="3"/>
      <c r="M336" s="3"/>
      <c r="N336" s="3">
        <v>4804.8</v>
      </c>
      <c r="O336" s="3" t="s">
        <v>24</v>
      </c>
      <c r="P336" s="3">
        <v>256.76074134199132</v>
      </c>
      <c r="Q336" s="3">
        <v>1233684.01</v>
      </c>
      <c r="R336" s="3">
        <v>3.0530409196431791</v>
      </c>
      <c r="S336" s="3">
        <v>14669.25101070155</v>
      </c>
      <c r="T336" s="3">
        <v>452021.8</v>
      </c>
    </row>
    <row r="337" spans="1:20" x14ac:dyDescent="0.3">
      <c r="A337" s="3" t="s">
        <v>19</v>
      </c>
      <c r="B337" s="3" t="s">
        <v>496</v>
      </c>
      <c r="C337" s="3" t="s">
        <v>21</v>
      </c>
      <c r="D337" s="4" t="s">
        <v>22</v>
      </c>
      <c r="E337" s="3" t="s">
        <v>497</v>
      </c>
      <c r="F337" s="3"/>
      <c r="G337" s="3"/>
      <c r="H337" s="3"/>
      <c r="I337" s="3"/>
      <c r="J337" s="3"/>
      <c r="K337" s="3"/>
      <c r="L337" s="3"/>
      <c r="M337" s="3"/>
      <c r="N337" s="3">
        <v>5447.3</v>
      </c>
      <c r="O337" s="3" t="s">
        <v>24</v>
      </c>
      <c r="P337" s="3">
        <v>956.26972628641727</v>
      </c>
      <c r="Q337" s="3">
        <v>5209088.08</v>
      </c>
      <c r="R337" s="3">
        <v>11.370626947519821</v>
      </c>
      <c r="S337" s="3">
        <v>61939.21617122474</v>
      </c>
      <c r="T337" s="3">
        <v>1908609.9</v>
      </c>
    </row>
    <row r="338" spans="1:20" x14ac:dyDescent="0.3">
      <c r="A338" s="3" t="s">
        <v>19</v>
      </c>
      <c r="B338" s="3" t="s">
        <v>498</v>
      </c>
      <c r="C338" s="3" t="s">
        <v>21</v>
      </c>
      <c r="D338" s="4" t="s">
        <v>22</v>
      </c>
      <c r="E338" s="3" t="s">
        <v>407</v>
      </c>
      <c r="F338" s="3"/>
      <c r="G338" s="3"/>
      <c r="H338" s="3"/>
      <c r="I338" s="3"/>
      <c r="J338" s="3"/>
      <c r="K338" s="3"/>
      <c r="L338" s="3"/>
      <c r="M338" s="3"/>
      <c r="N338" s="3">
        <v>23760</v>
      </c>
      <c r="O338" s="3" t="s">
        <v>24</v>
      </c>
      <c r="P338" s="3">
        <v>218.67140909090909</v>
      </c>
      <c r="Q338" s="3">
        <v>5195632.68</v>
      </c>
      <c r="R338" s="3">
        <v>2.6001356610096211</v>
      </c>
      <c r="S338" s="3">
        <v>61779.223305588581</v>
      </c>
      <c r="T338" s="3">
        <v>1903679.8</v>
      </c>
    </row>
    <row r="339" spans="1:20" x14ac:dyDescent="0.3">
      <c r="A339" s="3" t="s">
        <v>19</v>
      </c>
      <c r="B339" s="3" t="s">
        <v>499</v>
      </c>
      <c r="C339" s="3" t="s">
        <v>21</v>
      </c>
      <c r="D339" s="4" t="s">
        <v>22</v>
      </c>
      <c r="E339" s="3" t="s">
        <v>500</v>
      </c>
      <c r="F339" s="3"/>
      <c r="G339" s="3"/>
      <c r="H339" s="3"/>
      <c r="I339" s="3"/>
      <c r="J339" s="3"/>
      <c r="K339" s="3"/>
      <c r="L339" s="3"/>
      <c r="M339" s="3"/>
      <c r="N339" s="3">
        <v>10602</v>
      </c>
      <c r="O339" s="3" t="s">
        <v>24</v>
      </c>
      <c r="P339" s="3">
        <v>474.66326542161858</v>
      </c>
      <c r="Q339" s="3">
        <v>5032379.9400000004</v>
      </c>
      <c r="R339" s="3">
        <v>5.6440340716006956</v>
      </c>
      <c r="S339" s="3">
        <v>59838.049227110583</v>
      </c>
      <c r="T339" s="3">
        <v>1843864</v>
      </c>
    </row>
    <row r="340" spans="1:20" x14ac:dyDescent="0.3">
      <c r="A340" s="3" t="s">
        <v>19</v>
      </c>
      <c r="B340" s="3" t="s">
        <v>499</v>
      </c>
      <c r="C340" s="3" t="s">
        <v>21</v>
      </c>
      <c r="D340" s="4" t="s">
        <v>22</v>
      </c>
      <c r="E340" s="3" t="s">
        <v>501</v>
      </c>
      <c r="F340" s="3"/>
      <c r="G340" s="3"/>
      <c r="H340" s="3"/>
      <c r="I340" s="3"/>
      <c r="J340" s="3"/>
      <c r="K340" s="3"/>
      <c r="L340" s="3"/>
      <c r="M340" s="3"/>
      <c r="N340" s="3">
        <v>10949.12</v>
      </c>
      <c r="O340" s="3" t="s">
        <v>24</v>
      </c>
      <c r="P340" s="3">
        <v>478.731267900982</v>
      </c>
      <c r="Q340" s="3">
        <v>5241686.0999999996</v>
      </c>
      <c r="R340" s="3">
        <v>5.6924050880021646</v>
      </c>
      <c r="S340" s="3">
        <v>62326.826397146251</v>
      </c>
      <c r="T340" s="3">
        <v>1920553.7</v>
      </c>
    </row>
    <row r="341" spans="1:20" x14ac:dyDescent="0.3">
      <c r="A341" s="3" t="s">
        <v>19</v>
      </c>
      <c r="B341" s="3" t="s">
        <v>499</v>
      </c>
      <c r="C341" s="3" t="s">
        <v>21</v>
      </c>
      <c r="D341" s="4" t="s">
        <v>22</v>
      </c>
      <c r="E341" s="3" t="s">
        <v>502</v>
      </c>
      <c r="F341" s="3"/>
      <c r="G341" s="3"/>
      <c r="H341" s="3"/>
      <c r="I341" s="3"/>
      <c r="J341" s="3"/>
      <c r="K341" s="3"/>
      <c r="L341" s="3"/>
      <c r="M341" s="3"/>
      <c r="N341" s="3">
        <v>8281.4</v>
      </c>
      <c r="O341" s="3" t="s">
        <v>24</v>
      </c>
      <c r="P341" s="3">
        <v>515.93833168304877</v>
      </c>
      <c r="Q341" s="3">
        <v>4272691.7</v>
      </c>
      <c r="R341" s="3">
        <v>6.1348196395130659</v>
      </c>
      <c r="S341" s="3">
        <v>50804.895362663512</v>
      </c>
      <c r="T341" s="3">
        <v>1565514.2</v>
      </c>
    </row>
    <row r="342" spans="1:20" x14ac:dyDescent="0.3">
      <c r="A342" s="3" t="s">
        <v>19</v>
      </c>
      <c r="B342" s="3" t="s">
        <v>499</v>
      </c>
      <c r="C342" s="3" t="s">
        <v>21</v>
      </c>
      <c r="D342" s="4" t="s">
        <v>22</v>
      </c>
      <c r="E342" s="3" t="s">
        <v>503</v>
      </c>
      <c r="F342" s="3"/>
      <c r="G342" s="3"/>
      <c r="H342" s="3"/>
      <c r="I342" s="3"/>
      <c r="J342" s="3"/>
      <c r="K342" s="3"/>
      <c r="L342" s="3"/>
      <c r="M342" s="3"/>
      <c r="N342" s="3">
        <v>8568.2999999999993</v>
      </c>
      <c r="O342" s="3" t="s">
        <v>24</v>
      </c>
      <c r="P342" s="3">
        <v>468.31326867640018</v>
      </c>
      <c r="Q342" s="3">
        <v>4012648.58</v>
      </c>
      <c r="R342" s="3">
        <v>5.5685287595291353</v>
      </c>
      <c r="S342" s="3">
        <v>47712.824970273483</v>
      </c>
      <c r="T342" s="3">
        <v>1470234.5</v>
      </c>
    </row>
    <row r="343" spans="1:20" x14ac:dyDescent="0.3">
      <c r="A343" s="3" t="s">
        <v>19</v>
      </c>
      <c r="B343" s="3" t="s">
        <v>504</v>
      </c>
      <c r="C343" s="3" t="s">
        <v>21</v>
      </c>
      <c r="D343" s="4" t="s">
        <v>22</v>
      </c>
      <c r="E343" s="3" t="s">
        <v>505</v>
      </c>
      <c r="F343" s="3"/>
      <c r="G343" s="3"/>
      <c r="H343" s="3"/>
      <c r="I343" s="3"/>
      <c r="J343" s="3"/>
      <c r="K343" s="3"/>
      <c r="L343" s="3"/>
      <c r="M343" s="3"/>
      <c r="N343" s="3">
        <v>3307.2</v>
      </c>
      <c r="O343" s="3" t="s">
        <v>24</v>
      </c>
      <c r="P343" s="3">
        <v>277.76195875665218</v>
      </c>
      <c r="Q343" s="3">
        <v>918614.35</v>
      </c>
      <c r="R343" s="3">
        <v>3.302758130281239</v>
      </c>
      <c r="S343" s="3">
        <v>10922.88168846611</v>
      </c>
      <c r="T343" s="3">
        <v>336580.3</v>
      </c>
    </row>
    <row r="344" spans="1:20" x14ac:dyDescent="0.3">
      <c r="A344" s="3" t="s">
        <v>19</v>
      </c>
      <c r="B344" s="3" t="s">
        <v>506</v>
      </c>
      <c r="C344" s="3" t="s">
        <v>21</v>
      </c>
      <c r="D344" s="4" t="s">
        <v>22</v>
      </c>
      <c r="E344" s="3" t="s">
        <v>462</v>
      </c>
      <c r="F344" s="3"/>
      <c r="G344" s="3"/>
      <c r="H344" s="3"/>
      <c r="I344" s="3"/>
      <c r="J344" s="3"/>
      <c r="K344" s="3"/>
      <c r="L344" s="3"/>
      <c r="M344" s="3"/>
      <c r="N344" s="3">
        <v>4004</v>
      </c>
      <c r="O344" s="3" t="s">
        <v>24</v>
      </c>
      <c r="P344" s="3">
        <v>381.46253996003998</v>
      </c>
      <c r="Q344" s="3">
        <v>1527376.01</v>
      </c>
      <c r="R344" s="3">
        <v>4.5358209269921526</v>
      </c>
      <c r="S344" s="3">
        <v>18161.426991676581</v>
      </c>
      <c r="T344" s="3">
        <v>559630.6</v>
      </c>
    </row>
    <row r="345" spans="1:20" x14ac:dyDescent="0.3">
      <c r="A345" s="3" t="s">
        <v>19</v>
      </c>
      <c r="B345" s="3" t="s">
        <v>507</v>
      </c>
      <c r="C345" s="3" t="s">
        <v>21</v>
      </c>
      <c r="D345" s="4" t="s">
        <v>22</v>
      </c>
      <c r="E345" s="3" t="s">
        <v>508</v>
      </c>
      <c r="F345" s="3"/>
      <c r="G345" s="3"/>
      <c r="H345" s="3"/>
      <c r="I345" s="3"/>
      <c r="J345" s="3"/>
      <c r="K345" s="3"/>
      <c r="L345" s="3"/>
      <c r="M345" s="3"/>
      <c r="N345" s="3">
        <v>29.4</v>
      </c>
      <c r="O345" s="3" t="s">
        <v>24</v>
      </c>
      <c r="P345" s="3">
        <v>1316.971428571429</v>
      </c>
      <c r="Q345" s="3">
        <v>38718.959999999999</v>
      </c>
      <c r="R345" s="3">
        <v>15.65958892474945</v>
      </c>
      <c r="S345" s="3">
        <v>460.39191438763379</v>
      </c>
      <c r="T345" s="3">
        <v>14186.7</v>
      </c>
    </row>
    <row r="346" spans="1:20" x14ac:dyDescent="0.3">
      <c r="A346" s="3" t="s">
        <v>19</v>
      </c>
      <c r="B346" s="3" t="s">
        <v>507</v>
      </c>
      <c r="C346" s="3" t="s">
        <v>21</v>
      </c>
      <c r="D346" s="4" t="s">
        <v>22</v>
      </c>
      <c r="E346" s="3" t="s">
        <v>509</v>
      </c>
      <c r="F346" s="3"/>
      <c r="G346" s="3"/>
      <c r="H346" s="3"/>
      <c r="I346" s="3"/>
      <c r="J346" s="3"/>
      <c r="K346" s="3"/>
      <c r="L346" s="3"/>
      <c r="M346" s="3"/>
      <c r="N346" s="3">
        <v>21</v>
      </c>
      <c r="O346" s="3" t="s">
        <v>24</v>
      </c>
      <c r="P346" s="3">
        <v>1792.575714285714</v>
      </c>
      <c r="Q346" s="3">
        <v>37644.089999999997</v>
      </c>
      <c r="R346" s="3">
        <v>21.314812298284359</v>
      </c>
      <c r="S346" s="3">
        <v>447.61105826397147</v>
      </c>
      <c r="T346" s="3">
        <v>13792.8</v>
      </c>
    </row>
    <row r="347" spans="1:20" x14ac:dyDescent="0.3">
      <c r="A347" s="3" t="s">
        <v>19</v>
      </c>
      <c r="B347" s="3" t="s">
        <v>507</v>
      </c>
      <c r="C347" s="3" t="s">
        <v>21</v>
      </c>
      <c r="D347" s="4" t="s">
        <v>22</v>
      </c>
      <c r="E347" s="3" t="s">
        <v>510</v>
      </c>
      <c r="F347" s="3"/>
      <c r="G347" s="3"/>
      <c r="H347" s="3"/>
      <c r="I347" s="3"/>
      <c r="J347" s="3"/>
      <c r="K347" s="3"/>
      <c r="L347" s="3"/>
      <c r="M347" s="3"/>
      <c r="N347" s="3">
        <v>2468.4</v>
      </c>
      <c r="O347" s="3" t="s">
        <v>24</v>
      </c>
      <c r="P347" s="3">
        <v>282.3942229784476</v>
      </c>
      <c r="Q347" s="3">
        <v>697061.9</v>
      </c>
      <c r="R347" s="3">
        <v>3.357838560980352</v>
      </c>
      <c r="S347" s="3">
        <v>8288.4887039239002</v>
      </c>
      <c r="T347" s="3">
        <v>255403.5</v>
      </c>
    </row>
    <row r="348" spans="1:20" x14ac:dyDescent="0.3">
      <c r="A348" s="3" t="s">
        <v>19</v>
      </c>
      <c r="B348" s="3" t="s">
        <v>511</v>
      </c>
      <c r="C348" s="3" t="s">
        <v>21</v>
      </c>
      <c r="D348" s="4" t="s">
        <v>22</v>
      </c>
      <c r="E348" s="3" t="s">
        <v>512</v>
      </c>
      <c r="F348" s="3"/>
      <c r="G348" s="3"/>
      <c r="H348" s="3"/>
      <c r="I348" s="3"/>
      <c r="J348" s="3"/>
      <c r="K348" s="3"/>
      <c r="L348" s="3"/>
      <c r="M348" s="3"/>
      <c r="N348" s="3">
        <v>10133.200000000001</v>
      </c>
      <c r="O348" s="3" t="s">
        <v>24</v>
      </c>
      <c r="P348" s="3">
        <v>282.8993615047566</v>
      </c>
      <c r="Q348" s="3">
        <v>2866675.81</v>
      </c>
      <c r="R348" s="3">
        <v>3.3638449643847399</v>
      </c>
      <c r="S348" s="3">
        <v>34086.513793103462</v>
      </c>
      <c r="T348" s="3">
        <v>1050350</v>
      </c>
    </row>
    <row r="349" spans="1:20" x14ac:dyDescent="0.3">
      <c r="A349" s="3" t="s">
        <v>19</v>
      </c>
      <c r="B349" s="3" t="s">
        <v>513</v>
      </c>
      <c r="C349" s="3" t="s">
        <v>21</v>
      </c>
      <c r="D349" s="4" t="s">
        <v>22</v>
      </c>
      <c r="E349" s="3" t="s">
        <v>514</v>
      </c>
      <c r="F349" s="3"/>
      <c r="G349" s="3"/>
      <c r="H349" s="3"/>
      <c r="I349" s="3"/>
      <c r="J349" s="3"/>
      <c r="K349" s="3"/>
      <c r="L349" s="3"/>
      <c r="M349" s="3"/>
      <c r="N349" s="3">
        <v>4620</v>
      </c>
      <c r="O349" s="3" t="s">
        <v>24</v>
      </c>
      <c r="P349" s="3">
        <v>554.65686147186148</v>
      </c>
      <c r="Q349" s="3">
        <v>2562514.7000000002</v>
      </c>
      <c r="R349" s="3">
        <v>6.5952064384287929</v>
      </c>
      <c r="S349" s="3">
        <v>30469.85374554103</v>
      </c>
      <c r="T349" s="3">
        <v>938905.4</v>
      </c>
    </row>
    <row r="350" spans="1:20" x14ac:dyDescent="0.3">
      <c r="A350" s="3" t="s">
        <v>19</v>
      </c>
      <c r="B350" s="3" t="s">
        <v>513</v>
      </c>
      <c r="C350" s="3" t="s">
        <v>21</v>
      </c>
      <c r="D350" s="4" t="s">
        <v>22</v>
      </c>
      <c r="E350" s="3" t="s">
        <v>515</v>
      </c>
      <c r="F350" s="3"/>
      <c r="G350" s="3"/>
      <c r="H350" s="3"/>
      <c r="I350" s="3"/>
      <c r="J350" s="3"/>
      <c r="K350" s="3"/>
      <c r="L350" s="3"/>
      <c r="M350" s="3"/>
      <c r="N350" s="3">
        <v>1395.9</v>
      </c>
      <c r="O350" s="3" t="s">
        <v>24</v>
      </c>
      <c r="P350" s="3">
        <v>481.96030517945411</v>
      </c>
      <c r="Q350" s="3">
        <v>672768.39</v>
      </c>
      <c r="R350" s="3">
        <v>5.7308002993989788</v>
      </c>
      <c r="S350" s="3">
        <v>7999.624137931035</v>
      </c>
      <c r="T350" s="3">
        <v>246502.39999999999</v>
      </c>
    </row>
    <row r="351" spans="1:20" x14ac:dyDescent="0.3">
      <c r="A351" s="3" t="s">
        <v>19</v>
      </c>
      <c r="B351" s="3" t="s">
        <v>513</v>
      </c>
      <c r="C351" s="3" t="s">
        <v>21</v>
      </c>
      <c r="D351" s="4" t="s">
        <v>22</v>
      </c>
      <c r="E351" s="3" t="s">
        <v>516</v>
      </c>
      <c r="F351" s="3"/>
      <c r="G351" s="3"/>
      <c r="H351" s="3"/>
      <c r="I351" s="3"/>
      <c r="J351" s="3"/>
      <c r="K351" s="3"/>
      <c r="L351" s="3"/>
      <c r="M351" s="3"/>
      <c r="N351" s="3">
        <v>1469.6</v>
      </c>
      <c r="O351" s="3" t="s">
        <v>24</v>
      </c>
      <c r="P351" s="3">
        <v>385.45292596624932</v>
      </c>
      <c r="Q351" s="3">
        <v>566461.62</v>
      </c>
      <c r="R351" s="3">
        <v>4.583269036459563</v>
      </c>
      <c r="S351" s="3">
        <v>6735.5721759809767</v>
      </c>
      <c r="T351" s="3">
        <v>207551.5</v>
      </c>
    </row>
    <row r="352" spans="1:20" x14ac:dyDescent="0.3">
      <c r="A352" s="3" t="s">
        <v>19</v>
      </c>
      <c r="B352" s="3" t="s">
        <v>513</v>
      </c>
      <c r="C352" s="3" t="s">
        <v>21</v>
      </c>
      <c r="D352" s="4" t="s">
        <v>22</v>
      </c>
      <c r="E352" s="3" t="s">
        <v>517</v>
      </c>
      <c r="F352" s="3"/>
      <c r="G352" s="3"/>
      <c r="H352" s="3"/>
      <c r="I352" s="3"/>
      <c r="J352" s="3"/>
      <c r="K352" s="3"/>
      <c r="L352" s="3"/>
      <c r="M352" s="3"/>
      <c r="N352" s="3">
        <v>2100</v>
      </c>
      <c r="O352" s="3" t="s">
        <v>24</v>
      </c>
      <c r="P352" s="3">
        <v>594.43550476190478</v>
      </c>
      <c r="Q352" s="3">
        <v>1248314.56</v>
      </c>
      <c r="R352" s="3">
        <v>7.0681986297491646</v>
      </c>
      <c r="S352" s="3">
        <v>14843.21712247325</v>
      </c>
      <c r="T352" s="3">
        <v>457382.5</v>
      </c>
    </row>
    <row r="353" spans="1:20" x14ac:dyDescent="0.3">
      <c r="A353" s="3" t="s">
        <v>19</v>
      </c>
      <c r="B353" s="3" t="s">
        <v>518</v>
      </c>
      <c r="C353" s="3" t="s">
        <v>21</v>
      </c>
      <c r="D353" s="4" t="s">
        <v>22</v>
      </c>
      <c r="E353" s="3" t="s">
        <v>519</v>
      </c>
      <c r="F353" s="3"/>
      <c r="G353" s="3"/>
      <c r="H353" s="3"/>
      <c r="I353" s="3"/>
      <c r="J353" s="3"/>
      <c r="K353" s="3"/>
      <c r="L353" s="3"/>
      <c r="M353" s="3"/>
      <c r="N353" s="3">
        <v>10850.4</v>
      </c>
      <c r="O353" s="3" t="s">
        <v>24</v>
      </c>
      <c r="P353" s="3">
        <v>383.89752082872531</v>
      </c>
      <c r="Q353" s="3">
        <v>4165441.66</v>
      </c>
      <c r="R353" s="3">
        <v>4.5647743261441764</v>
      </c>
      <c r="S353" s="3">
        <v>49529.627348394773</v>
      </c>
      <c r="T353" s="3">
        <v>1526217.8</v>
      </c>
    </row>
    <row r="354" spans="1:20" x14ac:dyDescent="0.3">
      <c r="A354" s="3" t="s">
        <v>19</v>
      </c>
      <c r="B354" s="3" t="s">
        <v>520</v>
      </c>
      <c r="C354" s="3" t="s">
        <v>21</v>
      </c>
      <c r="D354" s="4" t="s">
        <v>22</v>
      </c>
      <c r="E354" s="3" t="s">
        <v>521</v>
      </c>
      <c r="F354" s="3"/>
      <c r="G354" s="3"/>
      <c r="H354" s="3"/>
      <c r="I354" s="3"/>
      <c r="J354" s="3"/>
      <c r="K354" s="3"/>
      <c r="L354" s="3"/>
      <c r="M354" s="3"/>
      <c r="N354" s="3">
        <v>176.4</v>
      </c>
      <c r="O354" s="3" t="s">
        <v>24</v>
      </c>
      <c r="P354" s="3">
        <v>464.59750566893422</v>
      </c>
      <c r="Q354" s="3">
        <v>81955</v>
      </c>
      <c r="R354" s="3">
        <v>5.5145104530437292</v>
      </c>
      <c r="S354" s="3">
        <v>972.75964391691411</v>
      </c>
      <c r="T354" s="3">
        <v>30028.3</v>
      </c>
    </row>
    <row r="355" spans="1:20" x14ac:dyDescent="0.3">
      <c r="A355" s="3" t="s">
        <v>19</v>
      </c>
      <c r="B355" s="3" t="s">
        <v>520</v>
      </c>
      <c r="C355" s="3" t="s">
        <v>21</v>
      </c>
      <c r="D355" s="4" t="s">
        <v>22</v>
      </c>
      <c r="E355" s="3" t="s">
        <v>522</v>
      </c>
      <c r="F355" s="3"/>
      <c r="G355" s="3"/>
      <c r="H355" s="3"/>
      <c r="I355" s="3"/>
      <c r="J355" s="3"/>
      <c r="K355" s="3"/>
      <c r="L355" s="3"/>
      <c r="M355" s="3"/>
      <c r="N355" s="3">
        <v>3850</v>
      </c>
      <c r="O355" s="3" t="s">
        <v>24</v>
      </c>
      <c r="P355" s="3">
        <v>209.7998753246753</v>
      </c>
      <c r="Q355" s="3">
        <v>807729.52</v>
      </c>
      <c r="R355" s="3">
        <v>2.4902062353077188</v>
      </c>
      <c r="S355" s="3">
        <v>9587.2940059347184</v>
      </c>
      <c r="T355" s="3">
        <v>295952.09999999998</v>
      </c>
    </row>
    <row r="356" spans="1:20" x14ac:dyDescent="0.3">
      <c r="A356" s="3" t="s">
        <v>19</v>
      </c>
      <c r="B356" s="3" t="s">
        <v>520</v>
      </c>
      <c r="C356" s="3" t="s">
        <v>21</v>
      </c>
      <c r="D356" s="4" t="s">
        <v>22</v>
      </c>
      <c r="E356" s="3" t="s">
        <v>523</v>
      </c>
      <c r="F356" s="3"/>
      <c r="G356" s="3"/>
      <c r="H356" s="3"/>
      <c r="I356" s="3"/>
      <c r="J356" s="3"/>
      <c r="K356" s="3"/>
      <c r="L356" s="3"/>
      <c r="M356" s="3"/>
      <c r="N356" s="3">
        <v>1479</v>
      </c>
      <c r="O356" s="3" t="s">
        <v>24</v>
      </c>
      <c r="P356" s="3">
        <v>267.42083164300197</v>
      </c>
      <c r="Q356" s="3">
        <v>395515.41</v>
      </c>
      <c r="R356" s="3">
        <v>3.174134500213674</v>
      </c>
      <c r="S356" s="3">
        <v>4694.5449258160234</v>
      </c>
      <c r="T356" s="3">
        <v>144916.9</v>
      </c>
    </row>
    <row r="357" spans="1:20" x14ac:dyDescent="0.3">
      <c r="A357" s="3" t="s">
        <v>19</v>
      </c>
      <c r="B357" s="3" t="s">
        <v>524</v>
      </c>
      <c r="C357" s="3" t="s">
        <v>21</v>
      </c>
      <c r="D357" s="4" t="s">
        <v>22</v>
      </c>
      <c r="E357" s="3" t="s">
        <v>525</v>
      </c>
      <c r="F357" s="3"/>
      <c r="G357" s="3"/>
      <c r="H357" s="3"/>
      <c r="I357" s="3"/>
      <c r="J357" s="3"/>
      <c r="K357" s="3"/>
      <c r="L357" s="3"/>
      <c r="M357" s="3"/>
      <c r="N357" s="3">
        <v>32.94</v>
      </c>
      <c r="O357" s="3" t="s">
        <v>24</v>
      </c>
      <c r="P357" s="3">
        <v>963.21797207043119</v>
      </c>
      <c r="Q357" s="3">
        <v>31728.400000000001</v>
      </c>
      <c r="R357" s="3">
        <v>11.432854267898289</v>
      </c>
      <c r="S357" s="3">
        <v>376.59821958456968</v>
      </c>
      <c r="T357" s="3">
        <v>11625.3</v>
      </c>
    </row>
    <row r="358" spans="1:20" x14ac:dyDescent="0.3">
      <c r="A358" s="3" t="s">
        <v>19</v>
      </c>
      <c r="B358" s="3" t="s">
        <v>524</v>
      </c>
      <c r="C358" s="3" t="s">
        <v>21</v>
      </c>
      <c r="D358" s="4" t="s">
        <v>22</v>
      </c>
      <c r="E358" s="3" t="s">
        <v>526</v>
      </c>
      <c r="F358" s="3"/>
      <c r="G358" s="3"/>
      <c r="H358" s="3"/>
      <c r="I358" s="3"/>
      <c r="J358" s="3"/>
      <c r="K358" s="3"/>
      <c r="L358" s="3"/>
      <c r="M358" s="3"/>
      <c r="N358" s="3">
        <v>60</v>
      </c>
      <c r="O358" s="3" t="s">
        <v>24</v>
      </c>
      <c r="P358" s="3">
        <v>812.06966666666654</v>
      </c>
      <c r="Q358" s="3">
        <v>48724.18</v>
      </c>
      <c r="R358" s="3">
        <v>9.6388090999010885</v>
      </c>
      <c r="S358" s="3">
        <v>578.32854599406528</v>
      </c>
      <c r="T358" s="3">
        <v>17852.5</v>
      </c>
    </row>
    <row r="359" spans="1:20" x14ac:dyDescent="0.3">
      <c r="A359" s="3" t="s">
        <v>19</v>
      </c>
      <c r="B359" s="3" t="s">
        <v>524</v>
      </c>
      <c r="C359" s="3" t="s">
        <v>21</v>
      </c>
      <c r="D359" s="4" t="s">
        <v>22</v>
      </c>
      <c r="E359" s="3" t="s">
        <v>527</v>
      </c>
      <c r="F359" s="3"/>
      <c r="G359" s="3"/>
      <c r="H359" s="3"/>
      <c r="I359" s="3"/>
      <c r="J359" s="3"/>
      <c r="K359" s="3"/>
      <c r="L359" s="3"/>
      <c r="M359" s="3"/>
      <c r="N359" s="3">
        <v>46.2</v>
      </c>
      <c r="O359" s="3" t="s">
        <v>24</v>
      </c>
      <c r="P359" s="3">
        <v>411.86255411255411</v>
      </c>
      <c r="Q359" s="3">
        <v>19028.05</v>
      </c>
      <c r="R359" s="3">
        <v>4.8885763099412944</v>
      </c>
      <c r="S359" s="3">
        <v>225.8522255192878</v>
      </c>
      <c r="T359" s="3">
        <v>6971.9</v>
      </c>
    </row>
    <row r="360" spans="1:20" x14ac:dyDescent="0.3">
      <c r="A360" s="3" t="s">
        <v>19</v>
      </c>
      <c r="B360" s="3" t="s">
        <v>524</v>
      </c>
      <c r="C360" s="3" t="s">
        <v>21</v>
      </c>
      <c r="D360" s="4" t="s">
        <v>22</v>
      </c>
      <c r="E360" s="3" t="s">
        <v>528</v>
      </c>
      <c r="F360" s="3"/>
      <c r="G360" s="3"/>
      <c r="H360" s="3"/>
      <c r="I360" s="3"/>
      <c r="J360" s="3"/>
      <c r="K360" s="3"/>
      <c r="L360" s="3"/>
      <c r="M360" s="3"/>
      <c r="N360" s="3">
        <v>23760</v>
      </c>
      <c r="O360" s="3" t="s">
        <v>24</v>
      </c>
      <c r="P360" s="3">
        <v>212.9805521885522</v>
      </c>
      <c r="Q360" s="3">
        <v>5060417.92</v>
      </c>
      <c r="R360" s="3">
        <v>2.5279590764219839</v>
      </c>
      <c r="S360" s="3">
        <v>60064.307655786353</v>
      </c>
      <c r="T360" s="3">
        <v>1854137.2</v>
      </c>
    </row>
    <row r="361" spans="1:20" x14ac:dyDescent="0.3">
      <c r="A361" s="3" t="s">
        <v>19</v>
      </c>
      <c r="B361" s="3" t="s">
        <v>524</v>
      </c>
      <c r="C361" s="3" t="s">
        <v>21</v>
      </c>
      <c r="D361" s="4" t="s">
        <v>22</v>
      </c>
      <c r="E361" s="3" t="s">
        <v>529</v>
      </c>
      <c r="F361" s="3"/>
      <c r="G361" s="3"/>
      <c r="H361" s="3"/>
      <c r="I361" s="3"/>
      <c r="J361" s="3"/>
      <c r="K361" s="3"/>
      <c r="L361" s="3"/>
      <c r="M361" s="3"/>
      <c r="N361" s="3">
        <v>35</v>
      </c>
      <c r="O361" s="3" t="s">
        <v>24</v>
      </c>
      <c r="P361" s="3">
        <v>649.65571428571423</v>
      </c>
      <c r="Q361" s="3">
        <v>22737.95</v>
      </c>
      <c r="R361" s="3">
        <v>7.7110470538363716</v>
      </c>
      <c r="S361" s="3">
        <v>269.88664688427298</v>
      </c>
      <c r="T361" s="3">
        <v>8331.2000000000007</v>
      </c>
    </row>
    <row r="362" spans="1:20" x14ac:dyDescent="0.3">
      <c r="A362" s="3" t="s">
        <v>19</v>
      </c>
      <c r="B362" s="3" t="s">
        <v>524</v>
      </c>
      <c r="C362" s="3" t="s">
        <v>21</v>
      </c>
      <c r="D362" s="4" t="s">
        <v>22</v>
      </c>
      <c r="E362" s="3" t="s">
        <v>530</v>
      </c>
      <c r="F362" s="3"/>
      <c r="G362" s="3"/>
      <c r="H362" s="3"/>
      <c r="I362" s="3"/>
      <c r="J362" s="3"/>
      <c r="K362" s="3"/>
      <c r="L362" s="3"/>
      <c r="M362" s="3"/>
      <c r="N362" s="3">
        <v>42</v>
      </c>
      <c r="O362" s="3" t="s">
        <v>24</v>
      </c>
      <c r="P362" s="3">
        <v>516.38928571428562</v>
      </c>
      <c r="Q362" s="3">
        <v>21688.35</v>
      </c>
      <c r="R362" s="3">
        <v>6.1292496820686733</v>
      </c>
      <c r="S362" s="3">
        <v>257.42848664688432</v>
      </c>
      <c r="T362" s="3">
        <v>7946.7</v>
      </c>
    </row>
    <row r="363" spans="1:20" x14ac:dyDescent="0.3">
      <c r="A363" s="3" t="s">
        <v>19</v>
      </c>
      <c r="B363" s="3" t="s">
        <v>524</v>
      </c>
      <c r="C363" s="3" t="s">
        <v>21</v>
      </c>
      <c r="D363" s="4" t="s">
        <v>22</v>
      </c>
      <c r="E363" s="3" t="s">
        <v>531</v>
      </c>
      <c r="F363" s="3"/>
      <c r="G363" s="3"/>
      <c r="H363" s="3"/>
      <c r="I363" s="3"/>
      <c r="J363" s="3"/>
      <c r="K363" s="3"/>
      <c r="L363" s="3"/>
      <c r="M363" s="3"/>
      <c r="N363" s="3">
        <v>66</v>
      </c>
      <c r="O363" s="3" t="s">
        <v>24</v>
      </c>
      <c r="P363" s="3">
        <v>813.96454545454549</v>
      </c>
      <c r="Q363" s="3">
        <v>53721.66</v>
      </c>
      <c r="R363" s="3">
        <v>9.6613002427839252</v>
      </c>
      <c r="S363" s="3">
        <v>637.64581602373892</v>
      </c>
      <c r="T363" s="3">
        <v>19683.599999999999</v>
      </c>
    </row>
    <row r="364" spans="1:20" x14ac:dyDescent="0.3">
      <c r="A364" s="3" t="s">
        <v>19</v>
      </c>
      <c r="B364" s="3" t="s">
        <v>524</v>
      </c>
      <c r="C364" s="3" t="s">
        <v>21</v>
      </c>
      <c r="D364" s="4" t="s">
        <v>22</v>
      </c>
      <c r="E364" s="3" t="s">
        <v>532</v>
      </c>
      <c r="F364" s="3"/>
      <c r="G364" s="3"/>
      <c r="H364" s="3"/>
      <c r="I364" s="3"/>
      <c r="J364" s="3"/>
      <c r="K364" s="3"/>
      <c r="L364" s="3"/>
      <c r="M364" s="3"/>
      <c r="N364" s="3">
        <v>39.200000000000003</v>
      </c>
      <c r="O364" s="3" t="s">
        <v>24</v>
      </c>
      <c r="P364" s="3">
        <v>1070.852295918367</v>
      </c>
      <c r="Q364" s="3">
        <v>41977.41</v>
      </c>
      <c r="R364" s="3">
        <v>12.710413007933139</v>
      </c>
      <c r="S364" s="3">
        <v>498.24818991097919</v>
      </c>
      <c r="T364" s="3">
        <v>15380.5</v>
      </c>
    </row>
    <row r="365" spans="1:20" x14ac:dyDescent="0.3">
      <c r="A365" s="3" t="s">
        <v>19</v>
      </c>
      <c r="B365" s="3" t="s">
        <v>524</v>
      </c>
      <c r="C365" s="3" t="s">
        <v>21</v>
      </c>
      <c r="D365" s="4" t="s">
        <v>22</v>
      </c>
      <c r="E365" s="3" t="s">
        <v>462</v>
      </c>
      <c r="F365" s="3"/>
      <c r="G365" s="3"/>
      <c r="H365" s="3"/>
      <c r="I365" s="3"/>
      <c r="J365" s="3"/>
      <c r="K365" s="3"/>
      <c r="L365" s="3"/>
      <c r="M365" s="3"/>
      <c r="N365" s="3">
        <v>4004</v>
      </c>
      <c r="O365" s="3" t="s">
        <v>24</v>
      </c>
      <c r="P365" s="3">
        <v>381.52248001997998</v>
      </c>
      <c r="Q365" s="3">
        <v>1527616.01</v>
      </c>
      <c r="R365" s="3">
        <v>4.5284567361421963</v>
      </c>
      <c r="S365" s="3">
        <v>18131.94077151336</v>
      </c>
      <c r="T365" s="3">
        <v>559718.5</v>
      </c>
    </row>
    <row r="366" spans="1:20" x14ac:dyDescent="0.3">
      <c r="A366" s="3" t="s">
        <v>19</v>
      </c>
      <c r="B366" s="3" t="s">
        <v>524</v>
      </c>
      <c r="C366" s="3" t="s">
        <v>21</v>
      </c>
      <c r="D366" s="4" t="s">
        <v>22</v>
      </c>
      <c r="E366" s="3" t="s">
        <v>533</v>
      </c>
      <c r="F366" s="3"/>
      <c r="G366" s="3"/>
      <c r="H366" s="3"/>
      <c r="I366" s="3"/>
      <c r="J366" s="3"/>
      <c r="K366" s="3"/>
      <c r="L366" s="3"/>
      <c r="M366" s="3"/>
      <c r="N366" s="3">
        <v>50.4</v>
      </c>
      <c r="O366" s="3" t="s">
        <v>24</v>
      </c>
      <c r="P366" s="3">
        <v>999.46805555555557</v>
      </c>
      <c r="Q366" s="3">
        <v>50373.19</v>
      </c>
      <c r="R366" s="3">
        <v>11.86312232113419</v>
      </c>
      <c r="S366" s="3">
        <v>597.90136498516324</v>
      </c>
      <c r="T366" s="3">
        <v>18456.7</v>
      </c>
    </row>
    <row r="367" spans="1:20" x14ac:dyDescent="0.3">
      <c r="A367" s="3" t="s">
        <v>19</v>
      </c>
      <c r="B367" s="3" t="s">
        <v>524</v>
      </c>
      <c r="C367" s="3" t="s">
        <v>21</v>
      </c>
      <c r="D367" s="4" t="s">
        <v>22</v>
      </c>
      <c r="E367" s="3" t="s">
        <v>534</v>
      </c>
      <c r="F367" s="3"/>
      <c r="G367" s="3"/>
      <c r="H367" s="3"/>
      <c r="I367" s="3"/>
      <c r="J367" s="3"/>
      <c r="K367" s="3"/>
      <c r="L367" s="3"/>
      <c r="M367" s="3"/>
      <c r="N367" s="3">
        <v>42</v>
      </c>
      <c r="O367" s="3" t="s">
        <v>24</v>
      </c>
      <c r="P367" s="3">
        <v>624.64166666666677</v>
      </c>
      <c r="Q367" s="3">
        <v>26234.95</v>
      </c>
      <c r="R367" s="3">
        <v>7.4141444114737869</v>
      </c>
      <c r="S367" s="3">
        <v>311.3940652818992</v>
      </c>
      <c r="T367" s="3">
        <v>9612.5</v>
      </c>
    </row>
    <row r="368" spans="1:20" x14ac:dyDescent="0.3">
      <c r="A368" s="3" t="s">
        <v>19</v>
      </c>
      <c r="B368" s="3" t="s">
        <v>524</v>
      </c>
      <c r="C368" s="3" t="s">
        <v>21</v>
      </c>
      <c r="D368" s="4" t="s">
        <v>22</v>
      </c>
      <c r="E368" s="3" t="s">
        <v>535</v>
      </c>
      <c r="F368" s="3"/>
      <c r="G368" s="3"/>
      <c r="H368" s="3"/>
      <c r="I368" s="3"/>
      <c r="J368" s="3"/>
      <c r="K368" s="3"/>
      <c r="L368" s="3"/>
      <c r="M368" s="3"/>
      <c r="N368" s="3">
        <v>36.4</v>
      </c>
      <c r="O368" s="3" t="s">
        <v>24</v>
      </c>
      <c r="P368" s="3">
        <v>518.94945054945049</v>
      </c>
      <c r="Q368" s="3">
        <v>18889.759999999998</v>
      </c>
      <c r="R368" s="3">
        <v>6.159637395245702</v>
      </c>
      <c r="S368" s="3">
        <v>224.2108011869436</v>
      </c>
      <c r="T368" s="3">
        <v>6921.3</v>
      </c>
    </row>
    <row r="369" spans="1:20" x14ac:dyDescent="0.3">
      <c r="A369" s="3" t="s">
        <v>19</v>
      </c>
      <c r="B369" s="3" t="s">
        <v>524</v>
      </c>
      <c r="C369" s="3" t="s">
        <v>21</v>
      </c>
      <c r="D369" s="4" t="s">
        <v>25</v>
      </c>
      <c r="E369" s="3" t="s">
        <v>536</v>
      </c>
      <c r="F369" s="3"/>
      <c r="G369" s="3"/>
      <c r="H369" s="3"/>
      <c r="I369" s="3"/>
      <c r="J369" s="3"/>
      <c r="K369" s="3"/>
      <c r="L369" s="3"/>
      <c r="M369" s="3"/>
      <c r="N369" s="3">
        <v>8825</v>
      </c>
      <c r="O369" s="3" t="s">
        <v>24</v>
      </c>
      <c r="P369" s="3">
        <v>235.6816135977337</v>
      </c>
      <c r="Q369" s="3">
        <v>2079890.24</v>
      </c>
      <c r="R369" s="3">
        <v>2.797407876530964</v>
      </c>
      <c r="S369" s="3">
        <v>24687.124510385758</v>
      </c>
      <c r="T369" s="3">
        <v>914319.7</v>
      </c>
    </row>
    <row r="370" spans="1:20" x14ac:dyDescent="0.3">
      <c r="A370" s="3" t="s">
        <v>19</v>
      </c>
      <c r="B370" s="3" t="s">
        <v>524</v>
      </c>
      <c r="C370" s="3" t="s">
        <v>21</v>
      </c>
      <c r="D370" s="4" t="s">
        <v>22</v>
      </c>
      <c r="E370" s="3" t="s">
        <v>537</v>
      </c>
      <c r="F370" s="3"/>
      <c r="G370" s="3"/>
      <c r="H370" s="3"/>
      <c r="I370" s="3"/>
      <c r="J370" s="3"/>
      <c r="K370" s="3"/>
      <c r="L370" s="3"/>
      <c r="M370" s="3"/>
      <c r="N370" s="3">
        <v>40.6</v>
      </c>
      <c r="O370" s="3" t="s">
        <v>24</v>
      </c>
      <c r="P370" s="3">
        <v>585.85123152709377</v>
      </c>
      <c r="Q370" s="3">
        <v>23785.56</v>
      </c>
      <c r="R370" s="3">
        <v>6.9537238163453257</v>
      </c>
      <c r="S370" s="3">
        <v>282.32118694362021</v>
      </c>
      <c r="T370" s="3">
        <v>8715</v>
      </c>
    </row>
    <row r="371" spans="1:20" x14ac:dyDescent="0.3">
      <c r="A371" s="3" t="s">
        <v>19</v>
      </c>
      <c r="B371" s="3" t="s">
        <v>538</v>
      </c>
      <c r="C371" s="3" t="s">
        <v>21</v>
      </c>
      <c r="D371" s="4" t="s">
        <v>22</v>
      </c>
      <c r="E371" s="3" t="s">
        <v>539</v>
      </c>
      <c r="F371" s="3"/>
      <c r="G371" s="3"/>
      <c r="H371" s="3"/>
      <c r="I371" s="3"/>
      <c r="J371" s="3"/>
      <c r="K371" s="3"/>
      <c r="L371" s="3"/>
      <c r="M371" s="3"/>
      <c r="N371" s="3">
        <v>15568</v>
      </c>
      <c r="O371" s="3" t="s">
        <v>24</v>
      </c>
      <c r="P371" s="3">
        <v>402.65286613566292</v>
      </c>
      <c r="Q371" s="3">
        <v>6268499.8200000003</v>
      </c>
      <c r="R371" s="3">
        <v>4.779262506061281</v>
      </c>
      <c r="S371" s="3">
        <v>74403.558694362015</v>
      </c>
      <c r="T371" s="3">
        <v>2296778.4</v>
      </c>
    </row>
    <row r="372" spans="1:20" x14ac:dyDescent="0.3">
      <c r="A372" s="3" t="s">
        <v>19</v>
      </c>
      <c r="B372" s="3" t="s">
        <v>540</v>
      </c>
      <c r="C372" s="3" t="s">
        <v>21</v>
      </c>
      <c r="D372" s="4" t="s">
        <v>22</v>
      </c>
      <c r="E372" s="3" t="s">
        <v>541</v>
      </c>
      <c r="F372" s="3"/>
      <c r="G372" s="3"/>
      <c r="H372" s="3"/>
      <c r="I372" s="3"/>
      <c r="J372" s="3"/>
      <c r="K372" s="3"/>
      <c r="L372" s="3"/>
      <c r="M372" s="3"/>
      <c r="N372" s="3">
        <v>5662.02</v>
      </c>
      <c r="O372" s="3" t="s">
        <v>24</v>
      </c>
      <c r="P372" s="3">
        <v>953.805754836613</v>
      </c>
      <c r="Q372" s="3">
        <v>5400467.2599999998</v>
      </c>
      <c r="R372" s="3">
        <v>11.321136555924189</v>
      </c>
      <c r="S372" s="3">
        <v>64100.501602373894</v>
      </c>
      <c r="T372" s="3">
        <v>1978731.2</v>
      </c>
    </row>
    <row r="373" spans="1:20" x14ac:dyDescent="0.3">
      <c r="A373" s="3" t="s">
        <v>19</v>
      </c>
      <c r="B373" s="3" t="s">
        <v>542</v>
      </c>
      <c r="C373" s="3" t="s">
        <v>21</v>
      </c>
      <c r="D373" s="4" t="s">
        <v>25</v>
      </c>
      <c r="E373" s="3" t="s">
        <v>492</v>
      </c>
      <c r="F373" s="3"/>
      <c r="G373" s="3"/>
      <c r="H373" s="3"/>
      <c r="I373" s="3"/>
      <c r="J373" s="3"/>
      <c r="K373" s="3"/>
      <c r="L373" s="3"/>
      <c r="M373" s="3"/>
      <c r="N373" s="3">
        <v>4900</v>
      </c>
      <c r="O373" s="3" t="s">
        <v>24</v>
      </c>
      <c r="P373" s="3">
        <v>450.0187877551021</v>
      </c>
      <c r="Q373" s="3">
        <v>2205092.06</v>
      </c>
      <c r="R373" s="3">
        <v>5.3414692908617436</v>
      </c>
      <c r="S373" s="3">
        <v>26173.19952522255</v>
      </c>
      <c r="T373" s="3">
        <v>969358.4</v>
      </c>
    </row>
    <row r="374" spans="1:20" x14ac:dyDescent="0.3">
      <c r="A374" s="3" t="s">
        <v>19</v>
      </c>
      <c r="B374" s="3" t="s">
        <v>543</v>
      </c>
      <c r="C374" s="3" t="s">
        <v>21</v>
      </c>
      <c r="D374" s="4" t="s">
        <v>22</v>
      </c>
      <c r="E374" s="3" t="s">
        <v>544</v>
      </c>
      <c r="F374" s="3"/>
      <c r="G374" s="3"/>
      <c r="H374" s="3"/>
      <c r="I374" s="3"/>
      <c r="J374" s="3"/>
      <c r="K374" s="3"/>
      <c r="L374" s="3"/>
      <c r="M374" s="3"/>
      <c r="N374" s="3">
        <v>5904.8</v>
      </c>
      <c r="O374" s="3" t="s">
        <v>24</v>
      </c>
      <c r="P374" s="3">
        <v>281.31053210947022</v>
      </c>
      <c r="Q374" s="3">
        <v>1661082.43</v>
      </c>
      <c r="R374" s="3">
        <v>3.356927590805133</v>
      </c>
      <c r="S374" s="3">
        <v>19821.986038186162</v>
      </c>
      <c r="T374" s="3">
        <v>608620.6</v>
      </c>
    </row>
    <row r="375" spans="1:20" x14ac:dyDescent="0.3">
      <c r="A375" s="3" t="s">
        <v>19</v>
      </c>
      <c r="B375" s="3" t="s">
        <v>545</v>
      </c>
      <c r="C375" s="3" t="s">
        <v>21</v>
      </c>
      <c r="D375" s="4" t="s">
        <v>22</v>
      </c>
      <c r="E375" s="3" t="s">
        <v>528</v>
      </c>
      <c r="F375" s="3"/>
      <c r="G375" s="3"/>
      <c r="H375" s="3"/>
      <c r="I375" s="3"/>
      <c r="J375" s="3"/>
      <c r="K375" s="3"/>
      <c r="L375" s="3"/>
      <c r="M375" s="3"/>
      <c r="N375" s="3">
        <v>23760</v>
      </c>
      <c r="O375" s="3" t="s">
        <v>24</v>
      </c>
      <c r="P375" s="3">
        <v>212.06653703703711</v>
      </c>
      <c r="Q375" s="3">
        <v>5038700.92</v>
      </c>
      <c r="R375" s="3">
        <v>2.5306269336161931</v>
      </c>
      <c r="S375" s="3">
        <v>60127.695942720762</v>
      </c>
      <c r="T375" s="3">
        <v>1846180</v>
      </c>
    </row>
    <row r="376" spans="1:20" x14ac:dyDescent="0.3">
      <c r="A376" s="3" t="s">
        <v>19</v>
      </c>
      <c r="B376" s="3" t="s">
        <v>546</v>
      </c>
      <c r="C376" s="3" t="s">
        <v>21</v>
      </c>
      <c r="D376" s="4" t="s">
        <v>22</v>
      </c>
      <c r="E376" s="3" t="s">
        <v>547</v>
      </c>
      <c r="F376" s="3"/>
      <c r="G376" s="3"/>
      <c r="H376" s="3"/>
      <c r="I376" s="3"/>
      <c r="J376" s="3"/>
      <c r="K376" s="3"/>
      <c r="L376" s="3"/>
      <c r="M376" s="3"/>
      <c r="N376" s="3">
        <v>3307.2</v>
      </c>
      <c r="O376" s="3" t="s">
        <v>24</v>
      </c>
      <c r="P376" s="3">
        <v>272.85885341073998</v>
      </c>
      <c r="Q376" s="3">
        <v>902398.8</v>
      </c>
      <c r="R376" s="3">
        <v>3.2560722364050099</v>
      </c>
      <c r="S376" s="3">
        <v>10768.4821002387</v>
      </c>
      <c r="T376" s="3">
        <v>330639</v>
      </c>
    </row>
    <row r="377" spans="1:20" x14ac:dyDescent="0.3">
      <c r="A377" s="3" t="s">
        <v>19</v>
      </c>
      <c r="B377" s="3" t="s">
        <v>548</v>
      </c>
      <c r="C377" s="3" t="s">
        <v>21</v>
      </c>
      <c r="D377" s="4" t="s">
        <v>96</v>
      </c>
      <c r="E377" s="3" t="s">
        <v>549</v>
      </c>
      <c r="F377" s="3"/>
      <c r="G377" s="3"/>
      <c r="H377" s="3"/>
      <c r="I377" s="3"/>
      <c r="J377" s="3"/>
      <c r="K377" s="3"/>
      <c r="L377" s="3"/>
      <c r="M377" s="3"/>
      <c r="N377" s="3">
        <v>2298.4</v>
      </c>
      <c r="O377" s="3" t="s">
        <v>24</v>
      </c>
      <c r="P377" s="3">
        <v>185.020810128785</v>
      </c>
      <c r="Q377" s="3">
        <v>425251.83</v>
      </c>
      <c r="R377" s="3">
        <v>2.2078855623960001</v>
      </c>
      <c r="S377" s="3">
        <v>5074.6041766109802</v>
      </c>
      <c r="T377" s="3">
        <v>155812.29999999999</v>
      </c>
    </row>
    <row r="378" spans="1:20" x14ac:dyDescent="0.3">
      <c r="A378" s="3" t="s">
        <v>19</v>
      </c>
      <c r="B378" s="3" t="s">
        <v>548</v>
      </c>
      <c r="C378" s="3" t="s">
        <v>21</v>
      </c>
      <c r="D378" s="4" t="s">
        <v>22</v>
      </c>
      <c r="E378" s="3" t="s">
        <v>550</v>
      </c>
      <c r="F378" s="3"/>
      <c r="G378" s="3"/>
      <c r="H378" s="3"/>
      <c r="I378" s="3"/>
      <c r="J378" s="3"/>
      <c r="K378" s="3"/>
      <c r="L378" s="3"/>
      <c r="M378" s="3"/>
      <c r="N378" s="3">
        <v>9512</v>
      </c>
      <c r="O378" s="3" t="s">
        <v>24</v>
      </c>
      <c r="P378" s="3">
        <v>330.35913477712398</v>
      </c>
      <c r="Q378" s="3">
        <v>3142376.09</v>
      </c>
      <c r="R378" s="3">
        <v>3.9422331118988501</v>
      </c>
      <c r="S378" s="3">
        <v>37498.521360381899</v>
      </c>
      <c r="T378" s="3">
        <v>1151366.6000000001</v>
      </c>
    </row>
    <row r="379" spans="1:20" x14ac:dyDescent="0.3">
      <c r="A379" s="3" t="s">
        <v>19</v>
      </c>
      <c r="B379" s="3" t="s">
        <v>548</v>
      </c>
      <c r="C379" s="3" t="s">
        <v>21</v>
      </c>
      <c r="D379" s="4" t="s">
        <v>96</v>
      </c>
      <c r="E379" s="3" t="s">
        <v>551</v>
      </c>
      <c r="F379" s="3"/>
      <c r="G379" s="3"/>
      <c r="H379" s="3"/>
      <c r="I379" s="3"/>
      <c r="J379" s="3"/>
      <c r="K379" s="3"/>
      <c r="L379" s="3"/>
      <c r="M379" s="3"/>
      <c r="N379" s="3">
        <v>4781.7</v>
      </c>
      <c r="O379" s="3" t="s">
        <v>24</v>
      </c>
      <c r="P379" s="3">
        <v>185.352014973754</v>
      </c>
      <c r="Q379" s="3">
        <v>886297.73</v>
      </c>
      <c r="R379" s="3">
        <v>2.21183788751497</v>
      </c>
      <c r="S379" s="3">
        <v>10576.3452267303</v>
      </c>
      <c r="T379" s="3">
        <v>324739.5</v>
      </c>
    </row>
    <row r="380" spans="1:20" x14ac:dyDescent="0.3">
      <c r="A380" s="3" t="s">
        <v>19</v>
      </c>
      <c r="B380" s="3" t="s">
        <v>552</v>
      </c>
      <c r="C380" s="3" t="s">
        <v>21</v>
      </c>
      <c r="D380" s="4" t="s">
        <v>22</v>
      </c>
      <c r="E380" s="3" t="s">
        <v>553</v>
      </c>
      <c r="F380" s="3"/>
      <c r="G380" s="3"/>
      <c r="H380" s="3"/>
      <c r="I380" s="3"/>
      <c r="J380" s="3"/>
      <c r="K380" s="3"/>
      <c r="L380" s="3"/>
      <c r="M380" s="3"/>
      <c r="N380" s="3">
        <v>4543.5</v>
      </c>
      <c r="O380" s="3" t="s">
        <v>24</v>
      </c>
      <c r="P380" s="3">
        <v>472.73367227908</v>
      </c>
      <c r="Q380" s="3">
        <v>2147865.44</v>
      </c>
      <c r="R380" s="3">
        <v>5.6412132730200497</v>
      </c>
      <c r="S380" s="3">
        <v>25630.852505966599</v>
      </c>
      <c r="T380" s="3">
        <v>786977.9</v>
      </c>
    </row>
    <row r="381" spans="1:20" x14ac:dyDescent="0.3">
      <c r="A381" s="3" t="s">
        <v>19</v>
      </c>
      <c r="B381" s="3" t="s">
        <v>552</v>
      </c>
      <c r="C381" s="3" t="s">
        <v>21</v>
      </c>
      <c r="D381" s="4" t="s">
        <v>22</v>
      </c>
      <c r="E381" s="3" t="s">
        <v>554</v>
      </c>
      <c r="F381" s="3"/>
      <c r="G381" s="3"/>
      <c r="H381" s="3"/>
      <c r="I381" s="3"/>
      <c r="J381" s="3"/>
      <c r="K381" s="3"/>
      <c r="L381" s="3"/>
      <c r="M381" s="3"/>
      <c r="N381" s="3">
        <v>7215</v>
      </c>
      <c r="O381" s="3" t="s">
        <v>24</v>
      </c>
      <c r="P381" s="3">
        <v>433.33915731115701</v>
      </c>
      <c r="Q381" s="3">
        <v>3126542.02</v>
      </c>
      <c r="R381" s="3">
        <v>5.1711116624243099</v>
      </c>
      <c r="S381" s="3">
        <v>37309.570644391402</v>
      </c>
      <c r="T381" s="3">
        <v>1145565</v>
      </c>
    </row>
    <row r="382" spans="1:20" x14ac:dyDescent="0.3">
      <c r="A382" s="3" t="s">
        <v>19</v>
      </c>
      <c r="B382" s="3" t="s">
        <v>552</v>
      </c>
      <c r="C382" s="3" t="s">
        <v>21</v>
      </c>
      <c r="D382" s="4" t="s">
        <v>22</v>
      </c>
      <c r="E382" s="3" t="s">
        <v>555</v>
      </c>
      <c r="F382" s="3"/>
      <c r="G382" s="3"/>
      <c r="H382" s="3"/>
      <c r="I382" s="3"/>
      <c r="J382" s="3"/>
      <c r="K382" s="3"/>
      <c r="L382" s="3"/>
      <c r="M382" s="3"/>
      <c r="N382" s="3">
        <v>10348.75</v>
      </c>
      <c r="O382" s="3" t="s">
        <v>24</v>
      </c>
      <c r="P382" s="3">
        <v>618.33946032129495</v>
      </c>
      <c r="Q382" s="3">
        <v>6399040.4900000002</v>
      </c>
      <c r="R382" s="3">
        <v>7.3787525098006599</v>
      </c>
      <c r="S382" s="3">
        <v>76360.865035799507</v>
      </c>
      <c r="T382" s="3">
        <v>2344608.4</v>
      </c>
    </row>
    <row r="383" spans="1:20" x14ac:dyDescent="0.3">
      <c r="A383" s="3" t="s">
        <v>19</v>
      </c>
      <c r="B383" s="3" t="s">
        <v>556</v>
      </c>
      <c r="C383" s="3" t="s">
        <v>21</v>
      </c>
      <c r="D383" s="4" t="s">
        <v>96</v>
      </c>
      <c r="E383" s="3" t="s">
        <v>557</v>
      </c>
      <c r="F383" s="3"/>
      <c r="G383" s="3"/>
      <c r="H383" s="3"/>
      <c r="I383" s="3"/>
      <c r="J383" s="3"/>
      <c r="K383" s="3"/>
      <c r="L383" s="3"/>
      <c r="M383" s="3"/>
      <c r="N383" s="3">
        <v>2291.6</v>
      </c>
      <c r="O383" s="3" t="s">
        <v>24</v>
      </c>
      <c r="P383" s="3">
        <v>184.38649851631999</v>
      </c>
      <c r="Q383" s="3">
        <v>422540.1</v>
      </c>
      <c r="R383" s="3">
        <v>2.1872657000749798</v>
      </c>
      <c r="S383" s="3">
        <v>5012.3380782918102</v>
      </c>
      <c r="T383" s="3">
        <v>154818.70000000001</v>
      </c>
    </row>
    <row r="384" spans="1:20" x14ac:dyDescent="0.3">
      <c r="A384" s="3" t="s">
        <v>19</v>
      </c>
      <c r="B384" s="3" t="s">
        <v>556</v>
      </c>
      <c r="C384" s="3" t="s">
        <v>21</v>
      </c>
      <c r="D384" s="4" t="s">
        <v>22</v>
      </c>
      <c r="E384" s="3" t="s">
        <v>558</v>
      </c>
      <c r="F384" s="3"/>
      <c r="G384" s="3"/>
      <c r="H384" s="3"/>
      <c r="I384" s="3"/>
      <c r="J384" s="3"/>
      <c r="K384" s="3"/>
      <c r="L384" s="3"/>
      <c r="M384" s="3"/>
      <c r="N384" s="3">
        <v>3465</v>
      </c>
      <c r="O384" s="3" t="s">
        <v>24</v>
      </c>
      <c r="P384" s="3">
        <v>475.41501875901901</v>
      </c>
      <c r="Q384" s="3">
        <v>1647313.04</v>
      </c>
      <c r="R384" s="3">
        <v>5.6395613138673601</v>
      </c>
      <c r="S384" s="3">
        <v>19541.079952550401</v>
      </c>
      <c r="T384" s="3">
        <v>603575.5</v>
      </c>
    </row>
    <row r="385" spans="1:20" x14ac:dyDescent="0.3">
      <c r="A385" s="3" t="s">
        <v>19</v>
      </c>
      <c r="B385" s="3" t="s">
        <v>556</v>
      </c>
      <c r="C385" s="3" t="s">
        <v>21</v>
      </c>
      <c r="D385" s="4" t="s">
        <v>96</v>
      </c>
      <c r="E385" s="3" t="s">
        <v>559</v>
      </c>
      <c r="F385" s="3"/>
      <c r="G385" s="3"/>
      <c r="H385" s="3"/>
      <c r="I385" s="3"/>
      <c r="J385" s="3"/>
      <c r="K385" s="3"/>
      <c r="L385" s="3"/>
      <c r="M385" s="3"/>
      <c r="N385" s="3">
        <v>5613.3</v>
      </c>
      <c r="O385" s="3" t="s">
        <v>24</v>
      </c>
      <c r="P385" s="3">
        <v>184.70752854826901</v>
      </c>
      <c r="Q385" s="3">
        <v>1036818.77</v>
      </c>
      <c r="R385" s="3">
        <v>2.1910738855073499</v>
      </c>
      <c r="S385" s="3">
        <v>12299.155041518399</v>
      </c>
      <c r="T385" s="3">
        <v>379890.5</v>
      </c>
    </row>
    <row r="386" spans="1:20" x14ac:dyDescent="0.3">
      <c r="A386" s="3" t="s">
        <v>19</v>
      </c>
      <c r="B386" s="3" t="s">
        <v>560</v>
      </c>
      <c r="C386" s="3" t="s">
        <v>21</v>
      </c>
      <c r="D386" s="4" t="s">
        <v>22</v>
      </c>
      <c r="E386" s="3" t="s">
        <v>561</v>
      </c>
      <c r="F386" s="3"/>
      <c r="G386" s="3"/>
      <c r="H386" s="3"/>
      <c r="I386" s="3"/>
      <c r="J386" s="3"/>
      <c r="K386" s="3"/>
      <c r="L386" s="3"/>
      <c r="M386" s="3"/>
      <c r="N386" s="3">
        <v>570.5</v>
      </c>
      <c r="O386" s="3" t="s">
        <v>24</v>
      </c>
      <c r="P386" s="3">
        <v>483.2544785</v>
      </c>
      <c r="Q386" s="3">
        <v>275696.68</v>
      </c>
      <c r="R386" s="3">
        <v>5.7325560920000003</v>
      </c>
      <c r="S386" s="3">
        <v>3270.4232499999998</v>
      </c>
      <c r="T386" s="3">
        <v>101015.2</v>
      </c>
    </row>
    <row r="387" spans="1:20" x14ac:dyDescent="0.3">
      <c r="A387" s="3" t="s">
        <v>19</v>
      </c>
      <c r="B387" s="3" t="s">
        <v>560</v>
      </c>
      <c r="C387" s="3" t="s">
        <v>21</v>
      </c>
      <c r="D387" s="4" t="s">
        <v>22</v>
      </c>
      <c r="E387" s="3" t="s">
        <v>562</v>
      </c>
      <c r="F387" s="3"/>
      <c r="G387" s="3"/>
      <c r="H387" s="3"/>
      <c r="I387" s="3"/>
      <c r="J387" s="3"/>
      <c r="K387" s="3"/>
      <c r="L387" s="3"/>
      <c r="M387" s="3"/>
      <c r="N387" s="3">
        <v>2321.4</v>
      </c>
      <c r="O387" s="3" t="s">
        <v>24</v>
      </c>
      <c r="P387" s="3">
        <v>590.61226850000003</v>
      </c>
      <c r="Q387" s="3">
        <v>1371047.32</v>
      </c>
      <c r="R387" s="3">
        <v>7.0060767310000003</v>
      </c>
      <c r="S387" s="3">
        <v>16263.90652</v>
      </c>
      <c r="T387" s="3">
        <v>502351.7</v>
      </c>
    </row>
    <row r="388" spans="1:20" x14ac:dyDescent="0.3">
      <c r="A388" s="3" t="s">
        <v>19</v>
      </c>
      <c r="B388" s="3" t="s">
        <v>560</v>
      </c>
      <c r="C388" s="3" t="s">
        <v>21</v>
      </c>
      <c r="D388" s="4" t="s">
        <v>22</v>
      </c>
      <c r="E388" s="3" t="s">
        <v>563</v>
      </c>
      <c r="F388" s="3"/>
      <c r="G388" s="3"/>
      <c r="H388" s="3"/>
      <c r="I388" s="3"/>
      <c r="J388" s="3"/>
      <c r="K388" s="3"/>
      <c r="L388" s="3"/>
      <c r="M388" s="3"/>
      <c r="N388" s="3">
        <v>6199.2</v>
      </c>
      <c r="O388" s="3" t="s">
        <v>24</v>
      </c>
      <c r="P388" s="3">
        <v>488.25704450000001</v>
      </c>
      <c r="Q388" s="3">
        <v>3026803.07</v>
      </c>
      <c r="R388" s="3">
        <v>5.7918985110000003</v>
      </c>
      <c r="S388" s="3">
        <v>35905.13725</v>
      </c>
      <c r="T388" s="3">
        <v>1109020.7</v>
      </c>
    </row>
    <row r="389" spans="1:20" x14ac:dyDescent="0.3">
      <c r="A389" s="3" t="s">
        <v>19</v>
      </c>
      <c r="B389" s="3" t="s">
        <v>560</v>
      </c>
      <c r="C389" s="3" t="s">
        <v>21</v>
      </c>
      <c r="D389" s="4" t="s">
        <v>22</v>
      </c>
      <c r="E389" s="3" t="s">
        <v>564</v>
      </c>
      <c r="F389" s="3"/>
      <c r="G389" s="3"/>
      <c r="H389" s="3"/>
      <c r="I389" s="3"/>
      <c r="J389" s="3"/>
      <c r="K389" s="3"/>
      <c r="L389" s="3"/>
      <c r="M389" s="3"/>
      <c r="N389" s="3">
        <v>7720</v>
      </c>
      <c r="O389" s="3" t="s">
        <v>24</v>
      </c>
      <c r="P389" s="3">
        <v>520.02384719999998</v>
      </c>
      <c r="Q389" s="3">
        <v>4014584.1</v>
      </c>
      <c r="R389" s="3">
        <v>6.1687289099999996</v>
      </c>
      <c r="S389" s="3">
        <v>47622.587189999998</v>
      </c>
      <c r="T389" s="3">
        <v>1470943.6</v>
      </c>
    </row>
    <row r="390" spans="1:20" x14ac:dyDescent="0.3">
      <c r="A390" s="3" t="s">
        <v>19</v>
      </c>
      <c r="B390" s="3" t="s">
        <v>560</v>
      </c>
      <c r="C390" s="3" t="s">
        <v>21</v>
      </c>
      <c r="D390" s="4" t="s">
        <v>22</v>
      </c>
      <c r="E390" s="3" t="s">
        <v>565</v>
      </c>
      <c r="F390" s="3"/>
      <c r="G390" s="3"/>
      <c r="H390" s="3"/>
      <c r="I390" s="3"/>
      <c r="J390" s="3"/>
      <c r="K390" s="3"/>
      <c r="L390" s="3"/>
      <c r="M390" s="3"/>
      <c r="N390" s="3">
        <v>4796.3999999999996</v>
      </c>
      <c r="O390" s="3" t="s">
        <v>24</v>
      </c>
      <c r="P390" s="3">
        <v>522.77533359999995</v>
      </c>
      <c r="Q390" s="3">
        <v>2507439.61</v>
      </c>
      <c r="R390" s="3">
        <v>6.2013681329999999</v>
      </c>
      <c r="S390" s="3">
        <v>29744.242109999999</v>
      </c>
      <c r="T390" s="3">
        <v>918725.9</v>
      </c>
    </row>
    <row r="391" spans="1:20" x14ac:dyDescent="0.3">
      <c r="A391" s="3" t="s">
        <v>19</v>
      </c>
      <c r="B391" s="3" t="s">
        <v>566</v>
      </c>
      <c r="C391" s="3" t="s">
        <v>21</v>
      </c>
      <c r="D391" s="4" t="s">
        <v>22</v>
      </c>
      <c r="E391" s="3" t="s">
        <v>567</v>
      </c>
      <c r="F391" s="3"/>
      <c r="G391" s="3"/>
      <c r="H391" s="3"/>
      <c r="I391" s="3"/>
      <c r="J391" s="3"/>
      <c r="K391" s="3"/>
      <c r="L391" s="3"/>
      <c r="M391" s="3"/>
      <c r="N391" s="3">
        <v>10561.6</v>
      </c>
      <c r="O391" s="3" t="s">
        <v>24</v>
      </c>
      <c r="P391" s="3">
        <v>418.28790429999998</v>
      </c>
      <c r="Q391" s="3">
        <v>4417789.53</v>
      </c>
      <c r="R391" s="3">
        <v>4.9618968480000003</v>
      </c>
      <c r="S391" s="3">
        <v>52405.569750000002</v>
      </c>
      <c r="T391" s="3">
        <v>1618678.1</v>
      </c>
    </row>
    <row r="392" spans="1:20" x14ac:dyDescent="0.3">
      <c r="A392" s="3" t="s">
        <v>19</v>
      </c>
      <c r="B392" s="3" t="s">
        <v>566</v>
      </c>
      <c r="C392" s="3" t="s">
        <v>21</v>
      </c>
      <c r="D392" s="4" t="s">
        <v>22</v>
      </c>
      <c r="E392" s="3" t="s">
        <v>568</v>
      </c>
      <c r="F392" s="3"/>
      <c r="G392" s="3"/>
      <c r="H392" s="3"/>
      <c r="I392" s="3"/>
      <c r="J392" s="3"/>
      <c r="K392" s="3"/>
      <c r="L392" s="3"/>
      <c r="M392" s="3"/>
      <c r="N392" s="3">
        <v>8945.2000000000007</v>
      </c>
      <c r="O392" s="3" t="s">
        <v>24</v>
      </c>
      <c r="P392" s="3">
        <v>460.50664599999999</v>
      </c>
      <c r="Q392" s="3">
        <v>4119324.05</v>
      </c>
      <c r="R392" s="3">
        <v>5.4627122899999998</v>
      </c>
      <c r="S392" s="3">
        <v>48865.053970000001</v>
      </c>
      <c r="T392" s="3">
        <v>1509320.3</v>
      </c>
    </row>
    <row r="393" spans="1:20" x14ac:dyDescent="0.3">
      <c r="A393" s="3" t="s">
        <v>19</v>
      </c>
      <c r="B393" s="3" t="s">
        <v>569</v>
      </c>
      <c r="C393" s="3" t="s">
        <v>21</v>
      </c>
      <c r="D393" s="4" t="s">
        <v>22</v>
      </c>
      <c r="E393" s="3" t="s">
        <v>570</v>
      </c>
      <c r="F393" s="3"/>
      <c r="G393" s="3"/>
      <c r="H393" s="3"/>
      <c r="I393" s="3"/>
      <c r="J393" s="3"/>
      <c r="K393" s="3"/>
      <c r="L393" s="3"/>
      <c r="M393" s="3"/>
      <c r="N393" s="3">
        <v>1398.4</v>
      </c>
      <c r="O393" s="3" t="s">
        <v>24</v>
      </c>
      <c r="P393" s="3">
        <v>514.76123429999996</v>
      </c>
      <c r="Q393" s="3">
        <v>719842.11</v>
      </c>
      <c r="R393" s="3">
        <v>6.1063017110000004</v>
      </c>
      <c r="S393" s="3">
        <v>8539.0523130000001</v>
      </c>
      <c r="T393" s="3">
        <v>263750.09999999998</v>
      </c>
    </row>
    <row r="394" spans="1:20" x14ac:dyDescent="0.3">
      <c r="A394" s="3" t="s">
        <v>19</v>
      </c>
      <c r="B394" s="3" t="s">
        <v>569</v>
      </c>
      <c r="C394" s="3" t="s">
        <v>21</v>
      </c>
      <c r="D394" s="4" t="s">
        <v>22</v>
      </c>
      <c r="E394" s="3" t="s">
        <v>571</v>
      </c>
      <c r="F394" s="3"/>
      <c r="G394" s="3"/>
      <c r="H394" s="3"/>
      <c r="I394" s="3"/>
      <c r="J394" s="3"/>
      <c r="K394" s="3"/>
      <c r="L394" s="3"/>
      <c r="M394" s="3"/>
      <c r="N394" s="3">
        <v>2876</v>
      </c>
      <c r="O394" s="3" t="s">
        <v>24</v>
      </c>
      <c r="P394" s="3">
        <v>548.41679420000003</v>
      </c>
      <c r="Q394" s="3">
        <v>1577246.7</v>
      </c>
      <c r="R394" s="3">
        <v>6.5055372970000001</v>
      </c>
      <c r="S394" s="3">
        <v>18709.92527</v>
      </c>
      <c r="T394" s="3">
        <v>577903.1</v>
      </c>
    </row>
    <row r="395" spans="1:20" x14ac:dyDescent="0.3">
      <c r="A395" s="3" t="s">
        <v>19</v>
      </c>
      <c r="B395" s="3" t="s">
        <v>569</v>
      </c>
      <c r="C395" s="3" t="s">
        <v>21</v>
      </c>
      <c r="D395" s="4" t="s">
        <v>22</v>
      </c>
      <c r="E395" s="3" t="s">
        <v>572</v>
      </c>
      <c r="F395" s="3"/>
      <c r="G395" s="3"/>
      <c r="H395" s="3"/>
      <c r="I395" s="3"/>
      <c r="J395" s="3"/>
      <c r="K395" s="3"/>
      <c r="L395" s="3"/>
      <c r="M395" s="3"/>
      <c r="N395" s="3">
        <v>3144</v>
      </c>
      <c r="O395" s="3" t="s">
        <v>24</v>
      </c>
      <c r="P395" s="3">
        <v>519.55275129999995</v>
      </c>
      <c r="Q395" s="3">
        <v>1633473.85</v>
      </c>
      <c r="R395" s="3">
        <v>6.1631405839999998</v>
      </c>
      <c r="S395" s="3">
        <v>19376.914000000001</v>
      </c>
      <c r="T395" s="3">
        <v>598504.9</v>
      </c>
    </row>
    <row r="396" spans="1:20" x14ac:dyDescent="0.3">
      <c r="A396" s="3" t="s">
        <v>19</v>
      </c>
      <c r="B396" s="3" t="s">
        <v>573</v>
      </c>
      <c r="C396" s="3" t="s">
        <v>21</v>
      </c>
      <c r="D396" s="4" t="s">
        <v>22</v>
      </c>
      <c r="E396" s="3" t="s">
        <v>574</v>
      </c>
      <c r="F396" s="3"/>
      <c r="G396" s="3"/>
      <c r="H396" s="3"/>
      <c r="I396" s="3"/>
      <c r="J396" s="3"/>
      <c r="K396" s="3"/>
      <c r="L396" s="3"/>
      <c r="M396" s="3"/>
      <c r="N396" s="3">
        <v>2356</v>
      </c>
      <c r="O396" s="3" t="s">
        <v>24</v>
      </c>
      <c r="P396" s="3">
        <v>519.52578519999997</v>
      </c>
      <c r="Q396" s="3">
        <v>1224002.75</v>
      </c>
      <c r="R396" s="3">
        <v>6.1774766379999999</v>
      </c>
      <c r="S396" s="3">
        <v>14554.134959999999</v>
      </c>
      <c r="T396" s="3">
        <v>448474.6</v>
      </c>
    </row>
    <row r="397" spans="1:20" x14ac:dyDescent="0.3">
      <c r="A397" s="3" t="s">
        <v>19</v>
      </c>
      <c r="B397" s="3" t="s">
        <v>573</v>
      </c>
      <c r="C397" s="3" t="s">
        <v>21</v>
      </c>
      <c r="D397" s="4" t="s">
        <v>22</v>
      </c>
      <c r="E397" s="3" t="s">
        <v>575</v>
      </c>
      <c r="F397" s="3"/>
      <c r="G397" s="3"/>
      <c r="H397" s="3"/>
      <c r="I397" s="3"/>
      <c r="J397" s="3"/>
      <c r="K397" s="3"/>
      <c r="L397" s="3"/>
      <c r="M397" s="3"/>
      <c r="N397" s="3">
        <v>1468</v>
      </c>
      <c r="O397" s="3" t="s">
        <v>24</v>
      </c>
      <c r="P397" s="3">
        <v>512.17903950000004</v>
      </c>
      <c r="Q397" s="3">
        <v>751878.83</v>
      </c>
      <c r="R397" s="3">
        <v>6.0901193759999996</v>
      </c>
      <c r="S397" s="3">
        <v>8940.2952440000008</v>
      </c>
      <c r="T397" s="3">
        <v>275488.5</v>
      </c>
    </row>
    <row r="398" spans="1:20" x14ac:dyDescent="0.3">
      <c r="A398" s="3" t="s">
        <v>19</v>
      </c>
      <c r="B398" s="3" t="s">
        <v>573</v>
      </c>
      <c r="C398" s="3" t="s">
        <v>21</v>
      </c>
      <c r="D398" s="4" t="s">
        <v>22</v>
      </c>
      <c r="E398" s="3" t="s">
        <v>576</v>
      </c>
      <c r="F398" s="3"/>
      <c r="G398" s="3"/>
      <c r="H398" s="3"/>
      <c r="I398" s="3"/>
      <c r="J398" s="3"/>
      <c r="K398" s="3"/>
      <c r="L398" s="3"/>
      <c r="M398" s="3"/>
      <c r="N398" s="3">
        <v>6850</v>
      </c>
      <c r="O398" s="3" t="s">
        <v>24</v>
      </c>
      <c r="P398" s="3">
        <v>575.56617659999995</v>
      </c>
      <c r="Q398" s="3">
        <v>3942628.31</v>
      </c>
      <c r="R398" s="3">
        <v>6.8438308760000002</v>
      </c>
      <c r="S398" s="3">
        <v>46880.241499999996</v>
      </c>
      <c r="T398" s="3">
        <v>1444579.1</v>
      </c>
    </row>
    <row r="399" spans="1:20" x14ac:dyDescent="0.3">
      <c r="A399" s="3" t="s">
        <v>19</v>
      </c>
      <c r="B399" s="3" t="s">
        <v>573</v>
      </c>
      <c r="C399" s="3" t="s">
        <v>21</v>
      </c>
      <c r="D399" s="4" t="s">
        <v>22</v>
      </c>
      <c r="E399" s="3" t="s">
        <v>577</v>
      </c>
      <c r="F399" s="3"/>
      <c r="G399" s="3"/>
      <c r="H399" s="3"/>
      <c r="I399" s="3"/>
      <c r="J399" s="3"/>
      <c r="K399" s="3"/>
      <c r="L399" s="3"/>
      <c r="M399" s="3"/>
      <c r="N399" s="3">
        <v>6964.8</v>
      </c>
      <c r="O399" s="3" t="s">
        <v>24</v>
      </c>
      <c r="P399" s="3">
        <v>732.11720509999998</v>
      </c>
      <c r="Q399" s="3">
        <v>5099049.91</v>
      </c>
      <c r="R399" s="3">
        <v>8.7053175399999994</v>
      </c>
      <c r="S399" s="3">
        <v>60630.795599999998</v>
      </c>
      <c r="T399" s="3">
        <v>1868291.9</v>
      </c>
    </row>
    <row r="400" spans="1:20" x14ac:dyDescent="0.3">
      <c r="A400" s="3" t="s">
        <v>19</v>
      </c>
      <c r="B400" s="3" t="s">
        <v>573</v>
      </c>
      <c r="C400" s="3" t="s">
        <v>21</v>
      </c>
      <c r="D400" s="4" t="s">
        <v>22</v>
      </c>
      <c r="E400" s="3" t="s">
        <v>578</v>
      </c>
      <c r="F400" s="3"/>
      <c r="G400" s="3"/>
      <c r="H400" s="3"/>
      <c r="I400" s="3"/>
      <c r="J400" s="3"/>
      <c r="K400" s="3"/>
      <c r="L400" s="3"/>
      <c r="M400" s="3"/>
      <c r="N400" s="3">
        <v>75.599999999999994</v>
      </c>
      <c r="O400" s="3" t="s">
        <v>24</v>
      </c>
      <c r="P400" s="3">
        <v>576.14021160000004</v>
      </c>
      <c r="Q400" s="3">
        <v>43556.2</v>
      </c>
      <c r="R400" s="3">
        <v>6.8506565000000004</v>
      </c>
      <c r="S400" s="3">
        <v>517.90963139999997</v>
      </c>
      <c r="T400" s="3">
        <v>15958.9</v>
      </c>
    </row>
    <row r="401" spans="1:20" x14ac:dyDescent="0.3">
      <c r="A401" s="3" t="s">
        <v>19</v>
      </c>
      <c r="B401" s="3" t="s">
        <v>573</v>
      </c>
      <c r="C401" s="3" t="s">
        <v>21</v>
      </c>
      <c r="D401" s="4" t="s">
        <v>22</v>
      </c>
      <c r="E401" s="3" t="s">
        <v>579</v>
      </c>
      <c r="F401" s="3"/>
      <c r="G401" s="3"/>
      <c r="H401" s="3"/>
      <c r="I401" s="3"/>
      <c r="J401" s="3"/>
      <c r="K401" s="3"/>
      <c r="L401" s="3"/>
      <c r="M401" s="3"/>
      <c r="N401" s="3">
        <v>2879.8</v>
      </c>
      <c r="O401" s="3" t="s">
        <v>24</v>
      </c>
      <c r="P401" s="3">
        <v>496.9913952</v>
      </c>
      <c r="Q401" s="3">
        <v>1431235.82</v>
      </c>
      <c r="R401" s="3">
        <v>5.909529075</v>
      </c>
      <c r="S401" s="3">
        <v>17018.261829999999</v>
      </c>
      <c r="T401" s="3">
        <v>524404.80000000005</v>
      </c>
    </row>
    <row r="402" spans="1:20" x14ac:dyDescent="0.3">
      <c r="A402" s="3" t="s">
        <v>19</v>
      </c>
      <c r="B402" s="3" t="s">
        <v>573</v>
      </c>
      <c r="C402" s="3" t="s">
        <v>21</v>
      </c>
      <c r="D402" s="4" t="s">
        <v>22</v>
      </c>
      <c r="E402" s="3" t="s">
        <v>580</v>
      </c>
      <c r="F402" s="3"/>
      <c r="G402" s="3"/>
      <c r="H402" s="3"/>
      <c r="I402" s="3"/>
      <c r="J402" s="3"/>
      <c r="K402" s="3"/>
      <c r="L402" s="3"/>
      <c r="M402" s="3"/>
      <c r="N402" s="3">
        <v>6875</v>
      </c>
      <c r="O402" s="3" t="s">
        <v>24</v>
      </c>
      <c r="P402" s="3">
        <v>531.03786179999997</v>
      </c>
      <c r="Q402" s="3">
        <v>3650885.3</v>
      </c>
      <c r="R402" s="3">
        <v>6.3143622089999996</v>
      </c>
      <c r="S402" s="3">
        <v>43411.240189999997</v>
      </c>
      <c r="T402" s="3">
        <v>1337684.3999999999</v>
      </c>
    </row>
    <row r="403" spans="1:20" x14ac:dyDescent="0.3">
      <c r="A403" s="3" t="s">
        <v>19</v>
      </c>
      <c r="B403" s="3" t="s">
        <v>581</v>
      </c>
      <c r="C403" s="3" t="s">
        <v>21</v>
      </c>
      <c r="D403" s="4" t="s">
        <v>22</v>
      </c>
      <c r="E403" s="3" t="s">
        <v>582</v>
      </c>
      <c r="F403" s="3"/>
      <c r="G403" s="3"/>
      <c r="H403" s="3"/>
      <c r="I403" s="3"/>
      <c r="J403" s="3"/>
      <c r="K403" s="3"/>
      <c r="L403" s="3"/>
      <c r="M403" s="3"/>
      <c r="N403" s="3">
        <v>1662.6</v>
      </c>
      <c r="O403" s="3" t="s">
        <v>24</v>
      </c>
      <c r="P403" s="3">
        <v>495.9202995</v>
      </c>
      <c r="Q403" s="3">
        <v>824517.09</v>
      </c>
      <c r="R403" s="3">
        <v>5.8967930979999998</v>
      </c>
      <c r="S403" s="3">
        <v>9804.0082050000001</v>
      </c>
      <c r="T403" s="3">
        <v>302103</v>
      </c>
    </row>
    <row r="404" spans="1:20" x14ac:dyDescent="0.3">
      <c r="A404" s="3" t="s">
        <v>19</v>
      </c>
      <c r="B404" s="3" t="s">
        <v>581</v>
      </c>
      <c r="C404" s="3" t="s">
        <v>21</v>
      </c>
      <c r="D404" s="4" t="s">
        <v>22</v>
      </c>
      <c r="E404" s="3" t="s">
        <v>583</v>
      </c>
      <c r="F404" s="3"/>
      <c r="G404" s="3"/>
      <c r="H404" s="3"/>
      <c r="I404" s="3"/>
      <c r="J404" s="3"/>
      <c r="K404" s="3"/>
      <c r="L404" s="3"/>
      <c r="M404" s="3"/>
      <c r="N404" s="3">
        <v>7772</v>
      </c>
      <c r="O404" s="3" t="s">
        <v>24</v>
      </c>
      <c r="P404" s="3">
        <v>546.40361040000005</v>
      </c>
      <c r="Q404" s="3">
        <v>4246648.8600000003</v>
      </c>
      <c r="R404" s="3">
        <v>6.4970702779999998</v>
      </c>
      <c r="S404" s="3">
        <v>50495.230199999998</v>
      </c>
      <c r="T404" s="3">
        <v>1555972.2</v>
      </c>
    </row>
    <row r="405" spans="1:20" x14ac:dyDescent="0.3">
      <c r="A405" s="3" t="s">
        <v>19</v>
      </c>
      <c r="B405" s="3" t="s">
        <v>581</v>
      </c>
      <c r="C405" s="3" t="s">
        <v>21</v>
      </c>
      <c r="D405" s="4" t="s">
        <v>22</v>
      </c>
      <c r="E405" s="3" t="s">
        <v>584</v>
      </c>
      <c r="F405" s="3"/>
      <c r="G405" s="3"/>
      <c r="H405" s="3"/>
      <c r="I405" s="3"/>
      <c r="J405" s="3"/>
      <c r="K405" s="3"/>
      <c r="L405" s="3"/>
      <c r="M405" s="3"/>
      <c r="N405" s="3">
        <v>340.2</v>
      </c>
      <c r="O405" s="3" t="s">
        <v>24</v>
      </c>
      <c r="P405" s="3">
        <v>525.1708701</v>
      </c>
      <c r="Q405" s="3">
        <v>178663.13</v>
      </c>
      <c r="R405" s="3">
        <v>6.2446001200000003</v>
      </c>
      <c r="S405" s="3">
        <v>2124.412961</v>
      </c>
      <c r="T405" s="3">
        <v>65462.2</v>
      </c>
    </row>
    <row r="406" spans="1:20" x14ac:dyDescent="0.3">
      <c r="A406" s="3" t="s">
        <v>19</v>
      </c>
      <c r="B406" s="3" t="s">
        <v>581</v>
      </c>
      <c r="C406" s="3" t="s">
        <v>21</v>
      </c>
      <c r="D406" s="4" t="s">
        <v>22</v>
      </c>
      <c r="E406" s="3" t="s">
        <v>585</v>
      </c>
      <c r="F406" s="3"/>
      <c r="G406" s="3"/>
      <c r="H406" s="3"/>
      <c r="I406" s="3"/>
      <c r="J406" s="3"/>
      <c r="K406" s="3"/>
      <c r="L406" s="3"/>
      <c r="M406" s="3"/>
      <c r="N406" s="3">
        <v>7860</v>
      </c>
      <c r="O406" s="3" t="s">
        <v>24</v>
      </c>
      <c r="P406" s="3">
        <v>546.30920360000005</v>
      </c>
      <c r="Q406" s="3">
        <v>4293990.34</v>
      </c>
      <c r="R406" s="3">
        <v>6.4959477239999996</v>
      </c>
      <c r="S406" s="3">
        <v>51058.149109999998</v>
      </c>
      <c r="T406" s="3">
        <v>1573318.1</v>
      </c>
    </row>
    <row r="407" spans="1:20" x14ac:dyDescent="0.3">
      <c r="A407" s="3" t="s">
        <v>19</v>
      </c>
      <c r="B407" s="3" t="s">
        <v>581</v>
      </c>
      <c r="C407" s="3" t="s">
        <v>21</v>
      </c>
      <c r="D407" s="4" t="s">
        <v>22</v>
      </c>
      <c r="E407" s="3" t="s">
        <v>586</v>
      </c>
      <c r="F407" s="3"/>
      <c r="G407" s="3"/>
      <c r="H407" s="3"/>
      <c r="I407" s="3"/>
      <c r="J407" s="3"/>
      <c r="K407" s="3"/>
      <c r="L407" s="3"/>
      <c r="M407" s="3"/>
      <c r="N407" s="3">
        <v>375</v>
      </c>
      <c r="O407" s="3" t="s">
        <v>24</v>
      </c>
      <c r="P407" s="3">
        <v>558.20295999999996</v>
      </c>
      <c r="Q407" s="3">
        <v>209326.11</v>
      </c>
      <c r="R407" s="3">
        <v>6.6373717000000001</v>
      </c>
      <c r="S407" s="3">
        <v>2489.0143880000001</v>
      </c>
      <c r="T407" s="3">
        <v>76697</v>
      </c>
    </row>
    <row r="408" spans="1:20" x14ac:dyDescent="0.3">
      <c r="A408" s="3" t="s">
        <v>19</v>
      </c>
      <c r="B408" s="3" t="s">
        <v>581</v>
      </c>
      <c r="C408" s="3" t="s">
        <v>21</v>
      </c>
      <c r="D408" s="4" t="s">
        <v>22</v>
      </c>
      <c r="E408" s="3" t="s">
        <v>587</v>
      </c>
      <c r="F408" s="3"/>
      <c r="G408" s="3"/>
      <c r="H408" s="3"/>
      <c r="I408" s="3"/>
      <c r="J408" s="3"/>
      <c r="K408" s="3"/>
      <c r="L408" s="3"/>
      <c r="M408" s="3"/>
      <c r="N408" s="3">
        <v>7244</v>
      </c>
      <c r="O408" s="3" t="s">
        <v>24</v>
      </c>
      <c r="P408" s="3">
        <v>518.70499029999996</v>
      </c>
      <c r="Q408" s="3">
        <v>3757498.95</v>
      </c>
      <c r="R408" s="3">
        <v>6.1677168890000003</v>
      </c>
      <c r="S408" s="3">
        <v>44678.941140000003</v>
      </c>
      <c r="T408" s="3">
        <v>1376747.7</v>
      </c>
    </row>
    <row r="409" spans="1:20" x14ac:dyDescent="0.3">
      <c r="A409" s="3" t="s">
        <v>19</v>
      </c>
      <c r="B409" s="3" t="s">
        <v>581</v>
      </c>
      <c r="C409" s="3" t="s">
        <v>21</v>
      </c>
      <c r="D409" s="4" t="s">
        <v>22</v>
      </c>
      <c r="E409" s="3" t="s">
        <v>588</v>
      </c>
      <c r="F409" s="3"/>
      <c r="G409" s="3"/>
      <c r="H409" s="3"/>
      <c r="I409" s="3"/>
      <c r="J409" s="3"/>
      <c r="K409" s="3"/>
      <c r="L409" s="3"/>
      <c r="M409" s="3"/>
      <c r="N409" s="3">
        <v>6361.4</v>
      </c>
      <c r="O409" s="3" t="s">
        <v>24</v>
      </c>
      <c r="P409" s="3">
        <v>499.74741719999997</v>
      </c>
      <c r="Q409" s="3">
        <v>3179093.22</v>
      </c>
      <c r="R409" s="3">
        <v>5.9422998480000002</v>
      </c>
      <c r="S409" s="3">
        <v>37801.346250000002</v>
      </c>
      <c r="T409" s="3">
        <v>1164819.8</v>
      </c>
    </row>
    <row r="410" spans="1:20" x14ac:dyDescent="0.3">
      <c r="A410" s="3" t="s">
        <v>19</v>
      </c>
      <c r="B410" s="3" t="s">
        <v>581</v>
      </c>
      <c r="C410" s="3" t="s">
        <v>21</v>
      </c>
      <c r="D410" s="4" t="s">
        <v>22</v>
      </c>
      <c r="E410" s="3" t="s">
        <v>589</v>
      </c>
      <c r="F410" s="3"/>
      <c r="G410" s="3"/>
      <c r="H410" s="3"/>
      <c r="I410" s="3"/>
      <c r="J410" s="3"/>
      <c r="K410" s="3"/>
      <c r="L410" s="3"/>
      <c r="M410" s="3"/>
      <c r="N410" s="3">
        <v>4508.3999999999996</v>
      </c>
      <c r="O410" s="3" t="s">
        <v>24</v>
      </c>
      <c r="P410" s="3">
        <v>632.06727000000001</v>
      </c>
      <c r="Q410" s="3">
        <v>2849612.08</v>
      </c>
      <c r="R410" s="3">
        <v>7.5156631389999999</v>
      </c>
      <c r="S410" s="3">
        <v>33883.615700000002</v>
      </c>
      <c r="T410" s="3">
        <v>1044097.8</v>
      </c>
    </row>
    <row r="411" spans="1:20" x14ac:dyDescent="0.3">
      <c r="A411" s="3" t="s">
        <v>19</v>
      </c>
      <c r="B411" s="3" t="s">
        <v>590</v>
      </c>
      <c r="C411" s="3" t="s">
        <v>21</v>
      </c>
      <c r="D411" s="4" t="s">
        <v>22</v>
      </c>
      <c r="E411" s="3" t="s">
        <v>568</v>
      </c>
      <c r="F411" s="3"/>
      <c r="G411" s="3"/>
      <c r="H411" s="3"/>
      <c r="I411" s="3"/>
      <c r="J411" s="3"/>
      <c r="K411" s="3"/>
      <c r="L411" s="3"/>
      <c r="M411" s="3"/>
      <c r="N411" s="3">
        <v>8945.2000000000007</v>
      </c>
      <c r="O411" s="3" t="s">
        <v>24</v>
      </c>
      <c r="P411" s="3">
        <v>461.66281579999998</v>
      </c>
      <c r="Q411" s="3">
        <v>4129666.22</v>
      </c>
      <c r="R411" s="3">
        <v>5.4894508420000001</v>
      </c>
      <c r="S411" s="3">
        <v>49104.235670000002</v>
      </c>
      <c r="T411" s="3">
        <v>1513109.6</v>
      </c>
    </row>
    <row r="412" spans="1:20" x14ac:dyDescent="0.3">
      <c r="A412" s="3" t="s">
        <v>19</v>
      </c>
      <c r="B412" s="3" t="s">
        <v>590</v>
      </c>
      <c r="C412" s="3" t="s">
        <v>21</v>
      </c>
      <c r="D412" s="4" t="s">
        <v>22</v>
      </c>
      <c r="E412" s="3" t="s">
        <v>591</v>
      </c>
      <c r="F412" s="3"/>
      <c r="G412" s="3"/>
      <c r="H412" s="3"/>
      <c r="I412" s="3"/>
      <c r="J412" s="3"/>
      <c r="K412" s="3"/>
      <c r="L412" s="3"/>
      <c r="M412" s="3"/>
      <c r="N412" s="3">
        <v>10348.75</v>
      </c>
      <c r="O412" s="3" t="s">
        <v>24</v>
      </c>
      <c r="P412" s="3">
        <v>626.33486170000003</v>
      </c>
      <c r="Q412" s="3">
        <v>6481782.9000000004</v>
      </c>
      <c r="R412" s="3">
        <v>7.4475013280000004</v>
      </c>
      <c r="S412" s="3">
        <v>77072.329370000007</v>
      </c>
      <c r="T412" s="3">
        <v>2374925.2999999998</v>
      </c>
    </row>
    <row r="413" spans="1:20" x14ac:dyDescent="0.3">
      <c r="A413" s="3" t="s">
        <v>19</v>
      </c>
      <c r="B413" s="3" t="s">
        <v>590</v>
      </c>
      <c r="C413" s="3" t="s">
        <v>21</v>
      </c>
      <c r="D413" s="4" t="s">
        <v>22</v>
      </c>
      <c r="E413" s="3" t="s">
        <v>592</v>
      </c>
      <c r="F413" s="3"/>
      <c r="G413" s="3"/>
      <c r="H413" s="3"/>
      <c r="I413" s="3"/>
      <c r="J413" s="3"/>
      <c r="K413" s="3"/>
      <c r="L413" s="3"/>
      <c r="M413" s="3"/>
      <c r="N413" s="3">
        <v>7215</v>
      </c>
      <c r="O413" s="3" t="s">
        <v>24</v>
      </c>
      <c r="P413" s="3">
        <v>438.94242409999998</v>
      </c>
      <c r="Q413" s="3">
        <v>3166969.59</v>
      </c>
      <c r="R413" s="3">
        <v>5.2192916069999997</v>
      </c>
      <c r="S413" s="3">
        <v>37657.18894</v>
      </c>
      <c r="T413" s="3">
        <v>1160377.7</v>
      </c>
    </row>
    <row r="414" spans="1:20" x14ac:dyDescent="0.3">
      <c r="A414" s="3" t="s">
        <v>19</v>
      </c>
      <c r="B414" s="3" t="s">
        <v>590</v>
      </c>
      <c r="C414" s="3" t="s">
        <v>21</v>
      </c>
      <c r="D414" s="4" t="s">
        <v>22</v>
      </c>
      <c r="E414" s="3" t="s">
        <v>593</v>
      </c>
      <c r="F414" s="3"/>
      <c r="G414" s="3"/>
      <c r="H414" s="3"/>
      <c r="I414" s="3"/>
      <c r="J414" s="3"/>
      <c r="K414" s="3"/>
      <c r="L414" s="3"/>
      <c r="M414" s="3"/>
      <c r="N414" s="3">
        <v>936</v>
      </c>
      <c r="O414" s="3" t="s">
        <v>24</v>
      </c>
      <c r="P414" s="3">
        <v>478.84632479999999</v>
      </c>
      <c r="Q414" s="3">
        <v>448200.16</v>
      </c>
      <c r="R414" s="3">
        <v>5.6937731840000003</v>
      </c>
      <c r="S414" s="3">
        <v>5329.3716999999997</v>
      </c>
      <c r="T414" s="3">
        <v>164220.5</v>
      </c>
    </row>
    <row r="415" spans="1:20" x14ac:dyDescent="0.3">
      <c r="A415" s="3" t="s">
        <v>19</v>
      </c>
      <c r="B415" s="3" t="s">
        <v>590</v>
      </c>
      <c r="C415" s="3" t="s">
        <v>21</v>
      </c>
      <c r="D415" s="4" t="s">
        <v>22</v>
      </c>
      <c r="E415" s="3" t="s">
        <v>594</v>
      </c>
      <c r="F415" s="3"/>
      <c r="G415" s="3"/>
      <c r="H415" s="3"/>
      <c r="I415" s="3"/>
      <c r="J415" s="3"/>
      <c r="K415" s="3"/>
      <c r="L415" s="3"/>
      <c r="M415" s="3"/>
      <c r="N415" s="3">
        <v>2573.75</v>
      </c>
      <c r="O415" s="3" t="s">
        <v>24</v>
      </c>
      <c r="P415" s="3">
        <v>470.52834189999999</v>
      </c>
      <c r="Q415" s="3">
        <v>1211022.32</v>
      </c>
      <c r="R415" s="3">
        <v>5.594867324</v>
      </c>
      <c r="S415" s="3">
        <v>14399.789769999999</v>
      </c>
      <c r="T415" s="3">
        <v>443718.6</v>
      </c>
    </row>
    <row r="416" spans="1:20" x14ac:dyDescent="0.3">
      <c r="A416" s="3" t="s">
        <v>19</v>
      </c>
      <c r="B416" s="3" t="s">
        <v>590</v>
      </c>
      <c r="C416" s="3" t="s">
        <v>21</v>
      </c>
      <c r="D416" s="4" t="s">
        <v>22</v>
      </c>
      <c r="E416" s="3" t="s">
        <v>595</v>
      </c>
      <c r="F416" s="3"/>
      <c r="G416" s="3"/>
      <c r="H416" s="3"/>
      <c r="I416" s="3"/>
      <c r="J416" s="3"/>
      <c r="K416" s="3"/>
      <c r="L416" s="3"/>
      <c r="M416" s="3"/>
      <c r="N416" s="3">
        <v>7680</v>
      </c>
      <c r="O416" s="3" t="s">
        <v>24</v>
      </c>
      <c r="P416" s="3">
        <v>494.31838540000001</v>
      </c>
      <c r="Q416" s="3">
        <v>3796365.2</v>
      </c>
      <c r="R416" s="3">
        <v>5.8777453680000002</v>
      </c>
      <c r="S416" s="3">
        <v>45141.084419999999</v>
      </c>
      <c r="T416" s="3">
        <v>1390988.2</v>
      </c>
    </row>
    <row r="417" spans="1:20" x14ac:dyDescent="0.3">
      <c r="A417" s="3" t="s">
        <v>19</v>
      </c>
      <c r="B417" s="3" t="s">
        <v>590</v>
      </c>
      <c r="C417" s="3" t="s">
        <v>21</v>
      </c>
      <c r="D417" s="4" t="s">
        <v>22</v>
      </c>
      <c r="E417" s="3" t="s">
        <v>596</v>
      </c>
      <c r="F417" s="3"/>
      <c r="G417" s="3"/>
      <c r="H417" s="3"/>
      <c r="I417" s="3"/>
      <c r="J417" s="3"/>
      <c r="K417" s="3"/>
      <c r="L417" s="3"/>
      <c r="M417" s="3"/>
      <c r="N417" s="3">
        <v>7600</v>
      </c>
      <c r="O417" s="3" t="s">
        <v>24</v>
      </c>
      <c r="P417" s="3">
        <v>497.0673013</v>
      </c>
      <c r="Q417" s="3">
        <v>3777711.49</v>
      </c>
      <c r="R417" s="3">
        <v>5.9104316450000001</v>
      </c>
      <c r="S417" s="3">
        <v>44919.280500000001</v>
      </c>
      <c r="T417" s="3">
        <v>1384153.5</v>
      </c>
    </row>
    <row r="418" spans="1:20" x14ac:dyDescent="0.3">
      <c r="A418" s="3" t="s">
        <v>19</v>
      </c>
      <c r="B418" s="3" t="s">
        <v>597</v>
      </c>
      <c r="C418" s="3" t="s">
        <v>21</v>
      </c>
      <c r="D418" s="4" t="s">
        <v>22</v>
      </c>
      <c r="E418" s="3" t="s">
        <v>598</v>
      </c>
      <c r="F418" s="3"/>
      <c r="G418" s="3"/>
      <c r="H418" s="3"/>
      <c r="I418" s="3"/>
      <c r="J418" s="3"/>
      <c r="K418" s="3"/>
      <c r="L418" s="3"/>
      <c r="M418" s="3"/>
      <c r="N418" s="3">
        <v>91.4</v>
      </c>
      <c r="O418" s="3" t="s">
        <v>24</v>
      </c>
      <c r="P418" s="3">
        <v>766.76969369999995</v>
      </c>
      <c r="Q418" s="3">
        <v>70082.75</v>
      </c>
      <c r="R418" s="3">
        <v>9.1173566430000008</v>
      </c>
      <c r="S418" s="3">
        <v>833.32639710000001</v>
      </c>
      <c r="T418" s="3">
        <v>25678.400000000001</v>
      </c>
    </row>
    <row r="419" spans="1:20" x14ac:dyDescent="0.3">
      <c r="A419" s="3" t="s">
        <v>19</v>
      </c>
      <c r="B419" s="3" t="s">
        <v>597</v>
      </c>
      <c r="C419" s="3" t="s">
        <v>21</v>
      </c>
      <c r="D419" s="4" t="s">
        <v>22</v>
      </c>
      <c r="E419" s="3" t="s">
        <v>599</v>
      </c>
      <c r="F419" s="3"/>
      <c r="G419" s="3"/>
      <c r="H419" s="3"/>
      <c r="I419" s="3"/>
      <c r="J419" s="3"/>
      <c r="K419" s="3"/>
      <c r="L419" s="3"/>
      <c r="M419" s="3"/>
      <c r="N419" s="3">
        <v>93.1</v>
      </c>
      <c r="O419" s="3" t="s">
        <v>24</v>
      </c>
      <c r="P419" s="3">
        <v>772.56036519999998</v>
      </c>
      <c r="Q419" s="3">
        <v>71925.37</v>
      </c>
      <c r="R419" s="3">
        <v>9.1862112390000004</v>
      </c>
      <c r="S419" s="3">
        <v>855.23626630000001</v>
      </c>
      <c r="T419" s="3">
        <v>26353.5</v>
      </c>
    </row>
    <row r="420" spans="1:20" x14ac:dyDescent="0.3">
      <c r="A420" s="3" t="s">
        <v>19</v>
      </c>
      <c r="B420" s="3" t="s">
        <v>600</v>
      </c>
      <c r="C420" s="3" t="s">
        <v>21</v>
      </c>
      <c r="D420" s="4" t="s">
        <v>22</v>
      </c>
      <c r="E420" s="3" t="s">
        <v>601</v>
      </c>
      <c r="F420" s="3"/>
      <c r="G420" s="3"/>
      <c r="H420" s="3"/>
      <c r="I420" s="3"/>
      <c r="J420" s="3"/>
      <c r="K420" s="3"/>
      <c r="L420" s="3"/>
      <c r="M420" s="3"/>
      <c r="N420" s="3">
        <v>7108</v>
      </c>
      <c r="O420" s="3" t="s">
        <v>24</v>
      </c>
      <c r="P420" s="3">
        <v>521.1854108</v>
      </c>
      <c r="Q420" s="3">
        <v>3704585.9</v>
      </c>
      <c r="R420" s="3">
        <v>6.1972105920000002</v>
      </c>
      <c r="S420" s="3">
        <v>44049.77289</v>
      </c>
      <c r="T420" s="3">
        <v>1357360.3</v>
      </c>
    </row>
    <row r="421" spans="1:20" x14ac:dyDescent="0.3">
      <c r="A421" s="3" t="s">
        <v>19</v>
      </c>
      <c r="B421" s="3" t="s">
        <v>600</v>
      </c>
      <c r="C421" s="3" t="s">
        <v>21</v>
      </c>
      <c r="D421" s="4" t="s">
        <v>22</v>
      </c>
      <c r="E421" s="3" t="s">
        <v>602</v>
      </c>
      <c r="F421" s="3"/>
      <c r="G421" s="3"/>
      <c r="H421" s="3"/>
      <c r="I421" s="3"/>
      <c r="J421" s="3"/>
      <c r="K421" s="3"/>
      <c r="L421" s="3"/>
      <c r="M421" s="3"/>
      <c r="N421" s="3">
        <v>17890.400000000001</v>
      </c>
      <c r="O421" s="3" t="s">
        <v>24</v>
      </c>
      <c r="P421" s="3">
        <v>460.86628139999999</v>
      </c>
      <c r="Q421" s="3">
        <v>8245082.1200000001</v>
      </c>
      <c r="R421" s="3">
        <v>5.4799795639999997</v>
      </c>
      <c r="S421" s="3">
        <v>98039.026400000002</v>
      </c>
      <c r="T421" s="3">
        <v>3020998</v>
      </c>
    </row>
    <row r="422" spans="1:20" x14ac:dyDescent="0.3">
      <c r="A422" s="3" t="s">
        <v>19</v>
      </c>
      <c r="B422" s="3" t="s">
        <v>600</v>
      </c>
      <c r="C422" s="3" t="s">
        <v>21</v>
      </c>
      <c r="D422" s="4" t="s">
        <v>22</v>
      </c>
      <c r="E422" s="3" t="s">
        <v>603</v>
      </c>
      <c r="F422" s="3"/>
      <c r="G422" s="3"/>
      <c r="H422" s="3"/>
      <c r="I422" s="3"/>
      <c r="J422" s="3"/>
      <c r="K422" s="3"/>
      <c r="L422" s="3"/>
      <c r="M422" s="3"/>
      <c r="N422" s="3">
        <v>10561.6</v>
      </c>
      <c r="O422" s="3" t="s">
        <v>24</v>
      </c>
      <c r="P422" s="3">
        <v>418.61456879999997</v>
      </c>
      <c r="Q422" s="3">
        <v>4421239.63</v>
      </c>
      <c r="R422" s="3">
        <v>4.9775810800000002</v>
      </c>
      <c r="S422" s="3">
        <v>52571.220329999996</v>
      </c>
      <c r="T422" s="3">
        <v>1619942.2</v>
      </c>
    </row>
    <row r="423" spans="1:20" x14ac:dyDescent="0.3">
      <c r="A423" s="3" t="s">
        <v>19</v>
      </c>
      <c r="B423" s="3" t="s">
        <v>604</v>
      </c>
      <c r="C423" s="3" t="s">
        <v>21</v>
      </c>
      <c r="D423" s="4" t="s">
        <v>22</v>
      </c>
      <c r="E423" s="3" t="s">
        <v>605</v>
      </c>
      <c r="F423" s="3"/>
      <c r="G423" s="3"/>
      <c r="H423" s="3"/>
      <c r="I423" s="3"/>
      <c r="J423" s="3"/>
      <c r="K423" s="3"/>
      <c r="L423" s="3"/>
      <c r="M423" s="3"/>
      <c r="N423" s="3">
        <v>5175.3</v>
      </c>
      <c r="O423" s="3" t="s">
        <v>24</v>
      </c>
      <c r="P423" s="3">
        <v>563.55026380000004</v>
      </c>
      <c r="Q423" s="3">
        <v>2916541.68</v>
      </c>
      <c r="R423" s="3">
        <v>6.7009543850000002</v>
      </c>
      <c r="S423" s="3">
        <v>34679.449229999998</v>
      </c>
      <c r="T423" s="3">
        <v>1068620.8</v>
      </c>
    </row>
    <row r="424" spans="1:20" x14ac:dyDescent="0.3">
      <c r="A424" s="3" t="s">
        <v>19</v>
      </c>
      <c r="B424" s="3" t="s">
        <v>604</v>
      </c>
      <c r="C424" s="3" t="s">
        <v>21</v>
      </c>
      <c r="D424" s="4" t="s">
        <v>22</v>
      </c>
      <c r="E424" s="3" t="s">
        <v>606</v>
      </c>
      <c r="F424" s="3"/>
      <c r="G424" s="3"/>
      <c r="H424" s="3"/>
      <c r="I424" s="3"/>
      <c r="J424" s="3"/>
      <c r="K424" s="3"/>
      <c r="L424" s="3"/>
      <c r="M424" s="3"/>
      <c r="N424" s="3">
        <v>6657.6</v>
      </c>
      <c r="O424" s="3" t="s">
        <v>24</v>
      </c>
      <c r="P424" s="3">
        <v>494.69057770000001</v>
      </c>
      <c r="Q424" s="3">
        <v>3293451.99</v>
      </c>
      <c r="R424" s="3">
        <v>5.8821709589999998</v>
      </c>
      <c r="S424" s="3">
        <v>39161.141380000001</v>
      </c>
      <c r="T424" s="3">
        <v>1206720.8</v>
      </c>
    </row>
    <row r="425" spans="1:20" x14ac:dyDescent="0.3">
      <c r="A425" s="3" t="s">
        <v>19</v>
      </c>
      <c r="B425" s="3" t="s">
        <v>604</v>
      </c>
      <c r="C425" s="3" t="s">
        <v>21</v>
      </c>
      <c r="D425" s="4" t="s">
        <v>22</v>
      </c>
      <c r="E425" s="3" t="s">
        <v>607</v>
      </c>
      <c r="F425" s="3"/>
      <c r="G425" s="3"/>
      <c r="H425" s="3"/>
      <c r="I425" s="3"/>
      <c r="J425" s="3"/>
      <c r="K425" s="3"/>
      <c r="L425" s="3"/>
      <c r="M425" s="3"/>
      <c r="N425" s="3">
        <v>1036</v>
      </c>
      <c r="O425" s="3" t="s">
        <v>24</v>
      </c>
      <c r="P425" s="3">
        <v>514.06076250000001</v>
      </c>
      <c r="Q425" s="3">
        <v>532566.94999999995</v>
      </c>
      <c r="R425" s="3">
        <v>6.1124942039999999</v>
      </c>
      <c r="S425" s="3">
        <v>6332.543995</v>
      </c>
      <c r="T425" s="3">
        <v>195132.5</v>
      </c>
    </row>
    <row r="426" spans="1:20" x14ac:dyDescent="0.3">
      <c r="A426" s="3" t="s">
        <v>19</v>
      </c>
      <c r="B426" s="3" t="s">
        <v>604</v>
      </c>
      <c r="C426" s="3" t="s">
        <v>21</v>
      </c>
      <c r="D426" s="4" t="s">
        <v>22</v>
      </c>
      <c r="E426" s="3" t="s">
        <v>608</v>
      </c>
      <c r="F426" s="3"/>
      <c r="G426" s="3"/>
      <c r="H426" s="3"/>
      <c r="I426" s="3"/>
      <c r="J426" s="3"/>
      <c r="K426" s="3"/>
      <c r="L426" s="3"/>
      <c r="M426" s="3"/>
      <c r="N426" s="3">
        <v>9452</v>
      </c>
      <c r="O426" s="3" t="s">
        <v>24</v>
      </c>
      <c r="P426" s="3">
        <v>520.54250000000002</v>
      </c>
      <c r="Q426" s="3">
        <v>4920167.71</v>
      </c>
      <c r="R426" s="3">
        <v>6.1895659930000004</v>
      </c>
      <c r="S426" s="3">
        <v>58503.777759999997</v>
      </c>
      <c r="T426" s="3">
        <v>1802749.5</v>
      </c>
    </row>
    <row r="427" spans="1:20" x14ac:dyDescent="0.3">
      <c r="A427" s="3" t="s">
        <v>19</v>
      </c>
      <c r="B427" s="3" t="s">
        <v>604</v>
      </c>
      <c r="C427" s="3" t="s">
        <v>21</v>
      </c>
      <c r="D427" s="4" t="s">
        <v>22</v>
      </c>
      <c r="E427" s="3" t="s">
        <v>609</v>
      </c>
      <c r="F427" s="3"/>
      <c r="G427" s="3"/>
      <c r="H427" s="3"/>
      <c r="I427" s="3"/>
      <c r="J427" s="3"/>
      <c r="K427" s="3"/>
      <c r="L427" s="3"/>
      <c r="M427" s="3"/>
      <c r="N427" s="3">
        <v>4380</v>
      </c>
      <c r="O427" s="3" t="s">
        <v>24</v>
      </c>
      <c r="P427" s="3">
        <v>561.00026479999997</v>
      </c>
      <c r="Q427" s="3">
        <v>2457181.16</v>
      </c>
      <c r="R427" s="3">
        <v>6.6706333510000002</v>
      </c>
      <c r="S427" s="3">
        <v>29217.374080000001</v>
      </c>
      <c r="T427" s="3">
        <v>900311.1</v>
      </c>
    </row>
    <row r="428" spans="1:20" x14ac:dyDescent="0.3">
      <c r="A428" s="3" t="s">
        <v>19</v>
      </c>
      <c r="B428" s="3" t="s">
        <v>604</v>
      </c>
      <c r="C428" s="3" t="s">
        <v>21</v>
      </c>
      <c r="D428" s="4" t="s">
        <v>22</v>
      </c>
      <c r="E428" s="3" t="s">
        <v>610</v>
      </c>
      <c r="F428" s="3"/>
      <c r="G428" s="3"/>
      <c r="H428" s="3"/>
      <c r="I428" s="3"/>
      <c r="J428" s="3"/>
      <c r="K428" s="3"/>
      <c r="L428" s="3"/>
      <c r="M428" s="3"/>
      <c r="N428" s="3">
        <v>1064.2</v>
      </c>
      <c r="O428" s="3" t="s">
        <v>24</v>
      </c>
      <c r="P428" s="3">
        <v>498.81706450000001</v>
      </c>
      <c r="Q428" s="3">
        <v>530841.12</v>
      </c>
      <c r="R428" s="3">
        <v>5.9312373899999997</v>
      </c>
      <c r="S428" s="3">
        <v>6312.0228299999999</v>
      </c>
      <c r="T428" s="3">
        <v>194500.1</v>
      </c>
    </row>
    <row r="429" spans="1:20" x14ac:dyDescent="0.3">
      <c r="A429" s="3" t="s">
        <v>19</v>
      </c>
      <c r="B429" s="3" t="s">
        <v>604</v>
      </c>
      <c r="C429" s="3" t="s">
        <v>21</v>
      </c>
      <c r="D429" s="4" t="s">
        <v>22</v>
      </c>
      <c r="E429" s="3" t="s">
        <v>595</v>
      </c>
      <c r="F429" s="3"/>
      <c r="G429" s="3"/>
      <c r="H429" s="3"/>
      <c r="I429" s="3"/>
      <c r="J429" s="3"/>
      <c r="K429" s="3"/>
      <c r="L429" s="3"/>
      <c r="M429" s="3"/>
      <c r="N429" s="3">
        <v>7680</v>
      </c>
      <c r="O429" s="3" t="s">
        <v>24</v>
      </c>
      <c r="P429" s="3">
        <v>496.45373699999999</v>
      </c>
      <c r="Q429" s="3">
        <v>3812764.7</v>
      </c>
      <c r="R429" s="3">
        <v>5.9031359930000002</v>
      </c>
      <c r="S429" s="3">
        <v>45336.084419999999</v>
      </c>
      <c r="T429" s="3">
        <v>1396997</v>
      </c>
    </row>
    <row r="430" spans="1:20" x14ac:dyDescent="0.3">
      <c r="A430" s="3" t="s">
        <v>19</v>
      </c>
      <c r="B430" s="3" t="s">
        <v>604</v>
      </c>
      <c r="C430" s="3" t="s">
        <v>21</v>
      </c>
      <c r="D430" s="4" t="s">
        <v>22</v>
      </c>
      <c r="E430" s="3" t="s">
        <v>611</v>
      </c>
      <c r="F430" s="3"/>
      <c r="G430" s="3"/>
      <c r="H430" s="3"/>
      <c r="I430" s="3"/>
      <c r="J430" s="3"/>
      <c r="K430" s="3"/>
      <c r="L430" s="3"/>
      <c r="M430" s="3"/>
      <c r="N430" s="3">
        <v>4435.2</v>
      </c>
      <c r="O430" s="3" t="s">
        <v>24</v>
      </c>
      <c r="P430" s="3">
        <v>578.26160489999995</v>
      </c>
      <c r="Q430" s="3">
        <v>2564705.87</v>
      </c>
      <c r="R430" s="3">
        <v>6.8758811519999998</v>
      </c>
      <c r="S430" s="3">
        <v>30495.908090000001</v>
      </c>
      <c r="T430" s="3">
        <v>939708.2</v>
      </c>
    </row>
    <row r="431" spans="1:20" x14ac:dyDescent="0.3">
      <c r="A431" s="3" t="s">
        <v>19</v>
      </c>
      <c r="B431" s="3" t="s">
        <v>604</v>
      </c>
      <c r="C431" s="3" t="s">
        <v>21</v>
      </c>
      <c r="D431" s="4" t="s">
        <v>22</v>
      </c>
      <c r="E431" s="3" t="s">
        <v>612</v>
      </c>
      <c r="F431" s="3"/>
      <c r="G431" s="3"/>
      <c r="H431" s="3"/>
      <c r="I431" s="3"/>
      <c r="J431" s="3"/>
      <c r="K431" s="3"/>
      <c r="L431" s="3"/>
      <c r="M431" s="3"/>
      <c r="N431" s="3">
        <v>2632</v>
      </c>
      <c r="O431" s="3" t="s">
        <v>24</v>
      </c>
      <c r="P431" s="3">
        <v>513.63617780000004</v>
      </c>
      <c r="Q431" s="3">
        <v>1351890.42</v>
      </c>
      <c r="R431" s="3">
        <v>6.1074456340000003</v>
      </c>
      <c r="S431" s="3">
        <v>16074.796909999999</v>
      </c>
      <c r="T431" s="3">
        <v>495332.7</v>
      </c>
    </row>
    <row r="432" spans="1:20" x14ac:dyDescent="0.3">
      <c r="A432" s="3" t="s">
        <v>19</v>
      </c>
      <c r="B432" s="3" t="s">
        <v>604</v>
      </c>
      <c r="C432" s="3" t="s">
        <v>21</v>
      </c>
      <c r="D432" s="4" t="s">
        <v>22</v>
      </c>
      <c r="E432" s="3" t="s">
        <v>613</v>
      </c>
      <c r="F432" s="3"/>
      <c r="G432" s="3"/>
      <c r="H432" s="3"/>
      <c r="I432" s="3"/>
      <c r="J432" s="3"/>
      <c r="K432" s="3"/>
      <c r="L432" s="3"/>
      <c r="M432" s="3"/>
      <c r="N432" s="3">
        <v>806.4</v>
      </c>
      <c r="O432" s="3" t="s">
        <v>24</v>
      </c>
      <c r="P432" s="3">
        <v>523.76066470000001</v>
      </c>
      <c r="Q432" s="3">
        <v>422360.6</v>
      </c>
      <c r="R432" s="3">
        <v>6.2278319230000001</v>
      </c>
      <c r="S432" s="3">
        <v>5022.123662</v>
      </c>
      <c r="T432" s="3">
        <v>154752.9</v>
      </c>
    </row>
    <row r="433" spans="1:20" x14ac:dyDescent="0.3">
      <c r="A433" s="3" t="s">
        <v>19</v>
      </c>
      <c r="B433" s="3" t="s">
        <v>614</v>
      </c>
      <c r="C433" s="3" t="s">
        <v>21</v>
      </c>
      <c r="D433" s="4" t="s">
        <v>22</v>
      </c>
      <c r="E433" s="3" t="s">
        <v>615</v>
      </c>
      <c r="F433" s="3"/>
      <c r="G433" s="3"/>
      <c r="H433" s="3"/>
      <c r="I433" s="3"/>
      <c r="J433" s="3"/>
      <c r="K433" s="3"/>
      <c r="L433" s="3"/>
      <c r="M433" s="3"/>
      <c r="N433" s="3">
        <v>3256.8</v>
      </c>
      <c r="O433" s="3" t="s">
        <v>24</v>
      </c>
      <c r="P433" s="3">
        <v>510.72402970000002</v>
      </c>
      <c r="Q433" s="3">
        <v>1663326.02</v>
      </c>
      <c r="R433" s="3">
        <v>6.0728184269999996</v>
      </c>
      <c r="S433" s="3">
        <v>19777.95505</v>
      </c>
      <c r="T433" s="3">
        <v>609442.6</v>
      </c>
    </row>
    <row r="434" spans="1:20" x14ac:dyDescent="0.3">
      <c r="A434" s="3" t="s">
        <v>19</v>
      </c>
      <c r="B434" s="3" t="s">
        <v>614</v>
      </c>
      <c r="C434" s="3" t="s">
        <v>21</v>
      </c>
      <c r="D434" s="4" t="s">
        <v>22</v>
      </c>
      <c r="E434" s="3" t="s">
        <v>616</v>
      </c>
      <c r="F434" s="3"/>
      <c r="G434" s="3"/>
      <c r="H434" s="3"/>
      <c r="I434" s="3"/>
      <c r="J434" s="3"/>
      <c r="K434" s="3"/>
      <c r="L434" s="3"/>
      <c r="M434" s="3"/>
      <c r="N434" s="3">
        <v>4388</v>
      </c>
      <c r="O434" s="3" t="s">
        <v>24</v>
      </c>
      <c r="P434" s="3">
        <v>544.11563349999994</v>
      </c>
      <c r="Q434" s="3">
        <v>2387579.4</v>
      </c>
      <c r="R434" s="3">
        <v>6.4698648460000001</v>
      </c>
      <c r="S434" s="3">
        <v>28389.766940000001</v>
      </c>
      <c r="T434" s="3">
        <v>874809.1</v>
      </c>
    </row>
    <row r="435" spans="1:20" x14ac:dyDescent="0.3">
      <c r="A435" s="3" t="s">
        <v>19</v>
      </c>
      <c r="B435" s="3" t="s">
        <v>614</v>
      </c>
      <c r="C435" s="3" t="s">
        <v>21</v>
      </c>
      <c r="D435" s="4" t="s">
        <v>22</v>
      </c>
      <c r="E435" s="3" t="s">
        <v>617</v>
      </c>
      <c r="F435" s="3"/>
      <c r="G435" s="3"/>
      <c r="H435" s="3"/>
      <c r="I435" s="3"/>
      <c r="J435" s="3"/>
      <c r="K435" s="3"/>
      <c r="L435" s="3"/>
      <c r="M435" s="3"/>
      <c r="N435" s="3">
        <v>5200</v>
      </c>
      <c r="O435" s="3" t="s">
        <v>24</v>
      </c>
      <c r="P435" s="3">
        <v>657.31251350000002</v>
      </c>
      <c r="Q435" s="3">
        <v>3418025.07</v>
      </c>
      <c r="R435" s="3">
        <v>7.8158443929999999</v>
      </c>
      <c r="S435" s="3">
        <v>40642.39084</v>
      </c>
      <c r="T435" s="3">
        <v>1252364.3999999999</v>
      </c>
    </row>
    <row r="436" spans="1:20" x14ac:dyDescent="0.3">
      <c r="A436" s="3" t="s">
        <v>19</v>
      </c>
      <c r="B436" s="3" t="s">
        <v>614</v>
      </c>
      <c r="C436" s="3" t="s">
        <v>21</v>
      </c>
      <c r="D436" s="4" t="s">
        <v>22</v>
      </c>
      <c r="E436" s="3" t="s">
        <v>618</v>
      </c>
      <c r="F436" s="3"/>
      <c r="G436" s="3"/>
      <c r="H436" s="3"/>
      <c r="I436" s="3"/>
      <c r="J436" s="3"/>
      <c r="K436" s="3"/>
      <c r="L436" s="3"/>
      <c r="M436" s="3"/>
      <c r="N436" s="3">
        <v>4949.6000000000004</v>
      </c>
      <c r="O436" s="3" t="s">
        <v>24</v>
      </c>
      <c r="P436" s="3">
        <v>448.2416781</v>
      </c>
      <c r="Q436" s="3">
        <v>2218617.0099999998</v>
      </c>
      <c r="R436" s="3">
        <v>5.3298653759999999</v>
      </c>
      <c r="S436" s="3">
        <v>26380.701659999999</v>
      </c>
      <c r="T436" s="3">
        <v>812901.2</v>
      </c>
    </row>
    <row r="437" spans="1:20" x14ac:dyDescent="0.3">
      <c r="A437" s="3" t="s">
        <v>19</v>
      </c>
      <c r="B437" s="3" t="s">
        <v>614</v>
      </c>
      <c r="C437" s="3" t="s">
        <v>21</v>
      </c>
      <c r="D437" s="4" t="s">
        <v>22</v>
      </c>
      <c r="E437" s="3" t="s">
        <v>619</v>
      </c>
      <c r="F437" s="3"/>
      <c r="G437" s="3"/>
      <c r="H437" s="3"/>
      <c r="I437" s="3"/>
      <c r="J437" s="3"/>
      <c r="K437" s="3"/>
      <c r="L437" s="3"/>
      <c r="M437" s="3"/>
      <c r="N437" s="3">
        <v>1307.9000000000001</v>
      </c>
      <c r="O437" s="3" t="s">
        <v>24</v>
      </c>
      <c r="P437" s="3">
        <v>658.5766496</v>
      </c>
      <c r="Q437" s="3">
        <v>861352.4</v>
      </c>
      <c r="R437" s="3">
        <v>7.8308757379999996</v>
      </c>
      <c r="S437" s="3">
        <v>10242.00238</v>
      </c>
      <c r="T437" s="3">
        <v>315599.5</v>
      </c>
    </row>
    <row r="438" spans="1:20" x14ac:dyDescent="0.3">
      <c r="A438" s="3" t="s">
        <v>19</v>
      </c>
      <c r="B438" s="3" t="s">
        <v>614</v>
      </c>
      <c r="C438" s="3" t="s">
        <v>21</v>
      </c>
      <c r="D438" s="4" t="s">
        <v>22</v>
      </c>
      <c r="E438" s="3" t="s">
        <v>620</v>
      </c>
      <c r="F438" s="3"/>
      <c r="G438" s="3"/>
      <c r="H438" s="3"/>
      <c r="I438" s="3"/>
      <c r="J438" s="3"/>
      <c r="K438" s="3"/>
      <c r="L438" s="3"/>
      <c r="M438" s="3"/>
      <c r="N438" s="3">
        <v>3477.1</v>
      </c>
      <c r="O438" s="3" t="s">
        <v>24</v>
      </c>
      <c r="P438" s="3">
        <v>574.18960919999995</v>
      </c>
      <c r="Q438" s="3">
        <v>1996514.69</v>
      </c>
      <c r="R438" s="3">
        <v>6.8274626530000004</v>
      </c>
      <c r="S438" s="3">
        <v>23739.770390000001</v>
      </c>
      <c r="T438" s="3">
        <v>731523</v>
      </c>
    </row>
    <row r="439" spans="1:20" x14ac:dyDescent="0.3">
      <c r="A439" s="3" t="s">
        <v>19</v>
      </c>
      <c r="B439" s="3" t="s">
        <v>614</v>
      </c>
      <c r="C439" s="3" t="s">
        <v>21</v>
      </c>
      <c r="D439" s="4" t="s">
        <v>22</v>
      </c>
      <c r="E439" s="3" t="s">
        <v>621</v>
      </c>
      <c r="F439" s="3"/>
      <c r="G439" s="3"/>
      <c r="H439" s="3"/>
      <c r="I439" s="3"/>
      <c r="J439" s="3"/>
      <c r="K439" s="3"/>
      <c r="L439" s="3"/>
      <c r="M439" s="3"/>
      <c r="N439" s="3">
        <v>3440</v>
      </c>
      <c r="O439" s="3" t="s">
        <v>24</v>
      </c>
      <c r="P439" s="3">
        <v>508.1883808</v>
      </c>
      <c r="Q439" s="3">
        <v>1748168.03</v>
      </c>
      <c r="R439" s="3">
        <v>6.0426680240000001</v>
      </c>
      <c r="S439" s="3">
        <v>20786.777999999998</v>
      </c>
      <c r="T439" s="3">
        <v>640528.80000000005</v>
      </c>
    </row>
    <row r="440" spans="1:20" x14ac:dyDescent="0.3">
      <c r="A440" s="3" t="s">
        <v>19</v>
      </c>
      <c r="B440" s="3" t="s">
        <v>614</v>
      </c>
      <c r="C440" s="3" t="s">
        <v>21</v>
      </c>
      <c r="D440" s="4" t="s">
        <v>22</v>
      </c>
      <c r="E440" s="3" t="s">
        <v>622</v>
      </c>
      <c r="F440" s="3"/>
      <c r="G440" s="3"/>
      <c r="H440" s="3"/>
      <c r="I440" s="3"/>
      <c r="J440" s="3"/>
      <c r="K440" s="3"/>
      <c r="L440" s="3"/>
      <c r="M440" s="3"/>
      <c r="N440" s="3">
        <v>3360</v>
      </c>
      <c r="O440" s="3" t="s">
        <v>24</v>
      </c>
      <c r="P440" s="3">
        <v>571.65613099999996</v>
      </c>
      <c r="Q440" s="3">
        <v>1920764.6</v>
      </c>
      <c r="R440" s="3">
        <v>6.7973380609999996</v>
      </c>
      <c r="S440" s="3">
        <v>22839.05589</v>
      </c>
      <c r="T440" s="3">
        <v>703768.1</v>
      </c>
    </row>
    <row r="441" spans="1:20" x14ac:dyDescent="0.3">
      <c r="A441" s="3" t="s">
        <v>19</v>
      </c>
      <c r="B441" s="3" t="s">
        <v>623</v>
      </c>
      <c r="C441" s="3" t="s">
        <v>21</v>
      </c>
      <c r="D441" s="4" t="s">
        <v>22</v>
      </c>
      <c r="E441" s="3" t="s">
        <v>624</v>
      </c>
      <c r="F441" s="3"/>
      <c r="G441" s="3"/>
      <c r="H441" s="3"/>
      <c r="I441" s="3"/>
      <c r="J441" s="3"/>
      <c r="K441" s="3"/>
      <c r="L441" s="3"/>
      <c r="M441" s="3"/>
      <c r="N441" s="3">
        <v>4620</v>
      </c>
      <c r="O441" s="3" t="s">
        <v>24</v>
      </c>
      <c r="P441" s="3">
        <v>508.5421212</v>
      </c>
      <c r="Q441" s="3">
        <v>2349464.6</v>
      </c>
      <c r="R441" s="3">
        <v>6.0468742119999996</v>
      </c>
      <c r="S441" s="3">
        <v>27936.558860000001</v>
      </c>
      <c r="T441" s="3">
        <v>860843.8</v>
      </c>
    </row>
    <row r="442" spans="1:20" x14ac:dyDescent="0.3">
      <c r="A442" s="3" t="s">
        <v>19</v>
      </c>
      <c r="B442" s="3" t="s">
        <v>623</v>
      </c>
      <c r="C442" s="3" t="s">
        <v>21</v>
      </c>
      <c r="D442" s="4" t="s">
        <v>22</v>
      </c>
      <c r="E442" s="3" t="s">
        <v>625</v>
      </c>
      <c r="F442" s="3"/>
      <c r="G442" s="3"/>
      <c r="H442" s="3"/>
      <c r="I442" s="3"/>
      <c r="J442" s="3"/>
      <c r="K442" s="3"/>
      <c r="L442" s="3"/>
      <c r="M442" s="3"/>
      <c r="N442" s="3">
        <v>2478</v>
      </c>
      <c r="O442" s="3" t="s">
        <v>24</v>
      </c>
      <c r="P442" s="3">
        <v>588.51677559999996</v>
      </c>
      <c r="Q442" s="3">
        <v>1458344.57</v>
      </c>
      <c r="R442" s="3">
        <v>6.9978213509999998</v>
      </c>
      <c r="S442" s="3">
        <v>17340.601309999998</v>
      </c>
      <c r="T442" s="3">
        <v>534337.4</v>
      </c>
    </row>
    <row r="443" spans="1:20" x14ac:dyDescent="0.3">
      <c r="A443" s="3" t="s">
        <v>19</v>
      </c>
      <c r="B443" s="3" t="s">
        <v>623</v>
      </c>
      <c r="C443" s="3" t="s">
        <v>21</v>
      </c>
      <c r="D443" s="4" t="s">
        <v>22</v>
      </c>
      <c r="E443" s="3" t="s">
        <v>626</v>
      </c>
      <c r="F443" s="3"/>
      <c r="G443" s="3"/>
      <c r="H443" s="3"/>
      <c r="I443" s="3"/>
      <c r="J443" s="3"/>
      <c r="K443" s="3"/>
      <c r="L443" s="3"/>
      <c r="M443" s="3"/>
      <c r="N443" s="3">
        <v>1220</v>
      </c>
      <c r="O443" s="3" t="s">
        <v>24</v>
      </c>
      <c r="P443" s="3">
        <v>515.83678689999999</v>
      </c>
      <c r="Q443" s="3">
        <v>629320.88</v>
      </c>
      <c r="R443" s="3">
        <v>6.1336122099999999</v>
      </c>
      <c r="S443" s="3">
        <v>7483.0068970000002</v>
      </c>
      <c r="T443" s="3">
        <v>230583.2</v>
      </c>
    </row>
    <row r="444" spans="1:20" x14ac:dyDescent="0.3">
      <c r="A444" s="3" t="s">
        <v>19</v>
      </c>
      <c r="B444" s="3" t="s">
        <v>623</v>
      </c>
      <c r="C444" s="3" t="s">
        <v>21</v>
      </c>
      <c r="D444" s="4" t="s">
        <v>22</v>
      </c>
      <c r="E444" s="3" t="s">
        <v>627</v>
      </c>
      <c r="F444" s="3"/>
      <c r="G444" s="3"/>
      <c r="H444" s="3"/>
      <c r="I444" s="3"/>
      <c r="J444" s="3"/>
      <c r="K444" s="3"/>
      <c r="L444" s="3"/>
      <c r="M444" s="3"/>
      <c r="N444" s="3">
        <v>2065.4</v>
      </c>
      <c r="O444" s="3" t="s">
        <v>24</v>
      </c>
      <c r="P444" s="3">
        <v>511.07944709999998</v>
      </c>
      <c r="Q444" s="3">
        <v>1055583.49</v>
      </c>
      <c r="R444" s="3">
        <v>6.0770445549999996</v>
      </c>
      <c r="S444" s="3">
        <v>12551.527819999999</v>
      </c>
      <c r="T444" s="3">
        <v>386765.8</v>
      </c>
    </row>
    <row r="445" spans="1:20" x14ac:dyDescent="0.3">
      <c r="A445" s="3" t="s">
        <v>19</v>
      </c>
      <c r="B445" s="3" t="s">
        <v>623</v>
      </c>
      <c r="C445" s="3" t="s">
        <v>21</v>
      </c>
      <c r="D445" s="4" t="s">
        <v>22</v>
      </c>
      <c r="E445" s="3" t="s">
        <v>628</v>
      </c>
      <c r="F445" s="3"/>
      <c r="G445" s="3"/>
      <c r="H445" s="3"/>
      <c r="I445" s="3"/>
      <c r="J445" s="3"/>
      <c r="K445" s="3"/>
      <c r="L445" s="3"/>
      <c r="M445" s="3"/>
      <c r="N445" s="3">
        <v>102</v>
      </c>
      <c r="O445" s="3" t="s">
        <v>24</v>
      </c>
      <c r="P445" s="3">
        <v>636.3357843</v>
      </c>
      <c r="Q445" s="3">
        <v>64906.25</v>
      </c>
      <c r="R445" s="3">
        <v>7.5664183630000004</v>
      </c>
      <c r="S445" s="3">
        <v>771.77467300000001</v>
      </c>
      <c r="T445" s="3">
        <v>23781.7</v>
      </c>
    </row>
    <row r="446" spans="1:20" x14ac:dyDescent="0.3">
      <c r="A446" s="3" t="s">
        <v>19</v>
      </c>
      <c r="B446" s="3" t="s">
        <v>623</v>
      </c>
      <c r="C446" s="3" t="s">
        <v>21</v>
      </c>
      <c r="D446" s="4" t="s">
        <v>22</v>
      </c>
      <c r="E446" s="3" t="s">
        <v>629</v>
      </c>
      <c r="F446" s="3"/>
      <c r="G446" s="3"/>
      <c r="H446" s="3"/>
      <c r="I446" s="3"/>
      <c r="J446" s="3"/>
      <c r="K446" s="3"/>
      <c r="L446" s="3"/>
      <c r="M446" s="3"/>
      <c r="N446" s="3">
        <v>6160</v>
      </c>
      <c r="O446" s="3" t="s">
        <v>24</v>
      </c>
      <c r="P446" s="3">
        <v>372.23962990000001</v>
      </c>
      <c r="Q446" s="3">
        <v>2292996.12</v>
      </c>
      <c r="R446" s="3">
        <v>4.4261549330000003</v>
      </c>
      <c r="S446" s="3">
        <v>27265.114389999999</v>
      </c>
      <c r="T446" s="3">
        <v>840153.7</v>
      </c>
    </row>
    <row r="447" spans="1:20" x14ac:dyDescent="0.3">
      <c r="A447" s="3" t="s">
        <v>19</v>
      </c>
      <c r="B447" s="3" t="s">
        <v>623</v>
      </c>
      <c r="C447" s="3" t="s">
        <v>21</v>
      </c>
      <c r="D447" s="4" t="s">
        <v>22</v>
      </c>
      <c r="E447" s="3" t="s">
        <v>630</v>
      </c>
      <c r="F447" s="3"/>
      <c r="G447" s="3"/>
      <c r="H447" s="3"/>
      <c r="I447" s="3"/>
      <c r="J447" s="3"/>
      <c r="K447" s="3"/>
      <c r="L447" s="3"/>
      <c r="M447" s="3"/>
      <c r="N447" s="3">
        <v>7671.3</v>
      </c>
      <c r="O447" s="3" t="s">
        <v>24</v>
      </c>
      <c r="P447" s="3">
        <v>557.81623060000004</v>
      </c>
      <c r="Q447" s="3">
        <v>4279175.6500000004</v>
      </c>
      <c r="R447" s="3">
        <v>6.632773254</v>
      </c>
      <c r="S447" s="3">
        <v>50881.993459999998</v>
      </c>
      <c r="T447" s="3">
        <v>1567889.9</v>
      </c>
    </row>
    <row r="448" spans="1:20" x14ac:dyDescent="0.3">
      <c r="A448" s="3" t="s">
        <v>19</v>
      </c>
      <c r="B448" s="3" t="s">
        <v>623</v>
      </c>
      <c r="C448" s="3" t="s">
        <v>21</v>
      </c>
      <c r="D448" s="4" t="s">
        <v>22</v>
      </c>
      <c r="E448" s="3" t="s">
        <v>631</v>
      </c>
      <c r="F448" s="3"/>
      <c r="G448" s="3"/>
      <c r="H448" s="3"/>
      <c r="I448" s="3"/>
      <c r="J448" s="3"/>
      <c r="K448" s="3"/>
      <c r="L448" s="3"/>
      <c r="M448" s="3"/>
      <c r="N448" s="3">
        <v>1700</v>
      </c>
      <c r="O448" s="3" t="s">
        <v>24</v>
      </c>
      <c r="P448" s="3">
        <v>538.42615290000003</v>
      </c>
      <c r="Q448" s="3">
        <v>915324.46</v>
      </c>
      <c r="R448" s="3">
        <v>6.4022134709999996</v>
      </c>
      <c r="S448" s="3">
        <v>10883.7629</v>
      </c>
      <c r="T448" s="3">
        <v>335374.90000000002</v>
      </c>
    </row>
    <row r="449" spans="1:20" x14ac:dyDescent="0.3">
      <c r="A449" s="3" t="s">
        <v>19</v>
      </c>
      <c r="B449" s="3" t="s">
        <v>623</v>
      </c>
      <c r="C449" s="3" t="s">
        <v>21</v>
      </c>
      <c r="D449" s="4" t="s">
        <v>22</v>
      </c>
      <c r="E449" s="3" t="s">
        <v>632</v>
      </c>
      <c r="F449" s="3"/>
      <c r="G449" s="3"/>
      <c r="H449" s="3"/>
      <c r="I449" s="3"/>
      <c r="J449" s="3"/>
      <c r="K449" s="3"/>
      <c r="L449" s="3"/>
      <c r="M449" s="3"/>
      <c r="N449" s="3">
        <v>2956.3</v>
      </c>
      <c r="O449" s="3" t="s">
        <v>24</v>
      </c>
      <c r="P449" s="3">
        <v>499.632632</v>
      </c>
      <c r="Q449" s="3">
        <v>1477063.95</v>
      </c>
      <c r="R449" s="3">
        <v>5.9409349819999999</v>
      </c>
      <c r="S449" s="3">
        <v>17563.186089999999</v>
      </c>
      <c r="T449" s="3">
        <v>541196.30000000005</v>
      </c>
    </row>
    <row r="450" spans="1:20" x14ac:dyDescent="0.3">
      <c r="A450" s="3" t="s">
        <v>19</v>
      </c>
      <c r="B450" s="3" t="s">
        <v>623</v>
      </c>
      <c r="C450" s="3" t="s">
        <v>21</v>
      </c>
      <c r="D450" s="4" t="s">
        <v>22</v>
      </c>
      <c r="E450" s="3" t="s">
        <v>633</v>
      </c>
      <c r="F450" s="3"/>
      <c r="G450" s="3"/>
      <c r="H450" s="3"/>
      <c r="I450" s="3"/>
      <c r="J450" s="3"/>
      <c r="K450" s="3"/>
      <c r="L450" s="3"/>
      <c r="M450" s="3"/>
      <c r="N450" s="3">
        <v>5030.3999999999996</v>
      </c>
      <c r="O450" s="3" t="s">
        <v>24</v>
      </c>
      <c r="P450" s="3">
        <v>520.45056850000003</v>
      </c>
      <c r="Q450" s="3">
        <v>2618074.54</v>
      </c>
      <c r="R450" s="3">
        <v>6.1884728720000002</v>
      </c>
      <c r="S450" s="3">
        <v>31130.49394</v>
      </c>
      <c r="T450" s="3">
        <v>959262.5</v>
      </c>
    </row>
    <row r="451" spans="1:20" x14ac:dyDescent="0.3">
      <c r="A451" s="3" t="s">
        <v>19</v>
      </c>
      <c r="B451" s="3" t="s">
        <v>623</v>
      </c>
      <c r="C451" s="3" t="s">
        <v>21</v>
      </c>
      <c r="D451" s="4" t="s">
        <v>22</v>
      </c>
      <c r="E451" s="3" t="s">
        <v>634</v>
      </c>
      <c r="F451" s="3"/>
      <c r="G451" s="3"/>
      <c r="H451" s="3"/>
      <c r="I451" s="3"/>
      <c r="J451" s="3"/>
      <c r="K451" s="3"/>
      <c r="L451" s="3"/>
      <c r="M451" s="3"/>
      <c r="N451" s="3">
        <v>2917.4</v>
      </c>
      <c r="O451" s="3" t="s">
        <v>24</v>
      </c>
      <c r="P451" s="3">
        <v>657.90485020000006</v>
      </c>
      <c r="Q451" s="3">
        <v>1919371.61</v>
      </c>
      <c r="R451" s="3">
        <v>7.8228876359999999</v>
      </c>
      <c r="S451" s="3">
        <v>22822.492389999999</v>
      </c>
      <c r="T451" s="3">
        <v>703257.7</v>
      </c>
    </row>
    <row r="452" spans="1:20" x14ac:dyDescent="0.3">
      <c r="A452" s="3" t="s">
        <v>19</v>
      </c>
      <c r="B452" s="3" t="s">
        <v>623</v>
      </c>
      <c r="C452" s="3" t="s">
        <v>21</v>
      </c>
      <c r="D452" s="4" t="s">
        <v>22</v>
      </c>
      <c r="E452" s="3" t="s">
        <v>635</v>
      </c>
      <c r="F452" s="3"/>
      <c r="G452" s="3"/>
      <c r="H452" s="3"/>
      <c r="I452" s="3"/>
      <c r="J452" s="3"/>
      <c r="K452" s="3"/>
      <c r="L452" s="3"/>
      <c r="M452" s="3"/>
      <c r="N452" s="3">
        <v>2084</v>
      </c>
      <c r="O452" s="3" t="s">
        <v>24</v>
      </c>
      <c r="P452" s="3">
        <v>514.9522121</v>
      </c>
      <c r="Q452" s="3">
        <v>1073160.4099999999</v>
      </c>
      <c r="R452" s="3">
        <v>6.1230940800000004</v>
      </c>
      <c r="S452" s="3">
        <v>12760.528060000001</v>
      </c>
      <c r="T452" s="3">
        <v>393206</v>
      </c>
    </row>
    <row r="453" spans="1:20" x14ac:dyDescent="0.3">
      <c r="A453" s="3" t="s">
        <v>19</v>
      </c>
      <c r="B453" s="3" t="s">
        <v>623</v>
      </c>
      <c r="C453" s="3" t="s">
        <v>21</v>
      </c>
      <c r="D453" s="4" t="s">
        <v>22</v>
      </c>
      <c r="E453" s="3" t="s">
        <v>636</v>
      </c>
      <c r="F453" s="3"/>
      <c r="G453" s="3"/>
      <c r="H453" s="3"/>
      <c r="I453" s="3"/>
      <c r="J453" s="3"/>
      <c r="K453" s="3"/>
      <c r="L453" s="3"/>
      <c r="M453" s="3"/>
      <c r="N453" s="3">
        <v>3486</v>
      </c>
      <c r="O453" s="3" t="s">
        <v>24</v>
      </c>
      <c r="P453" s="3">
        <v>518.5661159</v>
      </c>
      <c r="Q453" s="3">
        <v>1807721.48</v>
      </c>
      <c r="R453" s="3">
        <v>6.1660655870000003</v>
      </c>
      <c r="S453" s="3">
        <v>21494.904640000001</v>
      </c>
      <c r="T453" s="3">
        <v>662349.1</v>
      </c>
    </row>
    <row r="454" spans="1:20" x14ac:dyDescent="0.3">
      <c r="A454" s="3" t="s">
        <v>19</v>
      </c>
      <c r="B454" s="3" t="s">
        <v>623</v>
      </c>
      <c r="C454" s="3" t="s">
        <v>21</v>
      </c>
      <c r="D454" s="4" t="s">
        <v>22</v>
      </c>
      <c r="E454" s="3" t="s">
        <v>637</v>
      </c>
      <c r="F454" s="3"/>
      <c r="G454" s="3"/>
      <c r="H454" s="3"/>
      <c r="I454" s="3"/>
      <c r="J454" s="3"/>
      <c r="K454" s="3"/>
      <c r="L454" s="3"/>
      <c r="M454" s="3"/>
      <c r="N454" s="3">
        <v>2791.4</v>
      </c>
      <c r="O454" s="3" t="s">
        <v>24</v>
      </c>
      <c r="P454" s="3">
        <v>644.87265890000003</v>
      </c>
      <c r="Q454" s="3">
        <v>1800097.54</v>
      </c>
      <c r="R454" s="3">
        <v>7.6679269779999997</v>
      </c>
      <c r="S454" s="3">
        <v>21404.251370000002</v>
      </c>
      <c r="T454" s="3">
        <v>659555.80000000005</v>
      </c>
    </row>
    <row r="455" spans="1:20" x14ac:dyDescent="0.3">
      <c r="A455" s="3" t="s">
        <v>19</v>
      </c>
      <c r="B455" s="3" t="s">
        <v>638</v>
      </c>
      <c r="C455" s="3" t="s">
        <v>21</v>
      </c>
      <c r="D455" s="4" t="s">
        <v>22</v>
      </c>
      <c r="E455" s="3" t="s">
        <v>639</v>
      </c>
      <c r="F455" s="3"/>
      <c r="G455" s="3"/>
      <c r="H455" s="3"/>
      <c r="I455" s="3"/>
      <c r="J455" s="3"/>
      <c r="K455" s="3"/>
      <c r="L455" s="3"/>
      <c r="M455" s="3"/>
      <c r="N455" s="3">
        <v>7315</v>
      </c>
      <c r="O455" s="3" t="s">
        <v>24</v>
      </c>
      <c r="P455" s="3">
        <v>439.67264110000002</v>
      </c>
      <c r="Q455" s="3">
        <v>3216205.37</v>
      </c>
      <c r="R455" s="3">
        <v>5.2279743300000003</v>
      </c>
      <c r="S455" s="3">
        <v>38242.63222</v>
      </c>
      <c r="T455" s="3">
        <v>1178417.7</v>
      </c>
    </row>
    <row r="456" spans="1:20" x14ac:dyDescent="0.3">
      <c r="A456" s="3" t="s">
        <v>19</v>
      </c>
      <c r="B456" s="3" t="s">
        <v>638</v>
      </c>
      <c r="C456" s="3" t="s">
        <v>21</v>
      </c>
      <c r="D456" s="4" t="s">
        <v>22</v>
      </c>
      <c r="E456" s="3" t="s">
        <v>640</v>
      </c>
      <c r="F456" s="3"/>
      <c r="G456" s="3"/>
      <c r="H456" s="3"/>
      <c r="I456" s="3"/>
      <c r="J456" s="3"/>
      <c r="K456" s="3"/>
      <c r="L456" s="3"/>
      <c r="M456" s="3"/>
      <c r="N456" s="3">
        <v>7680</v>
      </c>
      <c r="O456" s="3" t="s">
        <v>24</v>
      </c>
      <c r="P456" s="3">
        <v>496.45373699999999</v>
      </c>
      <c r="Q456" s="3">
        <v>3812764.7</v>
      </c>
      <c r="R456" s="3">
        <v>5.9031359930000002</v>
      </c>
      <c r="S456" s="3">
        <v>45336.084419999999</v>
      </c>
      <c r="T456" s="3">
        <v>1396997</v>
      </c>
    </row>
    <row r="457" spans="1:20" x14ac:dyDescent="0.3">
      <c r="A457" s="3" t="s">
        <v>19</v>
      </c>
      <c r="B457" s="3" t="s">
        <v>641</v>
      </c>
      <c r="C457" s="3" t="s">
        <v>21</v>
      </c>
      <c r="D457" s="4" t="s">
        <v>22</v>
      </c>
      <c r="E457" s="3" t="s">
        <v>642</v>
      </c>
      <c r="F457" s="3"/>
      <c r="G457" s="3"/>
      <c r="H457" s="3"/>
      <c r="I457" s="3"/>
      <c r="J457" s="3"/>
      <c r="K457" s="3"/>
      <c r="L457" s="3"/>
      <c r="M457" s="3"/>
      <c r="N457" s="3">
        <v>5784</v>
      </c>
      <c r="O457" s="3" t="s">
        <v>24</v>
      </c>
      <c r="P457" s="3">
        <v>548.99404389999995</v>
      </c>
      <c r="Q457" s="3">
        <v>3175381.55</v>
      </c>
      <c r="R457" s="3">
        <v>6.5278721040000001</v>
      </c>
      <c r="S457" s="3">
        <v>37757.212249999997</v>
      </c>
      <c r="T457" s="3">
        <v>1163459.8</v>
      </c>
    </row>
    <row r="458" spans="1:20" x14ac:dyDescent="0.3">
      <c r="A458" s="3" t="s">
        <v>19</v>
      </c>
      <c r="B458" s="3" t="s">
        <v>641</v>
      </c>
      <c r="C458" s="3" t="s">
        <v>21</v>
      </c>
      <c r="D458" s="4" t="s">
        <v>22</v>
      </c>
      <c r="E458" s="3" t="s">
        <v>643</v>
      </c>
      <c r="F458" s="3"/>
      <c r="G458" s="3"/>
      <c r="H458" s="3"/>
      <c r="I458" s="3"/>
      <c r="J458" s="3"/>
      <c r="K458" s="3"/>
      <c r="L458" s="3"/>
      <c r="M458" s="3"/>
      <c r="N458" s="3">
        <v>1412</v>
      </c>
      <c r="O458" s="3" t="s">
        <v>24</v>
      </c>
      <c r="P458" s="3">
        <v>512.74458919999995</v>
      </c>
      <c r="Q458" s="3">
        <v>723995.36</v>
      </c>
      <c r="R458" s="3">
        <v>6.0968441049999997</v>
      </c>
      <c r="S458" s="3">
        <v>8608.7438760000005</v>
      </c>
      <c r="T458" s="3">
        <v>265271.90000000002</v>
      </c>
    </row>
    <row r="459" spans="1:20" x14ac:dyDescent="0.3">
      <c r="A459" s="3" t="s">
        <v>19</v>
      </c>
      <c r="B459" s="3" t="s">
        <v>641</v>
      </c>
      <c r="C459" s="3" t="s">
        <v>21</v>
      </c>
      <c r="D459" s="4" t="s">
        <v>22</v>
      </c>
      <c r="E459" s="3" t="s">
        <v>644</v>
      </c>
      <c r="F459" s="3"/>
      <c r="G459" s="3"/>
      <c r="H459" s="3"/>
      <c r="I459" s="3"/>
      <c r="J459" s="3"/>
      <c r="K459" s="3"/>
      <c r="L459" s="3"/>
      <c r="M459" s="3"/>
      <c r="N459" s="3">
        <v>345.6</v>
      </c>
      <c r="O459" s="3" t="s">
        <v>24</v>
      </c>
      <c r="P459" s="3">
        <v>525.35315390000005</v>
      </c>
      <c r="Q459" s="3">
        <v>181562.05</v>
      </c>
      <c r="R459" s="3">
        <v>6.2467675849999997</v>
      </c>
      <c r="S459" s="3">
        <v>2158.8828779999999</v>
      </c>
      <c r="T459" s="3">
        <v>66524.3</v>
      </c>
    </row>
    <row r="460" spans="1:20" x14ac:dyDescent="0.3">
      <c r="A460" s="3" t="s">
        <v>19</v>
      </c>
      <c r="B460" s="3" t="s">
        <v>645</v>
      </c>
      <c r="C460" s="3" t="s">
        <v>21</v>
      </c>
      <c r="D460" s="4" t="s">
        <v>22</v>
      </c>
      <c r="E460" s="3" t="s">
        <v>646</v>
      </c>
      <c r="F460" s="3"/>
      <c r="G460" s="3"/>
      <c r="H460" s="3"/>
      <c r="I460" s="3"/>
      <c r="J460" s="3"/>
      <c r="K460" s="3"/>
      <c r="L460" s="3"/>
      <c r="M460" s="3"/>
      <c r="N460" s="3">
        <v>2042.4</v>
      </c>
      <c r="O460" s="3" t="s">
        <v>24</v>
      </c>
      <c r="P460" s="3">
        <v>721.05868099999998</v>
      </c>
      <c r="Q460" s="3">
        <v>1472690.25</v>
      </c>
      <c r="R460" s="3">
        <v>8.5687306119999995</v>
      </c>
      <c r="S460" s="3">
        <v>17500.775399999999</v>
      </c>
      <c r="T460" s="3">
        <v>539593.80000000005</v>
      </c>
    </row>
    <row r="461" spans="1:20" x14ac:dyDescent="0.3">
      <c r="A461" s="3" t="s">
        <v>19</v>
      </c>
      <c r="B461" s="3" t="s">
        <v>645</v>
      </c>
      <c r="C461" s="3" t="s">
        <v>21</v>
      </c>
      <c r="D461" s="4" t="s">
        <v>22</v>
      </c>
      <c r="E461" s="3" t="s">
        <v>647</v>
      </c>
      <c r="F461" s="3"/>
      <c r="G461" s="3"/>
      <c r="H461" s="3"/>
      <c r="I461" s="3"/>
      <c r="J461" s="3"/>
      <c r="K461" s="3"/>
      <c r="L461" s="3"/>
      <c r="M461" s="3"/>
      <c r="N461" s="3">
        <v>2322.1999999999998</v>
      </c>
      <c r="O461" s="3" t="s">
        <v>24</v>
      </c>
      <c r="P461" s="3">
        <v>650.36649299999999</v>
      </c>
      <c r="Q461" s="3">
        <v>1510281.07</v>
      </c>
      <c r="R461" s="3">
        <v>7.7286570760000002</v>
      </c>
      <c r="S461" s="3">
        <v>17947.48746</v>
      </c>
      <c r="T461" s="3">
        <v>553367</v>
      </c>
    </row>
    <row r="462" spans="1:20" x14ac:dyDescent="0.3">
      <c r="A462" s="3" t="s">
        <v>19</v>
      </c>
      <c r="B462" s="3" t="s">
        <v>645</v>
      </c>
      <c r="C462" s="3" t="s">
        <v>21</v>
      </c>
      <c r="D462" s="4" t="s">
        <v>22</v>
      </c>
      <c r="E462" s="3" t="s">
        <v>648</v>
      </c>
      <c r="F462" s="3"/>
      <c r="G462" s="3"/>
      <c r="H462" s="3"/>
      <c r="I462" s="3"/>
      <c r="J462" s="3"/>
      <c r="K462" s="3"/>
      <c r="L462" s="3"/>
      <c r="M462" s="3"/>
      <c r="N462" s="3">
        <v>662.4</v>
      </c>
      <c r="O462" s="3" t="s">
        <v>24</v>
      </c>
      <c r="P462" s="3">
        <v>452.37515100000002</v>
      </c>
      <c r="Q462" s="3">
        <v>299653.3</v>
      </c>
      <c r="R462" s="3">
        <v>5.375818787</v>
      </c>
      <c r="S462" s="3">
        <v>3560.9423649999999</v>
      </c>
      <c r="T462" s="3">
        <v>109793</v>
      </c>
    </row>
    <row r="463" spans="1:20" x14ac:dyDescent="0.3">
      <c r="A463" s="3" t="s">
        <v>19</v>
      </c>
      <c r="B463" s="3" t="s">
        <v>645</v>
      </c>
      <c r="C463" s="3" t="s">
        <v>21</v>
      </c>
      <c r="D463" s="4" t="s">
        <v>22</v>
      </c>
      <c r="E463" s="3" t="s">
        <v>649</v>
      </c>
      <c r="F463" s="3"/>
      <c r="G463" s="3"/>
      <c r="H463" s="3"/>
      <c r="I463" s="3"/>
      <c r="J463" s="3"/>
      <c r="K463" s="3"/>
      <c r="L463" s="3"/>
      <c r="M463" s="3"/>
      <c r="N463" s="3">
        <v>8189.6</v>
      </c>
      <c r="O463" s="3" t="s">
        <v>24</v>
      </c>
      <c r="P463" s="3">
        <v>660.76209459999995</v>
      </c>
      <c r="Q463" s="3">
        <v>5411377.25</v>
      </c>
      <c r="R463" s="3">
        <v>7.8521936380000001</v>
      </c>
      <c r="S463" s="3">
        <v>64306.32501</v>
      </c>
      <c r="T463" s="3">
        <v>1982728.5</v>
      </c>
    </row>
    <row r="464" spans="1:20" x14ac:dyDescent="0.3">
      <c r="A464" s="3" t="s">
        <v>19</v>
      </c>
      <c r="B464" s="3" t="s">
        <v>645</v>
      </c>
      <c r="C464" s="3" t="s">
        <v>21</v>
      </c>
      <c r="D464" s="4" t="s">
        <v>22</v>
      </c>
      <c r="E464" s="3" t="s">
        <v>650</v>
      </c>
      <c r="F464" s="3"/>
      <c r="G464" s="3"/>
      <c r="H464" s="3"/>
      <c r="I464" s="3"/>
      <c r="J464" s="3"/>
      <c r="K464" s="3"/>
      <c r="L464" s="3"/>
      <c r="M464" s="3"/>
      <c r="N464" s="3">
        <v>1672</v>
      </c>
      <c r="O464" s="3" t="s">
        <v>24</v>
      </c>
      <c r="P464" s="3">
        <v>520.23146529999997</v>
      </c>
      <c r="Q464" s="3">
        <v>869827.01</v>
      </c>
      <c r="R464" s="3">
        <v>6.1821921010000001</v>
      </c>
      <c r="S464" s="3">
        <v>10336.625190000001</v>
      </c>
      <c r="T464" s="3">
        <v>318704.59999999998</v>
      </c>
    </row>
    <row r="465" spans="1:20" x14ac:dyDescent="0.3">
      <c r="A465" s="3" t="s">
        <v>19</v>
      </c>
      <c r="B465" s="3" t="s">
        <v>651</v>
      </c>
      <c r="C465" s="3" t="s">
        <v>21</v>
      </c>
      <c r="D465" s="4" t="s">
        <v>22</v>
      </c>
      <c r="E465" s="3" t="s">
        <v>652</v>
      </c>
      <c r="F465" s="3"/>
      <c r="G465" s="3"/>
      <c r="H465" s="3"/>
      <c r="I465" s="3"/>
      <c r="J465" s="3"/>
      <c r="K465" s="3"/>
      <c r="L465" s="3"/>
      <c r="M465" s="3"/>
      <c r="N465" s="3">
        <v>7300</v>
      </c>
      <c r="O465" s="3" t="s">
        <v>24</v>
      </c>
      <c r="P465" s="3">
        <v>447.06412740000002</v>
      </c>
      <c r="Q465" s="3">
        <v>3263568.13</v>
      </c>
      <c r="R465" s="3">
        <v>5.3127050200000001</v>
      </c>
      <c r="S465" s="3">
        <v>38782.746639999998</v>
      </c>
      <c r="T465" s="3">
        <v>1195771.3999999999</v>
      </c>
    </row>
    <row r="466" spans="1:20" x14ac:dyDescent="0.3">
      <c r="A466" s="3" t="s">
        <v>19</v>
      </c>
      <c r="B466" s="3" t="s">
        <v>653</v>
      </c>
      <c r="C466" s="3" t="s">
        <v>21</v>
      </c>
      <c r="D466" s="4" t="s">
        <v>22</v>
      </c>
      <c r="E466" s="3" t="s">
        <v>654</v>
      </c>
      <c r="F466" s="3"/>
      <c r="G466" s="3"/>
      <c r="H466" s="3"/>
      <c r="I466" s="3"/>
      <c r="J466" s="3"/>
      <c r="K466" s="3"/>
      <c r="L466" s="3"/>
      <c r="M466" s="3"/>
      <c r="N466" s="3">
        <v>10200</v>
      </c>
      <c r="O466" s="3" t="s">
        <v>24</v>
      </c>
      <c r="P466" s="3">
        <v>603.29936959999998</v>
      </c>
      <c r="Q466" s="3">
        <v>6153653.5700000003</v>
      </c>
      <c r="R466" s="3">
        <v>7.1693329720000003</v>
      </c>
      <c r="S466" s="3">
        <v>73127.196320000003</v>
      </c>
      <c r="T466" s="3">
        <v>2254698.7000000002</v>
      </c>
    </row>
    <row r="467" spans="1:20" x14ac:dyDescent="0.3">
      <c r="A467" s="3" t="s">
        <v>19</v>
      </c>
      <c r="B467" s="3" t="s">
        <v>653</v>
      </c>
      <c r="C467" s="3" t="s">
        <v>21</v>
      </c>
      <c r="D467" s="4" t="s">
        <v>22</v>
      </c>
      <c r="E467" s="3" t="s">
        <v>655</v>
      </c>
      <c r="F467" s="3"/>
      <c r="G467" s="3"/>
      <c r="H467" s="3"/>
      <c r="I467" s="3"/>
      <c r="J467" s="3"/>
      <c r="K467" s="3"/>
      <c r="L467" s="3"/>
      <c r="M467" s="3"/>
      <c r="N467" s="3">
        <v>1497.6</v>
      </c>
      <c r="O467" s="3" t="s">
        <v>24</v>
      </c>
      <c r="P467" s="3">
        <v>475.97587470000002</v>
      </c>
      <c r="Q467" s="3">
        <v>712821.47</v>
      </c>
      <c r="R467" s="3">
        <v>5.6562789630000001</v>
      </c>
      <c r="S467" s="3">
        <v>8470.8433750000004</v>
      </c>
      <c r="T467" s="3">
        <v>261177.8</v>
      </c>
    </row>
    <row r="468" spans="1:20" x14ac:dyDescent="0.3">
      <c r="A468" s="3" t="s">
        <v>19</v>
      </c>
      <c r="B468" s="3" t="s">
        <v>653</v>
      </c>
      <c r="C468" s="3" t="s">
        <v>21</v>
      </c>
      <c r="D468" s="4" t="s">
        <v>22</v>
      </c>
      <c r="E468" s="3" t="s">
        <v>656</v>
      </c>
      <c r="F468" s="3"/>
      <c r="G468" s="3"/>
      <c r="H468" s="3"/>
      <c r="I468" s="3"/>
      <c r="J468" s="3"/>
      <c r="K468" s="3"/>
      <c r="L468" s="3"/>
      <c r="M468" s="3"/>
      <c r="N468" s="3">
        <v>6657.6</v>
      </c>
      <c r="O468" s="3" t="s">
        <v>24</v>
      </c>
      <c r="P468" s="3">
        <v>587.08103670000003</v>
      </c>
      <c r="Q468" s="3">
        <v>3908550.71</v>
      </c>
      <c r="R468" s="3">
        <v>6.9766017429999998</v>
      </c>
      <c r="S468" s="3">
        <v>46447.423770000001</v>
      </c>
      <c r="T468" s="3">
        <v>1432092.9</v>
      </c>
    </row>
    <row r="469" spans="1:20" x14ac:dyDescent="0.3">
      <c r="A469" s="3" t="s">
        <v>19</v>
      </c>
      <c r="B469" s="3" t="s">
        <v>653</v>
      </c>
      <c r="C469" s="3" t="s">
        <v>21</v>
      </c>
      <c r="D469" s="4" t="s">
        <v>22</v>
      </c>
      <c r="E469" s="3" t="s">
        <v>657</v>
      </c>
      <c r="F469" s="3"/>
      <c r="G469" s="3"/>
      <c r="H469" s="3"/>
      <c r="I469" s="3"/>
      <c r="J469" s="3"/>
      <c r="K469" s="3"/>
      <c r="L469" s="3"/>
      <c r="M469" s="3"/>
      <c r="N469" s="3">
        <v>8431.25</v>
      </c>
      <c r="O469" s="3" t="s">
        <v>24</v>
      </c>
      <c r="P469" s="3">
        <v>467.70775029999999</v>
      </c>
      <c r="Q469" s="3">
        <v>3943360.97</v>
      </c>
      <c r="R469" s="3">
        <v>5.5580243649999996</v>
      </c>
      <c r="S469" s="3">
        <v>46861.092929999999</v>
      </c>
      <c r="T469" s="3">
        <v>1444847.5</v>
      </c>
    </row>
    <row r="470" spans="1:20" x14ac:dyDescent="0.3">
      <c r="A470" s="3" t="s">
        <v>19</v>
      </c>
      <c r="B470" s="3" t="s">
        <v>653</v>
      </c>
      <c r="C470" s="3" t="s">
        <v>21</v>
      </c>
      <c r="D470" s="4" t="s">
        <v>22</v>
      </c>
      <c r="E470" s="3" t="s">
        <v>658</v>
      </c>
      <c r="F470" s="3"/>
      <c r="G470" s="3"/>
      <c r="H470" s="3"/>
      <c r="I470" s="3"/>
      <c r="J470" s="3"/>
      <c r="K470" s="3"/>
      <c r="L470" s="3"/>
      <c r="M470" s="3"/>
      <c r="N470" s="3">
        <v>6159</v>
      </c>
      <c r="O470" s="3" t="s">
        <v>24</v>
      </c>
      <c r="P470" s="3">
        <v>540.52603829999998</v>
      </c>
      <c r="Q470" s="3">
        <v>3329099.87</v>
      </c>
      <c r="R470" s="3">
        <v>6.4233634979999996</v>
      </c>
      <c r="S470" s="3">
        <v>39561.495779999997</v>
      </c>
      <c r="T470" s="3">
        <v>1219782.2</v>
      </c>
    </row>
    <row r="471" spans="1:20" x14ac:dyDescent="0.3">
      <c r="A471" s="3" t="s">
        <v>19</v>
      </c>
      <c r="B471" s="3" t="s">
        <v>653</v>
      </c>
      <c r="C471" s="3" t="s">
        <v>21</v>
      </c>
      <c r="D471" s="4" t="s">
        <v>22</v>
      </c>
      <c r="E471" s="3" t="s">
        <v>659</v>
      </c>
      <c r="F471" s="3"/>
      <c r="G471" s="3"/>
      <c r="H471" s="3"/>
      <c r="I471" s="3"/>
      <c r="J471" s="3"/>
      <c r="K471" s="3"/>
      <c r="L471" s="3"/>
      <c r="M471" s="3"/>
      <c r="N471" s="3">
        <v>1060.8</v>
      </c>
      <c r="O471" s="3" t="s">
        <v>24</v>
      </c>
      <c r="P471" s="3">
        <v>521.24014890000001</v>
      </c>
      <c r="Q471" s="3">
        <v>552931.55000000005</v>
      </c>
      <c r="R471" s="3">
        <v>6.1941788349999998</v>
      </c>
      <c r="S471" s="3">
        <v>6570.7849079999996</v>
      </c>
      <c r="T471" s="3">
        <v>202594.1</v>
      </c>
    </row>
    <row r="472" spans="1:20" x14ac:dyDescent="0.3">
      <c r="A472" s="3" t="s">
        <v>19</v>
      </c>
      <c r="B472" s="3" t="s">
        <v>660</v>
      </c>
      <c r="C472" s="3" t="s">
        <v>21</v>
      </c>
      <c r="D472" s="4" t="s">
        <v>22</v>
      </c>
      <c r="E472" s="3" t="s">
        <v>661</v>
      </c>
      <c r="F472" s="3"/>
      <c r="G472" s="3"/>
      <c r="H472" s="3"/>
      <c r="I472" s="3"/>
      <c r="J472" s="3"/>
      <c r="K472" s="3"/>
      <c r="L472" s="3"/>
      <c r="M472" s="3"/>
      <c r="N472" s="3">
        <v>850</v>
      </c>
      <c r="O472" s="3" t="s">
        <v>24</v>
      </c>
      <c r="P472" s="3">
        <v>648.60479999999995</v>
      </c>
      <c r="Q472" s="3">
        <v>551314.07999999996</v>
      </c>
      <c r="R472" s="3">
        <v>7.7031448930000002</v>
      </c>
      <c r="S472" s="3">
        <v>6547.6731589999999</v>
      </c>
      <c r="T472" s="3">
        <v>202001.5</v>
      </c>
    </row>
    <row r="473" spans="1:20" x14ac:dyDescent="0.3">
      <c r="A473" s="3" t="s">
        <v>19</v>
      </c>
      <c r="B473" s="3" t="s">
        <v>660</v>
      </c>
      <c r="C473" s="3" t="s">
        <v>21</v>
      </c>
      <c r="D473" s="4" t="s">
        <v>22</v>
      </c>
      <c r="E473" s="3" t="s">
        <v>662</v>
      </c>
      <c r="F473" s="3"/>
      <c r="G473" s="3"/>
      <c r="H473" s="3"/>
      <c r="I473" s="3"/>
      <c r="J473" s="3"/>
      <c r="K473" s="3"/>
      <c r="L473" s="3"/>
      <c r="M473" s="3"/>
      <c r="N473" s="3">
        <v>1800</v>
      </c>
      <c r="O473" s="3" t="s">
        <v>24</v>
      </c>
      <c r="P473" s="3">
        <v>524.06283889999997</v>
      </c>
      <c r="Q473" s="3">
        <v>943313.11</v>
      </c>
      <c r="R473" s="3">
        <v>6.224024215</v>
      </c>
      <c r="S473" s="3">
        <v>11203.24359</v>
      </c>
      <c r="T473" s="3">
        <v>345629.9</v>
      </c>
    </row>
    <row r="474" spans="1:20" x14ac:dyDescent="0.3">
      <c r="A474" s="3" t="s">
        <v>19</v>
      </c>
      <c r="B474" s="3" t="s">
        <v>660</v>
      </c>
      <c r="C474" s="3" t="s">
        <v>21</v>
      </c>
      <c r="D474" s="4" t="s">
        <v>22</v>
      </c>
      <c r="E474" s="3" t="s">
        <v>663</v>
      </c>
      <c r="F474" s="3"/>
      <c r="G474" s="3"/>
      <c r="H474" s="3"/>
      <c r="I474" s="3"/>
      <c r="J474" s="3"/>
      <c r="K474" s="3"/>
      <c r="L474" s="3"/>
      <c r="M474" s="3"/>
      <c r="N474" s="3">
        <v>1528</v>
      </c>
      <c r="O474" s="3" t="s">
        <v>24</v>
      </c>
      <c r="P474" s="3">
        <v>528.25507849999997</v>
      </c>
      <c r="Q474" s="3">
        <v>807173.76</v>
      </c>
      <c r="R474" s="3">
        <v>6.273813284</v>
      </c>
      <c r="S474" s="3">
        <v>9586.3866980000003</v>
      </c>
      <c r="T474" s="3">
        <v>295748.5</v>
      </c>
    </row>
    <row r="475" spans="1:20" x14ac:dyDescent="0.3">
      <c r="A475" s="3" t="s">
        <v>19</v>
      </c>
      <c r="B475" s="3" t="s">
        <v>660</v>
      </c>
      <c r="C475" s="3" t="s">
        <v>21</v>
      </c>
      <c r="D475" s="4" t="s">
        <v>22</v>
      </c>
      <c r="E475" s="3" t="s">
        <v>664</v>
      </c>
      <c r="F475" s="3"/>
      <c r="G475" s="3"/>
      <c r="H475" s="3"/>
      <c r="I475" s="3"/>
      <c r="J475" s="3"/>
      <c r="K475" s="3"/>
      <c r="L475" s="3"/>
      <c r="M475" s="3"/>
      <c r="N475" s="3">
        <v>10959</v>
      </c>
      <c r="O475" s="3" t="s">
        <v>24</v>
      </c>
      <c r="P475" s="3">
        <v>478.12203390000002</v>
      </c>
      <c r="Q475" s="3">
        <v>5239739.37</v>
      </c>
      <c r="R475" s="3">
        <v>5.678408954</v>
      </c>
      <c r="S475" s="3">
        <v>62229.683729999997</v>
      </c>
      <c r="T475" s="3">
        <v>1919840.5</v>
      </c>
    </row>
    <row r="476" spans="1:20" x14ac:dyDescent="0.3">
      <c r="A476" s="3" t="s">
        <v>19</v>
      </c>
      <c r="B476" s="3" t="s">
        <v>660</v>
      </c>
      <c r="C476" s="3" t="s">
        <v>21</v>
      </c>
      <c r="D476" s="4" t="s">
        <v>22</v>
      </c>
      <c r="E476" s="3" t="s">
        <v>665</v>
      </c>
      <c r="F476" s="3"/>
      <c r="G476" s="3"/>
      <c r="H476" s="3"/>
      <c r="I476" s="3"/>
      <c r="J476" s="3"/>
      <c r="K476" s="3"/>
      <c r="L476" s="3"/>
      <c r="M476" s="3"/>
      <c r="N476" s="3">
        <v>121.8</v>
      </c>
      <c r="O476" s="3" t="s">
        <v>24</v>
      </c>
      <c r="P476" s="3">
        <v>642.99162560000002</v>
      </c>
      <c r="Q476" s="3">
        <v>78316.38</v>
      </c>
      <c r="R476" s="3">
        <v>7.6364801140000003</v>
      </c>
      <c r="S476" s="3">
        <v>930.12327789999995</v>
      </c>
      <c r="T476" s="3">
        <v>28695.1</v>
      </c>
    </row>
    <row r="477" spans="1:20" x14ac:dyDescent="0.3">
      <c r="A477" s="3" t="s">
        <v>19</v>
      </c>
      <c r="B477" s="3" t="s">
        <v>660</v>
      </c>
      <c r="C477" s="3" t="s">
        <v>21</v>
      </c>
      <c r="D477" s="4" t="s">
        <v>22</v>
      </c>
      <c r="E477" s="3" t="s">
        <v>666</v>
      </c>
      <c r="F477" s="3"/>
      <c r="G477" s="3"/>
      <c r="H477" s="3"/>
      <c r="I477" s="3"/>
      <c r="J477" s="3"/>
      <c r="K477" s="3"/>
      <c r="L477" s="3"/>
      <c r="M477" s="3"/>
      <c r="N477" s="3">
        <v>7215</v>
      </c>
      <c r="O477" s="3" t="s">
        <v>24</v>
      </c>
      <c r="P477" s="3">
        <v>444.91906440000002</v>
      </c>
      <c r="Q477" s="3">
        <v>3210091.05</v>
      </c>
      <c r="R477" s="3">
        <v>5.2840743999999997</v>
      </c>
      <c r="S477" s="3">
        <v>38124.596790000003</v>
      </c>
      <c r="T477" s="3">
        <v>1176177.3</v>
      </c>
    </row>
    <row r="478" spans="1:20" x14ac:dyDescent="0.3">
      <c r="A478" s="3" t="s">
        <v>19</v>
      </c>
      <c r="B478" s="3" t="s">
        <v>660</v>
      </c>
      <c r="C478" s="3" t="s">
        <v>21</v>
      </c>
      <c r="D478" s="4" t="s">
        <v>22</v>
      </c>
      <c r="E478" s="3" t="s">
        <v>667</v>
      </c>
      <c r="F478" s="3"/>
      <c r="G478" s="3"/>
      <c r="H478" s="3"/>
      <c r="I478" s="3"/>
      <c r="J478" s="3"/>
      <c r="K478" s="3"/>
      <c r="L478" s="3"/>
      <c r="M478" s="3"/>
      <c r="N478" s="3">
        <v>10885.5</v>
      </c>
      <c r="O478" s="3" t="s">
        <v>24</v>
      </c>
      <c r="P478" s="3">
        <v>493.79377060000002</v>
      </c>
      <c r="Q478" s="3">
        <v>5375192.0899999999</v>
      </c>
      <c r="R478" s="3">
        <v>5.8645340929999996</v>
      </c>
      <c r="S478" s="3">
        <v>63838.385869999998</v>
      </c>
      <c r="T478" s="3">
        <v>1969470.3</v>
      </c>
    </row>
    <row r="479" spans="1:20" x14ac:dyDescent="0.3">
      <c r="A479" s="3" t="s">
        <v>19</v>
      </c>
      <c r="B479" s="3" t="s">
        <v>660</v>
      </c>
      <c r="C479" s="3" t="s">
        <v>21</v>
      </c>
      <c r="D479" s="4" t="s">
        <v>22</v>
      </c>
      <c r="E479" s="3" t="s">
        <v>668</v>
      </c>
      <c r="F479" s="3"/>
      <c r="G479" s="3"/>
      <c r="H479" s="3"/>
      <c r="I479" s="3"/>
      <c r="J479" s="3"/>
      <c r="K479" s="3"/>
      <c r="L479" s="3"/>
      <c r="M479" s="3"/>
      <c r="N479" s="3">
        <v>9504</v>
      </c>
      <c r="O479" s="3" t="s">
        <v>24</v>
      </c>
      <c r="P479" s="3">
        <v>217.09572600000001</v>
      </c>
      <c r="Q479" s="3">
        <v>2063277.78</v>
      </c>
      <c r="R479" s="3">
        <v>2.5783340379999999</v>
      </c>
      <c r="S479" s="3">
        <v>24504.486700000001</v>
      </c>
      <c r="T479" s="3">
        <v>755985.1</v>
      </c>
    </row>
    <row r="480" spans="1:20" x14ac:dyDescent="0.3">
      <c r="A480" s="3" t="s">
        <v>19</v>
      </c>
      <c r="B480" s="3" t="s">
        <v>660</v>
      </c>
      <c r="C480" s="3" t="s">
        <v>21</v>
      </c>
      <c r="D480" s="4" t="s">
        <v>22</v>
      </c>
      <c r="E480" s="3" t="s">
        <v>669</v>
      </c>
      <c r="F480" s="3"/>
      <c r="G480" s="3"/>
      <c r="H480" s="3"/>
      <c r="I480" s="3"/>
      <c r="J480" s="3"/>
      <c r="K480" s="3"/>
      <c r="L480" s="3"/>
      <c r="M480" s="3"/>
      <c r="N480" s="3">
        <v>10561.6</v>
      </c>
      <c r="O480" s="3" t="s">
        <v>24</v>
      </c>
      <c r="P480" s="3">
        <v>433.14191030000001</v>
      </c>
      <c r="Q480" s="3">
        <v>4574671.5999999996</v>
      </c>
      <c r="R480" s="3">
        <v>5.1442032099999997</v>
      </c>
      <c r="S480" s="3">
        <v>54331.016629999998</v>
      </c>
      <c r="T480" s="3">
        <v>1676159.6</v>
      </c>
    </row>
    <row r="481" spans="1:20" x14ac:dyDescent="0.3">
      <c r="A481" s="3" t="s">
        <v>19</v>
      </c>
      <c r="B481" s="3" t="s">
        <v>660</v>
      </c>
      <c r="C481" s="3" t="s">
        <v>21</v>
      </c>
      <c r="D481" s="4" t="s">
        <v>22</v>
      </c>
      <c r="E481" s="3" t="s">
        <v>670</v>
      </c>
      <c r="F481" s="3"/>
      <c r="G481" s="3"/>
      <c r="H481" s="3"/>
      <c r="I481" s="3"/>
      <c r="J481" s="3"/>
      <c r="K481" s="3"/>
      <c r="L481" s="3"/>
      <c r="M481" s="3"/>
      <c r="N481" s="3">
        <v>8721</v>
      </c>
      <c r="O481" s="3" t="s">
        <v>24</v>
      </c>
      <c r="P481" s="3">
        <v>497.65313149999997</v>
      </c>
      <c r="Q481" s="3">
        <v>4340032.96</v>
      </c>
      <c r="R481" s="3">
        <v>5.9103697329999996</v>
      </c>
      <c r="S481" s="3">
        <v>51544.334439999999</v>
      </c>
      <c r="T481" s="3">
        <v>1590188.1</v>
      </c>
    </row>
    <row r="482" spans="1:20" x14ac:dyDescent="0.3">
      <c r="A482" s="3" t="s">
        <v>19</v>
      </c>
      <c r="B482" s="3" t="s">
        <v>660</v>
      </c>
      <c r="C482" s="3" t="s">
        <v>21</v>
      </c>
      <c r="D482" s="4" t="s">
        <v>22</v>
      </c>
      <c r="E482" s="3" t="s">
        <v>671</v>
      </c>
      <c r="F482" s="3"/>
      <c r="G482" s="3"/>
      <c r="H482" s="3"/>
      <c r="I482" s="3"/>
      <c r="J482" s="3"/>
      <c r="K482" s="3"/>
      <c r="L482" s="3"/>
      <c r="M482" s="3"/>
      <c r="N482" s="3">
        <v>3451</v>
      </c>
      <c r="O482" s="3" t="s">
        <v>24</v>
      </c>
      <c r="P482" s="3">
        <v>662.84917419999999</v>
      </c>
      <c r="Q482" s="3">
        <v>2287492.5</v>
      </c>
      <c r="R482" s="3">
        <v>7.8723179830000003</v>
      </c>
      <c r="S482" s="3">
        <v>27167.369360000001</v>
      </c>
      <c r="T482" s="3">
        <v>838137.3</v>
      </c>
    </row>
    <row r="483" spans="1:20" x14ac:dyDescent="0.3">
      <c r="A483" s="3" t="s">
        <v>19</v>
      </c>
      <c r="B483" s="3" t="s">
        <v>672</v>
      </c>
      <c r="C483" s="3" t="s">
        <v>21</v>
      </c>
      <c r="D483" s="4" t="s">
        <v>22</v>
      </c>
      <c r="E483" s="3" t="s">
        <v>673</v>
      </c>
      <c r="F483" s="3"/>
      <c r="G483" s="3"/>
      <c r="H483" s="3"/>
      <c r="I483" s="3"/>
      <c r="J483" s="3"/>
      <c r="K483" s="3"/>
      <c r="L483" s="3"/>
      <c r="M483" s="3"/>
      <c r="N483" s="3">
        <v>1683</v>
      </c>
      <c r="O483" s="3" t="s">
        <v>24</v>
      </c>
      <c r="P483" s="3">
        <v>608.28382650000003</v>
      </c>
      <c r="Q483" s="3">
        <v>1023741.68</v>
      </c>
      <c r="R483" s="3">
        <v>7.2242734740000003</v>
      </c>
      <c r="S483" s="3">
        <v>12158.45226</v>
      </c>
      <c r="T483" s="3">
        <v>375098.9</v>
      </c>
    </row>
    <row r="484" spans="1:20" x14ac:dyDescent="0.3">
      <c r="A484" s="3" t="s">
        <v>19</v>
      </c>
      <c r="B484" s="3" t="s">
        <v>672</v>
      </c>
      <c r="C484" s="3" t="s">
        <v>21</v>
      </c>
      <c r="D484" s="4" t="s">
        <v>22</v>
      </c>
      <c r="E484" s="3" t="s">
        <v>674</v>
      </c>
      <c r="F484" s="3"/>
      <c r="G484" s="3"/>
      <c r="H484" s="3"/>
      <c r="I484" s="3"/>
      <c r="J484" s="3"/>
      <c r="K484" s="3"/>
      <c r="L484" s="3"/>
      <c r="M484" s="3"/>
      <c r="N484" s="3">
        <v>163.19999999999999</v>
      </c>
      <c r="O484" s="3" t="s">
        <v>24</v>
      </c>
      <c r="P484" s="3">
        <v>534.26801469999998</v>
      </c>
      <c r="Q484" s="3">
        <v>87192.54</v>
      </c>
      <c r="R484" s="3">
        <v>6.3452258280000002</v>
      </c>
      <c r="S484" s="3">
        <v>1035.540855</v>
      </c>
      <c r="T484" s="3">
        <v>31947.4</v>
      </c>
    </row>
    <row r="485" spans="1:20" x14ac:dyDescent="0.3">
      <c r="A485" s="3" t="s">
        <v>19</v>
      </c>
      <c r="B485" s="3" t="s">
        <v>672</v>
      </c>
      <c r="C485" s="3" t="s">
        <v>21</v>
      </c>
      <c r="D485" s="4" t="s">
        <v>22</v>
      </c>
      <c r="E485" s="3" t="s">
        <v>675</v>
      </c>
      <c r="F485" s="3"/>
      <c r="G485" s="3"/>
      <c r="H485" s="3"/>
      <c r="I485" s="3"/>
      <c r="J485" s="3"/>
      <c r="K485" s="3"/>
      <c r="L485" s="3"/>
      <c r="M485" s="3"/>
      <c r="N485" s="3">
        <v>2764</v>
      </c>
      <c r="O485" s="3" t="s">
        <v>24</v>
      </c>
      <c r="P485" s="3">
        <v>525.40687409999998</v>
      </c>
      <c r="Q485" s="3">
        <v>1452224.6</v>
      </c>
      <c r="R485" s="3">
        <v>6.2399866279999996</v>
      </c>
      <c r="S485" s="3">
        <v>17247.323039999999</v>
      </c>
      <c r="T485" s="3">
        <v>532095.1</v>
      </c>
    </row>
    <row r="486" spans="1:20" x14ac:dyDescent="0.3">
      <c r="A486" s="3" t="s">
        <v>19</v>
      </c>
      <c r="B486" s="3" t="s">
        <v>672</v>
      </c>
      <c r="C486" s="3" t="s">
        <v>21</v>
      </c>
      <c r="D486" s="4" t="s">
        <v>22</v>
      </c>
      <c r="E486" s="3" t="s">
        <v>676</v>
      </c>
      <c r="F486" s="3"/>
      <c r="G486" s="3"/>
      <c r="H486" s="3"/>
      <c r="I486" s="3"/>
      <c r="J486" s="3"/>
      <c r="K486" s="3"/>
      <c r="L486" s="3"/>
      <c r="M486" s="3"/>
      <c r="N486" s="3">
        <v>2549.4</v>
      </c>
      <c r="O486" s="3" t="s">
        <v>24</v>
      </c>
      <c r="P486" s="3">
        <v>585.77116179999996</v>
      </c>
      <c r="Q486" s="3">
        <v>1493365</v>
      </c>
      <c r="R486" s="3">
        <v>6.9569021600000003</v>
      </c>
      <c r="S486" s="3">
        <v>17735.926370000001</v>
      </c>
      <c r="T486" s="3">
        <v>547168.9</v>
      </c>
    </row>
    <row r="487" spans="1:20" x14ac:dyDescent="0.3">
      <c r="A487" s="3" t="s">
        <v>19</v>
      </c>
      <c r="B487" s="3" t="s">
        <v>672</v>
      </c>
      <c r="C487" s="3" t="s">
        <v>21</v>
      </c>
      <c r="D487" s="4" t="s">
        <v>22</v>
      </c>
      <c r="E487" s="3" t="s">
        <v>677</v>
      </c>
      <c r="F487" s="3"/>
      <c r="G487" s="3"/>
      <c r="H487" s="3"/>
      <c r="I487" s="3"/>
      <c r="J487" s="3"/>
      <c r="K487" s="3"/>
      <c r="L487" s="3"/>
      <c r="M487" s="3"/>
      <c r="N487" s="3">
        <v>85.5</v>
      </c>
      <c r="O487" s="3" t="s">
        <v>24</v>
      </c>
      <c r="P487" s="3">
        <v>560.61941520000005</v>
      </c>
      <c r="Q487" s="3">
        <v>47932.959999999999</v>
      </c>
      <c r="R487" s="3">
        <v>6.6581878290000001</v>
      </c>
      <c r="S487" s="3">
        <v>569.27505940000003</v>
      </c>
      <c r="T487" s="3">
        <v>17562.7</v>
      </c>
    </row>
    <row r="488" spans="1:20" x14ac:dyDescent="0.3">
      <c r="A488" s="3" t="s">
        <v>19</v>
      </c>
      <c r="B488" s="3" t="s">
        <v>678</v>
      </c>
      <c r="C488" s="3" t="s">
        <v>21</v>
      </c>
      <c r="D488" s="4" t="s">
        <v>22</v>
      </c>
      <c r="E488" s="3" t="s">
        <v>679</v>
      </c>
      <c r="F488" s="3"/>
      <c r="G488" s="3"/>
      <c r="H488" s="3"/>
      <c r="I488" s="3"/>
      <c r="J488" s="3"/>
      <c r="K488" s="3"/>
      <c r="L488" s="3"/>
      <c r="M488" s="3"/>
      <c r="N488" s="3">
        <v>5679.1</v>
      </c>
      <c r="O488" s="3" t="s">
        <v>24</v>
      </c>
      <c r="P488" s="3">
        <v>1022.925115</v>
      </c>
      <c r="Q488" s="3">
        <v>5809294.0199999996</v>
      </c>
      <c r="R488" s="3">
        <v>12.148754329999999</v>
      </c>
      <c r="S488" s="3">
        <v>68993.990739999994</v>
      </c>
      <c r="T488" s="3">
        <v>2128525.2999999998</v>
      </c>
    </row>
    <row r="489" spans="1:20" x14ac:dyDescent="0.3">
      <c r="A489" s="3" t="s">
        <v>19</v>
      </c>
      <c r="B489" s="3" t="s">
        <v>680</v>
      </c>
      <c r="C489" s="3" t="s">
        <v>21</v>
      </c>
      <c r="D489" s="4" t="s">
        <v>25</v>
      </c>
      <c r="E489" s="3" t="s">
        <v>681</v>
      </c>
      <c r="F489" s="3"/>
      <c r="G489" s="3"/>
      <c r="H489" s="3"/>
      <c r="I489" s="3"/>
      <c r="J489" s="3"/>
      <c r="K489" s="3"/>
      <c r="L489" s="3"/>
      <c r="M489" s="3"/>
      <c r="N489" s="3">
        <v>4900</v>
      </c>
      <c r="O489" s="3" t="s">
        <v>24</v>
      </c>
      <c r="P489" s="3">
        <v>459.53403470000001</v>
      </c>
      <c r="Q489" s="3">
        <v>2251716.77</v>
      </c>
      <c r="R489" s="3">
        <v>5.4608916780000003</v>
      </c>
      <c r="S489" s="3">
        <v>26758.36922</v>
      </c>
      <c r="T489" s="3">
        <v>989854.7</v>
      </c>
    </row>
    <row r="490" spans="1:20" x14ac:dyDescent="0.3">
      <c r="A490" s="3" t="s">
        <v>19</v>
      </c>
      <c r="B490" s="3" t="s">
        <v>682</v>
      </c>
      <c r="C490" s="3" t="s">
        <v>21</v>
      </c>
      <c r="D490" s="4" t="s">
        <v>22</v>
      </c>
      <c r="E490" s="3" t="s">
        <v>683</v>
      </c>
      <c r="F490" s="3"/>
      <c r="G490" s="3"/>
      <c r="H490" s="3"/>
      <c r="I490" s="3"/>
      <c r="J490" s="3"/>
      <c r="K490" s="3"/>
      <c r="L490" s="3"/>
      <c r="M490" s="3"/>
      <c r="N490" s="3">
        <v>14256</v>
      </c>
      <c r="O490" s="3" t="s">
        <v>24</v>
      </c>
      <c r="P490" s="3">
        <v>208.14193460000001</v>
      </c>
      <c r="Q490" s="3">
        <v>2967271.42</v>
      </c>
      <c r="R490" s="3">
        <v>2.4734632749999999</v>
      </c>
      <c r="S490" s="3">
        <v>35261.692450000002</v>
      </c>
      <c r="T490" s="3">
        <v>1087208.2</v>
      </c>
    </row>
    <row r="491" spans="1:20" x14ac:dyDescent="0.3">
      <c r="A491" s="3" t="s">
        <v>19</v>
      </c>
      <c r="B491" s="3" t="s">
        <v>682</v>
      </c>
      <c r="C491" s="3" t="s">
        <v>21</v>
      </c>
      <c r="D491" s="4" t="s">
        <v>22</v>
      </c>
      <c r="E491" s="3" t="s">
        <v>684</v>
      </c>
      <c r="F491" s="3"/>
      <c r="G491" s="3"/>
      <c r="H491" s="3"/>
      <c r="I491" s="3"/>
      <c r="J491" s="3"/>
      <c r="K491" s="3"/>
      <c r="L491" s="3"/>
      <c r="M491" s="3"/>
      <c r="N491" s="3">
        <v>941.8</v>
      </c>
      <c r="O491" s="3" t="s">
        <v>24</v>
      </c>
      <c r="P491" s="3">
        <v>499.75626460000001</v>
      </c>
      <c r="Q491" s="3">
        <v>470670.45</v>
      </c>
      <c r="R491" s="3">
        <v>5.9388742079999997</v>
      </c>
      <c r="S491" s="3">
        <v>5593.2317290000001</v>
      </c>
      <c r="T491" s="3">
        <v>172453.7</v>
      </c>
    </row>
    <row r="492" spans="1:20" x14ac:dyDescent="0.3">
      <c r="A492" s="3" t="s">
        <v>19</v>
      </c>
      <c r="B492" s="3" t="s">
        <v>682</v>
      </c>
      <c r="C492" s="3" t="s">
        <v>21</v>
      </c>
      <c r="D492" s="4" t="s">
        <v>22</v>
      </c>
      <c r="E492" s="3" t="s">
        <v>685</v>
      </c>
      <c r="F492" s="3"/>
      <c r="G492" s="3"/>
      <c r="H492" s="3"/>
      <c r="I492" s="3"/>
      <c r="J492" s="3"/>
      <c r="K492" s="3"/>
      <c r="L492" s="3"/>
      <c r="M492" s="3"/>
      <c r="N492" s="3">
        <v>4004</v>
      </c>
      <c r="O492" s="3" t="s">
        <v>24</v>
      </c>
      <c r="P492" s="3">
        <v>374.0212113</v>
      </c>
      <c r="Q492" s="3">
        <v>1497580.93</v>
      </c>
      <c r="R492" s="3">
        <v>4.44469651</v>
      </c>
      <c r="S492" s="3">
        <v>17796.56482</v>
      </c>
      <c r="T492" s="3">
        <v>548713.69999999995</v>
      </c>
    </row>
    <row r="493" spans="1:20" x14ac:dyDescent="0.3">
      <c r="A493" s="3" t="s">
        <v>19</v>
      </c>
      <c r="B493" s="3" t="s">
        <v>682</v>
      </c>
      <c r="C493" s="3" t="s">
        <v>21</v>
      </c>
      <c r="D493" s="4" t="s">
        <v>22</v>
      </c>
      <c r="E493" s="3" t="s">
        <v>686</v>
      </c>
      <c r="F493" s="3"/>
      <c r="G493" s="3"/>
      <c r="H493" s="3"/>
      <c r="I493" s="3"/>
      <c r="J493" s="3"/>
      <c r="K493" s="3"/>
      <c r="L493" s="3"/>
      <c r="M493" s="3"/>
      <c r="N493" s="3">
        <v>1621.2</v>
      </c>
      <c r="O493" s="3" t="s">
        <v>24</v>
      </c>
      <c r="P493" s="3">
        <v>585.74997529999996</v>
      </c>
      <c r="Q493" s="3">
        <v>949617.86</v>
      </c>
      <c r="R493" s="3">
        <v>6.9607840210000003</v>
      </c>
      <c r="S493" s="3">
        <v>11284.823050000001</v>
      </c>
      <c r="T493" s="3">
        <v>347940.1</v>
      </c>
    </row>
    <row r="494" spans="1:20" x14ac:dyDescent="0.3">
      <c r="A494" s="3" t="s">
        <v>19</v>
      </c>
      <c r="B494" s="3" t="s">
        <v>682</v>
      </c>
      <c r="C494" s="3" t="s">
        <v>21</v>
      </c>
      <c r="D494" s="4" t="s">
        <v>22</v>
      </c>
      <c r="E494" s="3" t="s">
        <v>687</v>
      </c>
      <c r="F494" s="3"/>
      <c r="G494" s="3"/>
      <c r="H494" s="3"/>
      <c r="I494" s="3"/>
      <c r="J494" s="3"/>
      <c r="K494" s="3"/>
      <c r="L494" s="3"/>
      <c r="M494" s="3"/>
      <c r="N494" s="3">
        <v>4500</v>
      </c>
      <c r="O494" s="3" t="s">
        <v>24</v>
      </c>
      <c r="P494" s="3">
        <v>560.59911109999996</v>
      </c>
      <c r="Q494" s="3">
        <v>2522696</v>
      </c>
      <c r="R494" s="3">
        <v>6.6619026870000004</v>
      </c>
      <c r="S494" s="3">
        <v>29978.562089999999</v>
      </c>
      <c r="T494" s="3">
        <v>924315.8</v>
      </c>
    </row>
    <row r="495" spans="1:20" x14ac:dyDescent="0.3">
      <c r="A495" s="3" t="s">
        <v>19</v>
      </c>
      <c r="B495" s="3" t="s">
        <v>682</v>
      </c>
      <c r="C495" s="3" t="s">
        <v>21</v>
      </c>
      <c r="D495" s="4" t="s">
        <v>25</v>
      </c>
      <c r="E495" s="3" t="s">
        <v>688</v>
      </c>
      <c r="F495" s="3"/>
      <c r="G495" s="3"/>
      <c r="H495" s="3"/>
      <c r="I495" s="3"/>
      <c r="J495" s="3"/>
      <c r="K495" s="3"/>
      <c r="L495" s="3"/>
      <c r="M495" s="3"/>
      <c r="N495" s="3">
        <v>9273</v>
      </c>
      <c r="O495" s="3" t="s">
        <v>24</v>
      </c>
      <c r="P495" s="3">
        <v>233.0034315</v>
      </c>
      <c r="Q495" s="3">
        <v>2160640.8199999998</v>
      </c>
      <c r="R495" s="3">
        <v>2.7689059</v>
      </c>
      <c r="S495" s="3">
        <v>25676.064409999999</v>
      </c>
      <c r="T495" s="3">
        <v>949817.7</v>
      </c>
    </row>
    <row r="496" spans="1:20" x14ac:dyDescent="0.3">
      <c r="A496" s="3" t="s">
        <v>19</v>
      </c>
      <c r="B496" s="3" t="s">
        <v>689</v>
      </c>
      <c r="C496" s="3" t="s">
        <v>21</v>
      </c>
      <c r="D496" s="4" t="s">
        <v>22</v>
      </c>
      <c r="E496" s="3" t="s">
        <v>690</v>
      </c>
      <c r="F496" s="3"/>
      <c r="G496" s="3"/>
      <c r="H496" s="3"/>
      <c r="I496" s="3"/>
      <c r="J496" s="3"/>
      <c r="K496" s="3"/>
      <c r="L496" s="3"/>
      <c r="M496" s="3"/>
      <c r="N496" s="3">
        <v>42</v>
      </c>
      <c r="O496" s="3" t="s">
        <v>24</v>
      </c>
      <c r="P496" s="3">
        <v>592.642381</v>
      </c>
      <c r="Q496" s="3">
        <v>24890.98</v>
      </c>
      <c r="R496" s="3">
        <v>7.0426902069999997</v>
      </c>
      <c r="S496" s="3">
        <v>295.79298870000002</v>
      </c>
      <c r="T496" s="3">
        <v>9120</v>
      </c>
    </row>
    <row r="497" spans="1:20" x14ac:dyDescent="0.3">
      <c r="A497" s="3" t="s">
        <v>19</v>
      </c>
      <c r="B497" s="3" t="s">
        <v>689</v>
      </c>
      <c r="C497" s="3" t="s">
        <v>21</v>
      </c>
      <c r="D497" s="4" t="s">
        <v>22</v>
      </c>
      <c r="E497" s="3" t="s">
        <v>691</v>
      </c>
      <c r="F497" s="3"/>
      <c r="G497" s="3"/>
      <c r="H497" s="3"/>
      <c r="I497" s="3"/>
      <c r="J497" s="3"/>
      <c r="K497" s="3"/>
      <c r="L497" s="3"/>
      <c r="M497" s="3"/>
      <c r="N497" s="3">
        <v>2169</v>
      </c>
      <c r="O497" s="3" t="s">
        <v>24</v>
      </c>
      <c r="P497" s="3">
        <v>567.19565699999998</v>
      </c>
      <c r="Q497" s="3">
        <v>1230247.3799999999</v>
      </c>
      <c r="R497" s="3">
        <v>6.7402930120000004</v>
      </c>
      <c r="S497" s="3">
        <v>14619.695540000001</v>
      </c>
      <c r="T497" s="3">
        <v>450762.6</v>
      </c>
    </row>
    <row r="498" spans="1:20" x14ac:dyDescent="0.3">
      <c r="A498" s="3" t="s">
        <v>19</v>
      </c>
      <c r="B498" s="3" t="s">
        <v>689</v>
      </c>
      <c r="C498" s="3" t="s">
        <v>21</v>
      </c>
      <c r="D498" s="4" t="s">
        <v>22</v>
      </c>
      <c r="E498" s="3" t="s">
        <v>692</v>
      </c>
      <c r="F498" s="3"/>
      <c r="G498" s="3"/>
      <c r="H498" s="3"/>
      <c r="I498" s="3"/>
      <c r="J498" s="3"/>
      <c r="K498" s="3"/>
      <c r="L498" s="3"/>
      <c r="M498" s="3"/>
      <c r="N498" s="3">
        <v>96.6</v>
      </c>
      <c r="O498" s="3" t="s">
        <v>24</v>
      </c>
      <c r="P498" s="3">
        <v>529.86252590000004</v>
      </c>
      <c r="Q498" s="3">
        <v>51184.72</v>
      </c>
      <c r="R498" s="3">
        <v>6.2966432069999998</v>
      </c>
      <c r="S498" s="3">
        <v>608.25573380000003</v>
      </c>
      <c r="T498" s="3">
        <v>18754</v>
      </c>
    </row>
    <row r="499" spans="1:20" x14ac:dyDescent="0.3">
      <c r="A499" s="3" t="s">
        <v>19</v>
      </c>
      <c r="B499" s="3" t="s">
        <v>689</v>
      </c>
      <c r="C499" s="3" t="s">
        <v>21</v>
      </c>
      <c r="D499" s="4" t="s">
        <v>22</v>
      </c>
      <c r="E499" s="3" t="s">
        <v>693</v>
      </c>
      <c r="F499" s="3"/>
      <c r="G499" s="3"/>
      <c r="H499" s="3"/>
      <c r="I499" s="3"/>
      <c r="J499" s="3"/>
      <c r="K499" s="3"/>
      <c r="L499" s="3"/>
      <c r="M499" s="3"/>
      <c r="N499" s="3">
        <v>4403</v>
      </c>
      <c r="O499" s="3" t="s">
        <v>24</v>
      </c>
      <c r="P499" s="3">
        <v>505.63687709999999</v>
      </c>
      <c r="Q499" s="3">
        <v>2226319.17</v>
      </c>
      <c r="R499" s="3">
        <v>6.0087567100000001</v>
      </c>
      <c r="S499" s="3">
        <v>26456.555789999999</v>
      </c>
      <c r="T499" s="3">
        <v>815723.3</v>
      </c>
    </row>
    <row r="500" spans="1:20" x14ac:dyDescent="0.3">
      <c r="A500" s="3" t="s">
        <v>19</v>
      </c>
      <c r="B500" s="3" t="s">
        <v>694</v>
      </c>
      <c r="C500" s="3" t="s">
        <v>21</v>
      </c>
      <c r="D500" s="4" t="s">
        <v>22</v>
      </c>
      <c r="E500" s="3" t="s">
        <v>695</v>
      </c>
      <c r="F500" s="3"/>
      <c r="G500" s="3"/>
      <c r="H500" s="3"/>
      <c r="I500" s="3"/>
      <c r="J500" s="3"/>
      <c r="K500" s="3"/>
      <c r="L500" s="3"/>
      <c r="M500" s="3"/>
      <c r="N500" s="3">
        <v>7092.8</v>
      </c>
      <c r="O500" s="3" t="s">
        <v>24</v>
      </c>
      <c r="P500" s="3">
        <v>272.9822355</v>
      </c>
      <c r="Q500" s="3">
        <v>1936208.4</v>
      </c>
      <c r="R500" s="3">
        <v>3.2439956689999998</v>
      </c>
      <c r="S500" s="3">
        <v>23009.012480000001</v>
      </c>
      <c r="T500" s="3">
        <v>709426.8</v>
      </c>
    </row>
    <row r="501" spans="1:20" x14ac:dyDescent="0.3">
      <c r="A501" s="3" t="s">
        <v>19</v>
      </c>
      <c r="B501" s="3" t="s">
        <v>696</v>
      </c>
      <c r="C501" s="3" t="s">
        <v>21</v>
      </c>
      <c r="D501" s="4" t="s">
        <v>22</v>
      </c>
      <c r="E501" s="3" t="s">
        <v>697</v>
      </c>
      <c r="F501" s="3"/>
      <c r="G501" s="3"/>
      <c r="H501" s="3"/>
      <c r="I501" s="3"/>
      <c r="J501" s="3"/>
      <c r="K501" s="3"/>
      <c r="L501" s="3"/>
      <c r="M501" s="3"/>
      <c r="N501" s="3">
        <v>3465</v>
      </c>
      <c r="O501" s="3" t="s">
        <v>24</v>
      </c>
      <c r="P501" s="3">
        <v>477.16151230000003</v>
      </c>
      <c r="Q501" s="3">
        <v>1653364.64</v>
      </c>
      <c r="R501" s="3">
        <v>5.6703685359999998</v>
      </c>
      <c r="S501" s="3">
        <v>19647.826980000002</v>
      </c>
      <c r="T501" s="3">
        <v>605792.80000000005</v>
      </c>
    </row>
    <row r="502" spans="1:20" x14ac:dyDescent="0.3">
      <c r="A502" s="3" t="s">
        <v>19</v>
      </c>
      <c r="B502" s="3" t="s">
        <v>696</v>
      </c>
      <c r="C502" s="3" t="s">
        <v>21</v>
      </c>
      <c r="D502" s="4" t="s">
        <v>22</v>
      </c>
      <c r="E502" s="3" t="s">
        <v>698</v>
      </c>
      <c r="F502" s="3"/>
      <c r="G502" s="3"/>
      <c r="H502" s="3"/>
      <c r="I502" s="3"/>
      <c r="J502" s="3"/>
      <c r="K502" s="3"/>
      <c r="L502" s="3"/>
      <c r="M502" s="3"/>
      <c r="N502" s="3">
        <v>60</v>
      </c>
      <c r="O502" s="3" t="s">
        <v>24</v>
      </c>
      <c r="P502" s="3">
        <v>594.17733329999999</v>
      </c>
      <c r="Q502" s="3">
        <v>35650.639999999999</v>
      </c>
      <c r="R502" s="3">
        <v>7.0609308769999997</v>
      </c>
      <c r="S502" s="3">
        <v>423.6558526</v>
      </c>
      <c r="T502" s="3">
        <v>13062.4</v>
      </c>
    </row>
    <row r="503" spans="1:20" x14ac:dyDescent="0.3">
      <c r="A503" s="3" t="s">
        <v>19</v>
      </c>
      <c r="B503" s="3" t="s">
        <v>696</v>
      </c>
      <c r="C503" s="3" t="s">
        <v>21</v>
      </c>
      <c r="D503" s="4" t="s">
        <v>22</v>
      </c>
      <c r="E503" s="3" t="s">
        <v>699</v>
      </c>
      <c r="F503" s="3"/>
      <c r="G503" s="3"/>
      <c r="H503" s="3"/>
      <c r="I503" s="3"/>
      <c r="J503" s="3"/>
      <c r="K503" s="3"/>
      <c r="L503" s="3"/>
      <c r="M503" s="3"/>
      <c r="N503" s="3">
        <v>6160</v>
      </c>
      <c r="O503" s="3" t="s">
        <v>24</v>
      </c>
      <c r="P503" s="3">
        <v>379.81470289999999</v>
      </c>
      <c r="Q503" s="3">
        <v>2339658.5699999998</v>
      </c>
      <c r="R503" s="3">
        <v>4.5135437070000002</v>
      </c>
      <c r="S503" s="3">
        <v>27803.429230000002</v>
      </c>
      <c r="T503" s="3">
        <v>857250.9</v>
      </c>
    </row>
    <row r="504" spans="1:20" x14ac:dyDescent="0.3">
      <c r="A504" s="3" t="s">
        <v>19</v>
      </c>
      <c r="B504" s="3" t="s">
        <v>696</v>
      </c>
      <c r="C504" s="3" t="s">
        <v>21</v>
      </c>
      <c r="D504" s="4" t="s">
        <v>22</v>
      </c>
      <c r="E504" s="3" t="s">
        <v>700</v>
      </c>
      <c r="F504" s="3"/>
      <c r="G504" s="3"/>
      <c r="H504" s="3"/>
      <c r="I504" s="3"/>
      <c r="J504" s="3"/>
      <c r="K504" s="3"/>
      <c r="L504" s="3"/>
      <c r="M504" s="3"/>
      <c r="N504" s="3">
        <v>1650</v>
      </c>
      <c r="O504" s="3" t="s">
        <v>24</v>
      </c>
      <c r="P504" s="3">
        <v>418.64539389999999</v>
      </c>
      <c r="Q504" s="3">
        <v>690764.9</v>
      </c>
      <c r="R504" s="3">
        <v>4.9749898269999999</v>
      </c>
      <c r="S504" s="3">
        <v>8208.7332139999999</v>
      </c>
      <c r="T504" s="3">
        <v>253096.3</v>
      </c>
    </row>
    <row r="505" spans="1:20" x14ac:dyDescent="0.3">
      <c r="A505" s="3" t="s">
        <v>19</v>
      </c>
      <c r="B505" s="3" t="s">
        <v>701</v>
      </c>
      <c r="C505" s="3" t="s">
        <v>21</v>
      </c>
      <c r="D505" s="4" t="s">
        <v>22</v>
      </c>
      <c r="E505" s="3" t="s">
        <v>702</v>
      </c>
      <c r="F505" s="3"/>
      <c r="G505" s="3"/>
      <c r="H505" s="3"/>
      <c r="I505" s="3"/>
      <c r="J505" s="3"/>
      <c r="K505" s="3"/>
      <c r="L505" s="3"/>
      <c r="M505" s="3"/>
      <c r="N505" s="3">
        <v>1033.5999999999999</v>
      </c>
      <c r="O505" s="3" t="s">
        <v>24</v>
      </c>
      <c r="P505" s="3">
        <v>499.473007</v>
      </c>
      <c r="Q505" s="3">
        <v>516255.3</v>
      </c>
      <c r="R505" s="3">
        <v>5.9355081040000002</v>
      </c>
      <c r="S505" s="3">
        <v>6134.9411760000003</v>
      </c>
      <c r="T505" s="3">
        <v>189156</v>
      </c>
    </row>
    <row r="506" spans="1:20" x14ac:dyDescent="0.3">
      <c r="A506" s="3" t="s">
        <v>19</v>
      </c>
      <c r="B506" s="3" t="s">
        <v>701</v>
      </c>
      <c r="C506" s="3" t="s">
        <v>21</v>
      </c>
      <c r="D506" s="4" t="s">
        <v>22</v>
      </c>
      <c r="E506" s="3" t="s">
        <v>703</v>
      </c>
      <c r="F506" s="3"/>
      <c r="G506" s="3"/>
      <c r="H506" s="3"/>
      <c r="I506" s="3"/>
      <c r="J506" s="3"/>
      <c r="K506" s="3"/>
      <c r="L506" s="3"/>
      <c r="M506" s="3"/>
      <c r="N506" s="3">
        <v>744.9</v>
      </c>
      <c r="O506" s="3" t="s">
        <v>24</v>
      </c>
      <c r="P506" s="3">
        <v>619.76457240000002</v>
      </c>
      <c r="Q506" s="3">
        <v>461662.63</v>
      </c>
      <c r="R506" s="3">
        <v>7.3649978899999997</v>
      </c>
      <c r="S506" s="3">
        <v>5486.1869280000001</v>
      </c>
      <c r="T506" s="3">
        <v>169153.2</v>
      </c>
    </row>
    <row r="507" spans="1:20" x14ac:dyDescent="0.3">
      <c r="A507" s="3" t="s">
        <v>19</v>
      </c>
      <c r="B507" s="3" t="s">
        <v>701</v>
      </c>
      <c r="C507" s="3" t="s">
        <v>21</v>
      </c>
      <c r="D507" s="4" t="s">
        <v>22</v>
      </c>
      <c r="E507" s="3" t="s">
        <v>704</v>
      </c>
      <c r="F507" s="3"/>
      <c r="G507" s="3"/>
      <c r="H507" s="3"/>
      <c r="I507" s="3"/>
      <c r="J507" s="3"/>
      <c r="K507" s="3"/>
      <c r="L507" s="3"/>
      <c r="M507" s="3"/>
      <c r="N507" s="3">
        <v>2688</v>
      </c>
      <c r="O507" s="3" t="s">
        <v>24</v>
      </c>
      <c r="P507" s="3">
        <v>533.9458482</v>
      </c>
      <c r="Q507" s="3">
        <v>1435246.44</v>
      </c>
      <c r="R507" s="3">
        <v>6.345167537</v>
      </c>
      <c r="S507" s="3">
        <v>17055.81034</v>
      </c>
      <c r="T507" s="3">
        <v>525874.30000000005</v>
      </c>
    </row>
    <row r="508" spans="1:20" x14ac:dyDescent="0.3">
      <c r="A508" s="3" t="s">
        <v>19</v>
      </c>
      <c r="B508" s="3" t="s">
        <v>701</v>
      </c>
      <c r="C508" s="3" t="s">
        <v>21</v>
      </c>
      <c r="D508" s="4" t="s">
        <v>22</v>
      </c>
      <c r="E508" s="3" t="s">
        <v>683</v>
      </c>
      <c r="F508" s="3"/>
      <c r="G508" s="3"/>
      <c r="H508" s="3"/>
      <c r="I508" s="3"/>
      <c r="J508" s="3"/>
      <c r="K508" s="3"/>
      <c r="L508" s="3"/>
      <c r="M508" s="3"/>
      <c r="N508" s="3">
        <v>14256</v>
      </c>
      <c r="O508" s="3" t="s">
        <v>24</v>
      </c>
      <c r="P508" s="3">
        <v>206.99565870000001</v>
      </c>
      <c r="Q508" s="3">
        <v>2950930.11</v>
      </c>
      <c r="R508" s="3">
        <v>2.4598414580000001</v>
      </c>
      <c r="S508" s="3">
        <v>35067.499819999997</v>
      </c>
      <c r="T508" s="3">
        <v>1081220.8</v>
      </c>
    </row>
    <row r="509" spans="1:20" x14ac:dyDescent="0.3">
      <c r="A509" s="3" t="s">
        <v>19</v>
      </c>
      <c r="B509" s="3" t="s">
        <v>701</v>
      </c>
      <c r="C509" s="3" t="s">
        <v>21</v>
      </c>
      <c r="D509" s="4" t="s">
        <v>22</v>
      </c>
      <c r="E509" s="3" t="s">
        <v>705</v>
      </c>
      <c r="F509" s="3"/>
      <c r="G509" s="3"/>
      <c r="H509" s="3"/>
      <c r="I509" s="3"/>
      <c r="J509" s="3"/>
      <c r="K509" s="3"/>
      <c r="L509" s="3"/>
      <c r="M509" s="3"/>
      <c r="N509" s="3">
        <v>2842</v>
      </c>
      <c r="O509" s="3" t="s">
        <v>24</v>
      </c>
      <c r="P509" s="3">
        <v>595.34033079999995</v>
      </c>
      <c r="Q509" s="3">
        <v>1691957.22</v>
      </c>
      <c r="R509" s="3">
        <v>7.0747514049999998</v>
      </c>
      <c r="S509" s="3">
        <v>20106.443490000001</v>
      </c>
      <c r="T509" s="3">
        <v>619933</v>
      </c>
    </row>
    <row r="510" spans="1:20" x14ac:dyDescent="0.3">
      <c r="A510" s="3" t="s">
        <v>19</v>
      </c>
      <c r="B510" s="3" t="s">
        <v>701</v>
      </c>
      <c r="C510" s="3" t="s">
        <v>21</v>
      </c>
      <c r="D510" s="4" t="s">
        <v>22</v>
      </c>
      <c r="E510" s="3" t="s">
        <v>685</v>
      </c>
      <c r="F510" s="3"/>
      <c r="G510" s="3"/>
      <c r="H510" s="3"/>
      <c r="I510" s="3"/>
      <c r="J510" s="3"/>
      <c r="K510" s="3"/>
      <c r="L510" s="3"/>
      <c r="M510" s="3"/>
      <c r="N510" s="3">
        <v>4004</v>
      </c>
      <c r="O510" s="3" t="s">
        <v>24</v>
      </c>
      <c r="P510" s="3">
        <v>378.10195800000002</v>
      </c>
      <c r="Q510" s="3">
        <v>1513920.24</v>
      </c>
      <c r="R510" s="3">
        <v>4.4931902319999999</v>
      </c>
      <c r="S510" s="3">
        <v>17990.733690000001</v>
      </c>
      <c r="T510" s="3">
        <v>554700.30000000005</v>
      </c>
    </row>
    <row r="511" spans="1:20" x14ac:dyDescent="0.3">
      <c r="A511" s="3" t="s">
        <v>19</v>
      </c>
      <c r="B511" s="3" t="s">
        <v>706</v>
      </c>
      <c r="C511" s="3" t="s">
        <v>21</v>
      </c>
      <c r="D511" s="4" t="s">
        <v>22</v>
      </c>
      <c r="E511" s="3" t="s">
        <v>707</v>
      </c>
      <c r="F511" s="3"/>
      <c r="G511" s="3"/>
      <c r="H511" s="3"/>
      <c r="I511" s="3"/>
      <c r="J511" s="3"/>
      <c r="K511" s="3"/>
      <c r="L511" s="3"/>
      <c r="M511" s="3"/>
      <c r="N511" s="3">
        <v>1262.4000000000001</v>
      </c>
      <c r="O511" s="3" t="s">
        <v>24</v>
      </c>
      <c r="P511" s="3">
        <v>533.59338560000003</v>
      </c>
      <c r="Q511" s="3">
        <v>673608.29</v>
      </c>
      <c r="R511" s="3">
        <v>6.3485233269999997</v>
      </c>
      <c r="S511" s="3">
        <v>8014.3758479999997</v>
      </c>
      <c r="T511" s="3">
        <v>246810.2</v>
      </c>
    </row>
    <row r="512" spans="1:20" x14ac:dyDescent="0.3">
      <c r="A512" s="3" t="s">
        <v>19</v>
      </c>
      <c r="B512" s="3" t="s">
        <v>706</v>
      </c>
      <c r="C512" s="3" t="s">
        <v>21</v>
      </c>
      <c r="D512" s="4" t="s">
        <v>22</v>
      </c>
      <c r="E512" s="3" t="s">
        <v>708</v>
      </c>
      <c r="F512" s="3"/>
      <c r="G512" s="3"/>
      <c r="H512" s="3"/>
      <c r="I512" s="3"/>
      <c r="J512" s="3"/>
      <c r="K512" s="3"/>
      <c r="L512" s="3"/>
      <c r="M512" s="3"/>
      <c r="N512" s="3">
        <v>1343</v>
      </c>
      <c r="O512" s="3" t="s">
        <v>24</v>
      </c>
      <c r="P512" s="3">
        <v>652.25475800000004</v>
      </c>
      <c r="Q512" s="3">
        <v>875978.14</v>
      </c>
      <c r="R512" s="3">
        <v>7.7603183580000001</v>
      </c>
      <c r="S512" s="3">
        <v>10422.10756</v>
      </c>
      <c r="T512" s="3">
        <v>320958.40000000002</v>
      </c>
    </row>
    <row r="513" spans="1:20" x14ac:dyDescent="0.3">
      <c r="A513" s="3" t="s">
        <v>19</v>
      </c>
      <c r="B513" s="3" t="s">
        <v>706</v>
      </c>
      <c r="C513" s="3" t="s">
        <v>21</v>
      </c>
      <c r="D513" s="4" t="s">
        <v>22</v>
      </c>
      <c r="E513" s="3" t="s">
        <v>709</v>
      </c>
      <c r="F513" s="3"/>
      <c r="G513" s="3"/>
      <c r="H513" s="3"/>
      <c r="I513" s="3"/>
      <c r="J513" s="3"/>
      <c r="K513" s="3"/>
      <c r="L513" s="3"/>
      <c r="M513" s="3"/>
      <c r="N513" s="3">
        <v>4512</v>
      </c>
      <c r="O513" s="3" t="s">
        <v>24</v>
      </c>
      <c r="P513" s="3">
        <v>524.7436348</v>
      </c>
      <c r="Q513" s="3">
        <v>2367643.2799999998</v>
      </c>
      <c r="R513" s="3">
        <v>6.2432318230000003</v>
      </c>
      <c r="S513" s="3">
        <v>28169.46199</v>
      </c>
      <c r="T513" s="3">
        <v>867504.6</v>
      </c>
    </row>
    <row r="514" spans="1:20" x14ac:dyDescent="0.3">
      <c r="A514" s="3" t="s">
        <v>19</v>
      </c>
      <c r="B514" s="3" t="s">
        <v>710</v>
      </c>
      <c r="C514" s="3" t="s">
        <v>21</v>
      </c>
      <c r="D514" s="4" t="s">
        <v>22</v>
      </c>
      <c r="E514" s="3" t="s">
        <v>711</v>
      </c>
      <c r="F514" s="3"/>
      <c r="G514" s="3"/>
      <c r="H514" s="3"/>
      <c r="I514" s="3"/>
      <c r="J514" s="3"/>
      <c r="K514" s="3"/>
      <c r="L514" s="3"/>
      <c r="M514" s="3"/>
      <c r="N514" s="3">
        <v>6688</v>
      </c>
      <c r="O514" s="3" t="s">
        <v>24</v>
      </c>
      <c r="P514" s="3">
        <v>276.05717399999997</v>
      </c>
      <c r="Q514" s="3">
        <v>1846270.38</v>
      </c>
      <c r="R514" s="3">
        <v>3.2844399050000002</v>
      </c>
      <c r="S514" s="3">
        <v>21966.33409</v>
      </c>
      <c r="T514" s="3">
        <v>676473.5</v>
      </c>
    </row>
    <row r="515" spans="1:20" x14ac:dyDescent="0.3">
      <c r="A515" s="3" t="s">
        <v>19</v>
      </c>
      <c r="B515" s="3" t="s">
        <v>710</v>
      </c>
      <c r="C515" s="3" t="s">
        <v>21</v>
      </c>
      <c r="D515" s="4" t="s">
        <v>96</v>
      </c>
      <c r="E515" s="3" t="s">
        <v>712</v>
      </c>
      <c r="F515" s="3"/>
      <c r="G515" s="3"/>
      <c r="H515" s="3"/>
      <c r="I515" s="3"/>
      <c r="J515" s="3"/>
      <c r="K515" s="3"/>
      <c r="L515" s="3"/>
      <c r="M515" s="3"/>
      <c r="N515" s="3">
        <v>99</v>
      </c>
      <c r="O515" s="3" t="s">
        <v>24</v>
      </c>
      <c r="P515" s="3">
        <v>334.23242420000003</v>
      </c>
      <c r="Q515" s="3">
        <v>33089.01</v>
      </c>
      <c r="R515" s="3">
        <v>3.9765904129999998</v>
      </c>
      <c r="S515" s="3">
        <v>393.68245089999999</v>
      </c>
      <c r="T515" s="3">
        <v>12123.8</v>
      </c>
    </row>
    <row r="516" spans="1:20" x14ac:dyDescent="0.3">
      <c r="A516" s="3" t="s">
        <v>19</v>
      </c>
      <c r="B516" s="3" t="s">
        <v>713</v>
      </c>
      <c r="C516" s="3" t="s">
        <v>21</v>
      </c>
      <c r="D516" s="4" t="s">
        <v>25</v>
      </c>
      <c r="E516" s="3" t="s">
        <v>714</v>
      </c>
      <c r="F516" s="3"/>
      <c r="G516" s="3"/>
      <c r="H516" s="3"/>
      <c r="I516" s="3"/>
      <c r="J516" s="3"/>
      <c r="K516" s="3"/>
      <c r="L516" s="3"/>
      <c r="M516" s="3"/>
      <c r="N516" s="3">
        <v>7605</v>
      </c>
      <c r="O516" s="3" t="s">
        <v>24</v>
      </c>
      <c r="P516" s="3">
        <v>234.6472268</v>
      </c>
      <c r="Q516" s="3">
        <v>1784492.16</v>
      </c>
      <c r="R516" s="3">
        <v>2.791757606</v>
      </c>
      <c r="S516" s="3">
        <v>21231.316599999998</v>
      </c>
      <c r="T516" s="3">
        <v>784462.7</v>
      </c>
    </row>
    <row r="517" spans="1:20" x14ac:dyDescent="0.3">
      <c r="A517" s="3" t="s">
        <v>19</v>
      </c>
      <c r="B517" s="3" t="s">
        <v>715</v>
      </c>
      <c r="C517" s="3" t="s">
        <v>21</v>
      </c>
      <c r="D517" s="4" t="s">
        <v>22</v>
      </c>
      <c r="E517" s="3" t="s">
        <v>716</v>
      </c>
      <c r="F517" s="3"/>
      <c r="G517" s="3"/>
      <c r="H517" s="3"/>
      <c r="I517" s="3"/>
      <c r="J517" s="3"/>
      <c r="K517" s="3"/>
      <c r="L517" s="3"/>
      <c r="M517" s="3"/>
      <c r="N517" s="3">
        <v>7055.1</v>
      </c>
      <c r="O517" s="3" t="s">
        <v>24</v>
      </c>
      <c r="P517" s="3">
        <v>624.41927539999995</v>
      </c>
      <c r="Q517" s="3">
        <v>4405340.43</v>
      </c>
      <c r="R517" s="3">
        <v>7.4291406950000001</v>
      </c>
      <c r="S517" s="3">
        <v>52413.330520000003</v>
      </c>
      <c r="T517" s="3">
        <v>1614116.7</v>
      </c>
    </row>
    <row r="518" spans="1:20" x14ac:dyDescent="0.3">
      <c r="A518" s="3" t="s">
        <v>19</v>
      </c>
      <c r="B518" s="3" t="s">
        <v>715</v>
      </c>
      <c r="C518" s="3" t="s">
        <v>21</v>
      </c>
      <c r="D518" s="4" t="s">
        <v>22</v>
      </c>
      <c r="E518" s="3" t="s">
        <v>717</v>
      </c>
      <c r="F518" s="3"/>
      <c r="G518" s="3"/>
      <c r="H518" s="3"/>
      <c r="I518" s="3"/>
      <c r="J518" s="3"/>
      <c r="K518" s="3"/>
      <c r="L518" s="3"/>
      <c r="M518" s="3"/>
      <c r="N518" s="3">
        <v>553.5</v>
      </c>
      <c r="O518" s="3" t="s">
        <v>24</v>
      </c>
      <c r="P518" s="3">
        <v>516.1305691</v>
      </c>
      <c r="Q518" s="3">
        <v>285678.27</v>
      </c>
      <c r="R518" s="3">
        <v>6.1407563249999999</v>
      </c>
      <c r="S518" s="3">
        <v>3398.9086259999999</v>
      </c>
      <c r="T518" s="3">
        <v>104672.6</v>
      </c>
    </row>
    <row r="519" spans="1:20" x14ac:dyDescent="0.3">
      <c r="A519" s="3" t="s">
        <v>19</v>
      </c>
      <c r="B519" s="3" t="s">
        <v>718</v>
      </c>
      <c r="C519" s="3" t="s">
        <v>21</v>
      </c>
      <c r="D519" s="4" t="s">
        <v>22</v>
      </c>
      <c r="E519" s="3" t="s">
        <v>719</v>
      </c>
      <c r="F519" s="3"/>
      <c r="G519" s="3"/>
      <c r="H519" s="3"/>
      <c r="I519" s="3"/>
      <c r="J519" s="3"/>
      <c r="K519" s="3"/>
      <c r="L519" s="3"/>
      <c r="M519" s="3"/>
      <c r="N519" s="3">
        <v>4752</v>
      </c>
      <c r="O519" s="3" t="s">
        <v>24</v>
      </c>
      <c r="P519" s="3">
        <v>206.0837774</v>
      </c>
      <c r="Q519" s="3">
        <v>979310.11</v>
      </c>
      <c r="R519" s="3">
        <v>2.451918826</v>
      </c>
      <c r="S519" s="3">
        <v>11651.518260000001</v>
      </c>
      <c r="T519" s="3">
        <v>358819.2</v>
      </c>
    </row>
    <row r="520" spans="1:20" x14ac:dyDescent="0.3">
      <c r="A520" s="3" t="s">
        <v>19</v>
      </c>
      <c r="B520" s="3" t="s">
        <v>718</v>
      </c>
      <c r="C520" s="3" t="s">
        <v>21</v>
      </c>
      <c r="D520" s="4" t="s">
        <v>22</v>
      </c>
      <c r="E520" s="3" t="s">
        <v>685</v>
      </c>
      <c r="F520" s="3"/>
      <c r="G520" s="3"/>
      <c r="H520" s="3"/>
      <c r="I520" s="3"/>
      <c r="J520" s="3"/>
      <c r="K520" s="3"/>
      <c r="L520" s="3"/>
      <c r="M520" s="3"/>
      <c r="N520" s="3">
        <v>4004</v>
      </c>
      <c r="O520" s="3" t="s">
        <v>24</v>
      </c>
      <c r="P520" s="3">
        <v>376.4363037</v>
      </c>
      <c r="Q520" s="3">
        <v>1507250.96</v>
      </c>
      <c r="R520" s="3">
        <v>4.4787186639999996</v>
      </c>
      <c r="S520" s="3">
        <v>17932.789529999998</v>
      </c>
      <c r="T520" s="3">
        <v>552256.69999999995</v>
      </c>
    </row>
    <row r="521" spans="1:20" x14ac:dyDescent="0.3">
      <c r="A521" s="3" t="s">
        <v>19</v>
      </c>
      <c r="B521" s="3" t="s">
        <v>720</v>
      </c>
      <c r="C521" s="3" t="s">
        <v>21</v>
      </c>
      <c r="D521" s="4" t="s">
        <v>22</v>
      </c>
      <c r="E521" s="3" t="s">
        <v>721</v>
      </c>
      <c r="F521" s="3"/>
      <c r="G521" s="3"/>
      <c r="H521" s="3"/>
      <c r="I521" s="3"/>
      <c r="J521" s="3"/>
      <c r="K521" s="3"/>
      <c r="L521" s="3"/>
      <c r="M521" s="3"/>
      <c r="N521" s="3">
        <v>460</v>
      </c>
      <c r="O521" s="3" t="s">
        <v>24</v>
      </c>
      <c r="P521" s="3">
        <v>722.44682609999995</v>
      </c>
      <c r="Q521" s="3">
        <v>332325.53999999998</v>
      </c>
      <c r="R521" s="3">
        <v>8.5954411190000002</v>
      </c>
      <c r="S521" s="3">
        <v>3953.9029150000001</v>
      </c>
      <c r="T521" s="3">
        <v>121764.1</v>
      </c>
    </row>
    <row r="522" spans="1:20" x14ac:dyDescent="0.3">
      <c r="A522" s="3" t="s">
        <v>19</v>
      </c>
      <c r="B522" s="3" t="s">
        <v>720</v>
      </c>
      <c r="C522" s="3" t="s">
        <v>21</v>
      </c>
      <c r="D522" s="4" t="s">
        <v>22</v>
      </c>
      <c r="E522" s="3" t="s">
        <v>722</v>
      </c>
      <c r="F522" s="3"/>
      <c r="G522" s="3"/>
      <c r="H522" s="3"/>
      <c r="I522" s="3"/>
      <c r="J522" s="3"/>
      <c r="K522" s="3"/>
      <c r="L522" s="3"/>
      <c r="M522" s="3"/>
      <c r="N522" s="3">
        <v>77.599999999999994</v>
      </c>
      <c r="O522" s="3" t="s">
        <v>24</v>
      </c>
      <c r="P522" s="3">
        <v>848.35193300000003</v>
      </c>
      <c r="Q522" s="3">
        <v>65832.11</v>
      </c>
      <c r="R522" s="3">
        <v>10.09341979</v>
      </c>
      <c r="S522" s="3">
        <v>783.24937539999996</v>
      </c>
      <c r="T522" s="3">
        <v>24120.799999999999</v>
      </c>
    </row>
    <row r="523" spans="1:20" x14ac:dyDescent="0.3">
      <c r="A523" s="3" t="s">
        <v>19</v>
      </c>
      <c r="B523" s="3" t="s">
        <v>723</v>
      </c>
      <c r="C523" s="3" t="s">
        <v>21</v>
      </c>
      <c r="D523" s="4" t="s">
        <v>22</v>
      </c>
      <c r="E523" s="3" t="s">
        <v>724</v>
      </c>
      <c r="F523" s="3"/>
      <c r="G523" s="3"/>
      <c r="H523" s="3"/>
      <c r="I523" s="3"/>
      <c r="J523" s="3"/>
      <c r="K523" s="3"/>
      <c r="L523" s="3"/>
      <c r="M523" s="3"/>
      <c r="N523" s="3">
        <v>2815.2</v>
      </c>
      <c r="O523" s="3" t="s">
        <v>24</v>
      </c>
      <c r="P523" s="3">
        <v>506.39843000000002</v>
      </c>
      <c r="Q523" s="3">
        <v>1425612.86</v>
      </c>
      <c r="R523" s="3">
        <v>6.0249664479999998</v>
      </c>
      <c r="S523" s="3">
        <v>16961.485540000001</v>
      </c>
      <c r="T523" s="3">
        <v>522344.6</v>
      </c>
    </row>
    <row r="524" spans="1:20" x14ac:dyDescent="0.3">
      <c r="A524" s="3" t="s">
        <v>19</v>
      </c>
      <c r="B524" s="3" t="s">
        <v>723</v>
      </c>
      <c r="C524" s="3" t="s">
        <v>21</v>
      </c>
      <c r="D524" s="4" t="s">
        <v>22</v>
      </c>
      <c r="E524" s="3" t="s">
        <v>725</v>
      </c>
      <c r="F524" s="3"/>
      <c r="G524" s="3"/>
      <c r="H524" s="3"/>
      <c r="I524" s="3"/>
      <c r="J524" s="3"/>
      <c r="K524" s="3"/>
      <c r="L524" s="3"/>
      <c r="M524" s="3"/>
      <c r="N524" s="3">
        <v>3998.4</v>
      </c>
      <c r="O524" s="3" t="s">
        <v>24</v>
      </c>
      <c r="P524" s="3">
        <v>507.01970540000002</v>
      </c>
      <c r="Q524" s="3">
        <v>2027267.59</v>
      </c>
      <c r="R524" s="3">
        <v>6.0323581839999996</v>
      </c>
      <c r="S524" s="3">
        <v>24119.78096</v>
      </c>
      <c r="T524" s="3">
        <v>742790.9</v>
      </c>
    </row>
    <row r="525" spans="1:20" x14ac:dyDescent="0.3">
      <c r="A525" s="3" t="s">
        <v>19</v>
      </c>
      <c r="B525" s="3" t="s">
        <v>723</v>
      </c>
      <c r="C525" s="3" t="s">
        <v>21</v>
      </c>
      <c r="D525" s="4" t="s">
        <v>22</v>
      </c>
      <c r="E525" s="3" t="s">
        <v>726</v>
      </c>
      <c r="F525" s="3"/>
      <c r="G525" s="3"/>
      <c r="H525" s="3"/>
      <c r="I525" s="3"/>
      <c r="J525" s="3"/>
      <c r="K525" s="3"/>
      <c r="L525" s="3"/>
      <c r="M525" s="3"/>
      <c r="N525" s="3">
        <v>225</v>
      </c>
      <c r="O525" s="3" t="s">
        <v>24</v>
      </c>
      <c r="P525" s="3">
        <v>547.6870222</v>
      </c>
      <c r="Q525" s="3">
        <v>123229.58</v>
      </c>
      <c r="R525" s="3">
        <v>6.5162049040000003</v>
      </c>
      <c r="S525" s="3">
        <v>1466.1461039999999</v>
      </c>
      <c r="T525" s="3">
        <v>45151.3</v>
      </c>
    </row>
    <row r="526" spans="1:20" x14ac:dyDescent="0.3">
      <c r="A526" s="3" t="s">
        <v>19</v>
      </c>
      <c r="B526" s="3" t="s">
        <v>723</v>
      </c>
      <c r="C526" s="3" t="s">
        <v>21</v>
      </c>
      <c r="D526" s="4" t="s">
        <v>22</v>
      </c>
      <c r="E526" s="3" t="s">
        <v>727</v>
      </c>
      <c r="F526" s="3"/>
      <c r="G526" s="3"/>
      <c r="H526" s="3"/>
      <c r="I526" s="3"/>
      <c r="J526" s="3"/>
      <c r="K526" s="3"/>
      <c r="L526" s="3"/>
      <c r="M526" s="3"/>
      <c r="N526" s="3">
        <v>1615</v>
      </c>
      <c r="O526" s="3" t="s">
        <v>24</v>
      </c>
      <c r="P526" s="3">
        <v>573.20549849999998</v>
      </c>
      <c r="Q526" s="3">
        <v>925726.88</v>
      </c>
      <c r="R526" s="3">
        <v>6.8198155680000001</v>
      </c>
      <c r="S526" s="3">
        <v>11014.002140000001</v>
      </c>
      <c r="T526" s="3">
        <v>339186.3</v>
      </c>
    </row>
    <row r="527" spans="1:20" x14ac:dyDescent="0.3">
      <c r="A527" s="3" t="s">
        <v>19</v>
      </c>
      <c r="B527" s="3" t="s">
        <v>728</v>
      </c>
      <c r="C527" s="3" t="s">
        <v>21</v>
      </c>
      <c r="D527" s="4" t="s">
        <v>22</v>
      </c>
      <c r="E527" s="3" t="s">
        <v>729</v>
      </c>
      <c r="F527" s="3"/>
      <c r="G527" s="3"/>
      <c r="H527" s="3"/>
      <c r="I527" s="3"/>
      <c r="J527" s="3"/>
      <c r="K527" s="3"/>
      <c r="L527" s="3"/>
      <c r="M527" s="3"/>
      <c r="N527" s="3">
        <v>24.4</v>
      </c>
      <c r="O527" s="3" t="s">
        <v>24</v>
      </c>
      <c r="P527" s="3">
        <v>1026.464344</v>
      </c>
      <c r="Q527" s="3">
        <v>25045.73</v>
      </c>
      <c r="R527" s="3">
        <v>12.22709165</v>
      </c>
      <c r="S527" s="3">
        <v>298.34103629999998</v>
      </c>
      <c r="T527" s="3">
        <v>9176.7000000000007</v>
      </c>
    </row>
    <row r="528" spans="1:20" x14ac:dyDescent="0.3">
      <c r="A528" s="3" t="s">
        <v>19</v>
      </c>
      <c r="B528" s="3" t="s">
        <v>728</v>
      </c>
      <c r="C528" s="3" t="s">
        <v>21</v>
      </c>
      <c r="D528" s="4" t="s">
        <v>22</v>
      </c>
      <c r="E528" s="3" t="s">
        <v>730</v>
      </c>
      <c r="F528" s="3"/>
      <c r="G528" s="3"/>
      <c r="H528" s="3"/>
      <c r="I528" s="3"/>
      <c r="J528" s="3"/>
      <c r="K528" s="3"/>
      <c r="L528" s="3"/>
      <c r="M528" s="3"/>
      <c r="N528" s="3">
        <v>5671.78</v>
      </c>
      <c r="O528" s="3" t="s">
        <v>24</v>
      </c>
      <c r="P528" s="3">
        <v>1022.493475</v>
      </c>
      <c r="Q528" s="3">
        <v>5799358.04</v>
      </c>
      <c r="R528" s="3">
        <v>12.17979124</v>
      </c>
      <c r="S528" s="3">
        <v>69081.096369999999</v>
      </c>
      <c r="T528" s="3">
        <v>2124884.7999999998</v>
      </c>
    </row>
    <row r="529" spans="1:20" x14ac:dyDescent="0.3">
      <c r="A529" s="3" t="s">
        <v>19</v>
      </c>
      <c r="B529" s="3" t="s">
        <v>731</v>
      </c>
      <c r="C529" s="3" t="s">
        <v>21</v>
      </c>
      <c r="D529" s="4" t="s">
        <v>22</v>
      </c>
      <c r="E529" s="3" t="s">
        <v>732</v>
      </c>
      <c r="F529" s="3"/>
      <c r="G529" s="3"/>
      <c r="H529" s="3"/>
      <c r="I529" s="3"/>
      <c r="J529" s="3"/>
      <c r="K529" s="3"/>
      <c r="L529" s="3"/>
      <c r="M529" s="3"/>
      <c r="N529" s="3">
        <v>7600</v>
      </c>
      <c r="O529" s="3" t="s">
        <v>24</v>
      </c>
      <c r="P529" s="3">
        <v>528.47191710000004</v>
      </c>
      <c r="Q529" s="3">
        <v>4016386.57</v>
      </c>
      <c r="R529" s="3">
        <v>6.2950794180000003</v>
      </c>
      <c r="S529" s="3">
        <v>47842.603569999999</v>
      </c>
      <c r="T529" s="3">
        <v>1471604</v>
      </c>
    </row>
    <row r="530" spans="1:20" x14ac:dyDescent="0.3">
      <c r="A530" s="3" t="s">
        <v>19</v>
      </c>
      <c r="B530" s="3" t="s">
        <v>733</v>
      </c>
      <c r="C530" s="3" t="s">
        <v>21</v>
      </c>
      <c r="D530" s="4" t="s">
        <v>22</v>
      </c>
      <c r="E530" s="3" t="s">
        <v>734</v>
      </c>
      <c r="F530" s="3"/>
      <c r="G530" s="3"/>
      <c r="H530" s="3"/>
      <c r="I530" s="3"/>
      <c r="J530" s="3"/>
      <c r="K530" s="3"/>
      <c r="L530" s="3"/>
      <c r="M530" s="3"/>
      <c r="N530" s="3">
        <v>2178</v>
      </c>
      <c r="O530" s="3" t="s">
        <v>24</v>
      </c>
      <c r="P530" s="3">
        <v>615.76356290000001</v>
      </c>
      <c r="Q530" s="3">
        <v>1341133.04</v>
      </c>
      <c r="R530" s="3">
        <v>7.3348846090000004</v>
      </c>
      <c r="S530" s="3">
        <v>15975.37868</v>
      </c>
      <c r="T530" s="3">
        <v>491391.2</v>
      </c>
    </row>
    <row r="531" spans="1:20" x14ac:dyDescent="0.3">
      <c r="A531" s="3" t="s">
        <v>19</v>
      </c>
      <c r="B531" s="3" t="s">
        <v>733</v>
      </c>
      <c r="C531" s="3" t="s">
        <v>21</v>
      </c>
      <c r="D531" s="4" t="s">
        <v>22</v>
      </c>
      <c r="E531" s="3" t="s">
        <v>735</v>
      </c>
      <c r="F531" s="3"/>
      <c r="G531" s="3"/>
      <c r="H531" s="3"/>
      <c r="I531" s="3"/>
      <c r="J531" s="3"/>
      <c r="K531" s="3"/>
      <c r="L531" s="3"/>
      <c r="M531" s="3"/>
      <c r="N531" s="3">
        <v>168</v>
      </c>
      <c r="O531" s="3" t="s">
        <v>24</v>
      </c>
      <c r="P531" s="3">
        <v>522.96541669999999</v>
      </c>
      <c r="Q531" s="3">
        <v>87858.19</v>
      </c>
      <c r="R531" s="3">
        <v>6.2294867979999999</v>
      </c>
      <c r="S531" s="3">
        <v>1046.553782</v>
      </c>
      <c r="T531" s="3">
        <v>32191.200000000001</v>
      </c>
    </row>
    <row r="532" spans="1:20" x14ac:dyDescent="0.3">
      <c r="A532" s="3" t="s">
        <v>19</v>
      </c>
      <c r="B532" s="3" t="s">
        <v>733</v>
      </c>
      <c r="C532" s="3" t="s">
        <v>21</v>
      </c>
      <c r="D532" s="4" t="s">
        <v>22</v>
      </c>
      <c r="E532" s="3" t="s">
        <v>736</v>
      </c>
      <c r="F532" s="3"/>
      <c r="G532" s="3"/>
      <c r="H532" s="3"/>
      <c r="I532" s="3"/>
      <c r="J532" s="3"/>
      <c r="K532" s="3"/>
      <c r="L532" s="3"/>
      <c r="M532" s="3"/>
      <c r="N532" s="3">
        <v>1701</v>
      </c>
      <c r="O532" s="3" t="s">
        <v>24</v>
      </c>
      <c r="P532" s="3">
        <v>497.66557319999998</v>
      </c>
      <c r="Q532" s="3">
        <v>846529.14</v>
      </c>
      <c r="R532" s="3">
        <v>5.9281187989999999</v>
      </c>
      <c r="S532" s="3">
        <v>10083.730079999999</v>
      </c>
      <c r="T532" s="3">
        <v>310168.3</v>
      </c>
    </row>
    <row r="533" spans="1:20" x14ac:dyDescent="0.3">
      <c r="A533" s="3" t="s">
        <v>19</v>
      </c>
      <c r="B533" s="3" t="s">
        <v>733</v>
      </c>
      <c r="C533" s="3" t="s">
        <v>21</v>
      </c>
      <c r="D533" s="4" t="s">
        <v>22</v>
      </c>
      <c r="E533" s="3" t="s">
        <v>737</v>
      </c>
      <c r="F533" s="3"/>
      <c r="G533" s="3"/>
      <c r="H533" s="3"/>
      <c r="I533" s="3"/>
      <c r="J533" s="3"/>
      <c r="K533" s="3"/>
      <c r="L533" s="3"/>
      <c r="M533" s="3"/>
      <c r="N533" s="3">
        <v>2798.2</v>
      </c>
      <c r="O533" s="3" t="s">
        <v>24</v>
      </c>
      <c r="P533" s="3">
        <v>498.93682369999999</v>
      </c>
      <c r="Q533" s="3">
        <v>1396125.02</v>
      </c>
      <c r="R533" s="3">
        <v>5.9432617470000002</v>
      </c>
      <c r="S533" s="3">
        <v>16630.435020000001</v>
      </c>
      <c r="T533" s="3">
        <v>511540.2</v>
      </c>
    </row>
    <row r="534" spans="1:20" x14ac:dyDescent="0.3">
      <c r="A534" s="3" t="s">
        <v>19</v>
      </c>
      <c r="B534" s="3" t="s">
        <v>738</v>
      </c>
      <c r="C534" s="3" t="s">
        <v>21</v>
      </c>
      <c r="D534" s="4" t="s">
        <v>22</v>
      </c>
      <c r="E534" s="3" t="s">
        <v>739</v>
      </c>
      <c r="F534" s="3"/>
      <c r="G534" s="3"/>
      <c r="H534" s="3"/>
      <c r="I534" s="3"/>
      <c r="J534" s="3"/>
      <c r="K534" s="3"/>
      <c r="L534" s="3"/>
      <c r="M534" s="3"/>
      <c r="N534" s="3">
        <v>7215</v>
      </c>
      <c r="O534" s="3" t="s">
        <v>24</v>
      </c>
      <c r="P534" s="3">
        <v>464.83303810000001</v>
      </c>
      <c r="Q534" s="3">
        <v>3353770.37</v>
      </c>
      <c r="R534" s="3">
        <v>5.5370224910000001</v>
      </c>
      <c r="S534" s="3">
        <v>39949.617270000002</v>
      </c>
      <c r="T534" s="3">
        <v>1228821.5</v>
      </c>
    </row>
    <row r="535" spans="1:20" x14ac:dyDescent="0.3">
      <c r="A535" s="3" t="s">
        <v>19</v>
      </c>
      <c r="B535" s="3" t="s">
        <v>738</v>
      </c>
      <c r="C535" s="3" t="s">
        <v>21</v>
      </c>
      <c r="D535" s="4" t="s">
        <v>25</v>
      </c>
      <c r="E535" s="3" t="s">
        <v>740</v>
      </c>
      <c r="F535" s="3"/>
      <c r="G535" s="3"/>
      <c r="H535" s="3"/>
      <c r="I535" s="3"/>
      <c r="J535" s="3"/>
      <c r="K535" s="3"/>
      <c r="L535" s="3"/>
      <c r="M535" s="3"/>
      <c r="N535" s="3">
        <v>9108</v>
      </c>
      <c r="O535" s="3" t="s">
        <v>24</v>
      </c>
      <c r="P535" s="3">
        <v>233.0286572</v>
      </c>
      <c r="Q535" s="3">
        <v>2122425.0099999998</v>
      </c>
      <c r="R535" s="3">
        <v>2.7758029450000001</v>
      </c>
      <c r="S535" s="3">
        <v>25282.013220000001</v>
      </c>
      <c r="T535" s="3">
        <v>933018</v>
      </c>
    </row>
    <row r="536" spans="1:20" x14ac:dyDescent="0.3">
      <c r="A536" s="3" t="s">
        <v>19</v>
      </c>
      <c r="B536" s="3" t="s">
        <v>741</v>
      </c>
      <c r="C536" s="3" t="s">
        <v>21</v>
      </c>
      <c r="D536" s="4" t="s">
        <v>22</v>
      </c>
      <c r="E536" s="3" t="s">
        <v>742</v>
      </c>
      <c r="F536" s="3"/>
      <c r="G536" s="3"/>
      <c r="H536" s="3"/>
      <c r="I536" s="3"/>
      <c r="J536" s="3"/>
      <c r="K536" s="3"/>
      <c r="L536" s="3"/>
      <c r="M536" s="3"/>
      <c r="N536" s="3">
        <v>210</v>
      </c>
      <c r="O536" s="3" t="s">
        <v>24</v>
      </c>
      <c r="P536" s="3">
        <v>599.46061899999995</v>
      </c>
      <c r="Q536" s="3">
        <v>125886.73</v>
      </c>
      <c r="R536" s="3">
        <v>7.1406863500000002</v>
      </c>
      <c r="S536" s="3">
        <v>1499.5441330000001</v>
      </c>
      <c r="T536" s="3">
        <v>46124.800000000003</v>
      </c>
    </row>
    <row r="537" spans="1:20" x14ac:dyDescent="0.3">
      <c r="A537" s="3" t="s">
        <v>19</v>
      </c>
      <c r="B537" s="3" t="s">
        <v>741</v>
      </c>
      <c r="C537" s="3" t="s">
        <v>21</v>
      </c>
      <c r="D537" s="4" t="s">
        <v>22</v>
      </c>
      <c r="E537" s="3" t="s">
        <v>743</v>
      </c>
      <c r="F537" s="3"/>
      <c r="G537" s="3"/>
      <c r="H537" s="3"/>
      <c r="I537" s="3"/>
      <c r="J537" s="3"/>
      <c r="K537" s="3"/>
      <c r="L537" s="3"/>
      <c r="M537" s="3"/>
      <c r="N537" s="3">
        <v>2068.3000000000002</v>
      </c>
      <c r="O537" s="3" t="s">
        <v>24</v>
      </c>
      <c r="P537" s="3">
        <v>562.13859690000004</v>
      </c>
      <c r="Q537" s="3">
        <v>1162671.26</v>
      </c>
      <c r="R537" s="3">
        <v>6.6961119350000002</v>
      </c>
      <c r="S537" s="3">
        <v>13849.568310000001</v>
      </c>
      <c r="T537" s="3">
        <v>426002.8</v>
      </c>
    </row>
    <row r="538" spans="1:20" x14ac:dyDescent="0.3">
      <c r="A538" s="3" t="s">
        <v>19</v>
      </c>
      <c r="B538" s="3" t="s">
        <v>741</v>
      </c>
      <c r="C538" s="3" t="s">
        <v>21</v>
      </c>
      <c r="D538" s="4" t="s">
        <v>22</v>
      </c>
      <c r="E538" s="3" t="s">
        <v>744</v>
      </c>
      <c r="F538" s="3"/>
      <c r="G538" s="3"/>
      <c r="H538" s="3"/>
      <c r="I538" s="3"/>
      <c r="J538" s="3"/>
      <c r="K538" s="3"/>
      <c r="L538" s="3"/>
      <c r="M538" s="3"/>
      <c r="N538" s="3">
        <v>1250.2</v>
      </c>
      <c r="O538" s="3" t="s">
        <v>24</v>
      </c>
      <c r="P538" s="3">
        <v>550.08221079999998</v>
      </c>
      <c r="Q538" s="3">
        <v>687712.78</v>
      </c>
      <c r="R538" s="3">
        <v>6.5524980450000001</v>
      </c>
      <c r="S538" s="3">
        <v>8191.9330550000004</v>
      </c>
      <c r="T538" s="3">
        <v>251978.1</v>
      </c>
    </row>
    <row r="539" spans="1:20" x14ac:dyDescent="0.3">
      <c r="A539" s="3" t="s">
        <v>19</v>
      </c>
      <c r="B539" s="3" t="s">
        <v>741</v>
      </c>
      <c r="C539" s="3" t="s">
        <v>21</v>
      </c>
      <c r="D539" s="4" t="s">
        <v>22</v>
      </c>
      <c r="E539" s="3" t="s">
        <v>745</v>
      </c>
      <c r="F539" s="3"/>
      <c r="G539" s="3"/>
      <c r="H539" s="3"/>
      <c r="I539" s="3"/>
      <c r="J539" s="3"/>
      <c r="K539" s="3"/>
      <c r="L539" s="3"/>
      <c r="M539" s="3"/>
      <c r="N539" s="3">
        <v>2573.8000000000002</v>
      </c>
      <c r="O539" s="3" t="s">
        <v>24</v>
      </c>
      <c r="P539" s="3">
        <v>651.50214080000001</v>
      </c>
      <c r="Q539" s="3">
        <v>1676836.21</v>
      </c>
      <c r="R539" s="3">
        <v>7.7605972699999999</v>
      </c>
      <c r="S539" s="3">
        <v>19974.22525</v>
      </c>
      <c r="T539" s="3">
        <v>614392.69999999995</v>
      </c>
    </row>
    <row r="540" spans="1:20" x14ac:dyDescent="0.3">
      <c r="A540" s="3" t="s">
        <v>19</v>
      </c>
      <c r="B540" s="3" t="s">
        <v>741</v>
      </c>
      <c r="C540" s="3" t="s">
        <v>21</v>
      </c>
      <c r="D540" s="4" t="s">
        <v>22</v>
      </c>
      <c r="E540" s="3" t="s">
        <v>746</v>
      </c>
      <c r="F540" s="3"/>
      <c r="G540" s="3"/>
      <c r="H540" s="3"/>
      <c r="I540" s="3"/>
      <c r="J540" s="3"/>
      <c r="K540" s="3"/>
      <c r="L540" s="3"/>
      <c r="M540" s="3"/>
      <c r="N540" s="3">
        <v>210</v>
      </c>
      <c r="O540" s="3" t="s">
        <v>24</v>
      </c>
      <c r="P540" s="3">
        <v>574.94738099999995</v>
      </c>
      <c r="Q540" s="3">
        <v>120738.95</v>
      </c>
      <c r="R540" s="3">
        <v>6.848688278</v>
      </c>
      <c r="S540" s="3">
        <v>1438.2245379999999</v>
      </c>
      <c r="T540" s="3">
        <v>44238.8</v>
      </c>
    </row>
    <row r="541" spans="1:20" x14ac:dyDescent="0.3">
      <c r="A541" s="3" t="s">
        <v>19</v>
      </c>
      <c r="B541" s="3" t="s">
        <v>741</v>
      </c>
      <c r="C541" s="3" t="s">
        <v>21</v>
      </c>
      <c r="D541" s="4" t="s">
        <v>96</v>
      </c>
      <c r="E541" s="3" t="s">
        <v>747</v>
      </c>
      <c r="F541" s="3"/>
      <c r="G541" s="3"/>
      <c r="H541" s="3"/>
      <c r="I541" s="3"/>
      <c r="J541" s="3"/>
      <c r="K541" s="3"/>
      <c r="L541" s="3"/>
      <c r="M541" s="3"/>
      <c r="N541" s="3">
        <v>176</v>
      </c>
      <c r="O541" s="3" t="s">
        <v>24</v>
      </c>
      <c r="P541" s="3">
        <v>203.38551140000001</v>
      </c>
      <c r="Q541" s="3">
        <v>35795.85</v>
      </c>
      <c r="R541" s="3">
        <v>2.4226981699999999</v>
      </c>
      <c r="S541" s="3">
        <v>426.39487789999998</v>
      </c>
      <c r="T541" s="3">
        <v>13115.6</v>
      </c>
    </row>
    <row r="542" spans="1:20" x14ac:dyDescent="0.3">
      <c r="A542" s="3" t="s">
        <v>19</v>
      </c>
      <c r="B542" s="3" t="s">
        <v>741</v>
      </c>
      <c r="C542" s="3" t="s">
        <v>21</v>
      </c>
      <c r="D542" s="4" t="s">
        <v>22</v>
      </c>
      <c r="E542" s="3" t="s">
        <v>748</v>
      </c>
      <c r="F542" s="3"/>
      <c r="G542" s="3"/>
      <c r="H542" s="3"/>
      <c r="I542" s="3"/>
      <c r="J542" s="3"/>
      <c r="K542" s="3"/>
      <c r="L542" s="3"/>
      <c r="M542" s="3"/>
      <c r="N542" s="3">
        <v>225</v>
      </c>
      <c r="O542" s="3" t="s">
        <v>24</v>
      </c>
      <c r="P542" s="3">
        <v>563.13644439999996</v>
      </c>
      <c r="Q542" s="3">
        <v>126705.7</v>
      </c>
      <c r="R542" s="3">
        <v>6.7079981469999996</v>
      </c>
      <c r="S542" s="3">
        <v>1509.299583</v>
      </c>
      <c r="T542" s="3">
        <v>46424.9</v>
      </c>
    </row>
    <row r="543" spans="1:20" x14ac:dyDescent="0.3">
      <c r="A543" s="3" t="s">
        <v>19</v>
      </c>
      <c r="B543" s="3" t="s">
        <v>741</v>
      </c>
      <c r="C543" s="3" t="s">
        <v>21</v>
      </c>
      <c r="D543" s="4" t="s">
        <v>96</v>
      </c>
      <c r="E543" s="3" t="s">
        <v>749</v>
      </c>
      <c r="F543" s="3"/>
      <c r="G543" s="3"/>
      <c r="H543" s="3"/>
      <c r="I543" s="3"/>
      <c r="J543" s="3"/>
      <c r="K543" s="3"/>
      <c r="L543" s="3"/>
      <c r="M543" s="3"/>
      <c r="N543" s="3">
        <v>156</v>
      </c>
      <c r="O543" s="3" t="s">
        <v>24</v>
      </c>
      <c r="P543" s="3">
        <v>201.48743590000001</v>
      </c>
      <c r="Q543" s="3">
        <v>31432.04</v>
      </c>
      <c r="R543" s="3">
        <v>2.4000885749999998</v>
      </c>
      <c r="S543" s="3">
        <v>374.41381769999998</v>
      </c>
      <c r="T543" s="3">
        <v>11516.7</v>
      </c>
    </row>
    <row r="544" spans="1:20" x14ac:dyDescent="0.3">
      <c r="A544" s="3" t="s">
        <v>19</v>
      </c>
      <c r="B544" s="3" t="s">
        <v>750</v>
      </c>
      <c r="C544" s="3" t="s">
        <v>21</v>
      </c>
      <c r="D544" s="4" t="s">
        <v>22</v>
      </c>
      <c r="E544" s="3" t="s">
        <v>751</v>
      </c>
      <c r="F544" s="3"/>
      <c r="G544" s="3"/>
      <c r="H544" s="3"/>
      <c r="I544" s="3"/>
      <c r="J544" s="3"/>
      <c r="K544" s="3"/>
      <c r="L544" s="3"/>
      <c r="M544" s="3"/>
      <c r="N544" s="3">
        <v>1758.9</v>
      </c>
      <c r="O544" s="3" t="s">
        <v>24</v>
      </c>
      <c r="P544" s="3">
        <v>314.57218719999997</v>
      </c>
      <c r="Q544" s="3">
        <v>553301.02</v>
      </c>
      <c r="R544" s="3">
        <v>3.7471374289999999</v>
      </c>
      <c r="S544" s="3">
        <v>6590.8400240000001</v>
      </c>
      <c r="T544" s="3">
        <v>202729.5</v>
      </c>
    </row>
    <row r="545" spans="1:20" x14ac:dyDescent="0.3">
      <c r="A545" s="3" t="s">
        <v>19</v>
      </c>
      <c r="B545" s="3" t="s">
        <v>752</v>
      </c>
      <c r="C545" s="3" t="s">
        <v>21</v>
      </c>
      <c r="D545" s="4" t="s">
        <v>22</v>
      </c>
      <c r="E545" s="3" t="s">
        <v>753</v>
      </c>
      <c r="F545" s="3"/>
      <c r="G545" s="3"/>
      <c r="H545" s="3"/>
      <c r="I545" s="3"/>
      <c r="J545" s="3"/>
      <c r="K545" s="3"/>
      <c r="L545" s="3"/>
      <c r="M545" s="3"/>
      <c r="N545" s="3">
        <v>4752</v>
      </c>
      <c r="O545" s="3" t="s">
        <v>24</v>
      </c>
      <c r="P545" s="3">
        <v>217.92390359999999</v>
      </c>
      <c r="Q545" s="3">
        <v>1035574.39</v>
      </c>
      <c r="R545" s="3">
        <v>2.5958773509999999</v>
      </c>
      <c r="S545" s="3">
        <v>12335.60917</v>
      </c>
      <c r="T545" s="3">
        <v>379434.5</v>
      </c>
    </row>
    <row r="546" spans="1:20" x14ac:dyDescent="0.3">
      <c r="A546" s="3" t="s">
        <v>19</v>
      </c>
      <c r="B546" s="3" t="s">
        <v>754</v>
      </c>
      <c r="C546" s="3" t="s">
        <v>21</v>
      </c>
      <c r="D546" s="4" t="s">
        <v>25</v>
      </c>
      <c r="E546" s="3" t="s">
        <v>755</v>
      </c>
      <c r="F546" s="3"/>
      <c r="G546" s="3"/>
      <c r="H546" s="3"/>
      <c r="I546" s="3"/>
      <c r="J546" s="3"/>
      <c r="K546" s="3"/>
      <c r="L546" s="3"/>
      <c r="M546" s="3"/>
      <c r="N546" s="3">
        <v>4875</v>
      </c>
      <c r="O546" s="3" t="s">
        <v>24</v>
      </c>
      <c r="P546" s="3">
        <v>464.29405539999999</v>
      </c>
      <c r="Q546" s="3">
        <v>2263433.52</v>
      </c>
      <c r="R546" s="3">
        <v>5.5306022080000004</v>
      </c>
      <c r="S546" s="3">
        <v>26961.68577</v>
      </c>
      <c r="T546" s="3">
        <v>995005.4</v>
      </c>
    </row>
    <row r="547" spans="1:20" x14ac:dyDescent="0.3">
      <c r="A547" s="3" t="s">
        <v>19</v>
      </c>
      <c r="B547" s="3" t="s">
        <v>754</v>
      </c>
      <c r="C547" s="3" t="s">
        <v>21</v>
      </c>
      <c r="D547" s="4" t="s">
        <v>22</v>
      </c>
      <c r="E547" s="3" t="s">
        <v>756</v>
      </c>
      <c r="F547" s="3"/>
      <c r="G547" s="3"/>
      <c r="H547" s="3"/>
      <c r="I547" s="3"/>
      <c r="J547" s="3"/>
      <c r="K547" s="3"/>
      <c r="L547" s="3"/>
      <c r="M547" s="3"/>
      <c r="N547" s="3">
        <v>15568</v>
      </c>
      <c r="O547" s="3" t="s">
        <v>24</v>
      </c>
      <c r="P547" s="3">
        <v>392.89738949999997</v>
      </c>
      <c r="Q547" s="3">
        <v>6116626.5599999996</v>
      </c>
      <c r="R547" s="3">
        <v>4.6801356700000003</v>
      </c>
      <c r="S547" s="3">
        <v>72860.352110000007</v>
      </c>
      <c r="T547" s="3">
        <v>2241131.9</v>
      </c>
    </row>
    <row r="548" spans="1:20" x14ac:dyDescent="0.3">
      <c r="A548" s="3" t="s">
        <v>19</v>
      </c>
      <c r="B548" s="3" t="s">
        <v>757</v>
      </c>
      <c r="C548" s="3" t="s">
        <v>21</v>
      </c>
      <c r="D548" s="4" t="s">
        <v>22</v>
      </c>
      <c r="E548" s="3" t="s">
        <v>758</v>
      </c>
      <c r="F548" s="3"/>
      <c r="G548" s="3"/>
      <c r="H548" s="3"/>
      <c r="I548" s="3"/>
      <c r="J548" s="3"/>
      <c r="K548" s="3"/>
      <c r="L548" s="3"/>
      <c r="M548" s="3"/>
      <c r="N548" s="3">
        <v>2927.4</v>
      </c>
      <c r="O548" s="3" t="s">
        <v>24</v>
      </c>
      <c r="P548" s="3">
        <v>585.18336750000003</v>
      </c>
      <c r="Q548" s="3">
        <v>1713065.79</v>
      </c>
      <c r="R548" s="3">
        <v>6.9747719610000001</v>
      </c>
      <c r="S548" s="3">
        <v>20417.94744</v>
      </c>
      <c r="T548" s="3">
        <v>627667.30000000005</v>
      </c>
    </row>
    <row r="549" spans="1:20" x14ac:dyDescent="0.3">
      <c r="A549" s="3" t="s">
        <v>19</v>
      </c>
      <c r="B549" s="3" t="s">
        <v>757</v>
      </c>
      <c r="C549" s="3" t="s">
        <v>21</v>
      </c>
      <c r="D549" s="4" t="s">
        <v>22</v>
      </c>
      <c r="E549" s="3" t="s">
        <v>759</v>
      </c>
      <c r="F549" s="3"/>
      <c r="G549" s="3"/>
      <c r="H549" s="3"/>
      <c r="I549" s="3"/>
      <c r="J549" s="3"/>
      <c r="K549" s="3"/>
      <c r="L549" s="3"/>
      <c r="M549" s="3"/>
      <c r="N549" s="3">
        <v>5676.4</v>
      </c>
      <c r="O549" s="3" t="s">
        <v>24</v>
      </c>
      <c r="P549" s="3">
        <v>514.48292049999998</v>
      </c>
      <c r="Q549" s="3">
        <v>2920410.85</v>
      </c>
      <c r="R549" s="3">
        <v>6.1320967880000001</v>
      </c>
      <c r="S549" s="3">
        <v>34808.234210000002</v>
      </c>
      <c r="T549" s="3">
        <v>1070038.6000000001</v>
      </c>
    </row>
    <row r="550" spans="1:20" x14ac:dyDescent="0.3">
      <c r="A550" s="3" t="s">
        <v>19</v>
      </c>
      <c r="B550" s="3" t="s">
        <v>757</v>
      </c>
      <c r="C550" s="3" t="s">
        <v>21</v>
      </c>
      <c r="D550" s="4" t="s">
        <v>22</v>
      </c>
      <c r="E550" s="3" t="s">
        <v>760</v>
      </c>
      <c r="F550" s="3"/>
      <c r="G550" s="3"/>
      <c r="H550" s="3"/>
      <c r="I550" s="3"/>
      <c r="J550" s="3"/>
      <c r="K550" s="3"/>
      <c r="L550" s="3"/>
      <c r="M550" s="3"/>
      <c r="N550" s="3">
        <v>999.6</v>
      </c>
      <c r="O550" s="3" t="s">
        <v>24</v>
      </c>
      <c r="P550" s="3">
        <v>521.92519010000001</v>
      </c>
      <c r="Q550" s="3">
        <v>521716.42</v>
      </c>
      <c r="R550" s="3">
        <v>6.2208008350000004</v>
      </c>
      <c r="S550" s="3">
        <v>6218.3125149999996</v>
      </c>
      <c r="T550" s="3">
        <v>191156.9</v>
      </c>
    </row>
    <row r="551" spans="1:20" x14ac:dyDescent="0.3">
      <c r="A551" s="3" t="s">
        <v>19</v>
      </c>
      <c r="B551" s="3" t="s">
        <v>757</v>
      </c>
      <c r="C551" s="3" t="s">
        <v>21</v>
      </c>
      <c r="D551" s="4" t="s">
        <v>22</v>
      </c>
      <c r="E551" s="3" t="s">
        <v>761</v>
      </c>
      <c r="F551" s="3"/>
      <c r="G551" s="3"/>
      <c r="H551" s="3"/>
      <c r="I551" s="3"/>
      <c r="J551" s="3"/>
      <c r="K551" s="3"/>
      <c r="L551" s="3"/>
      <c r="M551" s="3"/>
      <c r="N551" s="3">
        <v>1476.1</v>
      </c>
      <c r="O551" s="3" t="s">
        <v>24</v>
      </c>
      <c r="P551" s="3">
        <v>677.28743989999998</v>
      </c>
      <c r="Q551" s="3">
        <v>999743.99</v>
      </c>
      <c r="R551" s="3">
        <v>8.0725558979999992</v>
      </c>
      <c r="S551" s="3">
        <v>11915.89976</v>
      </c>
      <c r="T551" s="3">
        <v>366306.2</v>
      </c>
    </row>
    <row r="552" spans="1:20" x14ac:dyDescent="0.3">
      <c r="A552" s="3" t="s">
        <v>19</v>
      </c>
      <c r="B552" s="3" t="s">
        <v>757</v>
      </c>
      <c r="C552" s="3" t="s">
        <v>21</v>
      </c>
      <c r="D552" s="4" t="s">
        <v>22</v>
      </c>
      <c r="E552" s="3" t="s">
        <v>762</v>
      </c>
      <c r="F552" s="3"/>
      <c r="G552" s="3"/>
      <c r="H552" s="3"/>
      <c r="I552" s="3"/>
      <c r="J552" s="3"/>
      <c r="K552" s="3"/>
      <c r="L552" s="3"/>
      <c r="M552" s="3"/>
      <c r="N552" s="3">
        <v>980</v>
      </c>
      <c r="O552" s="3" t="s">
        <v>24</v>
      </c>
      <c r="P552" s="3">
        <v>610.28148980000003</v>
      </c>
      <c r="Q552" s="3">
        <v>598075.86</v>
      </c>
      <c r="R552" s="3">
        <v>7.2739152540000003</v>
      </c>
      <c r="S552" s="3">
        <v>7128.4369489999999</v>
      </c>
      <c r="T552" s="3">
        <v>219135</v>
      </c>
    </row>
    <row r="553" spans="1:20" x14ac:dyDescent="0.3">
      <c r="A553" s="3" t="s">
        <v>19</v>
      </c>
      <c r="B553" s="3" t="s">
        <v>757</v>
      </c>
      <c r="C553" s="3" t="s">
        <v>21</v>
      </c>
      <c r="D553" s="4" t="s">
        <v>22</v>
      </c>
      <c r="E553" s="3" t="s">
        <v>763</v>
      </c>
      <c r="F553" s="3"/>
      <c r="G553" s="3"/>
      <c r="H553" s="3"/>
      <c r="I553" s="3"/>
      <c r="J553" s="3"/>
      <c r="K553" s="3"/>
      <c r="L553" s="3"/>
      <c r="M553" s="3"/>
      <c r="N553" s="3">
        <v>7600</v>
      </c>
      <c r="O553" s="3" t="s">
        <v>24</v>
      </c>
      <c r="P553" s="3">
        <v>524.01387109999996</v>
      </c>
      <c r="Q553" s="3">
        <v>3982505.42</v>
      </c>
      <c r="R553" s="3">
        <v>6.2456957219999998</v>
      </c>
      <c r="S553" s="3">
        <v>47467.287490000002</v>
      </c>
      <c r="T553" s="3">
        <v>1459190</v>
      </c>
    </row>
    <row r="554" spans="1:20" x14ac:dyDescent="0.3">
      <c r="A554" s="3" t="s">
        <v>19</v>
      </c>
      <c r="B554" s="3" t="s">
        <v>757</v>
      </c>
      <c r="C554" s="3" t="s">
        <v>21</v>
      </c>
      <c r="D554" s="4" t="s">
        <v>22</v>
      </c>
      <c r="E554" s="3" t="s">
        <v>764</v>
      </c>
      <c r="F554" s="3"/>
      <c r="G554" s="3"/>
      <c r="H554" s="3"/>
      <c r="I554" s="3"/>
      <c r="J554" s="3"/>
      <c r="K554" s="3"/>
      <c r="L554" s="3"/>
      <c r="M554" s="3"/>
      <c r="N554" s="3">
        <v>3308</v>
      </c>
      <c r="O554" s="3" t="s">
        <v>24</v>
      </c>
      <c r="P554" s="3">
        <v>520.71402660000001</v>
      </c>
      <c r="Q554" s="3">
        <v>1722522</v>
      </c>
      <c r="R554" s="3">
        <v>6.2063650370000003</v>
      </c>
      <c r="S554" s="3">
        <v>20530.65554</v>
      </c>
      <c r="T554" s="3">
        <v>631132</v>
      </c>
    </row>
    <row r="555" spans="1:20" x14ac:dyDescent="0.3">
      <c r="A555" s="3" t="s">
        <v>19</v>
      </c>
      <c r="B555" s="3" t="s">
        <v>765</v>
      </c>
      <c r="C555" s="3" t="s">
        <v>21</v>
      </c>
      <c r="D555" s="4" t="s">
        <v>22</v>
      </c>
      <c r="E555" s="3" t="s">
        <v>766</v>
      </c>
      <c r="F555" s="3"/>
      <c r="G555" s="3"/>
      <c r="H555" s="3"/>
      <c r="I555" s="3"/>
      <c r="J555" s="3"/>
      <c r="K555" s="3"/>
      <c r="L555" s="3"/>
      <c r="M555" s="3"/>
      <c r="N555" s="3">
        <v>3307.2</v>
      </c>
      <c r="O555" s="3" t="s">
        <v>24</v>
      </c>
      <c r="P555" s="3">
        <v>261.81921870000002</v>
      </c>
      <c r="Q555" s="3">
        <v>865888.52</v>
      </c>
      <c r="R555" s="3">
        <v>3.1206104730000002</v>
      </c>
      <c r="S555" s="3">
        <v>10320.482959999999</v>
      </c>
      <c r="T555" s="3">
        <v>317261.59999999998</v>
      </c>
    </row>
    <row r="556" spans="1:20" x14ac:dyDescent="0.3">
      <c r="A556" s="3" t="s">
        <v>19</v>
      </c>
      <c r="B556" s="3" t="s">
        <v>765</v>
      </c>
      <c r="C556" s="3" t="s">
        <v>21</v>
      </c>
      <c r="D556" s="4" t="s">
        <v>22</v>
      </c>
      <c r="E556" s="3" t="s">
        <v>766</v>
      </c>
      <c r="F556" s="3"/>
      <c r="G556" s="3"/>
      <c r="H556" s="3"/>
      <c r="I556" s="3"/>
      <c r="J556" s="3"/>
      <c r="K556" s="3"/>
      <c r="L556" s="3"/>
      <c r="M556" s="3"/>
      <c r="N556" s="3">
        <v>3307.2</v>
      </c>
      <c r="O556" s="3" t="s">
        <v>24</v>
      </c>
      <c r="P556" s="3">
        <v>261.81921870000002</v>
      </c>
      <c r="Q556" s="3">
        <v>865888.52</v>
      </c>
      <c r="R556" s="3">
        <v>3.1206104730000002</v>
      </c>
      <c r="S556" s="3">
        <v>10320.482959999999</v>
      </c>
      <c r="T556" s="3">
        <v>317261.59999999998</v>
      </c>
    </row>
    <row r="557" spans="1:20" x14ac:dyDescent="0.3">
      <c r="A557" s="3" t="s">
        <v>19</v>
      </c>
      <c r="B557" s="3" t="s">
        <v>765</v>
      </c>
      <c r="C557" s="3" t="s">
        <v>21</v>
      </c>
      <c r="D557" s="4" t="s">
        <v>22</v>
      </c>
      <c r="E557" s="3" t="s">
        <v>766</v>
      </c>
      <c r="F557" s="3"/>
      <c r="G557" s="3"/>
      <c r="H557" s="3"/>
      <c r="I557" s="3"/>
      <c r="J557" s="3"/>
      <c r="K557" s="3"/>
      <c r="L557" s="3"/>
      <c r="M557" s="3"/>
      <c r="N557" s="3">
        <v>3307.2</v>
      </c>
      <c r="O557" s="3" t="s">
        <v>24</v>
      </c>
      <c r="P557" s="3">
        <v>261.81921870000002</v>
      </c>
      <c r="Q557" s="3">
        <v>865888.52</v>
      </c>
      <c r="R557" s="3">
        <v>3.1206104730000002</v>
      </c>
      <c r="S557" s="3">
        <v>10320.482959999999</v>
      </c>
      <c r="T557" s="3">
        <v>317261.59999999998</v>
      </c>
    </row>
    <row r="558" spans="1:20" x14ac:dyDescent="0.3">
      <c r="A558" s="3" t="s">
        <v>19</v>
      </c>
      <c r="B558" s="3" t="s">
        <v>767</v>
      </c>
      <c r="C558" s="3" t="s">
        <v>21</v>
      </c>
      <c r="D558" s="4" t="s">
        <v>22</v>
      </c>
      <c r="E558" s="3" t="s">
        <v>768</v>
      </c>
      <c r="F558" s="3"/>
      <c r="G558" s="3"/>
      <c r="H558" s="3"/>
      <c r="I558" s="3"/>
      <c r="J558" s="3"/>
      <c r="K558" s="3"/>
      <c r="L558" s="3"/>
      <c r="M558" s="3"/>
      <c r="N558" s="3">
        <v>2538.9</v>
      </c>
      <c r="O558" s="3" t="s">
        <v>24</v>
      </c>
      <c r="P558" s="3">
        <v>310.41489230000002</v>
      </c>
      <c r="Q558" s="3">
        <v>788112.37</v>
      </c>
      <c r="R558" s="3">
        <v>3.699819932</v>
      </c>
      <c r="S558" s="3">
        <v>9393.4728250000007</v>
      </c>
      <c r="T558" s="3">
        <v>288764.40000000002</v>
      </c>
    </row>
    <row r="559" spans="1:20" x14ac:dyDescent="0.3">
      <c r="A559" s="3" t="s">
        <v>19</v>
      </c>
      <c r="B559" s="3" t="s">
        <v>769</v>
      </c>
      <c r="C559" s="3" t="s">
        <v>21</v>
      </c>
      <c r="D559" s="4" t="s">
        <v>22</v>
      </c>
      <c r="E559" s="3" t="s">
        <v>770</v>
      </c>
      <c r="F559" s="3"/>
      <c r="G559" s="3"/>
      <c r="H559" s="3"/>
      <c r="I559" s="3"/>
      <c r="J559" s="3"/>
      <c r="K559" s="3"/>
      <c r="L559" s="3"/>
      <c r="M559" s="3"/>
      <c r="N559" s="3">
        <v>11254.5</v>
      </c>
      <c r="O559" s="3" t="s">
        <v>24</v>
      </c>
      <c r="P559" s="3">
        <v>501.27466349999997</v>
      </c>
      <c r="Q559" s="3">
        <v>5641595.7000000002</v>
      </c>
      <c r="R559" s="3">
        <v>5.9746682179999997</v>
      </c>
      <c r="S559" s="3">
        <v>67241.903460000001</v>
      </c>
      <c r="T559" s="3">
        <v>2067080.6</v>
      </c>
    </row>
    <row r="560" spans="1:20" x14ac:dyDescent="0.3">
      <c r="A560" s="3" t="s">
        <v>19</v>
      </c>
      <c r="B560" s="3" t="s">
        <v>769</v>
      </c>
      <c r="C560" s="3" t="s">
        <v>21</v>
      </c>
      <c r="D560" s="4" t="s">
        <v>22</v>
      </c>
      <c r="E560" s="3" t="s">
        <v>771</v>
      </c>
      <c r="F560" s="3"/>
      <c r="G560" s="3"/>
      <c r="H560" s="3"/>
      <c r="I560" s="3"/>
      <c r="J560" s="3"/>
      <c r="K560" s="3"/>
      <c r="L560" s="3"/>
      <c r="M560" s="3"/>
      <c r="N560" s="3">
        <v>407.4</v>
      </c>
      <c r="O560" s="3" t="s">
        <v>24</v>
      </c>
      <c r="P560" s="3">
        <v>822.62623959999996</v>
      </c>
      <c r="Q560" s="3">
        <v>335137.93</v>
      </c>
      <c r="R560" s="3">
        <v>9.8048419500000001</v>
      </c>
      <c r="S560" s="3">
        <v>3994.4926099999998</v>
      </c>
      <c r="T560" s="3">
        <v>122794.6</v>
      </c>
    </row>
    <row r="561" spans="1:20" x14ac:dyDescent="0.3">
      <c r="A561" s="3" t="s">
        <v>19</v>
      </c>
      <c r="B561" s="3" t="s">
        <v>769</v>
      </c>
      <c r="C561" s="3" t="s">
        <v>21</v>
      </c>
      <c r="D561" s="4" t="s">
        <v>22</v>
      </c>
      <c r="E561" s="3" t="s">
        <v>772</v>
      </c>
      <c r="F561" s="3"/>
      <c r="G561" s="3"/>
      <c r="H561" s="3"/>
      <c r="I561" s="3"/>
      <c r="J561" s="3"/>
      <c r="K561" s="3"/>
      <c r="L561" s="3"/>
      <c r="M561" s="3"/>
      <c r="N561" s="3">
        <v>832</v>
      </c>
      <c r="O561" s="3" t="s">
        <v>24</v>
      </c>
      <c r="P561" s="3">
        <v>553.31046879999997</v>
      </c>
      <c r="Q561" s="3">
        <v>460354.31</v>
      </c>
      <c r="R561" s="3">
        <v>6.5948804379999997</v>
      </c>
      <c r="S561" s="3">
        <v>5486.9405239999996</v>
      </c>
      <c r="T561" s="3">
        <v>168673.9</v>
      </c>
    </row>
    <row r="562" spans="1:20" x14ac:dyDescent="0.3">
      <c r="A562" s="3" t="s">
        <v>19</v>
      </c>
      <c r="B562" s="3" t="s">
        <v>769</v>
      </c>
      <c r="C562" s="3" t="s">
        <v>21</v>
      </c>
      <c r="D562" s="4" t="s">
        <v>22</v>
      </c>
      <c r="E562" s="3" t="s">
        <v>773</v>
      </c>
      <c r="F562" s="3"/>
      <c r="G562" s="3"/>
      <c r="H562" s="3"/>
      <c r="I562" s="3"/>
      <c r="J562" s="3"/>
      <c r="K562" s="3"/>
      <c r="L562" s="3"/>
      <c r="M562" s="3"/>
      <c r="N562" s="3">
        <v>707.33299999999997</v>
      </c>
      <c r="O562" s="3" t="s">
        <v>24</v>
      </c>
      <c r="P562" s="3">
        <v>485.95381520000001</v>
      </c>
      <c r="Q562" s="3">
        <v>343731.17</v>
      </c>
      <c r="R562" s="3">
        <v>5.7920597760000003</v>
      </c>
      <c r="S562" s="3">
        <v>4096.9150179999997</v>
      </c>
      <c r="T562" s="3">
        <v>125943</v>
      </c>
    </row>
    <row r="563" spans="1:20" x14ac:dyDescent="0.3">
      <c r="A563" s="3" t="s">
        <v>19</v>
      </c>
      <c r="B563" s="3" t="s">
        <v>769</v>
      </c>
      <c r="C563" s="3" t="s">
        <v>21</v>
      </c>
      <c r="D563" s="4" t="s">
        <v>22</v>
      </c>
      <c r="E563" s="3" t="s">
        <v>774</v>
      </c>
      <c r="F563" s="3"/>
      <c r="G563" s="3"/>
      <c r="H563" s="3"/>
      <c r="I563" s="3"/>
      <c r="J563" s="3"/>
      <c r="K563" s="3"/>
      <c r="L563" s="3"/>
      <c r="M563" s="3"/>
      <c r="N563" s="3">
        <v>678</v>
      </c>
      <c r="O563" s="3" t="s">
        <v>24</v>
      </c>
      <c r="P563" s="3">
        <v>558.27957230000004</v>
      </c>
      <c r="Q563" s="3">
        <v>378513.55</v>
      </c>
      <c r="R563" s="3">
        <v>6.6541069400000001</v>
      </c>
      <c r="S563" s="3">
        <v>4511.4845050000004</v>
      </c>
      <c r="T563" s="3">
        <v>138687.4</v>
      </c>
    </row>
    <row r="564" spans="1:20" x14ac:dyDescent="0.3">
      <c r="A564" s="3" t="s">
        <v>19</v>
      </c>
      <c r="B564" s="3" t="s">
        <v>769</v>
      </c>
      <c r="C564" s="3" t="s">
        <v>21</v>
      </c>
      <c r="D564" s="4" t="s">
        <v>22</v>
      </c>
      <c r="E564" s="3" t="s">
        <v>775</v>
      </c>
      <c r="F564" s="3"/>
      <c r="G564" s="3"/>
      <c r="H564" s="3"/>
      <c r="I564" s="3"/>
      <c r="J564" s="3"/>
      <c r="K564" s="3"/>
      <c r="L564" s="3"/>
      <c r="M564" s="3"/>
      <c r="N564" s="3">
        <v>376.66699999999997</v>
      </c>
      <c r="O564" s="3" t="s">
        <v>24</v>
      </c>
      <c r="P564" s="3">
        <v>738.73896569999999</v>
      </c>
      <c r="Q564" s="3">
        <v>278258.59000000003</v>
      </c>
      <c r="R564" s="3">
        <v>8.8049936320000004</v>
      </c>
      <c r="S564" s="3">
        <v>3316.5505360000002</v>
      </c>
      <c r="T564" s="3">
        <v>101954</v>
      </c>
    </row>
    <row r="565" spans="1:20" x14ac:dyDescent="0.3">
      <c r="A565" s="3" t="s">
        <v>19</v>
      </c>
      <c r="B565" s="3" t="s">
        <v>769</v>
      </c>
      <c r="C565" s="3" t="s">
        <v>21</v>
      </c>
      <c r="D565" s="4" t="s">
        <v>22</v>
      </c>
      <c r="E565" s="3" t="s">
        <v>776</v>
      </c>
      <c r="F565" s="3"/>
      <c r="G565" s="3"/>
      <c r="H565" s="3"/>
      <c r="I565" s="3"/>
      <c r="J565" s="3"/>
      <c r="K565" s="3"/>
      <c r="L565" s="3"/>
      <c r="M565" s="3"/>
      <c r="N565" s="3">
        <v>345</v>
      </c>
      <c r="O565" s="3" t="s">
        <v>24</v>
      </c>
      <c r="P565" s="3">
        <v>726.48501450000003</v>
      </c>
      <c r="Q565" s="3">
        <v>250637.33</v>
      </c>
      <c r="R565" s="3">
        <v>8.6589393860000001</v>
      </c>
      <c r="S565" s="3">
        <v>2987.3340880000001</v>
      </c>
      <c r="T565" s="3">
        <v>91833.5</v>
      </c>
    </row>
    <row r="566" spans="1:20" x14ac:dyDescent="0.3">
      <c r="A566" s="3" t="s">
        <v>19</v>
      </c>
      <c r="B566" s="3" t="s">
        <v>769</v>
      </c>
      <c r="C566" s="3" t="s">
        <v>21</v>
      </c>
      <c r="D566" s="4" t="s">
        <v>22</v>
      </c>
      <c r="E566" s="3" t="s">
        <v>777</v>
      </c>
      <c r="F566" s="3"/>
      <c r="G566" s="3"/>
      <c r="H566" s="3"/>
      <c r="I566" s="3"/>
      <c r="J566" s="3"/>
      <c r="K566" s="3"/>
      <c r="L566" s="3"/>
      <c r="M566" s="3"/>
      <c r="N566" s="3">
        <v>738</v>
      </c>
      <c r="O566" s="3" t="s">
        <v>24</v>
      </c>
      <c r="P566" s="3">
        <v>505.95995929999998</v>
      </c>
      <c r="Q566" s="3">
        <v>373398.45</v>
      </c>
      <c r="R566" s="3">
        <v>6.0305120299999997</v>
      </c>
      <c r="S566" s="3">
        <v>4450.5178779999997</v>
      </c>
      <c r="T566" s="3">
        <v>136813.20000000001</v>
      </c>
    </row>
    <row r="567" spans="1:20" x14ac:dyDescent="0.3">
      <c r="A567" s="3" t="s">
        <v>19</v>
      </c>
      <c r="B567" s="3" t="s">
        <v>769</v>
      </c>
      <c r="C567" s="3" t="s">
        <v>21</v>
      </c>
      <c r="D567" s="4" t="s">
        <v>22</v>
      </c>
      <c r="E567" s="3" t="s">
        <v>778</v>
      </c>
      <c r="F567" s="3"/>
      <c r="G567" s="3"/>
      <c r="H567" s="3"/>
      <c r="I567" s="3"/>
      <c r="J567" s="3"/>
      <c r="K567" s="3"/>
      <c r="L567" s="3"/>
      <c r="M567" s="3"/>
      <c r="N567" s="3">
        <v>748</v>
      </c>
      <c r="O567" s="3" t="s">
        <v>24</v>
      </c>
      <c r="P567" s="3">
        <v>552.53451870000004</v>
      </c>
      <c r="Q567" s="3">
        <v>413295.82</v>
      </c>
      <c r="R567" s="3">
        <v>6.5856319269999997</v>
      </c>
      <c r="S567" s="3">
        <v>4926.0526819999995</v>
      </c>
      <c r="T567" s="3">
        <v>151431.6</v>
      </c>
    </row>
    <row r="568" spans="1:20" x14ac:dyDescent="0.3">
      <c r="A568" s="3" t="s">
        <v>19</v>
      </c>
      <c r="B568" s="3" t="s">
        <v>779</v>
      </c>
      <c r="C568" s="3" t="s">
        <v>21</v>
      </c>
      <c r="D568" s="4" t="s">
        <v>22</v>
      </c>
      <c r="E568" s="3" t="s">
        <v>780</v>
      </c>
      <c r="F568" s="3"/>
      <c r="G568" s="3"/>
      <c r="H568" s="3"/>
      <c r="I568" s="3"/>
      <c r="J568" s="3"/>
      <c r="K568" s="3"/>
      <c r="L568" s="3"/>
      <c r="M568" s="3"/>
      <c r="N568" s="3">
        <v>2408</v>
      </c>
      <c r="O568" s="3" t="s">
        <v>24</v>
      </c>
      <c r="P568" s="3">
        <v>251.95366279999999</v>
      </c>
      <c r="Q568" s="3">
        <v>606704.42000000004</v>
      </c>
      <c r="R568" s="3">
        <v>3.003023394</v>
      </c>
      <c r="S568" s="3">
        <v>7231.280334</v>
      </c>
      <c r="T568" s="3">
        <v>222296.5</v>
      </c>
    </row>
    <row r="569" spans="1:20" x14ac:dyDescent="0.3">
      <c r="A569" s="3" t="s">
        <v>19</v>
      </c>
      <c r="B569" s="3" t="s">
        <v>779</v>
      </c>
      <c r="C569" s="3" t="s">
        <v>21</v>
      </c>
      <c r="D569" s="4" t="s">
        <v>22</v>
      </c>
      <c r="E569" s="3" t="s">
        <v>781</v>
      </c>
      <c r="F569" s="3"/>
      <c r="G569" s="3"/>
      <c r="H569" s="3"/>
      <c r="I569" s="3"/>
      <c r="J569" s="3"/>
      <c r="K569" s="3"/>
      <c r="L569" s="3"/>
      <c r="M569" s="3"/>
      <c r="N569" s="3">
        <v>4620</v>
      </c>
      <c r="O569" s="3" t="s">
        <v>24</v>
      </c>
      <c r="P569" s="3">
        <v>542.49667320000003</v>
      </c>
      <c r="Q569" s="3">
        <v>2506334.63</v>
      </c>
      <c r="R569" s="3">
        <v>6.4659913370000002</v>
      </c>
      <c r="S569" s="3">
        <v>29872.879980000002</v>
      </c>
      <c r="T569" s="3">
        <v>918321</v>
      </c>
    </row>
    <row r="570" spans="1:20" x14ac:dyDescent="0.3">
      <c r="A570" s="3" t="s">
        <v>19</v>
      </c>
      <c r="B570" s="3" t="s">
        <v>779</v>
      </c>
      <c r="C570" s="3" t="s">
        <v>21</v>
      </c>
      <c r="D570" s="4" t="s">
        <v>22</v>
      </c>
      <c r="E570" s="3" t="s">
        <v>782</v>
      </c>
      <c r="F570" s="3"/>
      <c r="G570" s="3"/>
      <c r="H570" s="3"/>
      <c r="I570" s="3"/>
      <c r="J570" s="3"/>
      <c r="K570" s="3"/>
      <c r="L570" s="3"/>
      <c r="M570" s="3"/>
      <c r="N570" s="3">
        <v>3740</v>
      </c>
      <c r="O570" s="3" t="s">
        <v>24</v>
      </c>
      <c r="P570" s="3">
        <v>375.80891439999999</v>
      </c>
      <c r="Q570" s="3">
        <v>1405525.34</v>
      </c>
      <c r="R570" s="3">
        <v>4.4792480860000001</v>
      </c>
      <c r="S570" s="3">
        <v>16752.387839999999</v>
      </c>
      <c r="T570" s="3">
        <v>514984.5</v>
      </c>
    </row>
    <row r="571" spans="1:20" x14ac:dyDescent="0.3">
      <c r="A571" s="3" t="s">
        <v>19</v>
      </c>
      <c r="B571" s="3" t="s">
        <v>779</v>
      </c>
      <c r="C571" s="3" t="s">
        <v>21</v>
      </c>
      <c r="D571" s="4" t="s">
        <v>22</v>
      </c>
      <c r="E571" s="3" t="s">
        <v>783</v>
      </c>
      <c r="F571" s="3"/>
      <c r="G571" s="3"/>
      <c r="H571" s="3"/>
      <c r="I571" s="3"/>
      <c r="J571" s="3"/>
      <c r="K571" s="3"/>
      <c r="L571" s="3"/>
      <c r="M571" s="3"/>
      <c r="N571" s="3">
        <v>4375</v>
      </c>
      <c r="O571" s="3" t="s">
        <v>24</v>
      </c>
      <c r="P571" s="3">
        <v>554.3468206</v>
      </c>
      <c r="Q571" s="3">
        <v>2425267.34</v>
      </c>
      <c r="R571" s="3">
        <v>6.6072326649999997</v>
      </c>
      <c r="S571" s="3">
        <v>28906.642909999999</v>
      </c>
      <c r="T571" s="3">
        <v>888617.9</v>
      </c>
    </row>
    <row r="572" spans="1:20" x14ac:dyDescent="0.3">
      <c r="A572" s="3" t="s">
        <v>19</v>
      </c>
      <c r="B572" s="3" t="s">
        <v>779</v>
      </c>
      <c r="C572" s="3" t="s">
        <v>21</v>
      </c>
      <c r="D572" s="4" t="s">
        <v>22</v>
      </c>
      <c r="E572" s="3" t="s">
        <v>784</v>
      </c>
      <c r="F572" s="3"/>
      <c r="G572" s="3"/>
      <c r="H572" s="3"/>
      <c r="I572" s="3"/>
      <c r="J572" s="3"/>
      <c r="K572" s="3"/>
      <c r="L572" s="3"/>
      <c r="M572" s="3"/>
      <c r="N572" s="3">
        <v>5957.3</v>
      </c>
      <c r="O572" s="3" t="s">
        <v>24</v>
      </c>
      <c r="P572" s="3">
        <v>536.66181159999996</v>
      </c>
      <c r="Q572" s="3">
        <v>3197055.41</v>
      </c>
      <c r="R572" s="3">
        <v>6.3964459070000004</v>
      </c>
      <c r="S572" s="3">
        <v>38105.547200000001</v>
      </c>
      <c r="T572" s="3">
        <v>1171401.1000000001</v>
      </c>
    </row>
    <row r="573" spans="1:20" x14ac:dyDescent="0.3">
      <c r="A573" s="3" t="s">
        <v>19</v>
      </c>
      <c r="B573" s="3" t="s">
        <v>779</v>
      </c>
      <c r="C573" s="3" t="s">
        <v>21</v>
      </c>
      <c r="D573" s="4" t="s">
        <v>22</v>
      </c>
      <c r="E573" s="3" t="s">
        <v>785</v>
      </c>
      <c r="F573" s="3"/>
      <c r="G573" s="3"/>
      <c r="H573" s="3"/>
      <c r="I573" s="3"/>
      <c r="J573" s="3"/>
      <c r="K573" s="3"/>
      <c r="L573" s="3"/>
      <c r="M573" s="3"/>
      <c r="N573" s="3">
        <v>8424</v>
      </c>
      <c r="O573" s="3" t="s">
        <v>24</v>
      </c>
      <c r="P573" s="3">
        <v>523.20346510000002</v>
      </c>
      <c r="Q573" s="3">
        <v>4407465.99</v>
      </c>
      <c r="R573" s="3">
        <v>6.236036533</v>
      </c>
      <c r="S573" s="3">
        <v>52532.371749999998</v>
      </c>
      <c r="T573" s="3">
        <v>1614895.5</v>
      </c>
    </row>
    <row r="574" spans="1:20" x14ac:dyDescent="0.3">
      <c r="A574" s="3" t="s">
        <v>19</v>
      </c>
      <c r="B574" s="3" t="s">
        <v>786</v>
      </c>
      <c r="C574" s="3" t="s">
        <v>21</v>
      </c>
      <c r="D574" s="4" t="s">
        <v>22</v>
      </c>
      <c r="E574" s="3" t="s">
        <v>787</v>
      </c>
      <c r="F574" s="3"/>
      <c r="G574" s="3"/>
      <c r="H574" s="3"/>
      <c r="I574" s="3"/>
      <c r="J574" s="3"/>
      <c r="K574" s="3"/>
      <c r="L574" s="3"/>
      <c r="M574" s="3"/>
      <c r="N574" s="3">
        <v>8945.2000000000007</v>
      </c>
      <c r="O574" s="3" t="s">
        <v>24</v>
      </c>
      <c r="P574" s="3">
        <v>464.60919259999997</v>
      </c>
      <c r="Q574" s="3">
        <v>4156022.15</v>
      </c>
      <c r="R574" s="3">
        <v>5.5376542630000003</v>
      </c>
      <c r="S574" s="3">
        <v>49535.424910000002</v>
      </c>
      <c r="T574" s="3">
        <v>1522766.4</v>
      </c>
    </row>
    <row r="575" spans="1:20" x14ac:dyDescent="0.3">
      <c r="A575" s="3" t="s">
        <v>19</v>
      </c>
      <c r="B575" s="3" t="s">
        <v>786</v>
      </c>
      <c r="C575" s="3" t="s">
        <v>21</v>
      </c>
      <c r="D575" s="4" t="s">
        <v>22</v>
      </c>
      <c r="E575" s="3" t="s">
        <v>788</v>
      </c>
      <c r="F575" s="3"/>
      <c r="G575" s="3"/>
      <c r="H575" s="3"/>
      <c r="I575" s="3"/>
      <c r="J575" s="3"/>
      <c r="K575" s="3"/>
      <c r="L575" s="3"/>
      <c r="M575" s="3"/>
      <c r="N575" s="3">
        <v>10608.2</v>
      </c>
      <c r="O575" s="3" t="s">
        <v>24</v>
      </c>
      <c r="P575" s="3">
        <v>634.43192720000002</v>
      </c>
      <c r="Q575" s="3">
        <v>6730180.7699999996</v>
      </c>
      <c r="R575" s="3">
        <v>7.5617631369999998</v>
      </c>
      <c r="S575" s="3">
        <v>80216.69571</v>
      </c>
      <c r="T575" s="3">
        <v>2465938.2999999998</v>
      </c>
    </row>
    <row r="576" spans="1:20" x14ac:dyDescent="0.3">
      <c r="A576" s="3" t="s">
        <v>19</v>
      </c>
      <c r="B576" s="3" t="s">
        <v>786</v>
      </c>
      <c r="C576" s="3" t="s">
        <v>21</v>
      </c>
      <c r="D576" s="4" t="s">
        <v>22</v>
      </c>
      <c r="E576" s="3" t="s">
        <v>789</v>
      </c>
      <c r="F576" s="3"/>
      <c r="G576" s="3"/>
      <c r="H576" s="3"/>
      <c r="I576" s="3"/>
      <c r="J576" s="3"/>
      <c r="K576" s="3"/>
      <c r="L576" s="3"/>
      <c r="M576" s="3"/>
      <c r="N576" s="3">
        <v>8281.4</v>
      </c>
      <c r="O576" s="3" t="s">
        <v>24</v>
      </c>
      <c r="P576" s="3">
        <v>532.81780739999999</v>
      </c>
      <c r="Q576" s="3">
        <v>4412477.3899999997</v>
      </c>
      <c r="R576" s="3">
        <v>6.3506294089999997</v>
      </c>
      <c r="S576" s="3">
        <v>52592.102379999997</v>
      </c>
      <c r="T576" s="3">
        <v>1616731.7</v>
      </c>
    </row>
    <row r="577" spans="1:20" x14ac:dyDescent="0.3">
      <c r="A577" s="3" t="s">
        <v>19</v>
      </c>
      <c r="B577" s="3" t="s">
        <v>790</v>
      </c>
      <c r="C577" s="3" t="s">
        <v>21</v>
      </c>
      <c r="D577" s="4" t="s">
        <v>22</v>
      </c>
      <c r="E577" s="3" t="s">
        <v>791</v>
      </c>
      <c r="F577" s="3"/>
      <c r="G577" s="3"/>
      <c r="H577" s="3"/>
      <c r="I577" s="3"/>
      <c r="J577" s="3"/>
      <c r="K577" s="3"/>
      <c r="L577" s="3"/>
      <c r="M577" s="3"/>
      <c r="N577" s="3">
        <v>5640.06</v>
      </c>
      <c r="O577" s="3" t="s">
        <v>24</v>
      </c>
      <c r="P577" s="3">
        <v>1040.9019069999999</v>
      </c>
      <c r="Q577" s="3">
        <v>5870749.21</v>
      </c>
      <c r="R577" s="3">
        <v>12.40645896</v>
      </c>
      <c r="S577" s="3">
        <v>69973.172940000004</v>
      </c>
      <c r="T577" s="3">
        <v>2151042.5</v>
      </c>
    </row>
    <row r="578" spans="1:20" x14ac:dyDescent="0.3">
      <c r="A578" s="3" t="s">
        <v>19</v>
      </c>
      <c r="B578" s="3" t="s">
        <v>790</v>
      </c>
      <c r="C578" s="3" t="s">
        <v>21</v>
      </c>
      <c r="D578" s="4" t="s">
        <v>22</v>
      </c>
      <c r="E578" s="3" t="s">
        <v>792</v>
      </c>
      <c r="F578" s="3"/>
      <c r="G578" s="3"/>
      <c r="H578" s="3"/>
      <c r="I578" s="3"/>
      <c r="J578" s="3"/>
      <c r="K578" s="3"/>
      <c r="L578" s="3"/>
      <c r="M578" s="3"/>
      <c r="N578" s="3">
        <v>1039.5</v>
      </c>
      <c r="O578" s="3" t="s">
        <v>24</v>
      </c>
      <c r="P578" s="3">
        <v>594.84816739999997</v>
      </c>
      <c r="Q578" s="3">
        <v>618344.67000000004</v>
      </c>
      <c r="R578" s="3">
        <v>7.0899662379999997</v>
      </c>
      <c r="S578" s="3">
        <v>7370.0199050000001</v>
      </c>
      <c r="T578" s="3">
        <v>226561.5</v>
      </c>
    </row>
    <row r="579" spans="1:20" x14ac:dyDescent="0.3">
      <c r="A579" s="3" t="s">
        <v>19</v>
      </c>
      <c r="B579" s="3" t="s">
        <v>790</v>
      </c>
      <c r="C579" s="3" t="s">
        <v>21</v>
      </c>
      <c r="D579" s="4" t="s">
        <v>22</v>
      </c>
      <c r="E579" s="3" t="s">
        <v>793</v>
      </c>
      <c r="F579" s="3"/>
      <c r="G579" s="3"/>
      <c r="H579" s="3"/>
      <c r="I579" s="3"/>
      <c r="J579" s="3"/>
      <c r="K579" s="3"/>
      <c r="L579" s="3"/>
      <c r="M579" s="3"/>
      <c r="N579" s="3">
        <v>2037</v>
      </c>
      <c r="O579" s="3" t="s">
        <v>24</v>
      </c>
      <c r="P579" s="3">
        <v>522.97062840000001</v>
      </c>
      <c r="Q579" s="3">
        <v>1065291.17</v>
      </c>
      <c r="R579" s="3">
        <v>6.2332613630000004</v>
      </c>
      <c r="S579" s="3">
        <v>12697.153399999999</v>
      </c>
      <c r="T579" s="3">
        <v>390322.6</v>
      </c>
    </row>
    <row r="580" spans="1:20" x14ac:dyDescent="0.3">
      <c r="A580" s="3" t="s">
        <v>19</v>
      </c>
      <c r="B580" s="3" t="s">
        <v>790</v>
      </c>
      <c r="C580" s="3" t="s">
        <v>21</v>
      </c>
      <c r="D580" s="4" t="s">
        <v>22</v>
      </c>
      <c r="E580" s="3" t="s">
        <v>794</v>
      </c>
      <c r="F580" s="3"/>
      <c r="G580" s="3"/>
      <c r="H580" s="3"/>
      <c r="I580" s="3"/>
      <c r="J580" s="3"/>
      <c r="K580" s="3"/>
      <c r="L580" s="3"/>
      <c r="M580" s="3"/>
      <c r="N580" s="3">
        <v>2905.8</v>
      </c>
      <c r="O580" s="3" t="s">
        <v>24</v>
      </c>
      <c r="P580" s="3">
        <v>676.998651</v>
      </c>
      <c r="Q580" s="3">
        <v>1967222.68</v>
      </c>
      <c r="R580" s="3">
        <v>8.0691138379999998</v>
      </c>
      <c r="S580" s="3">
        <v>23447.23099</v>
      </c>
      <c r="T580" s="3">
        <v>720790.4</v>
      </c>
    </row>
    <row r="581" spans="1:20" x14ac:dyDescent="0.3">
      <c r="A581" s="3" t="s">
        <v>19</v>
      </c>
      <c r="B581" s="3" t="s">
        <v>790</v>
      </c>
      <c r="C581" s="3" t="s">
        <v>21</v>
      </c>
      <c r="D581" s="4" t="s">
        <v>22</v>
      </c>
      <c r="E581" s="3" t="s">
        <v>795</v>
      </c>
      <c r="F581" s="3"/>
      <c r="G581" s="3"/>
      <c r="H581" s="3"/>
      <c r="I581" s="3"/>
      <c r="J581" s="3"/>
      <c r="K581" s="3"/>
      <c r="L581" s="3"/>
      <c r="M581" s="3"/>
      <c r="N581" s="3">
        <v>1116</v>
      </c>
      <c r="O581" s="3" t="s">
        <v>24</v>
      </c>
      <c r="P581" s="3">
        <v>520.49213259999999</v>
      </c>
      <c r="Q581" s="3">
        <v>580869.22</v>
      </c>
      <c r="R581" s="3">
        <v>6.2037202929999999</v>
      </c>
      <c r="S581" s="3">
        <v>6923.3518469999999</v>
      </c>
      <c r="T581" s="3">
        <v>212830.5</v>
      </c>
    </row>
    <row r="582" spans="1:20" x14ac:dyDescent="0.3">
      <c r="A582" s="3" t="s">
        <v>19</v>
      </c>
      <c r="B582" s="3" t="s">
        <v>790</v>
      </c>
      <c r="C582" s="3" t="s">
        <v>21</v>
      </c>
      <c r="D582" s="4" t="s">
        <v>22</v>
      </c>
      <c r="E582" s="3" t="s">
        <v>796</v>
      </c>
      <c r="F582" s="3"/>
      <c r="G582" s="3"/>
      <c r="H582" s="3"/>
      <c r="I582" s="3"/>
      <c r="J582" s="3"/>
      <c r="K582" s="3"/>
      <c r="L582" s="3"/>
      <c r="M582" s="3"/>
      <c r="N582" s="3">
        <v>667</v>
      </c>
      <c r="O582" s="3" t="s">
        <v>24</v>
      </c>
      <c r="P582" s="3">
        <v>515.51353819999997</v>
      </c>
      <c r="Q582" s="3">
        <v>343847.53</v>
      </c>
      <c r="R582" s="3">
        <v>6.1443806700000003</v>
      </c>
      <c r="S582" s="3">
        <v>4098.301907</v>
      </c>
      <c r="T582" s="3">
        <v>125985.8</v>
      </c>
    </row>
    <row r="583" spans="1:20" x14ac:dyDescent="0.3">
      <c r="A583" s="3" t="s">
        <v>19</v>
      </c>
      <c r="B583" s="3" t="s">
        <v>790</v>
      </c>
      <c r="C583" s="3" t="s">
        <v>21</v>
      </c>
      <c r="D583" s="4" t="s">
        <v>22</v>
      </c>
      <c r="E583" s="3" t="s">
        <v>797</v>
      </c>
      <c r="F583" s="3"/>
      <c r="G583" s="3"/>
      <c r="H583" s="3"/>
      <c r="I583" s="3"/>
      <c r="J583" s="3"/>
      <c r="K583" s="3"/>
      <c r="L583" s="3"/>
      <c r="M583" s="3"/>
      <c r="N583" s="3">
        <v>57.34</v>
      </c>
      <c r="O583" s="3" t="s">
        <v>24</v>
      </c>
      <c r="P583" s="3">
        <v>1040.1201599999999</v>
      </c>
      <c r="Q583" s="3">
        <v>59640.49</v>
      </c>
      <c r="R583" s="3">
        <v>12.397141360000001</v>
      </c>
      <c r="S583" s="3">
        <v>710.85208580000005</v>
      </c>
      <c r="T583" s="3">
        <v>21852.3</v>
      </c>
    </row>
    <row r="584" spans="1:20" x14ac:dyDescent="0.3">
      <c r="A584" s="3" t="s">
        <v>19</v>
      </c>
      <c r="B584" s="3" t="s">
        <v>798</v>
      </c>
      <c r="C584" s="3" t="s">
        <v>21</v>
      </c>
      <c r="D584" s="4" t="s">
        <v>22</v>
      </c>
      <c r="E584" s="3" t="s">
        <v>799</v>
      </c>
      <c r="F584" s="3"/>
      <c r="G584" s="3"/>
      <c r="H584" s="3"/>
      <c r="I584" s="3"/>
      <c r="J584" s="3"/>
      <c r="K584" s="3"/>
      <c r="L584" s="3"/>
      <c r="M584" s="3"/>
      <c r="N584" s="3">
        <v>6985</v>
      </c>
      <c r="O584" s="3" t="s">
        <v>24</v>
      </c>
      <c r="P584" s="3">
        <v>260.3482391</v>
      </c>
      <c r="Q584" s="3">
        <v>1818532.45</v>
      </c>
      <c r="R584" s="3">
        <v>3.1030779389999998</v>
      </c>
      <c r="S584" s="3">
        <v>21674.999400000001</v>
      </c>
      <c r="T584" s="3">
        <v>666310.30000000005</v>
      </c>
    </row>
    <row r="585" spans="1:20" x14ac:dyDescent="0.3">
      <c r="A585" s="3" t="s">
        <v>19</v>
      </c>
      <c r="B585" s="3" t="s">
        <v>800</v>
      </c>
      <c r="C585" s="3" t="s">
        <v>21</v>
      </c>
      <c r="D585" s="4" t="s">
        <v>22</v>
      </c>
      <c r="E585" s="3" t="s">
        <v>801</v>
      </c>
      <c r="F585" s="3"/>
      <c r="G585" s="3"/>
      <c r="H585" s="3"/>
      <c r="I585" s="3"/>
      <c r="J585" s="3"/>
      <c r="K585" s="3"/>
      <c r="L585" s="3"/>
      <c r="M585" s="3"/>
      <c r="N585" s="3">
        <v>1136.2</v>
      </c>
      <c r="O585" s="3" t="s">
        <v>24</v>
      </c>
      <c r="P585" s="3">
        <v>515.33528430000001</v>
      </c>
      <c r="Q585" s="3">
        <v>585523.94999999995</v>
      </c>
      <c r="R585" s="3">
        <v>6.1422560700000002</v>
      </c>
      <c r="S585" s="3">
        <v>6978.8313470000003</v>
      </c>
      <c r="T585" s="3">
        <v>214536</v>
      </c>
    </row>
    <row r="586" spans="1:20" x14ac:dyDescent="0.3">
      <c r="A586" s="3" t="s">
        <v>19</v>
      </c>
      <c r="B586" s="3" t="s">
        <v>800</v>
      </c>
      <c r="C586" s="3" t="s">
        <v>21</v>
      </c>
      <c r="D586" s="4" t="s">
        <v>25</v>
      </c>
      <c r="E586" s="3" t="s">
        <v>802</v>
      </c>
      <c r="F586" s="3"/>
      <c r="G586" s="3"/>
      <c r="H586" s="3"/>
      <c r="I586" s="3"/>
      <c r="J586" s="3"/>
      <c r="K586" s="3"/>
      <c r="L586" s="3"/>
      <c r="M586" s="3"/>
      <c r="N586" s="3">
        <v>8765.76</v>
      </c>
      <c r="O586" s="3" t="s">
        <v>24</v>
      </c>
      <c r="P586" s="3">
        <v>233.1507354</v>
      </c>
      <c r="Q586" s="3">
        <v>2043743.39</v>
      </c>
      <c r="R586" s="3">
        <v>2.7789122210000001</v>
      </c>
      <c r="S586" s="3">
        <v>24359.277590000002</v>
      </c>
      <c r="T586" s="3">
        <v>898429.7</v>
      </c>
    </row>
    <row r="587" spans="1:20" x14ac:dyDescent="0.3">
      <c r="A587" s="3" t="s">
        <v>19</v>
      </c>
      <c r="B587" s="3" t="s">
        <v>800</v>
      </c>
      <c r="C587" s="3" t="s">
        <v>21</v>
      </c>
      <c r="D587" s="4" t="s">
        <v>25</v>
      </c>
      <c r="E587" s="3" t="s">
        <v>803</v>
      </c>
      <c r="F587" s="3"/>
      <c r="G587" s="3"/>
      <c r="H587" s="3"/>
      <c r="I587" s="3"/>
      <c r="J587" s="3"/>
      <c r="K587" s="3"/>
      <c r="L587" s="3"/>
      <c r="M587" s="3"/>
      <c r="N587" s="3">
        <v>4900</v>
      </c>
      <c r="O587" s="3" t="s">
        <v>24</v>
      </c>
      <c r="P587" s="3">
        <v>463.92288980000001</v>
      </c>
      <c r="Q587" s="3">
        <v>2273222.16</v>
      </c>
      <c r="R587" s="3">
        <v>5.5294742530000001</v>
      </c>
      <c r="S587" s="3">
        <v>27094.423839999999</v>
      </c>
      <c r="T587" s="3">
        <v>999308.4</v>
      </c>
    </row>
    <row r="588" spans="1:20" x14ac:dyDescent="0.3">
      <c r="A588" s="3" t="s">
        <v>19</v>
      </c>
      <c r="B588" s="3" t="s">
        <v>800</v>
      </c>
      <c r="C588" s="3" t="s">
        <v>21</v>
      </c>
      <c r="D588" s="4" t="s">
        <v>22</v>
      </c>
      <c r="E588" s="3" t="s">
        <v>804</v>
      </c>
      <c r="F588" s="3"/>
      <c r="G588" s="3"/>
      <c r="H588" s="3"/>
      <c r="I588" s="3"/>
      <c r="J588" s="3"/>
      <c r="K588" s="3"/>
      <c r="L588" s="3"/>
      <c r="M588" s="3"/>
      <c r="N588" s="3">
        <v>4046.4</v>
      </c>
      <c r="O588" s="3" t="s">
        <v>24</v>
      </c>
      <c r="P588" s="3">
        <v>533.32014379999998</v>
      </c>
      <c r="Q588" s="3">
        <v>2158026.63</v>
      </c>
      <c r="R588" s="3">
        <v>6.356616732</v>
      </c>
      <c r="S588" s="3">
        <v>25721.413949999998</v>
      </c>
      <c r="T588" s="3">
        <v>790700.9</v>
      </c>
    </row>
    <row r="589" spans="1:20" x14ac:dyDescent="0.3">
      <c r="A589" s="3" t="s">
        <v>19</v>
      </c>
      <c r="B589" s="3" t="s">
        <v>800</v>
      </c>
      <c r="C589" s="3" t="s">
        <v>21</v>
      </c>
      <c r="D589" s="4" t="s">
        <v>22</v>
      </c>
      <c r="E589" s="3" t="s">
        <v>805</v>
      </c>
      <c r="F589" s="3"/>
      <c r="G589" s="3"/>
      <c r="H589" s="3"/>
      <c r="I589" s="3"/>
      <c r="J589" s="3"/>
      <c r="K589" s="3"/>
      <c r="L589" s="3"/>
      <c r="M589" s="3"/>
      <c r="N589" s="3">
        <v>2885.5</v>
      </c>
      <c r="O589" s="3" t="s">
        <v>24</v>
      </c>
      <c r="P589" s="3">
        <v>676.76487610000004</v>
      </c>
      <c r="Q589" s="3">
        <v>1952805.05</v>
      </c>
      <c r="R589" s="3">
        <v>8.0663274860000005</v>
      </c>
      <c r="S589" s="3">
        <v>23275.38796</v>
      </c>
      <c r="T589" s="3">
        <v>715507.8</v>
      </c>
    </row>
    <row r="590" spans="1:20" x14ac:dyDescent="0.3">
      <c r="A590" s="3" t="s">
        <v>19</v>
      </c>
      <c r="B590" s="3" t="s">
        <v>806</v>
      </c>
      <c r="C590" s="3" t="s">
        <v>21</v>
      </c>
      <c r="D590" s="4" t="s">
        <v>22</v>
      </c>
      <c r="E590" s="3" t="s">
        <v>807</v>
      </c>
      <c r="F590" s="3"/>
      <c r="G590" s="3"/>
      <c r="H590" s="3"/>
      <c r="I590" s="3"/>
      <c r="J590" s="3"/>
      <c r="K590" s="3"/>
      <c r="L590" s="3"/>
      <c r="M590" s="3"/>
      <c r="N590" s="3">
        <v>8201.5</v>
      </c>
      <c r="O590" s="3" t="s">
        <v>24</v>
      </c>
      <c r="P590" s="3">
        <v>537.39418760000001</v>
      </c>
      <c r="Q590" s="3">
        <v>4407438.43</v>
      </c>
      <c r="R590" s="3">
        <v>6.4051750609999996</v>
      </c>
      <c r="S590" s="3">
        <v>52532.043270000002</v>
      </c>
      <c r="T590" s="3">
        <v>1614885.5</v>
      </c>
    </row>
    <row r="591" spans="1:20" x14ac:dyDescent="0.3">
      <c r="A591" s="3" t="s">
        <v>19</v>
      </c>
      <c r="B591" s="3" t="s">
        <v>806</v>
      </c>
      <c r="C591" s="3" t="s">
        <v>21</v>
      </c>
      <c r="D591" s="4" t="s">
        <v>22</v>
      </c>
      <c r="E591" s="3" t="s">
        <v>787</v>
      </c>
      <c r="F591" s="3"/>
      <c r="G591" s="3"/>
      <c r="H591" s="3"/>
      <c r="I591" s="3"/>
      <c r="J591" s="3"/>
      <c r="K591" s="3"/>
      <c r="L591" s="3"/>
      <c r="M591" s="3"/>
      <c r="N591" s="3">
        <v>8945.2000000000007</v>
      </c>
      <c r="O591" s="3" t="s">
        <v>24</v>
      </c>
      <c r="P591" s="3">
        <v>468.59972720000002</v>
      </c>
      <c r="Q591" s="3">
        <v>4191718.28</v>
      </c>
      <c r="R591" s="3">
        <v>5.5852172490000003</v>
      </c>
      <c r="S591" s="3">
        <v>49960.885340000001</v>
      </c>
      <c r="T591" s="3">
        <v>1535845.7</v>
      </c>
    </row>
    <row r="592" spans="1:20" x14ac:dyDescent="0.3">
      <c r="A592" s="3" t="s">
        <v>19</v>
      </c>
      <c r="B592" s="3" t="s">
        <v>806</v>
      </c>
      <c r="C592" s="3" t="s">
        <v>21</v>
      </c>
      <c r="D592" s="4" t="s">
        <v>22</v>
      </c>
      <c r="E592" s="3" t="s">
        <v>808</v>
      </c>
      <c r="F592" s="3"/>
      <c r="G592" s="3"/>
      <c r="H592" s="3"/>
      <c r="I592" s="3"/>
      <c r="J592" s="3"/>
      <c r="K592" s="3"/>
      <c r="L592" s="3"/>
      <c r="M592" s="3"/>
      <c r="N592" s="3">
        <v>8973.4500000000007</v>
      </c>
      <c r="O592" s="3" t="s">
        <v>24</v>
      </c>
      <c r="P592" s="3">
        <v>498.61469110000002</v>
      </c>
      <c r="Q592" s="3">
        <v>4474294</v>
      </c>
      <c r="R592" s="3">
        <v>5.9429641369999997</v>
      </c>
      <c r="S592" s="3">
        <v>53328.891539999997</v>
      </c>
      <c r="T592" s="3">
        <v>1639381.3</v>
      </c>
    </row>
    <row r="593" spans="1:20" x14ac:dyDescent="0.3">
      <c r="A593" s="3" t="s">
        <v>19</v>
      </c>
      <c r="B593" s="3" t="s">
        <v>809</v>
      </c>
      <c r="C593" s="3" t="s">
        <v>21</v>
      </c>
      <c r="D593" s="4" t="s">
        <v>22</v>
      </c>
      <c r="E593" s="3" t="s">
        <v>732</v>
      </c>
      <c r="F593" s="3"/>
      <c r="G593" s="3"/>
      <c r="H593" s="3"/>
      <c r="I593" s="3"/>
      <c r="J593" s="3"/>
      <c r="K593" s="3"/>
      <c r="L593" s="3"/>
      <c r="M593" s="3"/>
      <c r="N593" s="3">
        <v>7600</v>
      </c>
      <c r="O593" s="3" t="s">
        <v>24</v>
      </c>
      <c r="P593" s="3">
        <v>522.63868419999994</v>
      </c>
      <c r="Q593" s="3">
        <v>3972054</v>
      </c>
      <c r="R593" s="3">
        <v>6.251658902</v>
      </c>
      <c r="S593" s="3">
        <v>47512.607660000001</v>
      </c>
      <c r="T593" s="3">
        <v>1455360.6</v>
      </c>
    </row>
    <row r="594" spans="1:20" x14ac:dyDescent="0.3">
      <c r="A594" s="3" t="s">
        <v>19</v>
      </c>
      <c r="B594" s="3" t="s">
        <v>810</v>
      </c>
      <c r="C594" s="3" t="s">
        <v>21</v>
      </c>
      <c r="D594" s="4" t="s">
        <v>22</v>
      </c>
      <c r="E594" s="3" t="s">
        <v>811</v>
      </c>
      <c r="F594" s="3"/>
      <c r="G594" s="3"/>
      <c r="H594" s="3"/>
      <c r="I594" s="3"/>
      <c r="J594" s="3"/>
      <c r="K594" s="3"/>
      <c r="L594" s="3"/>
      <c r="M594" s="3"/>
      <c r="N594" s="3">
        <v>3536</v>
      </c>
      <c r="O594" s="3" t="s">
        <v>24</v>
      </c>
      <c r="P594" s="3">
        <v>523.70760459999997</v>
      </c>
      <c r="Q594" s="3">
        <v>1851830.09</v>
      </c>
      <c r="R594" s="3">
        <v>6.2644450320000002</v>
      </c>
      <c r="S594" s="3">
        <v>22151.07763</v>
      </c>
      <c r="T594" s="3">
        <v>678510.5</v>
      </c>
    </row>
    <row r="595" spans="1:20" x14ac:dyDescent="0.3">
      <c r="A595" s="3" t="s">
        <v>19</v>
      </c>
      <c r="B595" s="3" t="s">
        <v>810</v>
      </c>
      <c r="C595" s="3" t="s">
        <v>21</v>
      </c>
      <c r="D595" s="4" t="s">
        <v>22</v>
      </c>
      <c r="E595" s="3" t="s">
        <v>812</v>
      </c>
      <c r="F595" s="3"/>
      <c r="G595" s="3"/>
      <c r="H595" s="3"/>
      <c r="I595" s="3"/>
      <c r="J595" s="3"/>
      <c r="K595" s="3"/>
      <c r="L595" s="3"/>
      <c r="M595" s="3"/>
      <c r="N595" s="3">
        <v>1554</v>
      </c>
      <c r="O595" s="3" t="s">
        <v>24</v>
      </c>
      <c r="P595" s="3">
        <v>535.99076579999996</v>
      </c>
      <c r="Q595" s="3">
        <v>832929.65</v>
      </c>
      <c r="R595" s="3">
        <v>6.4113727960000002</v>
      </c>
      <c r="S595" s="3">
        <v>9963.2733250000001</v>
      </c>
      <c r="T595" s="3">
        <v>305185.40000000002</v>
      </c>
    </row>
    <row r="596" spans="1:20" x14ac:dyDescent="0.3">
      <c r="A596" s="3" t="s">
        <v>19</v>
      </c>
      <c r="B596" s="3" t="s">
        <v>810</v>
      </c>
      <c r="C596" s="3" t="s">
        <v>21</v>
      </c>
      <c r="D596" s="4" t="s">
        <v>22</v>
      </c>
      <c r="E596" s="3" t="s">
        <v>813</v>
      </c>
      <c r="F596" s="3"/>
      <c r="G596" s="3"/>
      <c r="H596" s="3"/>
      <c r="I596" s="3"/>
      <c r="J596" s="3"/>
      <c r="K596" s="3"/>
      <c r="L596" s="3"/>
      <c r="M596" s="3"/>
      <c r="N596" s="3">
        <v>1883</v>
      </c>
      <c r="O596" s="3" t="s">
        <v>24</v>
      </c>
      <c r="P596" s="3">
        <v>612.22070629999996</v>
      </c>
      <c r="Q596" s="3">
        <v>1152811.5900000001</v>
      </c>
      <c r="R596" s="3">
        <v>7.3232141899999998</v>
      </c>
      <c r="S596" s="3">
        <v>13789.61232</v>
      </c>
      <c r="T596" s="3">
        <v>422390.1</v>
      </c>
    </row>
    <row r="597" spans="1:20" x14ac:dyDescent="0.3">
      <c r="A597" s="3" t="s">
        <v>19</v>
      </c>
      <c r="B597" s="3" t="s">
        <v>814</v>
      </c>
      <c r="C597" s="3" t="s">
        <v>21</v>
      </c>
      <c r="D597" s="4" t="s">
        <v>22</v>
      </c>
      <c r="E597" s="3" t="s">
        <v>815</v>
      </c>
      <c r="F597" s="3"/>
      <c r="G597" s="3"/>
      <c r="H597" s="3"/>
      <c r="I597" s="3"/>
      <c r="J597" s="3"/>
      <c r="K597" s="3"/>
      <c r="L597" s="3"/>
      <c r="M597" s="3"/>
      <c r="N597" s="3">
        <v>80</v>
      </c>
      <c r="O597" s="3" t="s">
        <v>24</v>
      </c>
      <c r="P597" s="3">
        <v>792.52412500000003</v>
      </c>
      <c r="Q597" s="3">
        <v>63401.93</v>
      </c>
      <c r="R597" s="3">
        <v>9.4799536480000004</v>
      </c>
      <c r="S597" s="3">
        <v>758.39629190000005</v>
      </c>
      <c r="T597" s="3">
        <v>23230.400000000001</v>
      </c>
    </row>
    <row r="598" spans="1:20" x14ac:dyDescent="0.3">
      <c r="A598" s="3" t="s">
        <v>19</v>
      </c>
      <c r="B598" s="3" t="s">
        <v>816</v>
      </c>
      <c r="C598" s="3" t="s">
        <v>21</v>
      </c>
      <c r="D598" s="4" t="s">
        <v>22</v>
      </c>
      <c r="E598" s="3" t="s">
        <v>817</v>
      </c>
      <c r="F598" s="3"/>
      <c r="G598" s="3"/>
      <c r="H598" s="3"/>
      <c r="I598" s="3"/>
      <c r="J598" s="3"/>
      <c r="K598" s="3"/>
      <c r="L598" s="3"/>
      <c r="M598" s="3"/>
      <c r="N598" s="3">
        <v>7315</v>
      </c>
      <c r="O598" s="3" t="s">
        <v>24</v>
      </c>
      <c r="P598" s="3">
        <v>463.12150380000003</v>
      </c>
      <c r="Q598" s="3">
        <v>3387733.8</v>
      </c>
      <c r="R598" s="3">
        <v>5.539730906</v>
      </c>
      <c r="S598" s="3">
        <v>40523.131580000001</v>
      </c>
      <c r="T598" s="3">
        <v>1241265.7</v>
      </c>
    </row>
    <row r="599" spans="1:20" x14ac:dyDescent="0.3">
      <c r="A599" s="3" t="s">
        <v>19</v>
      </c>
      <c r="B599" s="3" t="s">
        <v>818</v>
      </c>
      <c r="C599" s="3" t="s">
        <v>21</v>
      </c>
      <c r="D599" s="4" t="s">
        <v>22</v>
      </c>
      <c r="E599" s="3" t="s">
        <v>819</v>
      </c>
      <c r="F599" s="3"/>
      <c r="G599" s="3"/>
      <c r="H599" s="3"/>
      <c r="I599" s="3"/>
      <c r="J599" s="3"/>
      <c r="K599" s="3"/>
      <c r="L599" s="3"/>
      <c r="M599" s="3"/>
      <c r="N599" s="3">
        <v>10836</v>
      </c>
      <c r="O599" s="3" t="s">
        <v>24</v>
      </c>
      <c r="P599" s="3">
        <v>572.7315347</v>
      </c>
      <c r="Q599" s="3">
        <v>6206118.9100000001</v>
      </c>
      <c r="R599" s="3">
        <v>6.8508556780000003</v>
      </c>
      <c r="S599" s="3">
        <v>74235.872130000003</v>
      </c>
      <c r="T599" s="3">
        <v>2273922</v>
      </c>
    </row>
    <row r="600" spans="1:20" x14ac:dyDescent="0.3">
      <c r="A600" s="3" t="s">
        <v>19</v>
      </c>
      <c r="B600" s="3" t="s">
        <v>820</v>
      </c>
      <c r="C600" s="3" t="s">
        <v>21</v>
      </c>
      <c r="D600" s="4" t="s">
        <v>22</v>
      </c>
      <c r="E600" s="3" t="s">
        <v>821</v>
      </c>
      <c r="F600" s="3"/>
      <c r="G600" s="3"/>
      <c r="H600" s="3"/>
      <c r="I600" s="3"/>
      <c r="J600" s="3"/>
      <c r="K600" s="3"/>
      <c r="L600" s="3"/>
      <c r="M600" s="3"/>
      <c r="N600" s="3">
        <v>2419.1999999999998</v>
      </c>
      <c r="O600" s="3" t="s">
        <v>24</v>
      </c>
      <c r="P600" s="3">
        <v>535.72147399999994</v>
      </c>
      <c r="Q600" s="3">
        <v>1296017.3899999999</v>
      </c>
      <c r="R600" s="3">
        <v>6.4081516030000003</v>
      </c>
      <c r="S600" s="3">
        <v>15502.60036</v>
      </c>
      <c r="T600" s="3">
        <v>474860.79999999999</v>
      </c>
    </row>
    <row r="601" spans="1:20" x14ac:dyDescent="0.3">
      <c r="A601" s="3" t="s">
        <v>19</v>
      </c>
      <c r="B601" s="3" t="s">
        <v>820</v>
      </c>
      <c r="C601" s="3" t="s">
        <v>21</v>
      </c>
      <c r="D601" s="4" t="s">
        <v>22</v>
      </c>
      <c r="E601" s="3" t="s">
        <v>822</v>
      </c>
      <c r="F601" s="3"/>
      <c r="G601" s="3"/>
      <c r="H601" s="3"/>
      <c r="I601" s="3"/>
      <c r="J601" s="3"/>
      <c r="K601" s="3"/>
      <c r="L601" s="3"/>
      <c r="M601" s="3"/>
      <c r="N601" s="3">
        <v>2888</v>
      </c>
      <c r="O601" s="3" t="s">
        <v>24</v>
      </c>
      <c r="P601" s="3">
        <v>520.84028739999997</v>
      </c>
      <c r="Q601" s="3">
        <v>1504186.75</v>
      </c>
      <c r="R601" s="3">
        <v>6.2301469779999996</v>
      </c>
      <c r="S601" s="3">
        <v>17992.66447</v>
      </c>
      <c r="T601" s="3">
        <v>551133.9</v>
      </c>
    </row>
    <row r="602" spans="1:20" x14ac:dyDescent="0.3">
      <c r="A602" s="3" t="s">
        <v>19</v>
      </c>
      <c r="B602" s="3" t="s">
        <v>820</v>
      </c>
      <c r="C602" s="3" t="s">
        <v>21</v>
      </c>
      <c r="D602" s="4" t="s">
        <v>22</v>
      </c>
      <c r="E602" s="3" t="s">
        <v>823</v>
      </c>
      <c r="F602" s="3"/>
      <c r="G602" s="3"/>
      <c r="H602" s="3"/>
      <c r="I602" s="3"/>
      <c r="J602" s="3"/>
      <c r="K602" s="3"/>
      <c r="L602" s="3"/>
      <c r="M602" s="3"/>
      <c r="N602" s="3">
        <v>1106</v>
      </c>
      <c r="O602" s="3" t="s">
        <v>24</v>
      </c>
      <c r="P602" s="3">
        <v>611.91276670000002</v>
      </c>
      <c r="Q602" s="3">
        <v>676775.52</v>
      </c>
      <c r="R602" s="3">
        <v>7.3195307019999998</v>
      </c>
      <c r="S602" s="3">
        <v>8095.4009569999998</v>
      </c>
      <c r="T602" s="3">
        <v>247970.5</v>
      </c>
    </row>
    <row r="603" spans="1:20" x14ac:dyDescent="0.3">
      <c r="A603" s="3" t="s">
        <v>19</v>
      </c>
      <c r="B603" s="3" t="s">
        <v>820</v>
      </c>
      <c r="C603" s="3" t="s">
        <v>21</v>
      </c>
      <c r="D603" s="4" t="s">
        <v>22</v>
      </c>
      <c r="E603" s="3" t="s">
        <v>824</v>
      </c>
      <c r="F603" s="3"/>
      <c r="G603" s="3"/>
      <c r="H603" s="3"/>
      <c r="I603" s="3"/>
      <c r="J603" s="3"/>
      <c r="K603" s="3"/>
      <c r="L603" s="3"/>
      <c r="M603" s="3"/>
      <c r="N603" s="3">
        <v>896</v>
      </c>
      <c r="O603" s="3" t="s">
        <v>24</v>
      </c>
      <c r="P603" s="3">
        <v>523.4444866</v>
      </c>
      <c r="Q603" s="3">
        <v>469006.26</v>
      </c>
      <c r="R603" s="3">
        <v>6.2612976869999999</v>
      </c>
      <c r="S603" s="3">
        <v>5610.1227269999999</v>
      </c>
      <c r="T603" s="3">
        <v>171843.9</v>
      </c>
    </row>
    <row r="604" spans="1:20" x14ac:dyDescent="0.3">
      <c r="A604" s="3" t="s">
        <v>19</v>
      </c>
      <c r="B604" s="3" t="s">
        <v>825</v>
      </c>
      <c r="C604" s="3" t="s">
        <v>21</v>
      </c>
      <c r="D604" s="4" t="s">
        <v>22</v>
      </c>
      <c r="E604" s="3" t="s">
        <v>826</v>
      </c>
      <c r="F604" s="3"/>
      <c r="G604" s="3"/>
      <c r="H604" s="3"/>
      <c r="I604" s="3"/>
      <c r="J604" s="3"/>
      <c r="K604" s="3"/>
      <c r="L604" s="3"/>
      <c r="M604" s="3"/>
      <c r="N604" s="3">
        <v>8580</v>
      </c>
      <c r="O604" s="3" t="s">
        <v>24</v>
      </c>
      <c r="P604" s="3">
        <v>377.25261189999998</v>
      </c>
      <c r="Q604" s="3">
        <v>3236827.41</v>
      </c>
      <c r="R604" s="3">
        <v>4.5479519210000001</v>
      </c>
      <c r="S604" s="3">
        <v>39021.427490000002</v>
      </c>
      <c r="T604" s="3">
        <v>1185973.5</v>
      </c>
    </row>
    <row r="605" spans="1:20" x14ac:dyDescent="0.3">
      <c r="A605" s="3" t="s">
        <v>19</v>
      </c>
      <c r="B605" s="3" t="s">
        <v>825</v>
      </c>
      <c r="C605" s="3" t="s">
        <v>21</v>
      </c>
      <c r="D605" s="4" t="s">
        <v>22</v>
      </c>
      <c r="E605" s="3" t="s">
        <v>827</v>
      </c>
      <c r="F605" s="3"/>
      <c r="G605" s="3"/>
      <c r="H605" s="3"/>
      <c r="I605" s="3"/>
      <c r="J605" s="3"/>
      <c r="K605" s="3"/>
      <c r="L605" s="3"/>
      <c r="M605" s="3"/>
      <c r="N605" s="3">
        <v>4620</v>
      </c>
      <c r="O605" s="3" t="s">
        <v>24</v>
      </c>
      <c r="P605" s="3">
        <v>544.60958010000002</v>
      </c>
      <c r="Q605" s="3">
        <v>2516096.2599999998</v>
      </c>
      <c r="R605" s="3">
        <v>6.565516336</v>
      </c>
      <c r="S605" s="3">
        <v>30332.68547</v>
      </c>
      <c r="T605" s="3">
        <v>921897.7</v>
      </c>
    </row>
    <row r="606" spans="1:20" x14ac:dyDescent="0.3">
      <c r="A606" s="3" t="s">
        <v>19</v>
      </c>
      <c r="B606" s="3" t="s">
        <v>828</v>
      </c>
      <c r="C606" s="3" t="s">
        <v>21</v>
      </c>
      <c r="D606" s="4" t="s">
        <v>22</v>
      </c>
      <c r="E606" s="3" t="s">
        <v>829</v>
      </c>
      <c r="F606" s="3"/>
      <c r="G606" s="3"/>
      <c r="H606" s="3"/>
      <c r="I606" s="3"/>
      <c r="J606" s="3"/>
      <c r="K606" s="3"/>
      <c r="L606" s="3"/>
      <c r="M606" s="3"/>
      <c r="N606" s="3">
        <v>9512</v>
      </c>
      <c r="O606" s="3" t="s">
        <v>24</v>
      </c>
      <c r="P606" s="3">
        <v>336.99224029999999</v>
      </c>
      <c r="Q606" s="3">
        <v>3205470.19</v>
      </c>
      <c r="R606" s="3">
        <v>4.0625948200000002</v>
      </c>
      <c r="S606" s="3">
        <v>38643.40193</v>
      </c>
      <c r="T606" s="3">
        <v>1174484.2</v>
      </c>
    </row>
    <row r="607" spans="1:20" x14ac:dyDescent="0.3">
      <c r="A607" s="3" t="s">
        <v>19</v>
      </c>
      <c r="B607" s="3" t="s">
        <v>830</v>
      </c>
      <c r="C607" s="3" t="s">
        <v>21</v>
      </c>
      <c r="D607" s="4" t="s">
        <v>22</v>
      </c>
      <c r="E607" s="3" t="s">
        <v>831</v>
      </c>
      <c r="F607" s="3"/>
      <c r="G607" s="3"/>
      <c r="H607" s="3"/>
      <c r="I607" s="3"/>
      <c r="J607" s="3"/>
      <c r="K607" s="3"/>
      <c r="L607" s="3"/>
      <c r="M607" s="3"/>
      <c r="N607" s="3">
        <v>3269</v>
      </c>
      <c r="O607" s="3" t="s">
        <v>24</v>
      </c>
      <c r="P607" s="3">
        <v>606.74441730000001</v>
      </c>
      <c r="Q607" s="3">
        <v>1983447.5</v>
      </c>
      <c r="R607" s="3">
        <v>7.3145800750000003</v>
      </c>
      <c r="S607" s="3">
        <v>23911.362270000001</v>
      </c>
      <c r="T607" s="3">
        <v>726735.1</v>
      </c>
    </row>
    <row r="608" spans="1:20" x14ac:dyDescent="0.3">
      <c r="A608" s="3" t="s">
        <v>19</v>
      </c>
      <c r="B608" s="3" t="s">
        <v>830</v>
      </c>
      <c r="C608" s="3" t="s">
        <v>21</v>
      </c>
      <c r="D608" s="4" t="s">
        <v>22</v>
      </c>
      <c r="E608" s="3" t="s">
        <v>832</v>
      </c>
      <c r="F608" s="3"/>
      <c r="G608" s="3"/>
      <c r="H608" s="3"/>
      <c r="I608" s="3"/>
      <c r="J608" s="3"/>
      <c r="K608" s="3"/>
      <c r="L608" s="3"/>
      <c r="M608" s="3"/>
      <c r="N608" s="3">
        <v>8121</v>
      </c>
      <c r="O608" s="3" t="s">
        <v>24</v>
      </c>
      <c r="P608" s="3">
        <v>535.75870889999999</v>
      </c>
      <c r="Q608" s="3">
        <v>4351217.93</v>
      </c>
      <c r="R608" s="3">
        <v>6.4588150559999997</v>
      </c>
      <c r="S608" s="3">
        <v>52455.912360000002</v>
      </c>
      <c r="T608" s="3">
        <v>1594286.3</v>
      </c>
    </row>
    <row r="609" spans="1:20" x14ac:dyDescent="0.3">
      <c r="A609" s="3" t="s">
        <v>19</v>
      </c>
      <c r="B609" s="3" t="s">
        <v>830</v>
      </c>
      <c r="C609" s="3" t="s">
        <v>21</v>
      </c>
      <c r="D609" s="4" t="s">
        <v>25</v>
      </c>
      <c r="E609" s="3" t="s">
        <v>833</v>
      </c>
      <c r="F609" s="3"/>
      <c r="G609" s="3"/>
      <c r="H609" s="3"/>
      <c r="I609" s="3"/>
      <c r="J609" s="3"/>
      <c r="K609" s="3"/>
      <c r="L609" s="3"/>
      <c r="M609" s="3"/>
      <c r="N609" s="3">
        <v>7230</v>
      </c>
      <c r="O609" s="3" t="s">
        <v>24</v>
      </c>
      <c r="P609" s="3">
        <v>241.09176350000001</v>
      </c>
      <c r="Q609" s="3">
        <v>1743093.45</v>
      </c>
      <c r="R609" s="3">
        <v>2.9064709280000001</v>
      </c>
      <c r="S609" s="3">
        <v>21013.784810000001</v>
      </c>
      <c r="T609" s="3">
        <v>766263.9</v>
      </c>
    </row>
    <row r="610" spans="1:20" x14ac:dyDescent="0.3">
      <c r="A610" s="3" t="s">
        <v>19</v>
      </c>
      <c r="B610" s="3" t="s">
        <v>830</v>
      </c>
      <c r="C610" s="3" t="s">
        <v>21</v>
      </c>
      <c r="D610" s="4" t="s">
        <v>22</v>
      </c>
      <c r="E610" s="3" t="s">
        <v>834</v>
      </c>
      <c r="F610" s="3"/>
      <c r="G610" s="3"/>
      <c r="H610" s="3"/>
      <c r="I610" s="3"/>
      <c r="J610" s="3"/>
      <c r="K610" s="3"/>
      <c r="L610" s="3"/>
      <c r="M610" s="3"/>
      <c r="N610" s="3">
        <v>3979</v>
      </c>
      <c r="O610" s="3" t="s">
        <v>24</v>
      </c>
      <c r="P610" s="3">
        <v>524.52442570000005</v>
      </c>
      <c r="Q610" s="3">
        <v>2087082.69</v>
      </c>
      <c r="R610" s="3">
        <v>6.3233806599999998</v>
      </c>
      <c r="S610" s="3">
        <v>25160.731650000002</v>
      </c>
      <c r="T610" s="3">
        <v>764707.1</v>
      </c>
    </row>
    <row r="611" spans="1:20" x14ac:dyDescent="0.3">
      <c r="A611" s="3" t="s">
        <v>19</v>
      </c>
      <c r="B611" s="3" t="s">
        <v>830</v>
      </c>
      <c r="C611" s="3" t="s">
        <v>21</v>
      </c>
      <c r="D611" s="4" t="s">
        <v>22</v>
      </c>
      <c r="E611" s="3" t="s">
        <v>835</v>
      </c>
      <c r="F611" s="3"/>
      <c r="G611" s="3"/>
      <c r="H611" s="3"/>
      <c r="I611" s="3"/>
      <c r="J611" s="3"/>
      <c r="K611" s="3"/>
      <c r="L611" s="3"/>
      <c r="M611" s="3"/>
      <c r="N611" s="3">
        <v>5709</v>
      </c>
      <c r="O611" s="3" t="s">
        <v>24</v>
      </c>
      <c r="P611" s="3">
        <v>1034.7994409999999</v>
      </c>
      <c r="Q611" s="3">
        <v>5908290.8899999997</v>
      </c>
      <c r="R611" s="3">
        <v>12.474978200000001</v>
      </c>
      <c r="S611" s="3">
        <v>71227.135500000004</v>
      </c>
      <c r="T611" s="3">
        <v>2164797.7999999998</v>
      </c>
    </row>
    <row r="612" spans="1:20" x14ac:dyDescent="0.3">
      <c r="A612" s="3" t="s">
        <v>19</v>
      </c>
      <c r="B612" s="3" t="s">
        <v>836</v>
      </c>
      <c r="C612" s="3" t="s">
        <v>21</v>
      </c>
      <c r="D612" s="4" t="s">
        <v>25</v>
      </c>
      <c r="E612" s="3" t="s">
        <v>837</v>
      </c>
      <c r="F612" s="3"/>
      <c r="G612" s="3"/>
      <c r="H612" s="3"/>
      <c r="I612" s="3"/>
      <c r="J612" s="3"/>
      <c r="K612" s="3"/>
      <c r="L612" s="3"/>
      <c r="M612" s="3"/>
      <c r="N612" s="3">
        <v>4893</v>
      </c>
      <c r="O612" s="3" t="s">
        <v>24</v>
      </c>
      <c r="P612" s="3">
        <v>458.68406909999999</v>
      </c>
      <c r="Q612" s="3">
        <v>2244341.15</v>
      </c>
      <c r="R612" s="3">
        <v>5.5296451969999998</v>
      </c>
      <c r="S612" s="3">
        <v>27056.553950000001</v>
      </c>
      <c r="T612" s="3">
        <v>986612.3</v>
      </c>
    </row>
    <row r="613" spans="1:20" x14ac:dyDescent="0.3">
      <c r="A613" s="3" t="s">
        <v>19</v>
      </c>
      <c r="B613" s="3" t="s">
        <v>836</v>
      </c>
      <c r="C613" s="3" t="s">
        <v>21</v>
      </c>
      <c r="D613" s="4" t="s">
        <v>22</v>
      </c>
      <c r="E613" s="3" t="s">
        <v>838</v>
      </c>
      <c r="F613" s="3"/>
      <c r="G613" s="3"/>
      <c r="H613" s="3"/>
      <c r="I613" s="3"/>
      <c r="J613" s="3"/>
      <c r="K613" s="3"/>
      <c r="L613" s="3"/>
      <c r="M613" s="3"/>
      <c r="N613" s="3">
        <v>6600</v>
      </c>
      <c r="O613" s="3" t="s">
        <v>24</v>
      </c>
      <c r="P613" s="3">
        <v>534.25253480000003</v>
      </c>
      <c r="Q613" s="3">
        <v>3526066.73</v>
      </c>
      <c r="R613" s="3">
        <v>6.440657442</v>
      </c>
      <c r="S613" s="3">
        <v>42508.339119999997</v>
      </c>
      <c r="T613" s="3">
        <v>1291950.8</v>
      </c>
    </row>
    <row r="614" spans="1:20" x14ac:dyDescent="0.3">
      <c r="A614" s="3" t="s">
        <v>19</v>
      </c>
      <c r="B614" s="3" t="s">
        <v>839</v>
      </c>
      <c r="C614" s="3" t="s">
        <v>21</v>
      </c>
      <c r="D614" s="4" t="s">
        <v>22</v>
      </c>
      <c r="E614" s="3" t="s">
        <v>840</v>
      </c>
      <c r="F614" s="3"/>
      <c r="G614" s="3"/>
      <c r="H614" s="3"/>
      <c r="I614" s="3"/>
      <c r="J614" s="3"/>
      <c r="K614" s="3"/>
      <c r="L614" s="3"/>
      <c r="M614" s="3"/>
      <c r="N614" s="3">
        <v>1464</v>
      </c>
      <c r="O614" s="3" t="s">
        <v>24</v>
      </c>
      <c r="P614" s="3">
        <v>534.81742489999999</v>
      </c>
      <c r="Q614" s="3">
        <v>782972.71</v>
      </c>
      <c r="R614" s="3">
        <v>6.424233332</v>
      </c>
      <c r="S614" s="3">
        <v>9405.0775979999999</v>
      </c>
      <c r="T614" s="3">
        <v>286881.2</v>
      </c>
    </row>
    <row r="615" spans="1:20" x14ac:dyDescent="0.3">
      <c r="A615" s="3" t="s">
        <v>19</v>
      </c>
      <c r="B615" s="3" t="s">
        <v>839</v>
      </c>
      <c r="C615" s="3" t="s">
        <v>21</v>
      </c>
      <c r="D615" s="4" t="s">
        <v>22</v>
      </c>
      <c r="E615" s="3" t="s">
        <v>841</v>
      </c>
      <c r="F615" s="3"/>
      <c r="G615" s="3"/>
      <c r="H615" s="3"/>
      <c r="I615" s="3"/>
      <c r="J615" s="3"/>
      <c r="K615" s="3"/>
      <c r="L615" s="3"/>
      <c r="M615" s="3"/>
      <c r="N615" s="3">
        <v>5522</v>
      </c>
      <c r="O615" s="3" t="s">
        <v>24</v>
      </c>
      <c r="P615" s="3">
        <v>555.52176410000004</v>
      </c>
      <c r="Q615" s="3">
        <v>3067813.39</v>
      </c>
      <c r="R615" s="3">
        <v>6.6729341030000002</v>
      </c>
      <c r="S615" s="3">
        <v>36850.611290000001</v>
      </c>
      <c r="T615" s="3">
        <v>1124046.8999999999</v>
      </c>
    </row>
    <row r="616" spans="1:20" x14ac:dyDescent="0.3">
      <c r="A616" s="3" t="s">
        <v>19</v>
      </c>
      <c r="B616" s="3" t="s">
        <v>842</v>
      </c>
      <c r="C616" s="3" t="s">
        <v>21</v>
      </c>
      <c r="D616" s="4" t="s">
        <v>22</v>
      </c>
      <c r="E616" s="3" t="s">
        <v>843</v>
      </c>
      <c r="F616" s="3"/>
      <c r="G616" s="3"/>
      <c r="H616" s="3"/>
      <c r="I616" s="3"/>
      <c r="J616" s="3"/>
      <c r="K616" s="3"/>
      <c r="L616" s="3"/>
      <c r="M616" s="3"/>
      <c r="N616" s="3">
        <v>1920</v>
      </c>
      <c r="O616" s="3" t="s">
        <v>24</v>
      </c>
      <c r="P616" s="3">
        <v>248.90224480000001</v>
      </c>
      <c r="Q616" s="3">
        <v>477892.31</v>
      </c>
      <c r="R616" s="3">
        <v>2.989816754</v>
      </c>
      <c r="S616" s="3">
        <v>5740.4481679999999</v>
      </c>
      <c r="T616" s="3">
        <v>175099.7</v>
      </c>
    </row>
    <row r="617" spans="1:20" x14ac:dyDescent="0.3">
      <c r="A617" s="3" t="s">
        <v>19</v>
      </c>
      <c r="B617" s="3" t="s">
        <v>842</v>
      </c>
      <c r="C617" s="3" t="s">
        <v>21</v>
      </c>
      <c r="D617" s="4" t="s">
        <v>22</v>
      </c>
      <c r="E617" s="3" t="s">
        <v>844</v>
      </c>
      <c r="F617" s="3"/>
      <c r="G617" s="3"/>
      <c r="H617" s="3"/>
      <c r="I617" s="3"/>
      <c r="J617" s="3"/>
      <c r="K617" s="3"/>
      <c r="L617" s="3"/>
      <c r="M617" s="3"/>
      <c r="N617" s="3">
        <v>8945</v>
      </c>
      <c r="O617" s="3" t="s">
        <v>24</v>
      </c>
      <c r="P617" s="3">
        <v>467.67877190000002</v>
      </c>
      <c r="Q617" s="3">
        <v>4183480.15</v>
      </c>
      <c r="R617" s="3">
        <v>5.6177630250000004</v>
      </c>
      <c r="S617" s="3">
        <v>50252.013809999997</v>
      </c>
      <c r="T617" s="3">
        <v>1532827.1</v>
      </c>
    </row>
    <row r="618" spans="1:20" x14ac:dyDescent="0.3">
      <c r="A618" s="3" t="s">
        <v>19</v>
      </c>
      <c r="B618" s="3" t="s">
        <v>842</v>
      </c>
      <c r="C618" s="3" t="s">
        <v>21</v>
      </c>
      <c r="D618" s="4" t="s">
        <v>22</v>
      </c>
      <c r="E618" s="3" t="s">
        <v>845</v>
      </c>
      <c r="F618" s="3"/>
      <c r="G618" s="3"/>
      <c r="H618" s="3"/>
      <c r="I618" s="3"/>
      <c r="J618" s="3"/>
      <c r="K618" s="3"/>
      <c r="L618" s="3"/>
      <c r="M618" s="3"/>
      <c r="N618" s="3">
        <v>1487</v>
      </c>
      <c r="O618" s="3" t="s">
        <v>24</v>
      </c>
      <c r="P618" s="3">
        <v>562.44621849999999</v>
      </c>
      <c r="Q618" s="3">
        <v>836638.75</v>
      </c>
      <c r="R618" s="3">
        <v>6.7561107329999999</v>
      </c>
      <c r="S618" s="3">
        <v>10049.71471</v>
      </c>
      <c r="T618" s="3">
        <v>306544.5</v>
      </c>
    </row>
    <row r="619" spans="1:20" x14ac:dyDescent="0.3">
      <c r="A619" s="3" t="s">
        <v>19</v>
      </c>
      <c r="B619" s="3" t="s">
        <v>842</v>
      </c>
      <c r="C619" s="3" t="s">
        <v>21</v>
      </c>
      <c r="D619" s="4" t="s">
        <v>22</v>
      </c>
      <c r="E619" s="3" t="s">
        <v>846</v>
      </c>
      <c r="F619" s="3"/>
      <c r="G619" s="3"/>
      <c r="H619" s="3"/>
      <c r="I619" s="3"/>
      <c r="J619" s="3"/>
      <c r="K619" s="3"/>
      <c r="L619" s="3"/>
      <c r="M619" s="3"/>
      <c r="N619" s="3">
        <v>3740</v>
      </c>
      <c r="O619" s="3" t="s">
        <v>24</v>
      </c>
      <c r="P619" s="3">
        <v>372.83366840000002</v>
      </c>
      <c r="Q619" s="3">
        <v>1394397.92</v>
      </c>
      <c r="R619" s="3">
        <v>4.4784825039999996</v>
      </c>
      <c r="S619" s="3">
        <v>16749.524560000002</v>
      </c>
      <c r="T619" s="3">
        <v>510907.5</v>
      </c>
    </row>
    <row r="620" spans="1:20" x14ac:dyDescent="0.3">
      <c r="A620" s="3" t="s">
        <v>19</v>
      </c>
      <c r="B620" s="3" t="s">
        <v>847</v>
      </c>
      <c r="C620" s="3" t="s">
        <v>21</v>
      </c>
      <c r="D620" s="4" t="s">
        <v>22</v>
      </c>
      <c r="E620" s="3" t="s">
        <v>848</v>
      </c>
      <c r="F620" s="3"/>
      <c r="G620" s="3"/>
      <c r="H620" s="3"/>
      <c r="I620" s="3"/>
      <c r="J620" s="3"/>
      <c r="K620" s="3"/>
      <c r="L620" s="3"/>
      <c r="M620" s="3"/>
      <c r="N620" s="3">
        <v>4984</v>
      </c>
      <c r="O620" s="3" t="s">
        <v>24</v>
      </c>
      <c r="P620" s="3">
        <v>561.39550759999997</v>
      </c>
      <c r="Q620" s="3">
        <v>2797995.21</v>
      </c>
      <c r="R620" s="3">
        <v>6.7434895810000004</v>
      </c>
      <c r="S620" s="3">
        <v>33609.552069999998</v>
      </c>
      <c r="T620" s="3">
        <v>1025185.4</v>
      </c>
    </row>
    <row r="621" spans="1:20" x14ac:dyDescent="0.3">
      <c r="A621" s="3" t="s">
        <v>19</v>
      </c>
      <c r="B621" s="3" t="s">
        <v>847</v>
      </c>
      <c r="C621" s="3" t="s">
        <v>21</v>
      </c>
      <c r="D621" s="4" t="s">
        <v>22</v>
      </c>
      <c r="E621" s="3" t="s">
        <v>849</v>
      </c>
      <c r="F621" s="3"/>
      <c r="G621" s="3"/>
      <c r="H621" s="3"/>
      <c r="I621" s="3"/>
      <c r="J621" s="3"/>
      <c r="K621" s="3"/>
      <c r="L621" s="3"/>
      <c r="M621" s="3"/>
      <c r="N621" s="3">
        <v>1440</v>
      </c>
      <c r="O621" s="3" t="s">
        <v>24</v>
      </c>
      <c r="P621" s="3">
        <v>535.64342360000001</v>
      </c>
      <c r="Q621" s="3">
        <v>771326.53</v>
      </c>
      <c r="R621" s="3">
        <v>6.4341552389999999</v>
      </c>
      <c r="S621" s="3">
        <v>9265.1835439999995</v>
      </c>
      <c r="T621" s="3">
        <v>282614</v>
      </c>
    </row>
    <row r="622" spans="1:20" x14ac:dyDescent="0.3">
      <c r="A622" s="3" t="s">
        <v>19</v>
      </c>
      <c r="B622" s="3" t="s">
        <v>847</v>
      </c>
      <c r="C622" s="3" t="s">
        <v>21</v>
      </c>
      <c r="D622" s="4" t="s">
        <v>22</v>
      </c>
      <c r="E622" s="3" t="s">
        <v>850</v>
      </c>
      <c r="F622" s="3"/>
      <c r="G622" s="3"/>
      <c r="H622" s="3"/>
      <c r="I622" s="3"/>
      <c r="J622" s="3"/>
      <c r="K622" s="3"/>
      <c r="L622" s="3"/>
      <c r="M622" s="3"/>
      <c r="N622" s="3">
        <v>7800</v>
      </c>
      <c r="O622" s="3" t="s">
        <v>24</v>
      </c>
      <c r="P622" s="3">
        <v>519.62665379999999</v>
      </c>
      <c r="Q622" s="3">
        <v>4053087.9</v>
      </c>
      <c r="R622" s="3">
        <v>6.241761608</v>
      </c>
      <c r="S622" s="3">
        <v>48685.740539999999</v>
      </c>
      <c r="T622" s="3">
        <v>1485051.5</v>
      </c>
    </row>
    <row r="623" spans="1:20" x14ac:dyDescent="0.3">
      <c r="A623" s="3" t="s">
        <v>19</v>
      </c>
      <c r="B623" s="3" t="s">
        <v>847</v>
      </c>
      <c r="C623" s="3" t="s">
        <v>21</v>
      </c>
      <c r="D623" s="4" t="s">
        <v>22</v>
      </c>
      <c r="E623" s="3" t="s">
        <v>851</v>
      </c>
      <c r="F623" s="3"/>
      <c r="G623" s="3"/>
      <c r="H623" s="3"/>
      <c r="I623" s="3"/>
      <c r="J623" s="3"/>
      <c r="K623" s="3"/>
      <c r="L623" s="3"/>
      <c r="M623" s="3"/>
      <c r="N623" s="3">
        <v>1236</v>
      </c>
      <c r="O623" s="3" t="s">
        <v>24</v>
      </c>
      <c r="P623" s="3">
        <v>532.03830100000005</v>
      </c>
      <c r="Q623" s="3">
        <v>657599.34</v>
      </c>
      <c r="R623" s="3">
        <v>6.3908504620000004</v>
      </c>
      <c r="S623" s="3">
        <v>7899.091171</v>
      </c>
      <c r="T623" s="3">
        <v>240944.4</v>
      </c>
    </row>
    <row r="624" spans="1:20" x14ac:dyDescent="0.3">
      <c r="A624" s="3" t="s">
        <v>19</v>
      </c>
      <c r="B624" s="3" t="s">
        <v>852</v>
      </c>
      <c r="C624" s="3" t="s">
        <v>21</v>
      </c>
      <c r="D624" s="4" t="s">
        <v>25</v>
      </c>
      <c r="E624" s="3" t="s">
        <v>853</v>
      </c>
      <c r="F624" s="3"/>
      <c r="G624" s="3"/>
      <c r="H624" s="3"/>
      <c r="I624" s="3"/>
      <c r="J624" s="3"/>
      <c r="K624" s="3"/>
      <c r="L624" s="3"/>
      <c r="M624" s="3"/>
      <c r="N624" s="3">
        <v>8735</v>
      </c>
      <c r="O624" s="3" t="s">
        <v>24</v>
      </c>
      <c r="P624" s="3">
        <v>237.91267199999999</v>
      </c>
      <c r="Q624" s="3">
        <v>2078167.19</v>
      </c>
      <c r="R624" s="3">
        <v>2.857809874</v>
      </c>
      <c r="S624" s="3">
        <v>24962.969249999998</v>
      </c>
      <c r="T624" s="3">
        <v>913562.2</v>
      </c>
    </row>
    <row r="625" spans="1:20" x14ac:dyDescent="0.3">
      <c r="A625" s="3" t="s">
        <v>19</v>
      </c>
      <c r="B625" s="3" t="s">
        <v>854</v>
      </c>
      <c r="C625" s="3" t="s">
        <v>21</v>
      </c>
      <c r="D625" s="4" t="s">
        <v>22</v>
      </c>
      <c r="E625" s="3" t="s">
        <v>855</v>
      </c>
      <c r="F625" s="3"/>
      <c r="G625" s="3"/>
      <c r="H625" s="3"/>
      <c r="I625" s="3"/>
      <c r="J625" s="3"/>
      <c r="K625" s="3"/>
      <c r="L625" s="3"/>
      <c r="M625" s="3"/>
      <c r="N625" s="3">
        <v>63</v>
      </c>
      <c r="O625" s="3" t="s">
        <v>24</v>
      </c>
      <c r="P625" s="3">
        <v>554.39507939999999</v>
      </c>
      <c r="Q625" s="3">
        <v>34926.89</v>
      </c>
      <c r="R625" s="3">
        <v>6.6594003529999997</v>
      </c>
      <c r="S625" s="3">
        <v>419.54222220000003</v>
      </c>
      <c r="T625" s="3">
        <v>12797.2</v>
      </c>
    </row>
    <row r="626" spans="1:20" x14ac:dyDescent="0.3">
      <c r="A626" s="3" t="s">
        <v>19</v>
      </c>
      <c r="B626" s="3" t="s">
        <v>854</v>
      </c>
      <c r="C626" s="3" t="s">
        <v>21</v>
      </c>
      <c r="D626" s="4" t="s">
        <v>22</v>
      </c>
      <c r="E626" s="3" t="s">
        <v>856</v>
      </c>
      <c r="F626" s="3"/>
      <c r="G626" s="3"/>
      <c r="H626" s="3"/>
      <c r="I626" s="3"/>
      <c r="J626" s="3"/>
      <c r="K626" s="3"/>
      <c r="L626" s="3"/>
      <c r="M626" s="3"/>
      <c r="N626" s="3">
        <v>4804</v>
      </c>
      <c r="O626" s="3" t="s">
        <v>24</v>
      </c>
      <c r="P626" s="3">
        <v>552.61098070000003</v>
      </c>
      <c r="Q626" s="3">
        <v>2655185.2400000002</v>
      </c>
      <c r="R626" s="3">
        <v>6.6379697379999998</v>
      </c>
      <c r="S626" s="3">
        <v>31894.116999999998</v>
      </c>
      <c r="T626" s="3">
        <v>972859.8</v>
      </c>
    </row>
    <row r="627" spans="1:20" x14ac:dyDescent="0.3">
      <c r="A627" s="3" t="s">
        <v>19</v>
      </c>
      <c r="B627" s="3" t="s">
        <v>854</v>
      </c>
      <c r="C627" s="3" t="s">
        <v>21</v>
      </c>
      <c r="D627" s="4" t="s">
        <v>22</v>
      </c>
      <c r="E627" s="3" t="s">
        <v>857</v>
      </c>
      <c r="F627" s="3"/>
      <c r="G627" s="3"/>
      <c r="H627" s="3"/>
      <c r="I627" s="3"/>
      <c r="J627" s="3"/>
      <c r="K627" s="3"/>
      <c r="L627" s="3"/>
      <c r="M627" s="3"/>
      <c r="N627" s="3">
        <v>108</v>
      </c>
      <c r="O627" s="3" t="s">
        <v>24</v>
      </c>
      <c r="P627" s="3">
        <v>715.48027779999995</v>
      </c>
      <c r="Q627" s="3">
        <v>77271.87</v>
      </c>
      <c r="R627" s="3">
        <v>8.5943576910000008</v>
      </c>
      <c r="S627" s="3">
        <v>928.19063059999996</v>
      </c>
      <c r="T627" s="3">
        <v>28312.400000000001</v>
      </c>
    </row>
    <row r="628" spans="1:20" x14ac:dyDescent="0.3">
      <c r="A628" s="3" t="s">
        <v>19</v>
      </c>
      <c r="B628" s="3" t="s">
        <v>854</v>
      </c>
      <c r="C628" s="3" t="s">
        <v>21</v>
      </c>
      <c r="D628" s="4" t="s">
        <v>22</v>
      </c>
      <c r="E628" s="3" t="s">
        <v>858</v>
      </c>
      <c r="F628" s="3"/>
      <c r="G628" s="3"/>
      <c r="H628" s="3"/>
      <c r="I628" s="3"/>
      <c r="J628" s="3"/>
      <c r="K628" s="3"/>
      <c r="L628" s="3"/>
      <c r="M628" s="3"/>
      <c r="N628" s="3">
        <v>69</v>
      </c>
      <c r="O628" s="3" t="s">
        <v>24</v>
      </c>
      <c r="P628" s="3">
        <v>571.13985509999998</v>
      </c>
      <c r="Q628" s="3">
        <v>39408.65</v>
      </c>
      <c r="R628" s="3">
        <v>6.8605387999999996</v>
      </c>
      <c r="S628" s="3">
        <v>473.37717720000001</v>
      </c>
      <c r="T628" s="3">
        <v>14439.3</v>
      </c>
    </row>
    <row r="629" spans="1:20" x14ac:dyDescent="0.3">
      <c r="A629" s="3" t="s">
        <v>19</v>
      </c>
      <c r="B629" s="3" t="s">
        <v>854</v>
      </c>
      <c r="C629" s="3" t="s">
        <v>21</v>
      </c>
      <c r="D629" s="4" t="s">
        <v>22</v>
      </c>
      <c r="E629" s="3" t="s">
        <v>859</v>
      </c>
      <c r="F629" s="3"/>
      <c r="G629" s="3"/>
      <c r="H629" s="3"/>
      <c r="I629" s="3"/>
      <c r="J629" s="3"/>
      <c r="K629" s="3"/>
      <c r="L629" s="3"/>
      <c r="M629" s="3"/>
      <c r="N629" s="3">
        <v>60</v>
      </c>
      <c r="O629" s="3" t="s">
        <v>24</v>
      </c>
      <c r="P629" s="3">
        <v>633.62933329999998</v>
      </c>
      <c r="Q629" s="3">
        <v>38017.760000000002</v>
      </c>
      <c r="R629" s="3">
        <v>7.6111631629999996</v>
      </c>
      <c r="S629" s="3">
        <v>456.66978979999999</v>
      </c>
      <c r="T629" s="3">
        <v>13929.8</v>
      </c>
    </row>
    <row r="630" spans="1:20" x14ac:dyDescent="0.3">
      <c r="A630" s="3" t="s">
        <v>19</v>
      </c>
      <c r="B630" s="3" t="s">
        <v>854</v>
      </c>
      <c r="C630" s="3" t="s">
        <v>21</v>
      </c>
      <c r="D630" s="4" t="s">
        <v>22</v>
      </c>
      <c r="E630" s="3" t="s">
        <v>860</v>
      </c>
      <c r="F630" s="3"/>
      <c r="G630" s="3"/>
      <c r="H630" s="3"/>
      <c r="I630" s="3"/>
      <c r="J630" s="3"/>
      <c r="K630" s="3"/>
      <c r="L630" s="3"/>
      <c r="M630" s="3"/>
      <c r="N630" s="3">
        <v>92</v>
      </c>
      <c r="O630" s="3" t="s">
        <v>24</v>
      </c>
      <c r="P630" s="3">
        <v>755.92043479999995</v>
      </c>
      <c r="Q630" s="3">
        <v>69544.679999999993</v>
      </c>
      <c r="R630" s="3">
        <v>9.0801253430000006</v>
      </c>
      <c r="S630" s="3">
        <v>835.37153149999995</v>
      </c>
      <c r="T630" s="3">
        <v>25481.1</v>
      </c>
    </row>
    <row r="631" spans="1:20" x14ac:dyDescent="0.3">
      <c r="A631" s="3" t="s">
        <v>19</v>
      </c>
      <c r="B631" s="3" t="s">
        <v>854</v>
      </c>
      <c r="C631" s="3" t="s">
        <v>21</v>
      </c>
      <c r="D631" s="4" t="s">
        <v>22</v>
      </c>
      <c r="E631" s="3" t="s">
        <v>861</v>
      </c>
      <c r="F631" s="3"/>
      <c r="G631" s="3"/>
      <c r="H631" s="3"/>
      <c r="I631" s="3"/>
      <c r="J631" s="3"/>
      <c r="K631" s="3"/>
      <c r="L631" s="3"/>
      <c r="M631" s="3"/>
      <c r="N631" s="3">
        <v>2083</v>
      </c>
      <c r="O631" s="3" t="s">
        <v>24</v>
      </c>
      <c r="P631" s="3">
        <v>534.77036290000001</v>
      </c>
      <c r="Q631" s="3">
        <v>1114033.6200000001</v>
      </c>
      <c r="R631" s="3">
        <v>6.4236680230000003</v>
      </c>
      <c r="S631" s="3">
        <v>13381.78523</v>
      </c>
      <c r="T631" s="3">
        <v>408181.9</v>
      </c>
    </row>
    <row r="632" spans="1:20" x14ac:dyDescent="0.3">
      <c r="A632" s="3" t="s">
        <v>19</v>
      </c>
      <c r="B632" s="3" t="s">
        <v>854</v>
      </c>
      <c r="C632" s="3" t="s">
        <v>21</v>
      </c>
      <c r="D632" s="4" t="s">
        <v>22</v>
      </c>
      <c r="E632" s="3" t="s">
        <v>862</v>
      </c>
      <c r="F632" s="3"/>
      <c r="G632" s="3"/>
      <c r="H632" s="3"/>
      <c r="I632" s="3"/>
      <c r="J632" s="3"/>
      <c r="K632" s="3"/>
      <c r="L632" s="3"/>
      <c r="M632" s="3"/>
      <c r="N632" s="3">
        <v>60</v>
      </c>
      <c r="O632" s="3" t="s">
        <v>24</v>
      </c>
      <c r="P632" s="3">
        <v>589.84199999999998</v>
      </c>
      <c r="Q632" s="3">
        <v>35390.519999999997</v>
      </c>
      <c r="R632" s="3">
        <v>7.0851891890000003</v>
      </c>
      <c r="S632" s="3">
        <v>425.11135139999999</v>
      </c>
      <c r="T632" s="3">
        <v>12967.1</v>
      </c>
    </row>
    <row r="633" spans="1:20" x14ac:dyDescent="0.3">
      <c r="A633" s="3" t="s">
        <v>19</v>
      </c>
      <c r="B633" s="3" t="s">
        <v>854</v>
      </c>
      <c r="C633" s="3" t="s">
        <v>21</v>
      </c>
      <c r="D633" s="4" t="s">
        <v>22</v>
      </c>
      <c r="E633" s="3" t="s">
        <v>863</v>
      </c>
      <c r="F633" s="3"/>
      <c r="G633" s="3"/>
      <c r="H633" s="3"/>
      <c r="I633" s="3"/>
      <c r="J633" s="3"/>
      <c r="K633" s="3"/>
      <c r="L633" s="3"/>
      <c r="M633" s="3"/>
      <c r="N633" s="3">
        <v>148</v>
      </c>
      <c r="O633" s="3" t="s">
        <v>24</v>
      </c>
      <c r="P633" s="3">
        <v>532.14331079999999</v>
      </c>
      <c r="Q633" s="3">
        <v>78757.210000000006</v>
      </c>
      <c r="R633" s="3">
        <v>6.3921118420000003</v>
      </c>
      <c r="S633" s="3">
        <v>946.03255260000003</v>
      </c>
      <c r="T633" s="3">
        <v>28856.6</v>
      </c>
    </row>
    <row r="634" spans="1:20" x14ac:dyDescent="0.3">
      <c r="A634" s="3" t="s">
        <v>19</v>
      </c>
      <c r="B634" s="3" t="s">
        <v>854</v>
      </c>
      <c r="C634" s="3" t="s">
        <v>21</v>
      </c>
      <c r="D634" s="4" t="s">
        <v>22</v>
      </c>
      <c r="E634" s="3" t="s">
        <v>864</v>
      </c>
      <c r="F634" s="3"/>
      <c r="G634" s="3"/>
      <c r="H634" s="3"/>
      <c r="I634" s="3"/>
      <c r="J634" s="3"/>
      <c r="K634" s="3"/>
      <c r="L634" s="3"/>
      <c r="M634" s="3"/>
      <c r="N634" s="3">
        <v>106</v>
      </c>
      <c r="O634" s="3" t="s">
        <v>24</v>
      </c>
      <c r="P634" s="3">
        <v>641.50226420000001</v>
      </c>
      <c r="Q634" s="3">
        <v>67999.240000000005</v>
      </c>
      <c r="R634" s="3">
        <v>7.7057329030000004</v>
      </c>
      <c r="S634" s="3">
        <v>816.80768769999997</v>
      </c>
      <c r="T634" s="3">
        <v>24914.9</v>
      </c>
    </row>
    <row r="635" spans="1:20" x14ac:dyDescent="0.3">
      <c r="A635" s="3" t="s">
        <v>19</v>
      </c>
      <c r="B635" s="3" t="s">
        <v>865</v>
      </c>
      <c r="C635" s="3" t="s">
        <v>21</v>
      </c>
      <c r="D635" s="4" t="s">
        <v>22</v>
      </c>
      <c r="E635" s="3" t="s">
        <v>866</v>
      </c>
      <c r="F635" s="3"/>
      <c r="G635" s="3"/>
      <c r="H635" s="3"/>
      <c r="I635" s="3"/>
      <c r="J635" s="3"/>
      <c r="K635" s="3"/>
      <c r="L635" s="3"/>
      <c r="M635" s="3"/>
      <c r="N635" s="3">
        <v>6000</v>
      </c>
      <c r="O635" s="3" t="s">
        <v>24</v>
      </c>
      <c r="P635" s="3">
        <v>253.11295670000001</v>
      </c>
      <c r="Q635" s="3">
        <v>1518677.74</v>
      </c>
      <c r="R635" s="3">
        <v>3.0403958759999998</v>
      </c>
      <c r="S635" s="3">
        <v>18242.375260000001</v>
      </c>
      <c r="T635" s="3">
        <v>556443.5</v>
      </c>
    </row>
    <row r="636" spans="1:20" x14ac:dyDescent="0.3">
      <c r="A636" s="3" t="s">
        <v>19</v>
      </c>
      <c r="B636" s="3" t="s">
        <v>867</v>
      </c>
      <c r="C636" s="3" t="s">
        <v>21</v>
      </c>
      <c r="D636" s="4" t="s">
        <v>22</v>
      </c>
      <c r="E636" s="3" t="s">
        <v>868</v>
      </c>
      <c r="F636" s="3"/>
      <c r="G636" s="3"/>
      <c r="H636" s="3"/>
      <c r="I636" s="3"/>
      <c r="J636" s="3"/>
      <c r="K636" s="3"/>
      <c r="L636" s="3"/>
      <c r="M636" s="3"/>
      <c r="N636" s="3">
        <v>6420</v>
      </c>
      <c r="O636" s="3" t="s">
        <v>24</v>
      </c>
      <c r="P636" s="3">
        <v>593.50168680000002</v>
      </c>
      <c r="Q636" s="3">
        <v>3810636.93</v>
      </c>
      <c r="R636" s="3">
        <v>7.146317721</v>
      </c>
      <c r="S636" s="3">
        <v>45883.647559999998</v>
      </c>
      <c r="T636" s="3">
        <v>1396217.4</v>
      </c>
    </row>
    <row r="637" spans="1:20" x14ac:dyDescent="0.3">
      <c r="A637" s="3" t="s">
        <v>19</v>
      </c>
      <c r="B637" s="3" t="s">
        <v>867</v>
      </c>
      <c r="C637" s="3" t="s">
        <v>21</v>
      </c>
      <c r="D637" s="4" t="s">
        <v>22</v>
      </c>
      <c r="E637" s="3" t="s">
        <v>869</v>
      </c>
      <c r="F637" s="3"/>
      <c r="G637" s="3"/>
      <c r="H637" s="3"/>
      <c r="I637" s="3"/>
      <c r="J637" s="3"/>
      <c r="K637" s="3"/>
      <c r="L637" s="3"/>
      <c r="M637" s="3"/>
      <c r="N637" s="3">
        <v>505</v>
      </c>
      <c r="O637" s="3" t="s">
        <v>24</v>
      </c>
      <c r="P637" s="3">
        <v>494.01944220000001</v>
      </c>
      <c r="Q637" s="3">
        <v>249776.23</v>
      </c>
      <c r="R637" s="3">
        <v>5.9484580640000004</v>
      </c>
      <c r="S637" s="3">
        <v>3007.5403970000002</v>
      </c>
      <c r="T637" s="3">
        <v>91517.9</v>
      </c>
    </row>
    <row r="638" spans="1:20" x14ac:dyDescent="0.3">
      <c r="A638" s="3" t="s">
        <v>19</v>
      </c>
      <c r="B638" s="3" t="s">
        <v>870</v>
      </c>
      <c r="C638" s="3" t="s">
        <v>21</v>
      </c>
      <c r="D638" s="4" t="s">
        <v>22</v>
      </c>
      <c r="E638" s="3" t="s">
        <v>871</v>
      </c>
      <c r="F638" s="3"/>
      <c r="G638" s="3"/>
      <c r="H638" s="3"/>
      <c r="I638" s="3"/>
      <c r="J638" s="3"/>
      <c r="K638" s="3"/>
      <c r="L638" s="3"/>
      <c r="M638" s="3"/>
      <c r="N638" s="3">
        <v>1288</v>
      </c>
      <c r="O638" s="3" t="s">
        <v>24</v>
      </c>
      <c r="P638" s="3">
        <v>537.42078419999996</v>
      </c>
      <c r="Q638" s="3">
        <v>692197.97</v>
      </c>
      <c r="R638" s="3">
        <v>6.4710509829999996</v>
      </c>
      <c r="S638" s="3">
        <v>8334.7136659999996</v>
      </c>
      <c r="T638" s="3">
        <v>253621.4</v>
      </c>
    </row>
    <row r="639" spans="1:20" x14ac:dyDescent="0.3">
      <c r="A639" s="3" t="s">
        <v>19</v>
      </c>
      <c r="B639" s="3" t="s">
        <v>870</v>
      </c>
      <c r="C639" s="3" t="s">
        <v>21</v>
      </c>
      <c r="D639" s="4" t="s">
        <v>22</v>
      </c>
      <c r="E639" s="3" t="s">
        <v>872</v>
      </c>
      <c r="F639" s="3"/>
      <c r="G639" s="3"/>
      <c r="H639" s="3"/>
      <c r="I639" s="3"/>
      <c r="J639" s="3"/>
      <c r="K639" s="3"/>
      <c r="L639" s="3"/>
      <c r="M639" s="3"/>
      <c r="N639" s="3">
        <v>5476</v>
      </c>
      <c r="O639" s="3" t="s">
        <v>24</v>
      </c>
      <c r="P639" s="3">
        <v>544.70782320000001</v>
      </c>
      <c r="Q639" s="3">
        <v>2982820.04</v>
      </c>
      <c r="R639" s="3">
        <v>6.5587937780000001</v>
      </c>
      <c r="S639" s="3">
        <v>35915.954729999998</v>
      </c>
      <c r="T639" s="3">
        <v>1092905.3</v>
      </c>
    </row>
    <row r="640" spans="1:20" x14ac:dyDescent="0.3">
      <c r="A640" s="3" t="s">
        <v>19</v>
      </c>
      <c r="B640" s="3" t="s">
        <v>873</v>
      </c>
      <c r="C640" s="3" t="s">
        <v>21</v>
      </c>
      <c r="D640" s="4" t="s">
        <v>22</v>
      </c>
      <c r="E640" s="3" t="s">
        <v>874</v>
      </c>
      <c r="F640" s="3"/>
      <c r="G640" s="3"/>
      <c r="H640" s="3"/>
      <c r="I640" s="3"/>
      <c r="J640" s="3"/>
      <c r="K640" s="3"/>
      <c r="L640" s="3"/>
      <c r="M640" s="3"/>
      <c r="N640" s="3">
        <v>4620</v>
      </c>
      <c r="O640" s="3" t="s">
        <v>24</v>
      </c>
      <c r="P640" s="3">
        <v>556.24453900000003</v>
      </c>
      <c r="Q640" s="3">
        <v>2569849.77</v>
      </c>
      <c r="R640" s="3">
        <v>6.6977066699999996</v>
      </c>
      <c r="S640" s="3">
        <v>30943.40482</v>
      </c>
      <c r="T640" s="3">
        <v>941593</v>
      </c>
    </row>
    <row r="641" spans="1:20" x14ac:dyDescent="0.3">
      <c r="A641" s="3" t="s">
        <v>19</v>
      </c>
      <c r="B641" s="3" t="s">
        <v>873</v>
      </c>
      <c r="C641" s="3" t="s">
        <v>21</v>
      </c>
      <c r="D641" s="4" t="s">
        <v>22</v>
      </c>
      <c r="E641" s="3" t="s">
        <v>875</v>
      </c>
      <c r="F641" s="3"/>
      <c r="G641" s="3"/>
      <c r="H641" s="3"/>
      <c r="I641" s="3"/>
      <c r="J641" s="3"/>
      <c r="K641" s="3"/>
      <c r="L641" s="3"/>
      <c r="M641" s="3"/>
      <c r="N641" s="3">
        <v>8580</v>
      </c>
      <c r="O641" s="3" t="s">
        <v>24</v>
      </c>
      <c r="P641" s="3">
        <v>383.48003610000001</v>
      </c>
      <c r="Q641" s="3">
        <v>3290258.71</v>
      </c>
      <c r="R641" s="3">
        <v>4.6174597970000004</v>
      </c>
      <c r="S641" s="3">
        <v>39617.805059999999</v>
      </c>
      <c r="T641" s="3">
        <v>1205550.8</v>
      </c>
    </row>
    <row r="642" spans="1:20" x14ac:dyDescent="0.3">
      <c r="A642" s="3" t="s">
        <v>19</v>
      </c>
      <c r="B642" s="3" t="s">
        <v>876</v>
      </c>
      <c r="C642" s="3" t="s">
        <v>21</v>
      </c>
      <c r="D642" s="4" t="s">
        <v>22</v>
      </c>
      <c r="E642" s="3" t="s">
        <v>877</v>
      </c>
      <c r="F642" s="3"/>
      <c r="G642" s="3"/>
      <c r="H642" s="3"/>
      <c r="I642" s="3"/>
      <c r="J642" s="3"/>
      <c r="K642" s="3"/>
      <c r="L642" s="3"/>
      <c r="M642" s="3"/>
      <c r="N642" s="3">
        <v>367</v>
      </c>
      <c r="O642" s="3" t="s">
        <v>24</v>
      </c>
      <c r="P642" s="3">
        <v>620.91548299999999</v>
      </c>
      <c r="Q642" s="3">
        <v>228186.44</v>
      </c>
      <c r="R642" s="3">
        <v>7.4764055750000002</v>
      </c>
      <c r="S642" s="3">
        <v>2747.5790489999999</v>
      </c>
      <c r="T642" s="3">
        <v>83607.5</v>
      </c>
    </row>
    <row r="643" spans="1:20" x14ac:dyDescent="0.3">
      <c r="A643" s="3" t="s">
        <v>19</v>
      </c>
      <c r="B643" s="3" t="s">
        <v>876</v>
      </c>
      <c r="C643" s="3" t="s">
        <v>21</v>
      </c>
      <c r="D643" s="4" t="s">
        <v>22</v>
      </c>
      <c r="E643" s="3" t="s">
        <v>878</v>
      </c>
      <c r="F643" s="3"/>
      <c r="G643" s="3"/>
      <c r="H643" s="3"/>
      <c r="I643" s="3"/>
      <c r="J643" s="3"/>
      <c r="K643" s="3"/>
      <c r="L643" s="3"/>
      <c r="M643" s="3"/>
      <c r="N643" s="3">
        <v>3912</v>
      </c>
      <c r="O643" s="3" t="s">
        <v>24</v>
      </c>
      <c r="P643" s="3">
        <v>510.4575135</v>
      </c>
      <c r="Q643" s="3">
        <v>1997062.93</v>
      </c>
      <c r="R643" s="3">
        <v>6.1463878809999999</v>
      </c>
      <c r="S643" s="3">
        <v>24046.513309999998</v>
      </c>
      <c r="T643" s="3">
        <v>731723.9</v>
      </c>
    </row>
    <row r="644" spans="1:20" x14ac:dyDescent="0.3">
      <c r="A644" s="3" t="s">
        <v>19</v>
      </c>
      <c r="B644" s="3" t="s">
        <v>876</v>
      </c>
      <c r="C644" s="3" t="s">
        <v>21</v>
      </c>
      <c r="D644" s="4" t="s">
        <v>22</v>
      </c>
      <c r="E644" s="3" t="s">
        <v>879</v>
      </c>
      <c r="F644" s="3"/>
      <c r="G644" s="3"/>
      <c r="H644" s="3"/>
      <c r="I644" s="3"/>
      <c r="J644" s="3"/>
      <c r="K644" s="3"/>
      <c r="L644" s="3"/>
      <c r="M644" s="3"/>
      <c r="N644" s="3">
        <v>2562</v>
      </c>
      <c r="O644" s="3" t="s">
        <v>24</v>
      </c>
      <c r="P644" s="3">
        <v>540.55015219999996</v>
      </c>
      <c r="Q644" s="3">
        <v>1384997.6</v>
      </c>
      <c r="R644" s="3">
        <v>6.5087315139999999</v>
      </c>
      <c r="S644" s="3">
        <v>16676.671880000002</v>
      </c>
      <c r="T644" s="3">
        <v>507463.2</v>
      </c>
    </row>
    <row r="645" spans="1:20" x14ac:dyDescent="0.3">
      <c r="A645" s="3" t="s">
        <v>19</v>
      </c>
      <c r="B645" s="3" t="s">
        <v>876</v>
      </c>
      <c r="C645" s="3" t="s">
        <v>21</v>
      </c>
      <c r="D645" s="4" t="s">
        <v>22</v>
      </c>
      <c r="E645" s="3" t="s">
        <v>880</v>
      </c>
      <c r="F645" s="3"/>
      <c r="G645" s="3"/>
      <c r="H645" s="3"/>
      <c r="I645" s="3"/>
      <c r="J645" s="3"/>
      <c r="K645" s="3"/>
      <c r="L645" s="3"/>
      <c r="M645" s="3"/>
      <c r="N645" s="3">
        <v>7648</v>
      </c>
      <c r="O645" s="3" t="s">
        <v>24</v>
      </c>
      <c r="P645" s="3">
        <v>543.56262549999997</v>
      </c>
      <c r="Q645" s="3">
        <v>4157166.96</v>
      </c>
      <c r="R645" s="3">
        <v>6.5450045220000002</v>
      </c>
      <c r="S645" s="3">
        <v>50056.194580000003</v>
      </c>
      <c r="T645" s="3">
        <v>1523185.9</v>
      </c>
    </row>
    <row r="646" spans="1:20" x14ac:dyDescent="0.3">
      <c r="A646" s="3" t="s">
        <v>19</v>
      </c>
      <c r="B646" s="3" t="s">
        <v>881</v>
      </c>
      <c r="C646" s="3" t="s">
        <v>21</v>
      </c>
      <c r="D646" s="4" t="s">
        <v>22</v>
      </c>
      <c r="E646" s="3" t="s">
        <v>882</v>
      </c>
      <c r="F646" s="3"/>
      <c r="G646" s="3"/>
      <c r="H646" s="3"/>
      <c r="I646" s="3"/>
      <c r="J646" s="3"/>
      <c r="K646" s="3"/>
      <c r="L646" s="3"/>
      <c r="M646" s="3"/>
      <c r="N646" s="3">
        <v>9512</v>
      </c>
      <c r="O646" s="3" t="s">
        <v>24</v>
      </c>
      <c r="P646" s="3">
        <v>339.47993170000001</v>
      </c>
      <c r="Q646" s="3">
        <v>3229133.11</v>
      </c>
      <c r="R646" s="3">
        <v>4.0876572150000001</v>
      </c>
      <c r="S646" s="3">
        <v>38881.795420000002</v>
      </c>
      <c r="T646" s="3">
        <v>1183154.3999999999</v>
      </c>
    </row>
    <row r="647" spans="1:20" x14ac:dyDescent="0.3">
      <c r="A647" s="3" t="s">
        <v>19</v>
      </c>
      <c r="B647" s="3" t="s">
        <v>881</v>
      </c>
      <c r="C647" s="3" t="s">
        <v>21</v>
      </c>
      <c r="D647" s="4" t="s">
        <v>22</v>
      </c>
      <c r="E647" s="3" t="s">
        <v>883</v>
      </c>
      <c r="F647" s="3"/>
      <c r="G647" s="3"/>
      <c r="H647" s="3"/>
      <c r="I647" s="3"/>
      <c r="J647" s="3"/>
      <c r="K647" s="3"/>
      <c r="L647" s="3"/>
      <c r="M647" s="3"/>
      <c r="N647" s="3">
        <v>8138</v>
      </c>
      <c r="O647" s="3" t="s">
        <v>24</v>
      </c>
      <c r="P647" s="3">
        <v>368.79001110000002</v>
      </c>
      <c r="Q647" s="3">
        <v>3001213.11</v>
      </c>
      <c r="R647" s="3">
        <v>4.4405780979999996</v>
      </c>
      <c r="S647" s="3">
        <v>36137.424559999999</v>
      </c>
      <c r="T647" s="3">
        <v>1099644.5</v>
      </c>
    </row>
    <row r="648" spans="1:20" x14ac:dyDescent="0.3">
      <c r="A648" s="3" t="s">
        <v>19</v>
      </c>
      <c r="B648" s="3" t="s">
        <v>884</v>
      </c>
      <c r="C648" s="3" t="s">
        <v>21</v>
      </c>
      <c r="D648" s="4" t="s">
        <v>22</v>
      </c>
      <c r="E648" s="3" t="s">
        <v>885</v>
      </c>
      <c r="F648" s="3"/>
      <c r="G648" s="3"/>
      <c r="H648" s="3"/>
      <c r="I648" s="3"/>
      <c r="J648" s="3"/>
      <c r="K648" s="3"/>
      <c r="L648" s="3"/>
      <c r="M648" s="3"/>
      <c r="N648" s="3">
        <v>7315</v>
      </c>
      <c r="O648" s="3" t="s">
        <v>24</v>
      </c>
      <c r="P648" s="3">
        <v>462.91360900000001</v>
      </c>
      <c r="Q648" s="3">
        <v>3386213.05</v>
      </c>
      <c r="R648" s="3">
        <v>5.5739146179999999</v>
      </c>
      <c r="S648" s="3">
        <v>40773.185429999998</v>
      </c>
      <c r="T648" s="3">
        <v>1240708.5</v>
      </c>
    </row>
    <row r="649" spans="1:20" x14ac:dyDescent="0.3">
      <c r="A649" s="3" t="s">
        <v>19</v>
      </c>
      <c r="B649" s="3" t="s">
        <v>886</v>
      </c>
      <c r="C649" s="3" t="s">
        <v>21</v>
      </c>
      <c r="D649" s="4" t="s">
        <v>22</v>
      </c>
      <c r="E649" s="3" t="s">
        <v>887</v>
      </c>
      <c r="F649" s="3"/>
      <c r="G649" s="3"/>
      <c r="H649" s="3"/>
      <c r="I649" s="3"/>
      <c r="J649" s="3"/>
      <c r="K649" s="3"/>
      <c r="L649" s="3"/>
      <c r="M649" s="3"/>
      <c r="N649" s="3">
        <v>8008</v>
      </c>
      <c r="O649" s="3" t="s">
        <v>24</v>
      </c>
      <c r="P649" s="3">
        <v>379.01370250000002</v>
      </c>
      <c r="Q649" s="3">
        <v>3035141.73</v>
      </c>
      <c r="R649" s="3">
        <v>4.5636809459999998</v>
      </c>
      <c r="S649" s="3">
        <v>36545.957009999998</v>
      </c>
      <c r="T649" s="3">
        <v>1112075.8999999999</v>
      </c>
    </row>
    <row r="650" spans="1:20" x14ac:dyDescent="0.3">
      <c r="A650" s="3" t="s">
        <v>19</v>
      </c>
      <c r="B650" s="3" t="s">
        <v>888</v>
      </c>
      <c r="C650" s="3" t="s">
        <v>21</v>
      </c>
      <c r="D650" s="4" t="s">
        <v>22</v>
      </c>
      <c r="E650" s="3" t="s">
        <v>889</v>
      </c>
      <c r="F650" s="3"/>
      <c r="G650" s="3"/>
      <c r="H650" s="3"/>
      <c r="I650" s="3"/>
      <c r="J650" s="3"/>
      <c r="K650" s="3"/>
      <c r="L650" s="3"/>
      <c r="M650" s="3"/>
      <c r="N650" s="3">
        <v>125</v>
      </c>
      <c r="O650" s="3" t="s">
        <v>24</v>
      </c>
      <c r="P650" s="3">
        <v>488.52391999999998</v>
      </c>
      <c r="Q650" s="3">
        <v>61065.49</v>
      </c>
      <c r="R650" s="3">
        <v>5.8822868149999996</v>
      </c>
      <c r="S650" s="3">
        <v>735.28585190000001</v>
      </c>
      <c r="T650" s="3">
        <v>22374.400000000001</v>
      </c>
    </row>
    <row r="651" spans="1:20" x14ac:dyDescent="0.3">
      <c r="A651" s="3" t="s">
        <v>19</v>
      </c>
      <c r="B651" s="3" t="s">
        <v>888</v>
      </c>
      <c r="C651" s="3" t="s">
        <v>21</v>
      </c>
      <c r="D651" s="4" t="s">
        <v>22</v>
      </c>
      <c r="E651" s="3" t="s">
        <v>890</v>
      </c>
      <c r="F651" s="3"/>
      <c r="G651" s="3"/>
      <c r="H651" s="3"/>
      <c r="I651" s="3"/>
      <c r="J651" s="3"/>
      <c r="K651" s="3"/>
      <c r="L651" s="3"/>
      <c r="M651" s="3"/>
      <c r="N651" s="3">
        <v>359</v>
      </c>
      <c r="O651" s="3" t="s">
        <v>24</v>
      </c>
      <c r="P651" s="3">
        <v>549.02777309999999</v>
      </c>
      <c r="Q651" s="3">
        <v>197485.29</v>
      </c>
      <c r="R651" s="3">
        <v>6.6108100319999998</v>
      </c>
      <c r="S651" s="3">
        <v>2377.9083679999999</v>
      </c>
      <c r="T651" s="3">
        <v>72358.7</v>
      </c>
    </row>
    <row r="652" spans="1:20" x14ac:dyDescent="0.3">
      <c r="A652" s="3" t="s">
        <v>19</v>
      </c>
      <c r="B652" s="3" t="s">
        <v>888</v>
      </c>
      <c r="C652" s="3" t="s">
        <v>21</v>
      </c>
      <c r="D652" s="4" t="s">
        <v>22</v>
      </c>
      <c r="E652" s="3" t="s">
        <v>891</v>
      </c>
      <c r="F652" s="3"/>
      <c r="G652" s="3"/>
      <c r="H652" s="3"/>
      <c r="I652" s="3"/>
      <c r="J652" s="3"/>
      <c r="K652" s="3"/>
      <c r="L652" s="3"/>
      <c r="M652" s="3"/>
      <c r="N652" s="3">
        <v>132</v>
      </c>
      <c r="O652" s="3" t="s">
        <v>24</v>
      </c>
      <c r="P652" s="3">
        <v>426.18863640000001</v>
      </c>
      <c r="Q652" s="3">
        <v>56256.9</v>
      </c>
      <c r="R652" s="3">
        <v>5.1317114549999996</v>
      </c>
      <c r="S652" s="3">
        <v>677.38591210000004</v>
      </c>
      <c r="T652" s="3">
        <v>20612.5</v>
      </c>
    </row>
    <row r="653" spans="1:20" x14ac:dyDescent="0.3">
      <c r="A653" s="3" t="s">
        <v>19</v>
      </c>
      <c r="B653" s="3" t="s">
        <v>892</v>
      </c>
      <c r="C653" s="3" t="s">
        <v>21</v>
      </c>
      <c r="D653" s="4" t="s">
        <v>22</v>
      </c>
      <c r="E653" s="3" t="s">
        <v>893</v>
      </c>
      <c r="F653" s="3"/>
      <c r="G653" s="3"/>
      <c r="H653" s="3"/>
      <c r="I653" s="3"/>
      <c r="J653" s="3"/>
      <c r="K653" s="3"/>
      <c r="L653" s="3"/>
      <c r="M653" s="3"/>
      <c r="N653" s="3">
        <v>7800</v>
      </c>
      <c r="O653" s="3" t="s">
        <v>24</v>
      </c>
      <c r="P653" s="3">
        <v>515.98300640000002</v>
      </c>
      <c r="Q653" s="3">
        <v>4024667.45</v>
      </c>
      <c r="R653" s="3">
        <v>6.212920005</v>
      </c>
      <c r="S653" s="3">
        <v>48460.776039999997</v>
      </c>
      <c r="T653" s="3">
        <v>1474638.1</v>
      </c>
    </row>
    <row r="654" spans="1:20" x14ac:dyDescent="0.3">
      <c r="A654" s="3" t="s">
        <v>19</v>
      </c>
      <c r="B654" s="3" t="s">
        <v>892</v>
      </c>
      <c r="C654" s="3" t="s">
        <v>21</v>
      </c>
      <c r="D654" s="4" t="s">
        <v>22</v>
      </c>
      <c r="E654" s="3" t="s">
        <v>894</v>
      </c>
      <c r="F654" s="3"/>
      <c r="G654" s="3"/>
      <c r="H654" s="3"/>
      <c r="I654" s="3"/>
      <c r="J654" s="3"/>
      <c r="K654" s="3"/>
      <c r="L654" s="3"/>
      <c r="M654" s="3"/>
      <c r="N654" s="3">
        <v>5004</v>
      </c>
      <c r="O654" s="3" t="s">
        <v>24</v>
      </c>
      <c r="P654" s="3">
        <v>565.97905679999997</v>
      </c>
      <c r="Q654" s="3">
        <v>2832159.2</v>
      </c>
      <c r="R654" s="3">
        <v>6.8149194069999997</v>
      </c>
      <c r="S654" s="3">
        <v>34101.85671</v>
      </c>
      <c r="T654" s="3">
        <v>1037703.1</v>
      </c>
    </row>
    <row r="655" spans="1:20" x14ac:dyDescent="0.3">
      <c r="A655" s="3" t="s">
        <v>19</v>
      </c>
      <c r="B655" s="3" t="s">
        <v>892</v>
      </c>
      <c r="C655" s="3" t="s">
        <v>21</v>
      </c>
      <c r="D655" s="4" t="s">
        <v>22</v>
      </c>
      <c r="E655" s="3" t="s">
        <v>895</v>
      </c>
      <c r="F655" s="3"/>
      <c r="G655" s="3"/>
      <c r="H655" s="3"/>
      <c r="I655" s="3"/>
      <c r="J655" s="3"/>
      <c r="K655" s="3"/>
      <c r="L655" s="3"/>
      <c r="M655" s="3"/>
      <c r="N655" s="3">
        <v>1984</v>
      </c>
      <c r="O655" s="3" t="s">
        <v>24</v>
      </c>
      <c r="P655" s="3">
        <v>514.30162259999997</v>
      </c>
      <c r="Q655" s="3">
        <v>1020631.57</v>
      </c>
      <c r="R655" s="3">
        <v>6.1926745639999998</v>
      </c>
      <c r="S655" s="3">
        <v>12289.36267</v>
      </c>
      <c r="T655" s="3">
        <v>373959.4</v>
      </c>
    </row>
    <row r="656" spans="1:20" x14ac:dyDescent="0.3">
      <c r="A656" s="3" t="s">
        <v>19</v>
      </c>
      <c r="B656" s="3" t="s">
        <v>892</v>
      </c>
      <c r="C656" s="3" t="s">
        <v>21</v>
      </c>
      <c r="D656" s="4" t="s">
        <v>22</v>
      </c>
      <c r="E656" s="3" t="s">
        <v>896</v>
      </c>
      <c r="F656" s="3"/>
      <c r="G656" s="3"/>
      <c r="H656" s="3"/>
      <c r="I656" s="3"/>
      <c r="J656" s="3"/>
      <c r="K656" s="3"/>
      <c r="L656" s="3"/>
      <c r="M656" s="3"/>
      <c r="N656" s="3">
        <v>759</v>
      </c>
      <c r="O656" s="3" t="s">
        <v>24</v>
      </c>
      <c r="P656" s="3">
        <v>539.56523059999995</v>
      </c>
      <c r="Q656" s="3">
        <v>409530.01</v>
      </c>
      <c r="R656" s="3">
        <v>6.496872132</v>
      </c>
      <c r="S656" s="3">
        <v>4931.1259479999999</v>
      </c>
      <c r="T656" s="3">
        <v>150051.79999999999</v>
      </c>
    </row>
    <row r="657" spans="1:20" x14ac:dyDescent="0.3">
      <c r="A657" s="3" t="s">
        <v>19</v>
      </c>
      <c r="B657" s="3" t="s">
        <v>897</v>
      </c>
      <c r="C657" s="3" t="s">
        <v>21</v>
      </c>
      <c r="D657" s="4" t="s">
        <v>22</v>
      </c>
      <c r="E657" s="3" t="s">
        <v>898</v>
      </c>
      <c r="F657" s="3"/>
      <c r="G657" s="3"/>
      <c r="H657" s="3"/>
      <c r="I657" s="3"/>
      <c r="J657" s="3"/>
      <c r="K657" s="3"/>
      <c r="L657" s="3"/>
      <c r="M657" s="3"/>
      <c r="N657" s="3">
        <v>3616</v>
      </c>
      <c r="O657" s="3" t="s">
        <v>24</v>
      </c>
      <c r="P657" s="3">
        <v>509.02756640000001</v>
      </c>
      <c r="Q657" s="3">
        <v>1840643.68</v>
      </c>
      <c r="R657" s="3">
        <v>6.1034480379999998</v>
      </c>
      <c r="S657" s="3">
        <v>22070.06811</v>
      </c>
      <c r="T657" s="3">
        <v>674411.8</v>
      </c>
    </row>
    <row r="658" spans="1:20" x14ac:dyDescent="0.3">
      <c r="A658" s="3" t="s">
        <v>19</v>
      </c>
      <c r="B658" s="3" t="s">
        <v>897</v>
      </c>
      <c r="C658" s="3" t="s">
        <v>21</v>
      </c>
      <c r="D658" s="4" t="s">
        <v>22</v>
      </c>
      <c r="E658" s="3" t="s">
        <v>899</v>
      </c>
      <c r="F658" s="3"/>
      <c r="G658" s="3"/>
      <c r="H658" s="3"/>
      <c r="I658" s="3"/>
      <c r="J658" s="3"/>
      <c r="K658" s="3"/>
      <c r="L658" s="3"/>
      <c r="M658" s="3"/>
      <c r="N658" s="3">
        <v>4066</v>
      </c>
      <c r="O658" s="3" t="s">
        <v>24</v>
      </c>
      <c r="P658" s="3">
        <v>542.50878909999994</v>
      </c>
      <c r="Q658" s="3">
        <v>2206057.7400000002</v>
      </c>
      <c r="R658" s="3">
        <v>6.5049015480000003</v>
      </c>
      <c r="S658" s="3">
        <v>26451.531650000001</v>
      </c>
      <c r="T658" s="3">
        <v>808299.6</v>
      </c>
    </row>
    <row r="659" spans="1:20" x14ac:dyDescent="0.3">
      <c r="A659" s="3" t="s">
        <v>19</v>
      </c>
      <c r="B659" s="3" t="s">
        <v>900</v>
      </c>
      <c r="C659" s="3" t="s">
        <v>21</v>
      </c>
      <c r="D659" s="4" t="s">
        <v>25</v>
      </c>
      <c r="E659" s="3" t="s">
        <v>901</v>
      </c>
      <c r="F659" s="3"/>
      <c r="G659" s="3"/>
      <c r="H659" s="3"/>
      <c r="I659" s="3"/>
      <c r="J659" s="3"/>
      <c r="K659" s="3"/>
      <c r="L659" s="3"/>
      <c r="M659" s="3"/>
      <c r="N659" s="3">
        <v>4903</v>
      </c>
      <c r="O659" s="3" t="s">
        <v>24</v>
      </c>
      <c r="P659" s="3">
        <v>466.9197226</v>
      </c>
      <c r="Q659" s="3">
        <v>2289307.4</v>
      </c>
      <c r="R659" s="3">
        <v>5.5985578250000003</v>
      </c>
      <c r="S659" s="3">
        <v>27449.729019999999</v>
      </c>
      <c r="T659" s="3">
        <v>1006379.5</v>
      </c>
    </row>
    <row r="660" spans="1:20" x14ac:dyDescent="0.3">
      <c r="A660" s="3" t="s">
        <v>19</v>
      </c>
      <c r="B660" s="3" t="s">
        <v>902</v>
      </c>
      <c r="C660" s="3" t="s">
        <v>21</v>
      </c>
      <c r="D660" s="4" t="s">
        <v>22</v>
      </c>
      <c r="E660" s="3" t="s">
        <v>903</v>
      </c>
      <c r="F660" s="3"/>
      <c r="G660" s="3"/>
      <c r="H660" s="3"/>
      <c r="I660" s="3"/>
      <c r="J660" s="3"/>
      <c r="K660" s="3"/>
      <c r="L660" s="3"/>
      <c r="M660" s="3"/>
      <c r="N660" s="3">
        <v>3221</v>
      </c>
      <c r="O660" s="3" t="s">
        <v>24</v>
      </c>
      <c r="P660" s="3">
        <v>541.04561060000003</v>
      </c>
      <c r="Q660" s="3">
        <v>1742924.33</v>
      </c>
      <c r="R660" s="3">
        <v>6.4873574410000003</v>
      </c>
      <c r="S660" s="3">
        <v>20898.37326</v>
      </c>
      <c r="T660" s="3">
        <v>638607.5</v>
      </c>
    </row>
    <row r="661" spans="1:20" x14ac:dyDescent="0.3">
      <c r="A661" s="3" t="s">
        <v>19</v>
      </c>
      <c r="B661" s="3" t="s">
        <v>902</v>
      </c>
      <c r="C661" s="3" t="s">
        <v>21</v>
      </c>
      <c r="D661" s="4" t="s">
        <v>22</v>
      </c>
      <c r="E661" s="3" t="s">
        <v>904</v>
      </c>
      <c r="F661" s="3"/>
      <c r="G661" s="3"/>
      <c r="H661" s="3"/>
      <c r="I661" s="3"/>
      <c r="J661" s="3"/>
      <c r="K661" s="3"/>
      <c r="L661" s="3"/>
      <c r="M661" s="3"/>
      <c r="N661" s="3">
        <v>1030</v>
      </c>
      <c r="O661" s="3" t="s">
        <v>24</v>
      </c>
      <c r="P661" s="3">
        <v>539.36267469999996</v>
      </c>
      <c r="Q661" s="3">
        <v>555759.30000000005</v>
      </c>
      <c r="R661" s="3">
        <v>6.4671783539999996</v>
      </c>
      <c r="S661" s="3">
        <v>6663.7805760000001</v>
      </c>
      <c r="T661" s="3">
        <v>203630.3</v>
      </c>
    </row>
    <row r="662" spans="1:20" x14ac:dyDescent="0.3">
      <c r="A662" s="3" t="s">
        <v>19</v>
      </c>
      <c r="B662" s="3" t="s">
        <v>902</v>
      </c>
      <c r="C662" s="3" t="s">
        <v>21</v>
      </c>
      <c r="D662" s="4" t="s">
        <v>22</v>
      </c>
      <c r="E662" s="3" t="s">
        <v>905</v>
      </c>
      <c r="F662" s="3"/>
      <c r="G662" s="3"/>
      <c r="H662" s="3"/>
      <c r="I662" s="3"/>
      <c r="J662" s="3"/>
      <c r="K662" s="3"/>
      <c r="L662" s="3"/>
      <c r="M662" s="3"/>
      <c r="N662" s="3">
        <v>2973</v>
      </c>
      <c r="O662" s="3" t="s">
        <v>24</v>
      </c>
      <c r="P662" s="3">
        <v>514.10854519999998</v>
      </c>
      <c r="Q662" s="3">
        <v>1528753.17</v>
      </c>
      <c r="R662" s="3">
        <v>6.1643710460000003</v>
      </c>
      <c r="S662" s="3">
        <v>18330.373739999999</v>
      </c>
      <c r="T662" s="3">
        <v>560135.19999999995</v>
      </c>
    </row>
    <row r="663" spans="1:20" x14ac:dyDescent="0.3">
      <c r="A663" s="3" t="s">
        <v>19</v>
      </c>
      <c r="B663" s="3" t="s">
        <v>906</v>
      </c>
      <c r="C663" s="3" t="s">
        <v>21</v>
      </c>
      <c r="D663" s="4" t="s">
        <v>22</v>
      </c>
      <c r="E663" s="3" t="s">
        <v>907</v>
      </c>
      <c r="F663" s="3"/>
      <c r="G663" s="3"/>
      <c r="H663" s="3"/>
      <c r="I663" s="3"/>
      <c r="J663" s="3"/>
      <c r="K663" s="3"/>
      <c r="L663" s="3"/>
      <c r="M663" s="3"/>
      <c r="N663" s="3">
        <v>2816</v>
      </c>
      <c r="O663" s="3" t="s">
        <v>24</v>
      </c>
      <c r="P663" s="3">
        <v>498.42113280000001</v>
      </c>
      <c r="Q663" s="3">
        <v>1403553.91</v>
      </c>
      <c r="R663" s="3">
        <v>5.9762725760000004</v>
      </c>
      <c r="S663" s="3">
        <v>16829.183570000001</v>
      </c>
      <c r="T663" s="3">
        <v>514262.2</v>
      </c>
    </row>
    <row r="664" spans="1:20" x14ac:dyDescent="0.3">
      <c r="A664" s="3" t="s">
        <v>19</v>
      </c>
      <c r="B664" s="3" t="s">
        <v>906</v>
      </c>
      <c r="C664" s="3" t="s">
        <v>21</v>
      </c>
      <c r="D664" s="4" t="s">
        <v>22</v>
      </c>
      <c r="E664" s="3" t="s">
        <v>908</v>
      </c>
      <c r="F664" s="3"/>
      <c r="G664" s="3"/>
      <c r="H664" s="3"/>
      <c r="I664" s="3"/>
      <c r="J664" s="3"/>
      <c r="K664" s="3"/>
      <c r="L664" s="3"/>
      <c r="M664" s="3"/>
      <c r="N664" s="3">
        <v>491</v>
      </c>
      <c r="O664" s="3" t="s">
        <v>24</v>
      </c>
      <c r="P664" s="3">
        <v>599.0813594</v>
      </c>
      <c r="Q664" s="3">
        <v>294388.58</v>
      </c>
      <c r="R664" s="3">
        <v>7.1832297289999998</v>
      </c>
      <c r="S664" s="3">
        <v>3529.8390890000001</v>
      </c>
      <c r="T664" s="3">
        <v>107864</v>
      </c>
    </row>
    <row r="665" spans="1:20" x14ac:dyDescent="0.3">
      <c r="A665" s="3" t="s">
        <v>19</v>
      </c>
      <c r="B665" s="3" t="s">
        <v>906</v>
      </c>
      <c r="C665" s="3" t="s">
        <v>21</v>
      </c>
      <c r="D665" s="4" t="s">
        <v>22</v>
      </c>
      <c r="E665" s="3" t="s">
        <v>909</v>
      </c>
      <c r="F665" s="3"/>
      <c r="G665" s="3"/>
      <c r="H665" s="3"/>
      <c r="I665" s="3"/>
      <c r="J665" s="3"/>
      <c r="K665" s="3"/>
      <c r="L665" s="3"/>
      <c r="M665" s="3"/>
      <c r="N665" s="3">
        <v>1960</v>
      </c>
      <c r="O665" s="3" t="s">
        <v>24</v>
      </c>
      <c r="P665" s="3">
        <v>474.56112239999999</v>
      </c>
      <c r="Q665" s="3">
        <v>930139.8</v>
      </c>
      <c r="R665" s="3">
        <v>5.6901813240000001</v>
      </c>
      <c r="S665" s="3">
        <v>11152.7554</v>
      </c>
      <c r="T665" s="3">
        <v>340803.3</v>
      </c>
    </row>
    <row r="666" spans="1:20" x14ac:dyDescent="0.3">
      <c r="A666" s="3" t="s">
        <v>19</v>
      </c>
      <c r="B666" s="3" t="s">
        <v>906</v>
      </c>
      <c r="C666" s="3" t="s">
        <v>21</v>
      </c>
      <c r="D666" s="4" t="s">
        <v>22</v>
      </c>
      <c r="E666" s="3" t="s">
        <v>910</v>
      </c>
      <c r="F666" s="3"/>
      <c r="G666" s="3"/>
      <c r="H666" s="3"/>
      <c r="I666" s="3"/>
      <c r="J666" s="3"/>
      <c r="K666" s="3"/>
      <c r="L666" s="3"/>
      <c r="M666" s="3"/>
      <c r="N666" s="3">
        <v>490</v>
      </c>
      <c r="O666" s="3" t="s">
        <v>24</v>
      </c>
      <c r="P666" s="3">
        <v>606.33494489999998</v>
      </c>
      <c r="Q666" s="3">
        <v>297225.39</v>
      </c>
      <c r="R666" s="3">
        <v>7.270203177</v>
      </c>
      <c r="S666" s="3">
        <v>3563.8535969999998</v>
      </c>
      <c r="T666" s="3">
        <v>108903.4</v>
      </c>
    </row>
    <row r="667" spans="1:20" x14ac:dyDescent="0.3">
      <c r="A667" s="3" t="s">
        <v>19</v>
      </c>
      <c r="B667" s="3" t="s">
        <v>906</v>
      </c>
      <c r="C667" s="3" t="s">
        <v>21</v>
      </c>
      <c r="D667" s="4" t="s">
        <v>22</v>
      </c>
      <c r="E667" s="3" t="s">
        <v>911</v>
      </c>
      <c r="F667" s="3"/>
      <c r="G667" s="3"/>
      <c r="H667" s="3"/>
      <c r="I667" s="3"/>
      <c r="J667" s="3"/>
      <c r="K667" s="3"/>
      <c r="L667" s="3"/>
      <c r="M667" s="3"/>
      <c r="N667" s="3">
        <v>3673</v>
      </c>
      <c r="O667" s="3" t="s">
        <v>24</v>
      </c>
      <c r="P667" s="3">
        <v>505.96195560000001</v>
      </c>
      <c r="Q667" s="3">
        <v>1858701.84</v>
      </c>
      <c r="R667" s="3">
        <v>6.0666901150000001</v>
      </c>
      <c r="S667" s="3">
        <v>22286.592809999998</v>
      </c>
      <c r="T667" s="3">
        <v>681028.4</v>
      </c>
    </row>
    <row r="668" spans="1:20" x14ac:dyDescent="0.3">
      <c r="A668" s="3" t="s">
        <v>19</v>
      </c>
      <c r="B668" s="3" t="s">
        <v>912</v>
      </c>
      <c r="C668" s="3" t="s">
        <v>21</v>
      </c>
      <c r="D668" s="4" t="s">
        <v>22</v>
      </c>
      <c r="E668" s="3" t="s">
        <v>913</v>
      </c>
      <c r="F668" s="3"/>
      <c r="G668" s="3"/>
      <c r="H668" s="3"/>
      <c r="I668" s="3"/>
      <c r="J668" s="3"/>
      <c r="K668" s="3"/>
      <c r="L668" s="3"/>
      <c r="M668" s="3"/>
      <c r="N668" s="3">
        <v>9480</v>
      </c>
      <c r="O668" s="3" t="s">
        <v>24</v>
      </c>
      <c r="P668" s="3">
        <v>257.47406119999999</v>
      </c>
      <c r="Q668" s="3">
        <v>2440854.1</v>
      </c>
      <c r="R668" s="3">
        <v>3.0872189589999999</v>
      </c>
      <c r="S668" s="3">
        <v>29266.835729999999</v>
      </c>
      <c r="T668" s="3">
        <v>894328.9</v>
      </c>
    </row>
    <row r="669" spans="1:20" x14ac:dyDescent="0.3">
      <c r="A669" s="3" t="s">
        <v>19</v>
      </c>
      <c r="B669" s="3" t="s">
        <v>912</v>
      </c>
      <c r="C669" s="3" t="s">
        <v>21</v>
      </c>
      <c r="D669" s="4" t="s">
        <v>22</v>
      </c>
      <c r="E669" s="3" t="s">
        <v>914</v>
      </c>
      <c r="F669" s="3"/>
      <c r="G669" s="3"/>
      <c r="H669" s="3"/>
      <c r="I669" s="3"/>
      <c r="J669" s="3"/>
      <c r="K669" s="3"/>
      <c r="L669" s="3"/>
      <c r="M669" s="3"/>
      <c r="N669" s="3">
        <v>2500</v>
      </c>
      <c r="O669" s="3" t="s">
        <v>24</v>
      </c>
      <c r="P669" s="3">
        <v>558.16958</v>
      </c>
      <c r="Q669" s="3">
        <v>1395423.95</v>
      </c>
      <c r="R669" s="3">
        <v>6.6926808150000001</v>
      </c>
      <c r="S669" s="3">
        <v>16731.70204</v>
      </c>
      <c r="T669" s="3">
        <v>511283.4</v>
      </c>
    </row>
    <row r="670" spans="1:20" x14ac:dyDescent="0.3">
      <c r="A670" s="3" t="s">
        <v>19</v>
      </c>
      <c r="B670" s="3" t="s">
        <v>912</v>
      </c>
      <c r="C670" s="3" t="s">
        <v>21</v>
      </c>
      <c r="D670" s="4" t="s">
        <v>22</v>
      </c>
      <c r="E670" s="3" t="s">
        <v>915</v>
      </c>
      <c r="F670" s="3"/>
      <c r="G670" s="3"/>
      <c r="H670" s="3"/>
      <c r="I670" s="3"/>
      <c r="J670" s="3"/>
      <c r="K670" s="3"/>
      <c r="L670" s="3"/>
      <c r="M670" s="3"/>
      <c r="N670" s="3">
        <v>180</v>
      </c>
      <c r="O670" s="3" t="s">
        <v>24</v>
      </c>
      <c r="P670" s="3">
        <v>288.3290556</v>
      </c>
      <c r="Q670" s="3">
        <v>51899.23</v>
      </c>
      <c r="R670" s="3">
        <v>3.4571829200000002</v>
      </c>
      <c r="S670" s="3">
        <v>622.29292569999996</v>
      </c>
      <c r="T670" s="3">
        <v>19015.900000000001</v>
      </c>
    </row>
    <row r="671" spans="1:20" x14ac:dyDescent="0.3">
      <c r="A671" s="3" t="s">
        <v>19</v>
      </c>
      <c r="B671" s="3" t="s">
        <v>916</v>
      </c>
      <c r="C671" s="3" t="s">
        <v>21</v>
      </c>
      <c r="D671" s="4" t="s">
        <v>25</v>
      </c>
      <c r="E671" s="3" t="s">
        <v>917</v>
      </c>
      <c r="F671" s="3"/>
      <c r="G671" s="3"/>
      <c r="H671" s="3"/>
      <c r="I671" s="3"/>
      <c r="J671" s="3"/>
      <c r="K671" s="3"/>
      <c r="L671" s="3"/>
      <c r="M671" s="3"/>
      <c r="N671" s="3">
        <v>8624</v>
      </c>
      <c r="O671" s="3" t="s">
        <v>24</v>
      </c>
      <c r="P671" s="3">
        <v>249.23834529999999</v>
      </c>
      <c r="Q671" s="3">
        <v>2149650.8199999998</v>
      </c>
      <c r="R671" s="3">
        <v>2.9884693690000002</v>
      </c>
      <c r="S671" s="3">
        <v>25775.189689999999</v>
      </c>
      <c r="T671" s="3">
        <v>944986.5</v>
      </c>
    </row>
    <row r="672" spans="1:20" x14ac:dyDescent="0.3">
      <c r="A672" s="3" t="s">
        <v>19</v>
      </c>
      <c r="B672" s="3" t="s">
        <v>918</v>
      </c>
      <c r="C672" s="3" t="s">
        <v>21</v>
      </c>
      <c r="D672" s="4" t="s">
        <v>22</v>
      </c>
      <c r="E672" s="3" t="s">
        <v>919</v>
      </c>
      <c r="F672" s="3"/>
      <c r="G672" s="3"/>
      <c r="H672" s="3"/>
      <c r="I672" s="3"/>
      <c r="J672" s="3"/>
      <c r="K672" s="3"/>
      <c r="L672" s="3"/>
      <c r="M672" s="3"/>
      <c r="N672" s="3">
        <v>20697</v>
      </c>
      <c r="O672" s="3" t="s">
        <v>24</v>
      </c>
      <c r="P672" s="3">
        <v>642.21124050000003</v>
      </c>
      <c r="Q672" s="3">
        <v>13292167.15</v>
      </c>
      <c r="R672" s="3">
        <v>7.7096187330000001</v>
      </c>
      <c r="S672" s="3">
        <v>159569.83369999999</v>
      </c>
      <c r="T672" s="3">
        <v>4870250</v>
      </c>
    </row>
    <row r="673" spans="1:20" x14ac:dyDescent="0.3">
      <c r="A673" s="3" t="s">
        <v>19</v>
      </c>
      <c r="B673" s="3" t="s">
        <v>918</v>
      </c>
      <c r="C673" s="3" t="s">
        <v>21</v>
      </c>
      <c r="D673" s="4" t="s">
        <v>22</v>
      </c>
      <c r="E673" s="3" t="s">
        <v>920</v>
      </c>
      <c r="F673" s="3"/>
      <c r="G673" s="3"/>
      <c r="H673" s="3"/>
      <c r="I673" s="3"/>
      <c r="J673" s="3"/>
      <c r="K673" s="3"/>
      <c r="L673" s="3"/>
      <c r="M673" s="3"/>
      <c r="N673" s="3">
        <v>8970</v>
      </c>
      <c r="O673" s="3" t="s">
        <v>24</v>
      </c>
      <c r="P673" s="3">
        <v>486.3382441</v>
      </c>
      <c r="Q673" s="3">
        <v>4362454.05</v>
      </c>
      <c r="R673" s="3">
        <v>5.8383942869999998</v>
      </c>
      <c r="S673" s="3">
        <v>52370.396760000003</v>
      </c>
      <c r="T673" s="3">
        <v>1598403.2</v>
      </c>
    </row>
    <row r="674" spans="1:20" x14ac:dyDescent="0.3">
      <c r="A674" s="3" t="s">
        <v>19</v>
      </c>
      <c r="B674" s="3" t="s">
        <v>918</v>
      </c>
      <c r="C674" s="3" t="s">
        <v>21</v>
      </c>
      <c r="D674" s="4" t="s">
        <v>22</v>
      </c>
      <c r="E674" s="3" t="s">
        <v>921</v>
      </c>
      <c r="F674" s="3"/>
      <c r="G674" s="3"/>
      <c r="H674" s="3"/>
      <c r="I674" s="3"/>
      <c r="J674" s="3"/>
      <c r="K674" s="3"/>
      <c r="L674" s="3"/>
      <c r="M674" s="3"/>
      <c r="N674" s="3">
        <v>8341</v>
      </c>
      <c r="O674" s="3" t="s">
        <v>24</v>
      </c>
      <c r="P674" s="3">
        <v>551.50862770000003</v>
      </c>
      <c r="Q674" s="3">
        <v>4600552.6100000003</v>
      </c>
      <c r="R674" s="3">
        <v>6.6207518329999999</v>
      </c>
      <c r="S674" s="3">
        <v>55228.722809999999</v>
      </c>
      <c r="T674" s="3">
        <v>1685642.5</v>
      </c>
    </row>
    <row r="675" spans="1:20" x14ac:dyDescent="0.3">
      <c r="A675" s="3" t="s">
        <v>19</v>
      </c>
      <c r="B675" s="3" t="s">
        <v>918</v>
      </c>
      <c r="C675" s="3" t="s">
        <v>21</v>
      </c>
      <c r="D675" s="4" t="s">
        <v>22</v>
      </c>
      <c r="E675" s="3" t="s">
        <v>922</v>
      </c>
      <c r="F675" s="3"/>
      <c r="G675" s="3"/>
      <c r="H675" s="3"/>
      <c r="I675" s="3"/>
      <c r="J675" s="3"/>
      <c r="K675" s="3"/>
      <c r="L675" s="3"/>
      <c r="M675" s="3"/>
      <c r="N675" s="3">
        <v>9690</v>
      </c>
      <c r="O675" s="3" t="s">
        <v>24</v>
      </c>
      <c r="P675" s="3">
        <v>404.37822080000001</v>
      </c>
      <c r="Q675" s="3">
        <v>3918424.96</v>
      </c>
      <c r="R675" s="3">
        <v>4.8544804419999998</v>
      </c>
      <c r="S675" s="3">
        <v>47039.915489999999</v>
      </c>
      <c r="T675" s="3">
        <v>1435710.9</v>
      </c>
    </row>
    <row r="676" spans="1:20" x14ac:dyDescent="0.3">
      <c r="A676" s="3" t="s">
        <v>19</v>
      </c>
      <c r="B676" s="3" t="s">
        <v>918</v>
      </c>
      <c r="C676" s="3" t="s">
        <v>21</v>
      </c>
      <c r="D676" s="4" t="s">
        <v>22</v>
      </c>
      <c r="E676" s="3" t="s">
        <v>923</v>
      </c>
      <c r="F676" s="3"/>
      <c r="G676" s="3"/>
      <c r="H676" s="3"/>
      <c r="I676" s="3"/>
      <c r="J676" s="3"/>
      <c r="K676" s="3"/>
      <c r="L676" s="3"/>
      <c r="M676" s="3"/>
      <c r="N676" s="3">
        <v>4260</v>
      </c>
      <c r="O676" s="3" t="s">
        <v>24</v>
      </c>
      <c r="P676" s="3">
        <v>569.77170390000003</v>
      </c>
      <c r="Q676" s="3">
        <v>2427398.39</v>
      </c>
      <c r="R676" s="3">
        <v>6.8399964449999997</v>
      </c>
      <c r="S676" s="3">
        <v>29140.436849999998</v>
      </c>
      <c r="T676" s="3">
        <v>889398.8</v>
      </c>
    </row>
    <row r="677" spans="1:20" x14ac:dyDescent="0.3">
      <c r="A677" s="3" t="s">
        <v>19</v>
      </c>
      <c r="B677" s="3" t="s">
        <v>918</v>
      </c>
      <c r="C677" s="3" t="s">
        <v>21</v>
      </c>
      <c r="D677" s="4" t="s">
        <v>22</v>
      </c>
      <c r="E677" s="3" t="s">
        <v>924</v>
      </c>
      <c r="F677" s="3"/>
      <c r="G677" s="3"/>
      <c r="H677" s="3"/>
      <c r="I677" s="3"/>
      <c r="J677" s="3"/>
      <c r="K677" s="3"/>
      <c r="L677" s="3"/>
      <c r="M677" s="3"/>
      <c r="N677" s="3">
        <v>258</v>
      </c>
      <c r="O677" s="3" t="s">
        <v>24</v>
      </c>
      <c r="P677" s="3">
        <v>504.44662790000001</v>
      </c>
      <c r="Q677" s="3">
        <v>130147.23</v>
      </c>
      <c r="R677" s="3">
        <v>6.0557818479999996</v>
      </c>
      <c r="S677" s="3">
        <v>1562.391717</v>
      </c>
      <c r="T677" s="3">
        <v>47685.9</v>
      </c>
    </row>
    <row r="678" spans="1:20" x14ac:dyDescent="0.3">
      <c r="A678" s="3" t="s">
        <v>19</v>
      </c>
      <c r="B678" s="3" t="s">
        <v>918</v>
      </c>
      <c r="C678" s="3" t="s">
        <v>21</v>
      </c>
      <c r="D678" s="4" t="s">
        <v>22</v>
      </c>
      <c r="E678" s="3" t="s">
        <v>925</v>
      </c>
      <c r="F678" s="3"/>
      <c r="G678" s="3"/>
      <c r="H678" s="3"/>
      <c r="I678" s="3"/>
      <c r="J678" s="3"/>
      <c r="K678" s="3"/>
      <c r="L678" s="3"/>
      <c r="M678" s="3"/>
      <c r="N678" s="3">
        <v>4320</v>
      </c>
      <c r="O678" s="3" t="s">
        <v>24</v>
      </c>
      <c r="P678" s="3">
        <v>605.33593980000001</v>
      </c>
      <c r="Q678" s="3">
        <v>2615051.2599999998</v>
      </c>
      <c r="R678" s="3">
        <v>7.2669380529999996</v>
      </c>
      <c r="S678" s="3">
        <v>31393.17239</v>
      </c>
      <c r="T678" s="3">
        <v>958154.8</v>
      </c>
    </row>
    <row r="679" spans="1:20" x14ac:dyDescent="0.3">
      <c r="A679" s="3" t="s">
        <v>19</v>
      </c>
      <c r="B679" s="3" t="s">
        <v>918</v>
      </c>
      <c r="C679" s="3" t="s">
        <v>21</v>
      </c>
      <c r="D679" s="4" t="s">
        <v>22</v>
      </c>
      <c r="E679" s="3" t="s">
        <v>926</v>
      </c>
      <c r="F679" s="3"/>
      <c r="G679" s="3"/>
      <c r="H679" s="3"/>
      <c r="I679" s="3"/>
      <c r="J679" s="3"/>
      <c r="K679" s="3"/>
      <c r="L679" s="3"/>
      <c r="M679" s="3"/>
      <c r="N679" s="3">
        <v>17890</v>
      </c>
      <c r="O679" s="3" t="s">
        <v>24</v>
      </c>
      <c r="P679" s="3">
        <v>458.58779570000002</v>
      </c>
      <c r="Q679" s="3">
        <v>8204319.0999999996</v>
      </c>
      <c r="R679" s="3">
        <v>5.5052556509999997</v>
      </c>
      <c r="S679" s="3">
        <v>98491.225690000007</v>
      </c>
      <c r="T679" s="3">
        <v>3006062.5</v>
      </c>
    </row>
    <row r="680" spans="1:20" x14ac:dyDescent="0.3">
      <c r="A680" s="3" t="s">
        <v>19</v>
      </c>
      <c r="B680" s="3" t="s">
        <v>918</v>
      </c>
      <c r="C680" s="3" t="s">
        <v>21</v>
      </c>
      <c r="D680" s="4" t="s">
        <v>22</v>
      </c>
      <c r="E680" s="3" t="s">
        <v>927</v>
      </c>
      <c r="F680" s="3"/>
      <c r="G680" s="3"/>
      <c r="H680" s="3"/>
      <c r="I680" s="3"/>
      <c r="J680" s="3"/>
      <c r="K680" s="3"/>
      <c r="L680" s="3"/>
      <c r="M680" s="3"/>
      <c r="N680" s="3">
        <v>3694</v>
      </c>
      <c r="O680" s="3" t="s">
        <v>24</v>
      </c>
      <c r="P680" s="3">
        <v>501.14955279999998</v>
      </c>
      <c r="Q680" s="3">
        <v>1851722.54</v>
      </c>
      <c r="R680" s="3">
        <v>6.0162011140000002</v>
      </c>
      <c r="S680" s="3">
        <v>22229.562300000001</v>
      </c>
      <c r="T680" s="3">
        <v>678471.2</v>
      </c>
    </row>
    <row r="681" spans="1:20" x14ac:dyDescent="0.3">
      <c r="A681" s="3" t="s">
        <v>19</v>
      </c>
      <c r="B681" s="3" t="s">
        <v>918</v>
      </c>
      <c r="C681" s="3" t="s">
        <v>21</v>
      </c>
      <c r="D681" s="4" t="s">
        <v>22</v>
      </c>
      <c r="E681" s="3" t="s">
        <v>928</v>
      </c>
      <c r="F681" s="3"/>
      <c r="G681" s="3"/>
      <c r="H681" s="3"/>
      <c r="I681" s="3"/>
      <c r="J681" s="3"/>
      <c r="K681" s="3"/>
      <c r="L681" s="3"/>
      <c r="M681" s="3"/>
      <c r="N681" s="3">
        <v>22688</v>
      </c>
      <c r="O681" s="3" t="s">
        <v>24</v>
      </c>
      <c r="P681" s="3">
        <v>472.42947420000002</v>
      </c>
      <c r="Q681" s="3">
        <v>10718479.91</v>
      </c>
      <c r="R681" s="3">
        <v>5.6714222589999999</v>
      </c>
      <c r="S681" s="3">
        <v>128673.2282</v>
      </c>
      <c r="T681" s="3">
        <v>3927251.1</v>
      </c>
    </row>
    <row r="682" spans="1:20" x14ac:dyDescent="0.3">
      <c r="A682" s="3" t="s">
        <v>19</v>
      </c>
      <c r="B682" s="3" t="s">
        <v>929</v>
      </c>
      <c r="C682" s="3" t="s">
        <v>21</v>
      </c>
      <c r="D682" s="4" t="s">
        <v>22</v>
      </c>
      <c r="E682" s="3" t="s">
        <v>930</v>
      </c>
      <c r="F682" s="3"/>
      <c r="G682" s="3"/>
      <c r="H682" s="3"/>
      <c r="I682" s="3"/>
      <c r="J682" s="3"/>
      <c r="K682" s="3"/>
      <c r="L682" s="3"/>
      <c r="M682" s="3"/>
      <c r="N682" s="3">
        <v>3596.4</v>
      </c>
      <c r="O682" s="3" t="s">
        <v>24</v>
      </c>
      <c r="P682" s="3">
        <v>639.21940830000005</v>
      </c>
      <c r="Q682" s="3">
        <v>2298888.6800000002</v>
      </c>
      <c r="R682" s="3">
        <v>7.673702381</v>
      </c>
      <c r="S682" s="3">
        <v>27597.703239999999</v>
      </c>
      <c r="T682" s="3">
        <v>842312.8</v>
      </c>
    </row>
    <row r="683" spans="1:20" x14ac:dyDescent="0.3">
      <c r="A683" s="3" t="s">
        <v>19</v>
      </c>
      <c r="B683" s="3" t="s">
        <v>929</v>
      </c>
      <c r="C683" s="3" t="s">
        <v>21</v>
      </c>
      <c r="D683" s="4" t="s">
        <v>22</v>
      </c>
      <c r="E683" s="3" t="s">
        <v>931</v>
      </c>
      <c r="F683" s="3"/>
      <c r="G683" s="3"/>
      <c r="H683" s="3"/>
      <c r="I683" s="3"/>
      <c r="J683" s="3"/>
      <c r="K683" s="3"/>
      <c r="L683" s="3"/>
      <c r="M683" s="3"/>
      <c r="N683" s="3">
        <v>8008</v>
      </c>
      <c r="O683" s="3" t="s">
        <v>24</v>
      </c>
      <c r="P683" s="3">
        <v>390.14003869999999</v>
      </c>
      <c r="Q683" s="3">
        <v>3124241.43</v>
      </c>
      <c r="R683" s="3">
        <v>4.6835538860000003</v>
      </c>
      <c r="S683" s="3">
        <v>37505.899519999999</v>
      </c>
      <c r="T683" s="3">
        <v>1144722</v>
      </c>
    </row>
    <row r="684" spans="1:20" x14ac:dyDescent="0.3">
      <c r="A684" s="3" t="s">
        <v>19</v>
      </c>
      <c r="B684" s="3" t="s">
        <v>929</v>
      </c>
      <c r="C684" s="3" t="s">
        <v>21</v>
      </c>
      <c r="D684" s="4" t="s">
        <v>22</v>
      </c>
      <c r="E684" s="3" t="s">
        <v>932</v>
      </c>
      <c r="F684" s="3"/>
      <c r="G684" s="3"/>
      <c r="H684" s="3"/>
      <c r="I684" s="3"/>
      <c r="J684" s="3"/>
      <c r="K684" s="3"/>
      <c r="L684" s="3"/>
      <c r="M684" s="3"/>
      <c r="N684" s="3">
        <v>3465.6</v>
      </c>
      <c r="O684" s="3" t="s">
        <v>24</v>
      </c>
      <c r="P684" s="3">
        <v>601.78129039999999</v>
      </c>
      <c r="Q684" s="3">
        <v>2085533.24</v>
      </c>
      <c r="R684" s="3">
        <v>7.2242651909999998</v>
      </c>
      <c r="S684" s="3">
        <v>25036.41345</v>
      </c>
      <c r="T684" s="3">
        <v>764139.4</v>
      </c>
    </row>
    <row r="685" spans="1:20" x14ac:dyDescent="0.3">
      <c r="A685" s="3" t="s">
        <v>19</v>
      </c>
      <c r="B685" s="3" t="s">
        <v>933</v>
      </c>
      <c r="C685" s="3" t="s">
        <v>21</v>
      </c>
      <c r="D685" s="4" t="s">
        <v>22</v>
      </c>
      <c r="E685" s="3" t="s">
        <v>934</v>
      </c>
      <c r="F685" s="3"/>
      <c r="G685" s="3"/>
      <c r="H685" s="3"/>
      <c r="I685" s="3"/>
      <c r="J685" s="3"/>
      <c r="K685" s="3"/>
      <c r="L685" s="3"/>
      <c r="M685" s="3"/>
      <c r="N685" s="3">
        <v>8945.2000000000007</v>
      </c>
      <c r="O685" s="3" t="s">
        <v>24</v>
      </c>
      <c r="P685" s="3">
        <v>458.00336829999998</v>
      </c>
      <c r="Q685" s="3">
        <v>4096931.73</v>
      </c>
      <c r="R685" s="3">
        <v>5.4982397150000004</v>
      </c>
      <c r="S685" s="3">
        <v>49182.853900000002</v>
      </c>
      <c r="T685" s="3">
        <v>1501115.7</v>
      </c>
    </row>
    <row r="686" spans="1:20" x14ac:dyDescent="0.3">
      <c r="A686" s="3" t="s">
        <v>19</v>
      </c>
      <c r="B686" s="3" t="s">
        <v>933</v>
      </c>
      <c r="C686" s="3" t="s">
        <v>21</v>
      </c>
      <c r="D686" s="4" t="s">
        <v>22</v>
      </c>
      <c r="E686" s="3" t="s">
        <v>935</v>
      </c>
      <c r="F686" s="3"/>
      <c r="G686" s="3"/>
      <c r="H686" s="3"/>
      <c r="I686" s="3"/>
      <c r="J686" s="3"/>
      <c r="K686" s="3"/>
      <c r="L686" s="3"/>
      <c r="M686" s="3"/>
      <c r="N686" s="3">
        <v>11344</v>
      </c>
      <c r="O686" s="3" t="s">
        <v>24</v>
      </c>
      <c r="P686" s="3">
        <v>471.82740660000002</v>
      </c>
      <c r="Q686" s="3">
        <v>5352410.0999999996</v>
      </c>
      <c r="R686" s="3">
        <v>5.6641945570000001</v>
      </c>
      <c r="S686" s="3">
        <v>64254.623050000002</v>
      </c>
      <c r="T686" s="3">
        <v>1961123</v>
      </c>
    </row>
    <row r="687" spans="1:20" x14ac:dyDescent="0.3">
      <c r="A687" s="3" t="s">
        <v>19</v>
      </c>
      <c r="B687" s="3" t="s">
        <v>933</v>
      </c>
      <c r="C687" s="3" t="s">
        <v>21</v>
      </c>
      <c r="D687" s="4" t="s">
        <v>22</v>
      </c>
      <c r="E687" s="3" t="s">
        <v>936</v>
      </c>
      <c r="F687" s="3"/>
      <c r="G687" s="3"/>
      <c r="H687" s="3"/>
      <c r="I687" s="3"/>
      <c r="J687" s="3"/>
      <c r="K687" s="3"/>
      <c r="L687" s="3"/>
      <c r="M687" s="3"/>
      <c r="N687" s="3">
        <v>8122.24</v>
      </c>
      <c r="O687" s="3" t="s">
        <v>24</v>
      </c>
      <c r="P687" s="3">
        <v>550.8057814</v>
      </c>
      <c r="Q687" s="3">
        <v>4473776.75</v>
      </c>
      <c r="R687" s="3">
        <v>6.6123143029999998</v>
      </c>
      <c r="S687" s="3">
        <v>53706.803720000004</v>
      </c>
      <c r="T687" s="3">
        <v>1639191.8</v>
      </c>
    </row>
    <row r="688" spans="1:20" x14ac:dyDescent="0.3">
      <c r="A688" s="3" t="s">
        <v>19</v>
      </c>
      <c r="B688" s="3" t="s">
        <v>933</v>
      </c>
      <c r="C688" s="3" t="s">
        <v>21</v>
      </c>
      <c r="D688" s="4" t="s">
        <v>22</v>
      </c>
      <c r="E688" s="3" t="s">
        <v>937</v>
      </c>
      <c r="F688" s="3"/>
      <c r="G688" s="3"/>
      <c r="H688" s="3"/>
      <c r="I688" s="3"/>
      <c r="J688" s="3"/>
      <c r="K688" s="3"/>
      <c r="L688" s="3"/>
      <c r="M688" s="3"/>
      <c r="N688" s="3">
        <v>8970</v>
      </c>
      <c r="O688" s="3" t="s">
        <v>24</v>
      </c>
      <c r="P688" s="3">
        <v>485.71845150000001</v>
      </c>
      <c r="Q688" s="3">
        <v>4356894.51</v>
      </c>
      <c r="R688" s="3">
        <v>5.8309537999999996</v>
      </c>
      <c r="S688" s="3">
        <v>52303.655579999999</v>
      </c>
      <c r="T688" s="3">
        <v>1596366.2</v>
      </c>
    </row>
    <row r="689" spans="1:20" x14ac:dyDescent="0.3">
      <c r="A689" s="3" t="s">
        <v>19</v>
      </c>
      <c r="B689" s="3" t="s">
        <v>933</v>
      </c>
      <c r="C689" s="3" t="s">
        <v>21</v>
      </c>
      <c r="D689" s="4" t="s">
        <v>22</v>
      </c>
      <c r="E689" s="3" t="s">
        <v>938</v>
      </c>
      <c r="F689" s="3"/>
      <c r="G689" s="3"/>
      <c r="H689" s="3"/>
      <c r="I689" s="3"/>
      <c r="J689" s="3"/>
      <c r="K689" s="3"/>
      <c r="L689" s="3"/>
      <c r="M689" s="3"/>
      <c r="N689" s="3">
        <v>11760</v>
      </c>
      <c r="O689" s="3" t="s">
        <v>24</v>
      </c>
      <c r="P689" s="3">
        <v>503.80374660000001</v>
      </c>
      <c r="Q689" s="3">
        <v>5924732.0599999996</v>
      </c>
      <c r="R689" s="3">
        <v>6.0480641850000003</v>
      </c>
      <c r="S689" s="3">
        <v>71125.234809999994</v>
      </c>
      <c r="T689" s="3">
        <v>2170821.7999999998</v>
      </c>
    </row>
    <row r="690" spans="1:20" x14ac:dyDescent="0.3">
      <c r="A690" s="3" t="s">
        <v>19</v>
      </c>
      <c r="B690" s="3" t="s">
        <v>939</v>
      </c>
      <c r="C690" s="3" t="s">
        <v>21</v>
      </c>
      <c r="D690" s="4" t="s">
        <v>22</v>
      </c>
      <c r="E690" s="3" t="s">
        <v>940</v>
      </c>
      <c r="F690" s="3"/>
      <c r="G690" s="3"/>
      <c r="H690" s="3"/>
      <c r="I690" s="3"/>
      <c r="J690" s="3"/>
      <c r="K690" s="3"/>
      <c r="L690" s="3"/>
      <c r="M690" s="3"/>
      <c r="N690" s="3">
        <v>86</v>
      </c>
      <c r="O690" s="3" t="s">
        <v>24</v>
      </c>
      <c r="P690" s="3">
        <v>708.30779070000006</v>
      </c>
      <c r="Q690" s="3">
        <v>60914.47</v>
      </c>
      <c r="R690" s="3">
        <v>8.5030947260000005</v>
      </c>
      <c r="S690" s="3">
        <v>731.26614649999999</v>
      </c>
      <c r="T690" s="3">
        <v>22319.1</v>
      </c>
    </row>
    <row r="691" spans="1:20" x14ac:dyDescent="0.3">
      <c r="A691" s="3" t="s">
        <v>19</v>
      </c>
      <c r="B691" s="3" t="s">
        <v>939</v>
      </c>
      <c r="C691" s="3" t="s">
        <v>21</v>
      </c>
      <c r="D691" s="4" t="s">
        <v>22</v>
      </c>
      <c r="E691" s="3" t="s">
        <v>941</v>
      </c>
      <c r="F691" s="3"/>
      <c r="G691" s="3"/>
      <c r="H691" s="3"/>
      <c r="I691" s="3"/>
      <c r="J691" s="3"/>
      <c r="K691" s="3"/>
      <c r="L691" s="3"/>
      <c r="M691" s="3"/>
      <c r="N691" s="3">
        <v>126</v>
      </c>
      <c r="O691" s="3" t="s">
        <v>24</v>
      </c>
      <c r="P691" s="3">
        <v>525.57603170000004</v>
      </c>
      <c r="Q691" s="3">
        <v>66222.58</v>
      </c>
      <c r="R691" s="3">
        <v>6.3094361550000002</v>
      </c>
      <c r="S691" s="3">
        <v>794.98895560000005</v>
      </c>
      <c r="T691" s="3">
        <v>24264</v>
      </c>
    </row>
    <row r="692" spans="1:20" x14ac:dyDescent="0.3">
      <c r="A692" s="3" t="s">
        <v>19</v>
      </c>
      <c r="B692" s="3" t="s">
        <v>939</v>
      </c>
      <c r="C692" s="3" t="s">
        <v>21</v>
      </c>
      <c r="D692" s="4" t="s">
        <v>22</v>
      </c>
      <c r="E692" s="3" t="s">
        <v>942</v>
      </c>
      <c r="F692" s="3"/>
      <c r="G692" s="3"/>
      <c r="H692" s="3"/>
      <c r="I692" s="3"/>
      <c r="J692" s="3"/>
      <c r="K692" s="3"/>
      <c r="L692" s="3"/>
      <c r="M692" s="3"/>
      <c r="N692" s="3">
        <v>1392.3</v>
      </c>
      <c r="O692" s="3" t="s">
        <v>24</v>
      </c>
      <c r="P692" s="3">
        <v>510.4427566</v>
      </c>
      <c r="Q692" s="3">
        <v>710689.45</v>
      </c>
      <c r="R692" s="3">
        <v>6.1277641850000002</v>
      </c>
      <c r="S692" s="3">
        <v>8531.6860739999993</v>
      </c>
      <c r="T692" s="3">
        <v>260396.6</v>
      </c>
    </row>
    <row r="693" spans="1:20" x14ac:dyDescent="0.3">
      <c r="A693" s="3" t="s">
        <v>19</v>
      </c>
      <c r="B693" s="3" t="s">
        <v>939</v>
      </c>
      <c r="C693" s="3" t="s">
        <v>21</v>
      </c>
      <c r="D693" s="4" t="s">
        <v>22</v>
      </c>
      <c r="E693" s="3" t="s">
        <v>943</v>
      </c>
      <c r="F693" s="3"/>
      <c r="G693" s="3"/>
      <c r="H693" s="3"/>
      <c r="I693" s="3"/>
      <c r="J693" s="3"/>
      <c r="K693" s="3"/>
      <c r="L693" s="3"/>
      <c r="M693" s="3"/>
      <c r="N693" s="3">
        <v>98</v>
      </c>
      <c r="O693" s="3" t="s">
        <v>24</v>
      </c>
      <c r="P693" s="3">
        <v>555.31683669999995</v>
      </c>
      <c r="Q693" s="3">
        <v>54421.05</v>
      </c>
      <c r="R693" s="3">
        <v>6.6664686279999996</v>
      </c>
      <c r="S693" s="3">
        <v>653.31392559999995</v>
      </c>
      <c r="T693" s="3">
        <v>19939.8</v>
      </c>
    </row>
    <row r="694" spans="1:20" x14ac:dyDescent="0.3">
      <c r="A694" s="3" t="s">
        <v>19</v>
      </c>
      <c r="B694" s="3" t="s">
        <v>939</v>
      </c>
      <c r="C694" s="3" t="s">
        <v>21</v>
      </c>
      <c r="D694" s="4" t="s">
        <v>22</v>
      </c>
      <c r="E694" s="3" t="s">
        <v>944</v>
      </c>
      <c r="F694" s="3"/>
      <c r="G694" s="3"/>
      <c r="H694" s="3"/>
      <c r="I694" s="3"/>
      <c r="J694" s="3"/>
      <c r="K694" s="3"/>
      <c r="L694" s="3"/>
      <c r="M694" s="3"/>
      <c r="N694" s="3">
        <v>126</v>
      </c>
      <c r="O694" s="3" t="s">
        <v>24</v>
      </c>
      <c r="P694" s="3">
        <v>515.35087299999998</v>
      </c>
      <c r="Q694" s="3">
        <v>64934.21</v>
      </c>
      <c r="R694" s="3">
        <v>6.1866851499999997</v>
      </c>
      <c r="S694" s="3">
        <v>779.52232890000005</v>
      </c>
      <c r="T694" s="3">
        <v>23791.9</v>
      </c>
    </row>
    <row r="695" spans="1:20" x14ac:dyDescent="0.3">
      <c r="A695" s="3" t="s">
        <v>19</v>
      </c>
      <c r="B695" s="3" t="s">
        <v>939</v>
      </c>
      <c r="C695" s="3" t="s">
        <v>21</v>
      </c>
      <c r="D695" s="4" t="s">
        <v>22</v>
      </c>
      <c r="E695" s="3" t="s">
        <v>945</v>
      </c>
      <c r="F695" s="3"/>
      <c r="G695" s="3"/>
      <c r="H695" s="3"/>
      <c r="I695" s="3"/>
      <c r="J695" s="3"/>
      <c r="K695" s="3"/>
      <c r="L695" s="3"/>
      <c r="M695" s="3"/>
      <c r="N695" s="3">
        <v>130</v>
      </c>
      <c r="O695" s="3" t="s">
        <v>24</v>
      </c>
      <c r="P695" s="3">
        <v>606.52830770000003</v>
      </c>
      <c r="Q695" s="3">
        <v>78848.679999999993</v>
      </c>
      <c r="R695" s="3">
        <v>7.2812521930000003</v>
      </c>
      <c r="S695" s="3">
        <v>946.56278510000004</v>
      </c>
      <c r="T695" s="3">
        <v>28890.2</v>
      </c>
    </row>
    <row r="696" spans="1:20" x14ac:dyDescent="0.3">
      <c r="A696" s="3" t="s">
        <v>19</v>
      </c>
      <c r="B696" s="3" t="s">
        <v>939</v>
      </c>
      <c r="C696" s="3" t="s">
        <v>21</v>
      </c>
      <c r="D696" s="4" t="s">
        <v>22</v>
      </c>
      <c r="E696" s="3" t="s">
        <v>946</v>
      </c>
      <c r="F696" s="3"/>
      <c r="G696" s="3"/>
      <c r="H696" s="3"/>
      <c r="I696" s="3"/>
      <c r="J696" s="3"/>
      <c r="K696" s="3"/>
      <c r="L696" s="3"/>
      <c r="M696" s="3"/>
      <c r="N696" s="3">
        <v>120</v>
      </c>
      <c r="O696" s="3" t="s">
        <v>24</v>
      </c>
      <c r="P696" s="3">
        <v>556.14949999999999</v>
      </c>
      <c r="Q696" s="3">
        <v>66737.94</v>
      </c>
      <c r="R696" s="3">
        <v>6.6764645859999998</v>
      </c>
      <c r="S696" s="3">
        <v>801.1757503</v>
      </c>
      <c r="T696" s="3">
        <v>24452.799999999999</v>
      </c>
    </row>
    <row r="697" spans="1:20" x14ac:dyDescent="0.3">
      <c r="A697" s="3" t="s">
        <v>19</v>
      </c>
      <c r="B697" s="3" t="s">
        <v>939</v>
      </c>
      <c r="C697" s="3" t="s">
        <v>21</v>
      </c>
      <c r="D697" s="4" t="s">
        <v>22</v>
      </c>
      <c r="E697" s="3" t="s">
        <v>947</v>
      </c>
      <c r="F697" s="3"/>
      <c r="G697" s="3"/>
      <c r="H697" s="3"/>
      <c r="I697" s="3"/>
      <c r="J697" s="3"/>
      <c r="K697" s="3"/>
      <c r="L697" s="3"/>
      <c r="M697" s="3"/>
      <c r="N697" s="3">
        <v>2727</v>
      </c>
      <c r="O697" s="3" t="s">
        <v>24</v>
      </c>
      <c r="P697" s="3">
        <v>639.60763840000004</v>
      </c>
      <c r="Q697" s="3">
        <v>1744210.03</v>
      </c>
      <c r="R697" s="3">
        <v>7.6783630059999997</v>
      </c>
      <c r="S697" s="3">
        <v>20938.895919999999</v>
      </c>
      <c r="T697" s="3">
        <v>639078.6</v>
      </c>
    </row>
    <row r="698" spans="1:20" x14ac:dyDescent="0.3">
      <c r="A698" s="3" t="s">
        <v>19</v>
      </c>
      <c r="B698" s="3" t="s">
        <v>939</v>
      </c>
      <c r="C698" s="3" t="s">
        <v>21</v>
      </c>
      <c r="D698" s="4" t="s">
        <v>22</v>
      </c>
      <c r="E698" s="3" t="s">
        <v>948</v>
      </c>
      <c r="F698" s="3"/>
      <c r="G698" s="3"/>
      <c r="H698" s="3"/>
      <c r="I698" s="3"/>
      <c r="J698" s="3"/>
      <c r="K698" s="3"/>
      <c r="L698" s="3"/>
      <c r="M698" s="3"/>
      <c r="N698" s="3">
        <v>2165.4</v>
      </c>
      <c r="O698" s="3" t="s">
        <v>24</v>
      </c>
      <c r="P698" s="3">
        <v>594.94372399999997</v>
      </c>
      <c r="Q698" s="3">
        <v>1288291.1399999999</v>
      </c>
      <c r="R698" s="3">
        <v>7.1421815610000001</v>
      </c>
      <c r="S698" s="3">
        <v>15465.67995</v>
      </c>
      <c r="T698" s="3">
        <v>472029.8</v>
      </c>
    </row>
    <row r="699" spans="1:20" x14ac:dyDescent="0.3">
      <c r="A699" s="3" t="s">
        <v>19</v>
      </c>
      <c r="B699" s="3" t="s">
        <v>949</v>
      </c>
      <c r="C699" s="3" t="s">
        <v>21</v>
      </c>
      <c r="D699" s="4" t="s">
        <v>22</v>
      </c>
      <c r="E699" s="3" t="s">
        <v>950</v>
      </c>
      <c r="F699" s="3"/>
      <c r="G699" s="3"/>
      <c r="H699" s="3"/>
      <c r="I699" s="3"/>
      <c r="J699" s="3"/>
      <c r="K699" s="3"/>
      <c r="L699" s="3"/>
      <c r="M699" s="3"/>
      <c r="N699" s="3">
        <v>3420</v>
      </c>
      <c r="O699" s="3" t="s">
        <v>24</v>
      </c>
      <c r="P699" s="3">
        <v>277.28486550000002</v>
      </c>
      <c r="Q699" s="3">
        <v>948314.24</v>
      </c>
      <c r="R699" s="3">
        <v>3.3569596310000001</v>
      </c>
      <c r="S699" s="3">
        <v>11480.801939999999</v>
      </c>
      <c r="T699" s="3">
        <v>347462.3</v>
      </c>
    </row>
    <row r="700" spans="1:20" x14ac:dyDescent="0.3">
      <c r="A700" s="3" t="s">
        <v>19</v>
      </c>
      <c r="B700" s="3" t="s">
        <v>951</v>
      </c>
      <c r="C700" s="3" t="s">
        <v>21</v>
      </c>
      <c r="D700" s="4" t="s">
        <v>22</v>
      </c>
      <c r="E700" s="3" t="s">
        <v>952</v>
      </c>
      <c r="F700" s="3"/>
      <c r="G700" s="3"/>
      <c r="H700" s="3"/>
      <c r="I700" s="3"/>
      <c r="J700" s="3"/>
      <c r="K700" s="3"/>
      <c r="L700" s="3"/>
      <c r="M700" s="3"/>
      <c r="N700" s="3">
        <v>2867.4</v>
      </c>
      <c r="O700" s="3" t="s">
        <v>24</v>
      </c>
      <c r="P700" s="3">
        <v>589.90517190000003</v>
      </c>
      <c r="Q700" s="3">
        <v>1691494.09</v>
      </c>
      <c r="R700" s="3">
        <v>7.1417091030000002</v>
      </c>
      <c r="S700" s="3">
        <v>20478.13668</v>
      </c>
      <c r="T700" s="3">
        <v>619763.4</v>
      </c>
    </row>
    <row r="701" spans="1:20" x14ac:dyDescent="0.3">
      <c r="A701" s="3" t="s">
        <v>19</v>
      </c>
      <c r="B701" s="3" t="s">
        <v>951</v>
      </c>
      <c r="C701" s="3" t="s">
        <v>21</v>
      </c>
      <c r="D701" s="4" t="s">
        <v>22</v>
      </c>
      <c r="E701" s="3" t="s">
        <v>953</v>
      </c>
      <c r="F701" s="3"/>
      <c r="G701" s="3"/>
      <c r="H701" s="3"/>
      <c r="I701" s="3"/>
      <c r="J701" s="3"/>
      <c r="K701" s="3"/>
      <c r="L701" s="3"/>
      <c r="M701" s="3"/>
      <c r="N701" s="3">
        <v>4986</v>
      </c>
      <c r="O701" s="3" t="s">
        <v>24</v>
      </c>
      <c r="P701" s="3">
        <v>525.34503210000003</v>
      </c>
      <c r="Q701" s="3">
        <v>2619370.33</v>
      </c>
      <c r="R701" s="3">
        <v>6.3601093469999999</v>
      </c>
      <c r="S701" s="3">
        <v>31711.505209999999</v>
      </c>
      <c r="T701" s="3">
        <v>959737.3</v>
      </c>
    </row>
    <row r="702" spans="1:20" x14ac:dyDescent="0.3">
      <c r="A702" s="3" t="s">
        <v>19</v>
      </c>
      <c r="B702" s="3" t="s">
        <v>951</v>
      </c>
      <c r="C702" s="3" t="s">
        <v>21</v>
      </c>
      <c r="D702" s="4" t="s">
        <v>22</v>
      </c>
      <c r="E702" s="3" t="s">
        <v>954</v>
      </c>
      <c r="F702" s="3"/>
      <c r="G702" s="3"/>
      <c r="H702" s="3"/>
      <c r="I702" s="3"/>
      <c r="J702" s="3"/>
      <c r="K702" s="3"/>
      <c r="L702" s="3"/>
      <c r="M702" s="3"/>
      <c r="N702" s="3">
        <v>2688</v>
      </c>
      <c r="O702" s="3" t="s">
        <v>24</v>
      </c>
      <c r="P702" s="3">
        <v>497.06185640000001</v>
      </c>
      <c r="Q702" s="3">
        <v>1336102.27</v>
      </c>
      <c r="R702" s="3">
        <v>6.017698019</v>
      </c>
      <c r="S702" s="3">
        <v>16175.57228</v>
      </c>
      <c r="T702" s="3">
        <v>489547.9</v>
      </c>
    </row>
    <row r="703" spans="1:20" x14ac:dyDescent="0.3">
      <c r="A703" s="3" t="s">
        <v>19</v>
      </c>
      <c r="B703" s="3" t="s">
        <v>951</v>
      </c>
      <c r="C703" s="3" t="s">
        <v>21</v>
      </c>
      <c r="D703" s="4" t="s">
        <v>22</v>
      </c>
      <c r="E703" s="3" t="s">
        <v>955</v>
      </c>
      <c r="F703" s="3"/>
      <c r="G703" s="3"/>
      <c r="H703" s="3"/>
      <c r="I703" s="3"/>
      <c r="J703" s="3"/>
      <c r="K703" s="3"/>
      <c r="L703" s="3"/>
      <c r="M703" s="3"/>
      <c r="N703" s="3">
        <v>3710.7</v>
      </c>
      <c r="O703" s="3" t="s">
        <v>24</v>
      </c>
      <c r="P703" s="3">
        <v>596.50915999999995</v>
      </c>
      <c r="Q703" s="3">
        <v>2213466.54</v>
      </c>
      <c r="R703" s="3">
        <v>7.2216605329999997</v>
      </c>
      <c r="S703" s="3">
        <v>26797.41574</v>
      </c>
      <c r="T703" s="3">
        <v>811014.1</v>
      </c>
    </row>
    <row r="704" spans="1:20" x14ac:dyDescent="0.3">
      <c r="A704" s="3" t="s">
        <v>19</v>
      </c>
      <c r="B704" s="3" t="s">
        <v>956</v>
      </c>
      <c r="C704" s="3" t="s">
        <v>21</v>
      </c>
      <c r="D704" s="4" t="s">
        <v>22</v>
      </c>
      <c r="E704" s="3" t="s">
        <v>957</v>
      </c>
      <c r="F704" s="3"/>
      <c r="G704" s="3"/>
      <c r="H704" s="3"/>
      <c r="I704" s="3"/>
      <c r="J704" s="3"/>
      <c r="K704" s="3"/>
      <c r="L704" s="3"/>
      <c r="M704" s="3"/>
      <c r="N704" s="3">
        <v>2145</v>
      </c>
      <c r="O704" s="3" t="s">
        <v>24</v>
      </c>
      <c r="P704" s="3">
        <v>260.1741399</v>
      </c>
      <c r="Q704" s="3">
        <v>558073.53</v>
      </c>
      <c r="R704" s="3">
        <v>3.1289734199999999</v>
      </c>
      <c r="S704" s="3">
        <v>6711.6479859999999</v>
      </c>
      <c r="T704" s="3">
        <v>204478.2</v>
      </c>
    </row>
    <row r="705" spans="1:20" x14ac:dyDescent="0.3">
      <c r="A705" s="3" t="s">
        <v>19</v>
      </c>
      <c r="B705" s="3" t="s">
        <v>958</v>
      </c>
      <c r="C705" s="3" t="s">
        <v>21</v>
      </c>
      <c r="D705" s="4" t="s">
        <v>22</v>
      </c>
      <c r="E705" s="3" t="s">
        <v>959</v>
      </c>
      <c r="F705" s="3"/>
      <c r="G705" s="3"/>
      <c r="H705" s="3"/>
      <c r="I705" s="3"/>
      <c r="J705" s="3"/>
      <c r="K705" s="3"/>
      <c r="L705" s="3"/>
      <c r="M705" s="3"/>
      <c r="N705" s="3">
        <v>4248</v>
      </c>
      <c r="O705" s="3" t="s">
        <v>24</v>
      </c>
      <c r="P705" s="3">
        <v>505.49712340000002</v>
      </c>
      <c r="Q705" s="3">
        <v>2147351.7799999998</v>
      </c>
      <c r="R705" s="3">
        <v>6.0793400279999998</v>
      </c>
      <c r="S705" s="3">
        <v>25825.03644</v>
      </c>
      <c r="T705" s="3">
        <v>786789.7</v>
      </c>
    </row>
    <row r="706" spans="1:20" x14ac:dyDescent="0.3">
      <c r="A706" s="3" t="s">
        <v>19</v>
      </c>
      <c r="B706" s="3" t="s">
        <v>958</v>
      </c>
      <c r="C706" s="3" t="s">
        <v>21</v>
      </c>
      <c r="D706" s="4" t="s">
        <v>22</v>
      </c>
      <c r="E706" s="3" t="s">
        <v>960</v>
      </c>
      <c r="F706" s="3"/>
      <c r="G706" s="3"/>
      <c r="H706" s="3"/>
      <c r="I706" s="3"/>
      <c r="J706" s="3"/>
      <c r="K706" s="3"/>
      <c r="L706" s="3"/>
      <c r="M706" s="3"/>
      <c r="N706" s="3">
        <v>2547.1999999999998</v>
      </c>
      <c r="O706" s="3" t="s">
        <v>24</v>
      </c>
      <c r="P706" s="3">
        <v>506.53295780000002</v>
      </c>
      <c r="Q706" s="3">
        <v>1290240.75</v>
      </c>
      <c r="R706" s="3">
        <v>6.0917974470000003</v>
      </c>
      <c r="S706" s="3">
        <v>15517.026459999999</v>
      </c>
      <c r="T706" s="3">
        <v>472744.3</v>
      </c>
    </row>
    <row r="707" spans="1:20" x14ac:dyDescent="0.3">
      <c r="A707" s="3" t="s">
        <v>19</v>
      </c>
      <c r="B707" s="3" t="s">
        <v>958</v>
      </c>
      <c r="C707" s="3" t="s">
        <v>21</v>
      </c>
      <c r="D707" s="4" t="s">
        <v>22</v>
      </c>
      <c r="E707" s="3" t="s">
        <v>961</v>
      </c>
      <c r="F707" s="3"/>
      <c r="G707" s="3"/>
      <c r="H707" s="3"/>
      <c r="I707" s="3"/>
      <c r="J707" s="3"/>
      <c r="K707" s="3"/>
      <c r="L707" s="3"/>
      <c r="M707" s="3"/>
      <c r="N707" s="3">
        <v>1764</v>
      </c>
      <c r="O707" s="3" t="s">
        <v>24</v>
      </c>
      <c r="P707" s="3">
        <v>609.53408730000001</v>
      </c>
      <c r="Q707" s="3">
        <v>1075218.1299999999</v>
      </c>
      <c r="R707" s="3">
        <v>7.3305362269999996</v>
      </c>
      <c r="S707" s="3">
        <v>12931.0659</v>
      </c>
      <c r="T707" s="3">
        <v>393959.9</v>
      </c>
    </row>
    <row r="708" spans="1:20" x14ac:dyDescent="0.3">
      <c r="A708" s="3" t="s">
        <v>19</v>
      </c>
      <c r="B708" s="3" t="s">
        <v>958</v>
      </c>
      <c r="C708" s="3" t="s">
        <v>21</v>
      </c>
      <c r="D708" s="4" t="s">
        <v>22</v>
      </c>
      <c r="E708" s="3" t="s">
        <v>962</v>
      </c>
      <c r="F708" s="3"/>
      <c r="G708" s="3"/>
      <c r="H708" s="3"/>
      <c r="I708" s="3"/>
      <c r="J708" s="3"/>
      <c r="K708" s="3"/>
      <c r="L708" s="3"/>
      <c r="M708" s="3"/>
      <c r="N708" s="3">
        <v>3448.8</v>
      </c>
      <c r="O708" s="3" t="s">
        <v>24</v>
      </c>
      <c r="P708" s="3">
        <v>505.99694679999999</v>
      </c>
      <c r="Q708" s="3">
        <v>1745082.27</v>
      </c>
      <c r="R708" s="3">
        <v>6.0853511339999997</v>
      </c>
      <c r="S708" s="3">
        <v>20987.15899</v>
      </c>
      <c r="T708" s="3">
        <v>639398.1</v>
      </c>
    </row>
    <row r="709" spans="1:20" x14ac:dyDescent="0.3">
      <c r="A709" s="3" t="s">
        <v>19</v>
      </c>
      <c r="B709" s="3" t="s">
        <v>958</v>
      </c>
      <c r="C709" s="3" t="s">
        <v>21</v>
      </c>
      <c r="D709" s="4" t="s">
        <v>22</v>
      </c>
      <c r="E709" s="3" t="s">
        <v>963</v>
      </c>
      <c r="F709" s="3"/>
      <c r="G709" s="3"/>
      <c r="H709" s="3"/>
      <c r="I709" s="3"/>
      <c r="J709" s="3"/>
      <c r="K709" s="3"/>
      <c r="L709" s="3"/>
      <c r="M709" s="3"/>
      <c r="N709" s="3">
        <v>1658.7</v>
      </c>
      <c r="O709" s="3" t="s">
        <v>24</v>
      </c>
      <c r="P709" s="3">
        <v>592.57139329999995</v>
      </c>
      <c r="Q709" s="3">
        <v>982898.17</v>
      </c>
      <c r="R709" s="3">
        <v>7.1265350959999996</v>
      </c>
      <c r="S709" s="3">
        <v>11820.78376</v>
      </c>
      <c r="T709" s="3">
        <v>360133.9</v>
      </c>
    </row>
    <row r="710" spans="1:20" x14ac:dyDescent="0.3">
      <c r="A710" s="3" t="s">
        <v>19</v>
      </c>
      <c r="B710" s="3" t="s">
        <v>958</v>
      </c>
      <c r="C710" s="3" t="s">
        <v>21</v>
      </c>
      <c r="D710" s="4" t="s">
        <v>22</v>
      </c>
      <c r="E710" s="3" t="s">
        <v>964</v>
      </c>
      <c r="F710" s="3"/>
      <c r="G710" s="3"/>
      <c r="H710" s="3"/>
      <c r="I710" s="3"/>
      <c r="J710" s="3"/>
      <c r="K710" s="3"/>
      <c r="L710" s="3"/>
      <c r="M710" s="3"/>
      <c r="N710" s="3">
        <v>1647</v>
      </c>
      <c r="O710" s="3" t="s">
        <v>24</v>
      </c>
      <c r="P710" s="3">
        <v>596.77199759999996</v>
      </c>
      <c r="Q710" s="3">
        <v>982883.48</v>
      </c>
      <c r="R710" s="3">
        <v>7.1770534890000004</v>
      </c>
      <c r="S710" s="3">
        <v>11820.607099999999</v>
      </c>
      <c r="T710" s="3">
        <v>360128.5</v>
      </c>
    </row>
    <row r="711" spans="1:20" x14ac:dyDescent="0.3">
      <c r="A711" s="3" t="s">
        <v>19</v>
      </c>
      <c r="B711" s="3" t="s">
        <v>965</v>
      </c>
      <c r="C711" s="3" t="s">
        <v>21</v>
      </c>
      <c r="D711" s="4" t="s">
        <v>22</v>
      </c>
      <c r="E711" s="3" t="s">
        <v>966</v>
      </c>
      <c r="F711" s="3"/>
      <c r="G711" s="3"/>
      <c r="H711" s="3"/>
      <c r="I711" s="3"/>
      <c r="J711" s="3"/>
      <c r="K711" s="3"/>
      <c r="L711" s="3"/>
      <c r="M711" s="3"/>
      <c r="N711" s="3">
        <v>21.96</v>
      </c>
      <c r="O711" s="3" t="s">
        <v>24</v>
      </c>
      <c r="P711" s="3">
        <v>1045.2117490000001</v>
      </c>
      <c r="Q711" s="3">
        <v>22952.85</v>
      </c>
      <c r="R711" s="3">
        <v>12.57019541</v>
      </c>
      <c r="S711" s="3">
        <v>276.04149130000002</v>
      </c>
      <c r="T711" s="3">
        <v>8410</v>
      </c>
    </row>
    <row r="712" spans="1:20" x14ac:dyDescent="0.3">
      <c r="A712" s="3" t="s">
        <v>19</v>
      </c>
      <c r="B712" s="3" t="s">
        <v>965</v>
      </c>
      <c r="C712" s="3" t="s">
        <v>21</v>
      </c>
      <c r="D712" s="4" t="s">
        <v>22</v>
      </c>
      <c r="E712" s="3" t="s">
        <v>967</v>
      </c>
      <c r="F712" s="3"/>
      <c r="G712" s="3"/>
      <c r="H712" s="3"/>
      <c r="I712" s="3"/>
      <c r="J712" s="3"/>
      <c r="K712" s="3"/>
      <c r="L712" s="3"/>
      <c r="M712" s="3"/>
      <c r="N712" s="3">
        <v>5687.64</v>
      </c>
      <c r="O712" s="3" t="s">
        <v>24</v>
      </c>
      <c r="P712" s="3">
        <v>1043.4142770000001</v>
      </c>
      <c r="Q712" s="3">
        <v>5934564.7800000003</v>
      </c>
      <c r="R712" s="3">
        <v>12.5485782</v>
      </c>
      <c r="S712" s="3">
        <v>71371.795310000001</v>
      </c>
      <c r="T712" s="3">
        <v>2174424.6</v>
      </c>
    </row>
    <row r="713" spans="1:20" x14ac:dyDescent="0.3">
      <c r="A713" s="3" t="s">
        <v>19</v>
      </c>
      <c r="B713" s="3" t="s">
        <v>968</v>
      </c>
      <c r="C713" s="3" t="s">
        <v>21</v>
      </c>
      <c r="D713" s="4" t="s">
        <v>25</v>
      </c>
      <c r="E713" s="3" t="s">
        <v>969</v>
      </c>
      <c r="F713" s="3"/>
      <c r="G713" s="3"/>
      <c r="H713" s="3"/>
      <c r="I713" s="3"/>
      <c r="J713" s="3"/>
      <c r="K713" s="3"/>
      <c r="L713" s="3"/>
      <c r="M713" s="3"/>
      <c r="N713" s="3">
        <v>4910</v>
      </c>
      <c r="O713" s="3" t="s">
        <v>24</v>
      </c>
      <c r="P713" s="3">
        <v>465.50697150000002</v>
      </c>
      <c r="Q713" s="3">
        <v>2285639.23</v>
      </c>
      <c r="R713" s="3">
        <v>5.5984001379999997</v>
      </c>
      <c r="S713" s="3">
        <v>27488.144680000001</v>
      </c>
      <c r="T713" s="3">
        <v>1004767</v>
      </c>
    </row>
    <row r="714" spans="1:20" x14ac:dyDescent="0.3">
      <c r="A714" s="3" t="s">
        <v>19</v>
      </c>
      <c r="B714" s="3" t="s">
        <v>970</v>
      </c>
      <c r="C714" s="3" t="s">
        <v>21</v>
      </c>
      <c r="D714" s="4" t="s">
        <v>22</v>
      </c>
      <c r="E714" s="3" t="s">
        <v>971</v>
      </c>
      <c r="F714" s="3"/>
      <c r="G714" s="3"/>
      <c r="H714" s="3"/>
      <c r="I714" s="3"/>
      <c r="J714" s="3"/>
      <c r="K714" s="3"/>
      <c r="L714" s="3"/>
      <c r="M714" s="3"/>
      <c r="N714" s="3">
        <v>186</v>
      </c>
      <c r="O714" s="3" t="s">
        <v>24</v>
      </c>
      <c r="P714" s="3">
        <v>236.2205376</v>
      </c>
      <c r="Q714" s="3">
        <v>43937.02</v>
      </c>
      <c r="R714" s="3">
        <v>2.8408964239999999</v>
      </c>
      <c r="S714" s="3">
        <v>528.40673479999998</v>
      </c>
      <c r="T714" s="3">
        <v>16098.5</v>
      </c>
    </row>
    <row r="715" spans="1:20" x14ac:dyDescent="0.3">
      <c r="A715" s="3" t="s">
        <v>19</v>
      </c>
      <c r="B715" s="3" t="s">
        <v>970</v>
      </c>
      <c r="C715" s="3" t="s">
        <v>21</v>
      </c>
      <c r="D715" s="4" t="s">
        <v>22</v>
      </c>
      <c r="E715" s="3" t="s">
        <v>972</v>
      </c>
      <c r="F715" s="3"/>
      <c r="G715" s="3"/>
      <c r="H715" s="3"/>
      <c r="I715" s="3"/>
      <c r="J715" s="3"/>
      <c r="K715" s="3"/>
      <c r="L715" s="3"/>
      <c r="M715" s="3"/>
      <c r="N715" s="3">
        <v>1470</v>
      </c>
      <c r="O715" s="3" t="s">
        <v>24</v>
      </c>
      <c r="P715" s="3">
        <v>589.48649660000001</v>
      </c>
      <c r="Q715" s="3">
        <v>866545.15</v>
      </c>
      <c r="R715" s="3">
        <v>7.0894347160000004</v>
      </c>
      <c r="S715" s="3">
        <v>10421.46903</v>
      </c>
      <c r="T715" s="3">
        <v>317502.09999999998</v>
      </c>
    </row>
    <row r="716" spans="1:20" x14ac:dyDescent="0.3">
      <c r="A716" s="3" t="s">
        <v>19</v>
      </c>
      <c r="B716" s="3" t="s">
        <v>973</v>
      </c>
      <c r="C716" s="3" t="s">
        <v>21</v>
      </c>
      <c r="D716" s="4" t="s">
        <v>22</v>
      </c>
      <c r="E716" s="3" t="s">
        <v>974</v>
      </c>
      <c r="F716" s="3"/>
      <c r="G716" s="3"/>
      <c r="H716" s="3"/>
      <c r="I716" s="3"/>
      <c r="J716" s="3"/>
      <c r="K716" s="3"/>
      <c r="L716" s="3"/>
      <c r="M716" s="3"/>
      <c r="N716" s="3">
        <v>15568</v>
      </c>
      <c r="O716" s="3" t="s">
        <v>24</v>
      </c>
      <c r="P716" s="3">
        <v>417.60952600000002</v>
      </c>
      <c r="Q716" s="3">
        <v>6501345.0999999996</v>
      </c>
      <c r="R716" s="3">
        <v>5.022363511</v>
      </c>
      <c r="S716" s="3">
        <v>78188.155140000003</v>
      </c>
      <c r="T716" s="3">
        <v>2382092.7999999998</v>
      </c>
    </row>
    <row r="717" spans="1:20" x14ac:dyDescent="0.3">
      <c r="A717" s="3" t="s">
        <v>19</v>
      </c>
      <c r="B717" s="3" t="s">
        <v>975</v>
      </c>
      <c r="C717" s="3" t="s">
        <v>21</v>
      </c>
      <c r="D717" s="4" t="s">
        <v>22</v>
      </c>
      <c r="E717" s="3" t="s">
        <v>976</v>
      </c>
      <c r="F717" s="3"/>
      <c r="G717" s="3"/>
      <c r="H717" s="3"/>
      <c r="I717" s="3"/>
      <c r="J717" s="3"/>
      <c r="K717" s="3"/>
      <c r="L717" s="3"/>
      <c r="M717" s="3"/>
      <c r="N717" s="3">
        <v>140</v>
      </c>
      <c r="O717" s="3" t="s">
        <v>24</v>
      </c>
      <c r="P717" s="3">
        <v>605.81414289999998</v>
      </c>
      <c r="Q717" s="3">
        <v>84813.98</v>
      </c>
      <c r="R717" s="3">
        <v>7.2857984709999997</v>
      </c>
      <c r="S717" s="3">
        <v>1020.011786</v>
      </c>
      <c r="T717" s="3">
        <v>31075.9</v>
      </c>
    </row>
    <row r="718" spans="1:20" x14ac:dyDescent="0.3">
      <c r="A718" s="3" t="s">
        <v>19</v>
      </c>
      <c r="B718" s="3" t="s">
        <v>975</v>
      </c>
      <c r="C718" s="3" t="s">
        <v>21</v>
      </c>
      <c r="D718" s="4" t="s">
        <v>22</v>
      </c>
      <c r="E718" s="3" t="s">
        <v>977</v>
      </c>
      <c r="F718" s="3"/>
      <c r="G718" s="3"/>
      <c r="H718" s="3"/>
      <c r="I718" s="3"/>
      <c r="J718" s="3"/>
      <c r="K718" s="3"/>
      <c r="L718" s="3"/>
      <c r="M718" s="3"/>
      <c r="N718" s="3">
        <v>9083.1</v>
      </c>
      <c r="O718" s="3" t="s">
        <v>24</v>
      </c>
      <c r="P718" s="3">
        <v>486.72241750000001</v>
      </c>
      <c r="Q718" s="3">
        <v>4420948.3899999997</v>
      </c>
      <c r="R718" s="3">
        <v>5.8535468120000003</v>
      </c>
      <c r="S718" s="3">
        <v>53168.351049999997</v>
      </c>
      <c r="T718" s="3">
        <v>1619835.5</v>
      </c>
    </row>
    <row r="719" spans="1:20" x14ac:dyDescent="0.3">
      <c r="A719" s="3" t="s">
        <v>19</v>
      </c>
      <c r="B719" s="3" t="s">
        <v>975</v>
      </c>
      <c r="C719" s="3" t="s">
        <v>21</v>
      </c>
      <c r="D719" s="4" t="s">
        <v>22</v>
      </c>
      <c r="E719" s="3" t="s">
        <v>978</v>
      </c>
      <c r="F719" s="3"/>
      <c r="G719" s="3"/>
      <c r="H719" s="3"/>
      <c r="I719" s="3"/>
      <c r="J719" s="3"/>
      <c r="K719" s="3"/>
      <c r="L719" s="3"/>
      <c r="M719" s="3"/>
      <c r="N719" s="3">
        <v>10348.75</v>
      </c>
      <c r="O719" s="3" t="s">
        <v>24</v>
      </c>
      <c r="P719" s="3">
        <v>642.71862590000001</v>
      </c>
      <c r="Q719" s="3">
        <v>6651334.3799999999</v>
      </c>
      <c r="R719" s="3">
        <v>7.7296286939999996</v>
      </c>
      <c r="S719" s="3">
        <v>79991.994949999993</v>
      </c>
      <c r="T719" s="3">
        <v>2437049</v>
      </c>
    </row>
    <row r="720" spans="1:20" x14ac:dyDescent="0.3">
      <c r="A720" s="3" t="s">
        <v>19</v>
      </c>
      <c r="B720" s="3" t="s">
        <v>975</v>
      </c>
      <c r="C720" s="3" t="s">
        <v>21</v>
      </c>
      <c r="D720" s="4" t="s">
        <v>22</v>
      </c>
      <c r="E720" s="3" t="s">
        <v>979</v>
      </c>
      <c r="F720" s="3"/>
      <c r="G720" s="3"/>
      <c r="H720" s="3"/>
      <c r="I720" s="3"/>
      <c r="J720" s="3"/>
      <c r="K720" s="3"/>
      <c r="L720" s="3"/>
      <c r="M720" s="3"/>
      <c r="N720" s="3">
        <v>108</v>
      </c>
      <c r="O720" s="3" t="s">
        <v>24</v>
      </c>
      <c r="P720" s="3">
        <v>504.84509259999999</v>
      </c>
      <c r="Q720" s="3">
        <v>54523.27</v>
      </c>
      <c r="R720" s="3">
        <v>6.0714984080000001</v>
      </c>
      <c r="S720" s="3">
        <v>655.72182799999996</v>
      </c>
      <c r="T720" s="3">
        <v>19977.400000000001</v>
      </c>
    </row>
    <row r="721" spans="1:20" x14ac:dyDescent="0.3">
      <c r="A721" s="3" t="s">
        <v>19</v>
      </c>
      <c r="B721" s="3" t="s">
        <v>980</v>
      </c>
      <c r="C721" s="3" t="s">
        <v>21</v>
      </c>
      <c r="D721" s="4" t="s">
        <v>22</v>
      </c>
      <c r="E721" s="3" t="s">
        <v>981</v>
      </c>
      <c r="F721" s="3"/>
      <c r="G721" s="3"/>
      <c r="H721" s="3"/>
      <c r="I721" s="3"/>
      <c r="J721" s="3"/>
      <c r="K721" s="3"/>
      <c r="L721" s="3"/>
      <c r="M721" s="3"/>
      <c r="N721" s="3">
        <v>4364.8</v>
      </c>
      <c r="O721" s="3" t="s">
        <v>24</v>
      </c>
      <c r="P721" s="3">
        <v>502.72824639999999</v>
      </c>
      <c r="Q721" s="3">
        <v>2194308.25</v>
      </c>
      <c r="R721" s="3">
        <v>6.067932968</v>
      </c>
      <c r="S721" s="3">
        <v>26485.313819999999</v>
      </c>
      <c r="T721" s="3">
        <v>803994.6</v>
      </c>
    </row>
    <row r="722" spans="1:20" x14ac:dyDescent="0.3">
      <c r="A722" s="3" t="s">
        <v>19</v>
      </c>
      <c r="B722" s="3" t="s">
        <v>980</v>
      </c>
      <c r="C722" s="3" t="s">
        <v>21</v>
      </c>
      <c r="D722" s="4" t="s">
        <v>22</v>
      </c>
      <c r="E722" s="3" t="s">
        <v>982</v>
      </c>
      <c r="F722" s="3"/>
      <c r="G722" s="3"/>
      <c r="H722" s="3"/>
      <c r="I722" s="3"/>
      <c r="J722" s="3"/>
      <c r="K722" s="3"/>
      <c r="L722" s="3"/>
      <c r="M722" s="3"/>
      <c r="N722" s="3">
        <v>1756.8</v>
      </c>
      <c r="O722" s="3" t="s">
        <v>24</v>
      </c>
      <c r="P722" s="3">
        <v>504.11670650000002</v>
      </c>
      <c r="Q722" s="3">
        <v>885632.23</v>
      </c>
      <c r="R722" s="3">
        <v>6.0846916899999997</v>
      </c>
      <c r="S722" s="3">
        <v>10689.586359999999</v>
      </c>
      <c r="T722" s="3">
        <v>324495.59999999998</v>
      </c>
    </row>
    <row r="723" spans="1:20" x14ac:dyDescent="0.3">
      <c r="A723" s="3" t="s">
        <v>19</v>
      </c>
      <c r="B723" s="3" t="s">
        <v>980</v>
      </c>
      <c r="C723" s="3" t="s">
        <v>21</v>
      </c>
      <c r="D723" s="4" t="s">
        <v>22</v>
      </c>
      <c r="E723" s="3" t="s">
        <v>983</v>
      </c>
      <c r="F723" s="3"/>
      <c r="G723" s="3"/>
      <c r="H723" s="3"/>
      <c r="I723" s="3"/>
      <c r="J723" s="3"/>
      <c r="K723" s="3"/>
      <c r="L723" s="3"/>
      <c r="M723" s="3"/>
      <c r="N723" s="3">
        <v>7750</v>
      </c>
      <c r="O723" s="3" t="s">
        <v>24</v>
      </c>
      <c r="P723" s="3">
        <v>507.35716000000002</v>
      </c>
      <c r="Q723" s="3">
        <v>3932017.99</v>
      </c>
      <c r="R723" s="3">
        <v>6.1238039830000002</v>
      </c>
      <c r="S723" s="3">
        <v>47459.480869999999</v>
      </c>
      <c r="T723" s="3">
        <v>1440691.4</v>
      </c>
    </row>
    <row r="724" spans="1:20" x14ac:dyDescent="0.3">
      <c r="A724" s="3" t="s">
        <v>19</v>
      </c>
      <c r="B724" s="3" t="s">
        <v>980</v>
      </c>
      <c r="C724" s="3" t="s">
        <v>21</v>
      </c>
      <c r="D724" s="4" t="s">
        <v>22</v>
      </c>
      <c r="E724" s="3" t="s">
        <v>984</v>
      </c>
      <c r="F724" s="3"/>
      <c r="G724" s="3"/>
      <c r="H724" s="3"/>
      <c r="I724" s="3"/>
      <c r="J724" s="3"/>
      <c r="K724" s="3"/>
      <c r="L724" s="3"/>
      <c r="M724" s="3"/>
      <c r="N724" s="3">
        <v>5497.6</v>
      </c>
      <c r="O724" s="3" t="s">
        <v>24</v>
      </c>
      <c r="P724" s="3">
        <v>497.92196410000003</v>
      </c>
      <c r="Q724" s="3">
        <v>2737375.79</v>
      </c>
      <c r="R724" s="3">
        <v>6.0099211119999998</v>
      </c>
      <c r="S724" s="3">
        <v>33040.142310000003</v>
      </c>
      <c r="T724" s="3">
        <v>1002974.5</v>
      </c>
    </row>
    <row r="725" spans="1:20" x14ac:dyDescent="0.3">
      <c r="A725" s="3" t="s">
        <v>19</v>
      </c>
      <c r="B725" s="3" t="s">
        <v>980</v>
      </c>
      <c r="C725" s="3" t="s">
        <v>21</v>
      </c>
      <c r="D725" s="4" t="s">
        <v>22</v>
      </c>
      <c r="E725" s="3" t="s">
        <v>985</v>
      </c>
      <c r="F725" s="3"/>
      <c r="G725" s="3"/>
      <c r="H725" s="3"/>
      <c r="I725" s="3"/>
      <c r="J725" s="3"/>
      <c r="K725" s="3"/>
      <c r="L725" s="3"/>
      <c r="M725" s="3"/>
      <c r="N725" s="3">
        <v>3396.6</v>
      </c>
      <c r="O725" s="3" t="s">
        <v>24</v>
      </c>
      <c r="P725" s="3">
        <v>623.16813579999996</v>
      </c>
      <c r="Q725" s="3">
        <v>2116652.89</v>
      </c>
      <c r="R725" s="3">
        <v>7.52164316</v>
      </c>
      <c r="S725" s="3">
        <v>25548.013159999999</v>
      </c>
      <c r="T725" s="3">
        <v>775541.7</v>
      </c>
    </row>
    <row r="726" spans="1:20" x14ac:dyDescent="0.3">
      <c r="A726" s="3" t="s">
        <v>19</v>
      </c>
      <c r="B726" s="3" t="s">
        <v>986</v>
      </c>
      <c r="C726" s="3" t="s">
        <v>21</v>
      </c>
      <c r="D726" s="4" t="s">
        <v>22</v>
      </c>
      <c r="E726" s="3" t="s">
        <v>987</v>
      </c>
      <c r="F726" s="3"/>
      <c r="G726" s="3"/>
      <c r="H726" s="3"/>
      <c r="I726" s="3"/>
      <c r="J726" s="3"/>
      <c r="K726" s="3"/>
      <c r="L726" s="3"/>
      <c r="M726" s="3"/>
      <c r="N726" s="3">
        <v>44352</v>
      </c>
      <c r="O726" s="3" t="s">
        <v>988</v>
      </c>
      <c r="P726" s="3">
        <v>91.921929789999993</v>
      </c>
      <c r="Q726" s="3">
        <v>4076921.43</v>
      </c>
      <c r="R726" s="3">
        <v>1.1094982470000001</v>
      </c>
      <c r="S726" s="3">
        <v>49208.466260000001</v>
      </c>
      <c r="T726" s="3">
        <v>1493784</v>
      </c>
    </row>
    <row r="727" spans="1:20" x14ac:dyDescent="0.3">
      <c r="A727" s="3" t="s">
        <v>19</v>
      </c>
      <c r="B727" s="3" t="s">
        <v>986</v>
      </c>
      <c r="C727" s="3" t="s">
        <v>21</v>
      </c>
      <c r="D727" s="4" t="s">
        <v>22</v>
      </c>
      <c r="E727" s="3" t="s">
        <v>989</v>
      </c>
      <c r="F727" s="3"/>
      <c r="G727" s="3"/>
      <c r="H727" s="3"/>
      <c r="I727" s="3"/>
      <c r="J727" s="3"/>
      <c r="K727" s="3"/>
      <c r="L727" s="3"/>
      <c r="M727" s="3"/>
      <c r="N727" s="3">
        <v>720</v>
      </c>
      <c r="O727" s="3" t="s">
        <v>988</v>
      </c>
      <c r="P727" s="3">
        <v>111.05809720000001</v>
      </c>
      <c r="Q727" s="3">
        <v>79961.83</v>
      </c>
      <c r="R727" s="3">
        <v>1.3404719039999999</v>
      </c>
      <c r="S727" s="3">
        <v>965.13977069999999</v>
      </c>
      <c r="T727" s="3">
        <v>29298</v>
      </c>
    </row>
    <row r="728" spans="1:20" x14ac:dyDescent="0.3">
      <c r="A728" s="3" t="s">
        <v>19</v>
      </c>
      <c r="B728" s="3" t="s">
        <v>986</v>
      </c>
      <c r="C728" s="3" t="s">
        <v>21</v>
      </c>
      <c r="D728" s="4" t="s">
        <v>22</v>
      </c>
      <c r="E728" s="3" t="s">
        <v>990</v>
      </c>
      <c r="F728" s="3"/>
      <c r="G728" s="3"/>
      <c r="H728" s="3"/>
      <c r="I728" s="3"/>
      <c r="J728" s="3"/>
      <c r="K728" s="3"/>
      <c r="L728" s="3"/>
      <c r="M728" s="3"/>
      <c r="N728" s="3">
        <v>720</v>
      </c>
      <c r="O728" s="3" t="s">
        <v>988</v>
      </c>
      <c r="P728" s="3">
        <v>93.117944440000002</v>
      </c>
      <c r="Q728" s="3">
        <v>67044.92</v>
      </c>
      <c r="R728" s="3">
        <v>1.123934151</v>
      </c>
      <c r="S728" s="3">
        <v>809.23258899999996</v>
      </c>
      <c r="T728" s="3">
        <v>24565.3</v>
      </c>
    </row>
    <row r="729" spans="1:20" x14ac:dyDescent="0.3">
      <c r="A729" s="3" t="s">
        <v>19</v>
      </c>
      <c r="B729" s="3" t="s">
        <v>991</v>
      </c>
      <c r="C729" s="3" t="s">
        <v>21</v>
      </c>
      <c r="D729" s="4" t="s">
        <v>22</v>
      </c>
      <c r="E729" s="3" t="s">
        <v>992</v>
      </c>
      <c r="F729" s="3"/>
      <c r="G729" s="3"/>
      <c r="H729" s="3"/>
      <c r="I729" s="3"/>
      <c r="J729" s="3"/>
      <c r="K729" s="3"/>
      <c r="L729" s="3"/>
      <c r="M729" s="3"/>
      <c r="N729" s="3">
        <v>4620</v>
      </c>
      <c r="O729" s="3" t="s">
        <v>24</v>
      </c>
      <c r="P729" s="3">
        <v>560.95985059999998</v>
      </c>
      <c r="Q729" s="3">
        <v>2591634.5099999998</v>
      </c>
      <c r="R729" s="3">
        <v>6.7707887830000004</v>
      </c>
      <c r="S729" s="3">
        <v>31281.044180000001</v>
      </c>
      <c r="T729" s="3">
        <v>949574.9</v>
      </c>
    </row>
    <row r="730" spans="1:20" x14ac:dyDescent="0.3">
      <c r="A730" s="3" t="s">
        <v>19</v>
      </c>
      <c r="B730" s="3" t="s">
        <v>991</v>
      </c>
      <c r="C730" s="3" t="s">
        <v>21</v>
      </c>
      <c r="D730" s="4" t="s">
        <v>22</v>
      </c>
      <c r="E730" s="3" t="s">
        <v>993</v>
      </c>
      <c r="F730" s="3"/>
      <c r="G730" s="3"/>
      <c r="H730" s="3"/>
      <c r="I730" s="3"/>
      <c r="J730" s="3"/>
      <c r="K730" s="3"/>
      <c r="L730" s="3"/>
      <c r="M730" s="3"/>
      <c r="N730" s="3">
        <v>5752.5</v>
      </c>
      <c r="O730" s="3" t="s">
        <v>24</v>
      </c>
      <c r="P730" s="3">
        <v>258.13428069999998</v>
      </c>
      <c r="Q730" s="3">
        <v>1484917.45</v>
      </c>
      <c r="R730" s="3">
        <v>3.1156823259999999</v>
      </c>
      <c r="S730" s="3">
        <v>17922.962579999999</v>
      </c>
      <c r="T730" s="3">
        <v>544073.69999999995</v>
      </c>
    </row>
    <row r="731" spans="1:20" x14ac:dyDescent="0.3">
      <c r="A731" s="3" t="s">
        <v>19</v>
      </c>
      <c r="B731" s="3" t="s">
        <v>991</v>
      </c>
      <c r="C731" s="3" t="s">
        <v>21</v>
      </c>
      <c r="D731" s="4" t="s">
        <v>22</v>
      </c>
      <c r="E731" s="3" t="s">
        <v>994</v>
      </c>
      <c r="F731" s="3"/>
      <c r="G731" s="3"/>
      <c r="H731" s="3"/>
      <c r="I731" s="3"/>
      <c r="J731" s="3"/>
      <c r="K731" s="3"/>
      <c r="L731" s="3"/>
      <c r="M731" s="3"/>
      <c r="N731" s="3">
        <v>4845</v>
      </c>
      <c r="O731" s="3" t="s">
        <v>24</v>
      </c>
      <c r="P731" s="3">
        <v>398.02563670000001</v>
      </c>
      <c r="Q731" s="3">
        <v>1928434.21</v>
      </c>
      <c r="R731" s="3">
        <v>4.8041718380000002</v>
      </c>
      <c r="S731" s="3">
        <v>23276.21255</v>
      </c>
      <c r="T731" s="3">
        <v>706578.3</v>
      </c>
    </row>
    <row r="732" spans="1:20" x14ac:dyDescent="0.3">
      <c r="A732" s="3" t="s">
        <v>19</v>
      </c>
      <c r="B732" s="3" t="s">
        <v>995</v>
      </c>
      <c r="C732" s="3" t="s">
        <v>21</v>
      </c>
      <c r="D732" s="4" t="s">
        <v>25</v>
      </c>
      <c r="E732" s="3" t="s">
        <v>996</v>
      </c>
      <c r="F732" s="3"/>
      <c r="G732" s="3"/>
      <c r="H732" s="3"/>
      <c r="I732" s="3"/>
      <c r="J732" s="3"/>
      <c r="K732" s="3"/>
      <c r="L732" s="3"/>
      <c r="M732" s="3"/>
      <c r="N732" s="3">
        <v>7746.2</v>
      </c>
      <c r="O732" s="3" t="s">
        <v>24</v>
      </c>
      <c r="P732" s="3">
        <v>224.7610583</v>
      </c>
      <c r="Q732" s="3">
        <v>1741044.11</v>
      </c>
      <c r="R732" s="3">
        <v>2.7128673299999999</v>
      </c>
      <c r="S732" s="3">
        <v>21014.412909999999</v>
      </c>
      <c r="T732" s="3">
        <v>765363</v>
      </c>
    </row>
    <row r="733" spans="1:20" x14ac:dyDescent="0.3">
      <c r="A733" s="3" t="s">
        <v>19</v>
      </c>
      <c r="B733" s="3" t="s">
        <v>997</v>
      </c>
      <c r="C733" s="3" t="s">
        <v>21</v>
      </c>
      <c r="D733" s="4" t="s">
        <v>22</v>
      </c>
      <c r="E733" s="3" t="s">
        <v>998</v>
      </c>
      <c r="F733" s="3"/>
      <c r="G733" s="3"/>
      <c r="H733" s="3"/>
      <c r="I733" s="3"/>
      <c r="J733" s="3"/>
      <c r="K733" s="3"/>
      <c r="L733" s="3"/>
      <c r="M733" s="3"/>
      <c r="N733" s="3">
        <v>1680</v>
      </c>
      <c r="O733" s="3" t="s">
        <v>24</v>
      </c>
      <c r="P733" s="3">
        <v>561.54261310000004</v>
      </c>
      <c r="Q733" s="3">
        <v>943391.59</v>
      </c>
      <c r="R733" s="3">
        <v>6.7778227290000004</v>
      </c>
      <c r="S733" s="3">
        <v>11386.742179999999</v>
      </c>
      <c r="T733" s="3">
        <v>345658.6</v>
      </c>
    </row>
    <row r="734" spans="1:20" x14ac:dyDescent="0.3">
      <c r="A734" s="3" t="s">
        <v>19</v>
      </c>
      <c r="B734" s="3" t="s">
        <v>997</v>
      </c>
      <c r="C734" s="3" t="s">
        <v>21</v>
      </c>
      <c r="D734" s="4" t="s">
        <v>25</v>
      </c>
      <c r="E734" s="3" t="s">
        <v>999</v>
      </c>
      <c r="F734" s="3"/>
      <c r="G734" s="3"/>
      <c r="H734" s="3"/>
      <c r="I734" s="3"/>
      <c r="J734" s="3"/>
      <c r="K734" s="3"/>
      <c r="L734" s="3"/>
      <c r="M734" s="3"/>
      <c r="N734" s="3">
        <v>8624.8799999999992</v>
      </c>
      <c r="O734" s="3" t="s">
        <v>24</v>
      </c>
      <c r="P734" s="3">
        <v>247.4989588</v>
      </c>
      <c r="Q734" s="3">
        <v>2134648.8199999998</v>
      </c>
      <c r="R734" s="3">
        <v>2.9873139270000002</v>
      </c>
      <c r="S734" s="3">
        <v>25765.224139999998</v>
      </c>
      <c r="T734" s="3">
        <v>938391.7</v>
      </c>
    </row>
    <row r="735" spans="1:20" x14ac:dyDescent="0.3">
      <c r="A735" s="3" t="s">
        <v>19</v>
      </c>
      <c r="B735" s="3" t="s">
        <v>1000</v>
      </c>
      <c r="C735" s="3" t="s">
        <v>21</v>
      </c>
      <c r="D735" s="4" t="s">
        <v>22</v>
      </c>
      <c r="E735" s="3" t="s">
        <v>1001</v>
      </c>
      <c r="F735" s="3"/>
      <c r="G735" s="3"/>
      <c r="H735" s="3"/>
      <c r="I735" s="3"/>
      <c r="J735" s="3"/>
      <c r="K735" s="3"/>
      <c r="L735" s="3"/>
      <c r="M735" s="3"/>
      <c r="N735" s="3">
        <v>1700</v>
      </c>
      <c r="O735" s="3" t="s">
        <v>24</v>
      </c>
      <c r="P735" s="3">
        <v>561.61124119999999</v>
      </c>
      <c r="Q735" s="3">
        <v>954739.11</v>
      </c>
      <c r="R735" s="3">
        <v>6.7786510699999996</v>
      </c>
      <c r="S735" s="3">
        <v>11523.706819999999</v>
      </c>
      <c r="T735" s="3">
        <v>349816.4</v>
      </c>
    </row>
    <row r="736" spans="1:20" x14ac:dyDescent="0.3">
      <c r="A736" s="3" t="s">
        <v>19</v>
      </c>
      <c r="B736" s="3" t="s">
        <v>1000</v>
      </c>
      <c r="C736" s="3" t="s">
        <v>21</v>
      </c>
      <c r="D736" s="4" t="s">
        <v>22</v>
      </c>
      <c r="E736" s="3" t="s">
        <v>1002</v>
      </c>
      <c r="F736" s="3"/>
      <c r="G736" s="3"/>
      <c r="H736" s="3"/>
      <c r="I736" s="3"/>
      <c r="J736" s="3"/>
      <c r="K736" s="3"/>
      <c r="L736" s="3"/>
      <c r="M736" s="3"/>
      <c r="N736" s="3">
        <v>1487.5</v>
      </c>
      <c r="O736" s="3" t="s">
        <v>24</v>
      </c>
      <c r="P736" s="3">
        <v>585.62090079999996</v>
      </c>
      <c r="Q736" s="3">
        <v>871111.09</v>
      </c>
      <c r="R736" s="3">
        <v>7.0684478070000001</v>
      </c>
      <c r="S736" s="3">
        <v>10514.31611</v>
      </c>
      <c r="T736" s="3">
        <v>319175.09999999998</v>
      </c>
    </row>
    <row r="737" spans="1:20" x14ac:dyDescent="0.3">
      <c r="A737" s="3" t="s">
        <v>19</v>
      </c>
      <c r="B737" s="3" t="s">
        <v>1000</v>
      </c>
      <c r="C737" s="3" t="s">
        <v>21</v>
      </c>
      <c r="D737" s="4" t="s">
        <v>22</v>
      </c>
      <c r="E737" s="3" t="s">
        <v>1003</v>
      </c>
      <c r="F737" s="3"/>
      <c r="G737" s="3"/>
      <c r="H737" s="3"/>
      <c r="I737" s="3"/>
      <c r="J737" s="3"/>
      <c r="K737" s="3"/>
      <c r="L737" s="3"/>
      <c r="M737" s="3"/>
      <c r="N737" s="3">
        <v>1252.5</v>
      </c>
      <c r="O737" s="3" t="s">
        <v>24</v>
      </c>
      <c r="P737" s="3">
        <v>259.08972460000001</v>
      </c>
      <c r="Q737" s="3">
        <v>324509.88</v>
      </c>
      <c r="R737" s="3">
        <v>3.1272145390000001</v>
      </c>
      <c r="S737" s="3">
        <v>3916.8362099999999</v>
      </c>
      <c r="T737" s="3">
        <v>118900.5</v>
      </c>
    </row>
    <row r="738" spans="1:20" x14ac:dyDescent="0.3">
      <c r="A738" s="3" t="s">
        <v>19</v>
      </c>
      <c r="B738" s="3" t="s">
        <v>1004</v>
      </c>
      <c r="C738" s="3" t="s">
        <v>21</v>
      </c>
      <c r="D738" s="4" t="s">
        <v>22</v>
      </c>
      <c r="E738" s="3" t="s">
        <v>887</v>
      </c>
      <c r="F738" s="3"/>
      <c r="G738" s="3"/>
      <c r="H738" s="3"/>
      <c r="I738" s="3"/>
      <c r="J738" s="3"/>
      <c r="K738" s="3"/>
      <c r="L738" s="3"/>
      <c r="M738" s="3"/>
      <c r="N738" s="3">
        <v>8008</v>
      </c>
      <c r="O738" s="3" t="s">
        <v>24</v>
      </c>
      <c r="P738" s="3">
        <v>402.90869509999999</v>
      </c>
      <c r="Q738" s="3">
        <v>3226492.83</v>
      </c>
      <c r="R738" s="3">
        <v>4.8137239550000004</v>
      </c>
      <c r="S738" s="3">
        <v>38548.30143</v>
      </c>
      <c r="T738" s="3">
        <v>1182187.1000000001</v>
      </c>
    </row>
    <row r="739" spans="1:20" x14ac:dyDescent="0.3">
      <c r="A739" s="3" t="s">
        <v>19</v>
      </c>
      <c r="B739" s="3" t="s">
        <v>1005</v>
      </c>
      <c r="C739" s="3" t="s">
        <v>21</v>
      </c>
      <c r="D739" s="4" t="s">
        <v>22</v>
      </c>
      <c r="E739" s="3" t="s">
        <v>1006</v>
      </c>
      <c r="F739" s="3"/>
      <c r="G739" s="3"/>
      <c r="H739" s="3"/>
      <c r="I739" s="3"/>
      <c r="J739" s="3"/>
      <c r="K739" s="3"/>
      <c r="L739" s="3"/>
      <c r="M739" s="3"/>
      <c r="N739" s="3">
        <v>1715.2</v>
      </c>
      <c r="O739" s="3" t="s">
        <v>24</v>
      </c>
      <c r="P739" s="3">
        <v>503.28679449999998</v>
      </c>
      <c r="Q739" s="3">
        <v>863237.51</v>
      </c>
      <c r="R739" s="3">
        <v>6.0129844029999999</v>
      </c>
      <c r="S739" s="3">
        <v>10313.47085</v>
      </c>
      <c r="T739" s="3">
        <v>316290.3</v>
      </c>
    </row>
    <row r="740" spans="1:20" x14ac:dyDescent="0.3">
      <c r="A740" s="3" t="s">
        <v>19</v>
      </c>
      <c r="B740" s="3" t="s">
        <v>1005</v>
      </c>
      <c r="C740" s="3" t="s">
        <v>21</v>
      </c>
      <c r="D740" s="4" t="s">
        <v>22</v>
      </c>
      <c r="E740" s="3" t="s">
        <v>1007</v>
      </c>
      <c r="F740" s="3"/>
      <c r="G740" s="3"/>
      <c r="H740" s="3"/>
      <c r="I740" s="3"/>
      <c r="J740" s="3"/>
      <c r="K740" s="3"/>
      <c r="L740" s="3"/>
      <c r="M740" s="3"/>
      <c r="N740" s="3">
        <v>9676</v>
      </c>
      <c r="O740" s="3" t="s">
        <v>24</v>
      </c>
      <c r="P740" s="3">
        <v>338.86655639999998</v>
      </c>
      <c r="Q740" s="3">
        <v>3278872.8</v>
      </c>
      <c r="R740" s="3">
        <v>4.0485849040000002</v>
      </c>
      <c r="S740" s="3">
        <v>39174.107530000001</v>
      </c>
      <c r="T740" s="3">
        <v>1201379.1000000001</v>
      </c>
    </row>
    <row r="741" spans="1:20" x14ac:dyDescent="0.3">
      <c r="A741" s="3" t="s">
        <v>19</v>
      </c>
      <c r="B741" s="3" t="s">
        <v>1005</v>
      </c>
      <c r="C741" s="3" t="s">
        <v>21</v>
      </c>
      <c r="D741" s="4" t="s">
        <v>22</v>
      </c>
      <c r="E741" s="3" t="s">
        <v>1008</v>
      </c>
      <c r="F741" s="3"/>
      <c r="G741" s="3"/>
      <c r="H741" s="3"/>
      <c r="I741" s="3"/>
      <c r="J741" s="3"/>
      <c r="K741" s="3"/>
      <c r="L741" s="3"/>
      <c r="M741" s="3"/>
      <c r="N741" s="3">
        <v>3126.6</v>
      </c>
      <c r="O741" s="3" t="s">
        <v>24</v>
      </c>
      <c r="P741" s="3">
        <v>596.4878046</v>
      </c>
      <c r="Q741" s="3">
        <v>1864978.77</v>
      </c>
      <c r="R741" s="3">
        <v>7.126497069</v>
      </c>
      <c r="S741" s="3">
        <v>22281.705730000001</v>
      </c>
      <c r="T741" s="3">
        <v>683328.3</v>
      </c>
    </row>
    <row r="742" spans="1:20" x14ac:dyDescent="0.3">
      <c r="A742" s="3" t="s">
        <v>19</v>
      </c>
      <c r="B742" s="3" t="s">
        <v>1005</v>
      </c>
      <c r="C742" s="3" t="s">
        <v>21</v>
      </c>
      <c r="D742" s="4" t="s">
        <v>22</v>
      </c>
      <c r="E742" s="3" t="s">
        <v>1009</v>
      </c>
      <c r="F742" s="3"/>
      <c r="G742" s="3"/>
      <c r="H742" s="3"/>
      <c r="I742" s="3"/>
      <c r="J742" s="3"/>
      <c r="K742" s="3"/>
      <c r="L742" s="3"/>
      <c r="M742" s="3"/>
      <c r="N742" s="3">
        <v>6551.4</v>
      </c>
      <c r="O742" s="3" t="s">
        <v>24</v>
      </c>
      <c r="P742" s="3">
        <v>516.82540070000005</v>
      </c>
      <c r="Q742" s="3">
        <v>3385929.93</v>
      </c>
      <c r="R742" s="3">
        <v>6.1747359700000004</v>
      </c>
      <c r="S742" s="3">
        <v>40453.165229999999</v>
      </c>
      <c r="T742" s="3">
        <v>1240604.7</v>
      </c>
    </row>
    <row r="743" spans="1:20" x14ac:dyDescent="0.3">
      <c r="A743" s="3" t="s">
        <v>19</v>
      </c>
      <c r="B743" s="3" t="s">
        <v>1005</v>
      </c>
      <c r="C743" s="3" t="s">
        <v>21</v>
      </c>
      <c r="D743" s="4" t="s">
        <v>22</v>
      </c>
      <c r="E743" s="3" t="s">
        <v>1010</v>
      </c>
      <c r="F743" s="3"/>
      <c r="G743" s="3"/>
      <c r="H743" s="3"/>
      <c r="I743" s="3"/>
      <c r="J743" s="3"/>
      <c r="K743" s="3"/>
      <c r="L743" s="3"/>
      <c r="M743" s="3"/>
      <c r="N743" s="3">
        <v>3024</v>
      </c>
      <c r="O743" s="3" t="s">
        <v>24</v>
      </c>
      <c r="P743" s="3">
        <v>509.54810520000001</v>
      </c>
      <c r="Q743" s="3">
        <v>1540873.47</v>
      </c>
      <c r="R743" s="3">
        <v>6.0877909819999996</v>
      </c>
      <c r="S743" s="3">
        <v>18409.479930000001</v>
      </c>
      <c r="T743" s="3">
        <v>564576.1</v>
      </c>
    </row>
    <row r="744" spans="1:20" x14ac:dyDescent="0.3">
      <c r="A744" s="3" t="s">
        <v>19</v>
      </c>
      <c r="B744" s="3" t="s">
        <v>1011</v>
      </c>
      <c r="C744" s="3" t="s">
        <v>21</v>
      </c>
      <c r="D744" s="4" t="s">
        <v>22</v>
      </c>
      <c r="E744" s="3" t="s">
        <v>1012</v>
      </c>
      <c r="F744" s="3"/>
      <c r="G744" s="3"/>
      <c r="H744" s="3"/>
      <c r="I744" s="3"/>
      <c r="J744" s="3"/>
      <c r="K744" s="3"/>
      <c r="L744" s="3"/>
      <c r="M744" s="3"/>
      <c r="N744" s="3">
        <v>3590.4</v>
      </c>
      <c r="O744" s="3" t="s">
        <v>24</v>
      </c>
      <c r="P744" s="3">
        <v>503.2221285</v>
      </c>
      <c r="Q744" s="3">
        <v>1806768.73</v>
      </c>
      <c r="R744" s="3">
        <v>6.0122118090000001</v>
      </c>
      <c r="S744" s="3">
        <v>21586.245279999999</v>
      </c>
      <c r="T744" s="3">
        <v>662000</v>
      </c>
    </row>
    <row r="745" spans="1:20" x14ac:dyDescent="0.3">
      <c r="A745" s="3" t="s">
        <v>19</v>
      </c>
      <c r="B745" s="3" t="s">
        <v>1011</v>
      </c>
      <c r="C745" s="3" t="s">
        <v>21</v>
      </c>
      <c r="D745" s="4" t="s">
        <v>22</v>
      </c>
      <c r="E745" s="3" t="s">
        <v>1013</v>
      </c>
      <c r="F745" s="3"/>
      <c r="G745" s="3"/>
      <c r="H745" s="3"/>
      <c r="I745" s="3"/>
      <c r="J745" s="3"/>
      <c r="K745" s="3"/>
      <c r="L745" s="3"/>
      <c r="M745" s="3"/>
      <c r="N745" s="3">
        <v>1009.8</v>
      </c>
      <c r="O745" s="3" t="s">
        <v>24</v>
      </c>
      <c r="P745" s="3">
        <v>596.41117050000003</v>
      </c>
      <c r="Q745" s="3">
        <v>602256</v>
      </c>
      <c r="R745" s="3">
        <v>7.1255814879999999</v>
      </c>
      <c r="S745" s="3">
        <v>7195.4121859999996</v>
      </c>
      <c r="T745" s="3">
        <v>220666.6</v>
      </c>
    </row>
    <row r="746" spans="1:20" x14ac:dyDescent="0.3">
      <c r="A746" s="3" t="s">
        <v>19</v>
      </c>
      <c r="B746" s="3" t="s">
        <v>1011</v>
      </c>
      <c r="C746" s="3" t="s">
        <v>21</v>
      </c>
      <c r="D746" s="4" t="s">
        <v>22</v>
      </c>
      <c r="E746" s="3" t="s">
        <v>1014</v>
      </c>
      <c r="F746" s="3"/>
      <c r="G746" s="3"/>
      <c r="H746" s="3"/>
      <c r="I746" s="3"/>
      <c r="J746" s="3"/>
      <c r="K746" s="3"/>
      <c r="L746" s="3"/>
      <c r="M746" s="3"/>
      <c r="N746" s="3">
        <v>3045.6</v>
      </c>
      <c r="O746" s="3" t="s">
        <v>24</v>
      </c>
      <c r="P746" s="3">
        <v>509.48263400000002</v>
      </c>
      <c r="Q746" s="3">
        <v>1551680.31</v>
      </c>
      <c r="R746" s="3">
        <v>6.0870087689999997</v>
      </c>
      <c r="S746" s="3">
        <v>18538.59391</v>
      </c>
      <c r="T746" s="3">
        <v>568535.69999999995</v>
      </c>
    </row>
    <row r="747" spans="1:20" x14ac:dyDescent="0.3">
      <c r="A747" s="3" t="s">
        <v>19</v>
      </c>
      <c r="B747" s="3" t="s">
        <v>1011</v>
      </c>
      <c r="C747" s="3" t="s">
        <v>21</v>
      </c>
      <c r="D747" s="4" t="s">
        <v>25</v>
      </c>
      <c r="E747" s="3" t="s">
        <v>1015</v>
      </c>
      <c r="F747" s="3"/>
      <c r="G747" s="3"/>
      <c r="H747" s="3"/>
      <c r="I747" s="3"/>
      <c r="J747" s="3"/>
      <c r="K747" s="3"/>
      <c r="L747" s="3"/>
      <c r="M747" s="3"/>
      <c r="N747" s="3">
        <v>4900</v>
      </c>
      <c r="O747" s="3" t="s">
        <v>24</v>
      </c>
      <c r="P747" s="3">
        <v>469.08864899999998</v>
      </c>
      <c r="Q747" s="3">
        <v>2298534.38</v>
      </c>
      <c r="R747" s="3">
        <v>5.6044044079999997</v>
      </c>
      <c r="S747" s="3">
        <v>27461.581600000001</v>
      </c>
      <c r="T747" s="3">
        <v>1010435.8</v>
      </c>
    </row>
    <row r="748" spans="1:20" x14ac:dyDescent="0.3">
      <c r="A748" s="3" t="s">
        <v>19</v>
      </c>
      <c r="B748" s="3" t="s">
        <v>1016</v>
      </c>
      <c r="C748" s="3" t="s">
        <v>21</v>
      </c>
      <c r="D748" s="4" t="s">
        <v>22</v>
      </c>
      <c r="E748" s="3" t="s">
        <v>1017</v>
      </c>
      <c r="F748" s="3"/>
      <c r="G748" s="3"/>
      <c r="H748" s="3"/>
      <c r="I748" s="3"/>
      <c r="J748" s="3"/>
      <c r="K748" s="3"/>
      <c r="L748" s="3"/>
      <c r="M748" s="3"/>
      <c r="N748" s="3">
        <v>2775.6</v>
      </c>
      <c r="O748" s="3" t="s">
        <v>24</v>
      </c>
      <c r="P748" s="3">
        <v>596.12137919999998</v>
      </c>
      <c r="Q748" s="3">
        <v>1654594.5</v>
      </c>
      <c r="R748" s="3">
        <v>7.1221192249999996</v>
      </c>
      <c r="S748" s="3">
        <v>19768.154119999999</v>
      </c>
      <c r="T748" s="3">
        <v>606243.4</v>
      </c>
    </row>
    <row r="749" spans="1:20" x14ac:dyDescent="0.3">
      <c r="A749" s="3" t="s">
        <v>19</v>
      </c>
      <c r="B749" s="3" t="s">
        <v>1016</v>
      </c>
      <c r="C749" s="3" t="s">
        <v>21</v>
      </c>
      <c r="D749" s="4" t="s">
        <v>22</v>
      </c>
      <c r="E749" s="3" t="s">
        <v>1018</v>
      </c>
      <c r="F749" s="3"/>
      <c r="G749" s="3"/>
      <c r="H749" s="3"/>
      <c r="I749" s="3"/>
      <c r="J749" s="3"/>
      <c r="K749" s="3"/>
      <c r="L749" s="3"/>
      <c r="M749" s="3"/>
      <c r="N749" s="3">
        <v>2046.3</v>
      </c>
      <c r="O749" s="3" t="s">
        <v>24</v>
      </c>
      <c r="P749" s="3">
        <v>596.36399840000001</v>
      </c>
      <c r="Q749" s="3">
        <v>1220339.6499999999</v>
      </c>
      <c r="R749" s="3">
        <v>7.1250179019999997</v>
      </c>
      <c r="S749" s="3">
        <v>14579.924129999999</v>
      </c>
      <c r="T749" s="3">
        <v>447132.4</v>
      </c>
    </row>
    <row r="750" spans="1:20" x14ac:dyDescent="0.3">
      <c r="A750" s="3" t="s">
        <v>19</v>
      </c>
      <c r="B750" s="3" t="s">
        <v>1016</v>
      </c>
      <c r="C750" s="3" t="s">
        <v>21</v>
      </c>
      <c r="D750" s="4" t="s">
        <v>22</v>
      </c>
      <c r="E750" s="3" t="s">
        <v>1019</v>
      </c>
      <c r="F750" s="3"/>
      <c r="G750" s="3"/>
      <c r="H750" s="3"/>
      <c r="I750" s="3"/>
      <c r="J750" s="3"/>
      <c r="K750" s="3"/>
      <c r="L750" s="3"/>
      <c r="M750" s="3"/>
      <c r="N750" s="3">
        <v>2515.1999999999998</v>
      </c>
      <c r="O750" s="3" t="s">
        <v>24</v>
      </c>
      <c r="P750" s="3">
        <v>502.97762010000002</v>
      </c>
      <c r="Q750" s="3">
        <v>1265089.31</v>
      </c>
      <c r="R750" s="3">
        <v>6.0092905620000003</v>
      </c>
      <c r="S750" s="3">
        <v>15114.56762</v>
      </c>
      <c r="T750" s="3">
        <v>463528.8</v>
      </c>
    </row>
    <row r="751" spans="1:20" x14ac:dyDescent="0.3">
      <c r="A751" s="3" t="s">
        <v>19</v>
      </c>
      <c r="B751" s="3" t="s">
        <v>1020</v>
      </c>
      <c r="C751" s="3" t="s">
        <v>21</v>
      </c>
      <c r="D751" s="4" t="s">
        <v>22</v>
      </c>
      <c r="E751" s="3" t="s">
        <v>1021</v>
      </c>
      <c r="F751" s="3"/>
      <c r="G751" s="3"/>
      <c r="H751" s="3"/>
      <c r="I751" s="3"/>
      <c r="J751" s="3"/>
      <c r="K751" s="3"/>
      <c r="L751" s="3"/>
      <c r="M751" s="3"/>
      <c r="N751" s="3">
        <v>6825</v>
      </c>
      <c r="O751" s="3" t="s">
        <v>24</v>
      </c>
      <c r="P751" s="3">
        <v>583.8795106</v>
      </c>
      <c r="Q751" s="3">
        <v>3984977.66</v>
      </c>
      <c r="R751" s="3">
        <v>6.9925689889999996</v>
      </c>
      <c r="S751" s="3">
        <v>47724.283349999998</v>
      </c>
      <c r="T751" s="3">
        <v>1460095.8</v>
      </c>
    </row>
    <row r="752" spans="1:20" x14ac:dyDescent="0.3">
      <c r="A752" s="3" t="s">
        <v>19</v>
      </c>
      <c r="B752" s="3" t="s">
        <v>1022</v>
      </c>
      <c r="C752" s="3" t="s">
        <v>21</v>
      </c>
      <c r="D752" s="4" t="s">
        <v>22</v>
      </c>
      <c r="E752" s="3" t="s">
        <v>1023</v>
      </c>
      <c r="F752" s="3"/>
      <c r="G752" s="3"/>
      <c r="H752" s="3"/>
      <c r="I752" s="3"/>
      <c r="J752" s="3"/>
      <c r="K752" s="3"/>
      <c r="L752" s="3"/>
      <c r="M752" s="3"/>
      <c r="N752" s="3">
        <v>7514</v>
      </c>
      <c r="O752" s="3" t="s">
        <v>24</v>
      </c>
      <c r="P752" s="3">
        <v>231.98643730000001</v>
      </c>
      <c r="Q752" s="3">
        <v>1743146.09</v>
      </c>
      <c r="R752" s="3">
        <v>2.778280686</v>
      </c>
      <c r="S752" s="3">
        <v>20876.001079999998</v>
      </c>
      <c r="T752" s="3">
        <v>638688.69999999995</v>
      </c>
    </row>
    <row r="753" spans="1:20" x14ac:dyDescent="0.3">
      <c r="A753" s="3" t="s">
        <v>19</v>
      </c>
      <c r="B753" s="3" t="s">
        <v>1024</v>
      </c>
      <c r="C753" s="3" t="s">
        <v>21</v>
      </c>
      <c r="D753" s="4" t="s">
        <v>22</v>
      </c>
      <c r="E753" s="3" t="s">
        <v>1025</v>
      </c>
      <c r="F753" s="3"/>
      <c r="G753" s="3"/>
      <c r="H753" s="3"/>
      <c r="I753" s="3"/>
      <c r="J753" s="3"/>
      <c r="K753" s="3"/>
      <c r="L753" s="3"/>
      <c r="M753" s="3"/>
      <c r="N753" s="3">
        <v>1182.5999999999999</v>
      </c>
      <c r="O753" s="3" t="s">
        <v>24</v>
      </c>
      <c r="P753" s="3">
        <v>581.5702943</v>
      </c>
      <c r="Q753" s="3">
        <v>687765.03</v>
      </c>
      <c r="R753" s="3">
        <v>6.9649137039999998</v>
      </c>
      <c r="S753" s="3">
        <v>8236.7069460000002</v>
      </c>
      <c r="T753" s="3">
        <v>251997.1</v>
      </c>
    </row>
    <row r="754" spans="1:20" x14ac:dyDescent="0.3">
      <c r="A754" s="3" t="s">
        <v>19</v>
      </c>
      <c r="B754" s="3" t="s">
        <v>1024</v>
      </c>
      <c r="C754" s="3" t="s">
        <v>21</v>
      </c>
      <c r="D754" s="4" t="s">
        <v>22</v>
      </c>
      <c r="E754" s="3" t="s">
        <v>1026</v>
      </c>
      <c r="F754" s="3"/>
      <c r="G754" s="3"/>
      <c r="H754" s="3"/>
      <c r="I754" s="3"/>
      <c r="J754" s="3"/>
      <c r="K754" s="3"/>
      <c r="L754" s="3"/>
      <c r="M754" s="3"/>
      <c r="N754" s="3">
        <v>8198.4</v>
      </c>
      <c r="O754" s="3" t="s">
        <v>24</v>
      </c>
      <c r="P754" s="3">
        <v>490.79712749999999</v>
      </c>
      <c r="Q754" s="3">
        <v>4023751.17</v>
      </c>
      <c r="R754" s="3">
        <v>5.8778099099999999</v>
      </c>
      <c r="S754" s="3">
        <v>48188.636769999997</v>
      </c>
      <c r="T754" s="3">
        <v>1474302.4</v>
      </c>
    </row>
    <row r="755" spans="1:20" x14ac:dyDescent="0.3">
      <c r="A755" s="3" t="s">
        <v>19</v>
      </c>
      <c r="B755" s="3" t="s">
        <v>1024</v>
      </c>
      <c r="C755" s="3" t="s">
        <v>21</v>
      </c>
      <c r="D755" s="4" t="s">
        <v>22</v>
      </c>
      <c r="E755" s="3" t="s">
        <v>1027</v>
      </c>
      <c r="F755" s="3"/>
      <c r="G755" s="3"/>
      <c r="H755" s="3"/>
      <c r="I755" s="3"/>
      <c r="J755" s="3"/>
      <c r="K755" s="3"/>
      <c r="L755" s="3"/>
      <c r="M755" s="3"/>
      <c r="N755" s="3">
        <v>5452.8</v>
      </c>
      <c r="O755" s="3" t="s">
        <v>24</v>
      </c>
      <c r="P755" s="3">
        <v>480.01153169999998</v>
      </c>
      <c r="Q755" s="3">
        <v>2617406.88</v>
      </c>
      <c r="R755" s="3">
        <v>5.7486410980000002</v>
      </c>
      <c r="S755" s="3">
        <v>31346.190180000001</v>
      </c>
      <c r="T755" s="3">
        <v>959017.9</v>
      </c>
    </row>
    <row r="756" spans="1:20" x14ac:dyDescent="0.3">
      <c r="A756" s="3" t="s">
        <v>19</v>
      </c>
      <c r="B756" s="3" t="s">
        <v>1028</v>
      </c>
      <c r="C756" s="3" t="s">
        <v>21</v>
      </c>
      <c r="D756" s="4" t="s">
        <v>22</v>
      </c>
      <c r="E756" s="3" t="s">
        <v>1029</v>
      </c>
      <c r="F756" s="3"/>
      <c r="G756" s="3"/>
      <c r="H756" s="3"/>
      <c r="I756" s="3"/>
      <c r="J756" s="3"/>
      <c r="K756" s="3"/>
      <c r="L756" s="3"/>
      <c r="M756" s="3"/>
      <c r="N756" s="3">
        <v>10561.6</v>
      </c>
      <c r="O756" s="3" t="s">
        <v>24</v>
      </c>
      <c r="P756" s="3">
        <v>440.04801070000002</v>
      </c>
      <c r="Q756" s="3">
        <v>4647611.07</v>
      </c>
      <c r="R756" s="3">
        <v>5.2700360570000004</v>
      </c>
      <c r="S756" s="3">
        <v>55660.01281</v>
      </c>
      <c r="T756" s="3">
        <v>1702884.7</v>
      </c>
    </row>
    <row r="757" spans="1:20" x14ac:dyDescent="0.3">
      <c r="A757" s="3" t="s">
        <v>19</v>
      </c>
      <c r="B757" s="3" t="s">
        <v>1028</v>
      </c>
      <c r="C757" s="3" t="s">
        <v>21</v>
      </c>
      <c r="D757" s="4" t="s">
        <v>22</v>
      </c>
      <c r="E757" s="3" t="s">
        <v>1030</v>
      </c>
      <c r="F757" s="3"/>
      <c r="G757" s="3"/>
      <c r="H757" s="3"/>
      <c r="I757" s="3"/>
      <c r="J757" s="3"/>
      <c r="K757" s="3"/>
      <c r="L757" s="3"/>
      <c r="M757" s="3"/>
      <c r="N757" s="3">
        <v>11344</v>
      </c>
      <c r="O757" s="3" t="s">
        <v>24</v>
      </c>
      <c r="P757" s="3">
        <v>476.9272373</v>
      </c>
      <c r="Q757" s="3">
        <v>5410262.5800000001</v>
      </c>
      <c r="R757" s="3">
        <v>5.711703441</v>
      </c>
      <c r="S757" s="3">
        <v>64793.563829999999</v>
      </c>
      <c r="T757" s="3">
        <v>1982320.2</v>
      </c>
    </row>
    <row r="758" spans="1:20" x14ac:dyDescent="0.3">
      <c r="A758" s="3" t="s">
        <v>19</v>
      </c>
      <c r="B758" s="3" t="s">
        <v>1028</v>
      </c>
      <c r="C758" s="3" t="s">
        <v>21</v>
      </c>
      <c r="D758" s="4" t="s">
        <v>22</v>
      </c>
      <c r="E758" s="3" t="s">
        <v>1031</v>
      </c>
      <c r="F758" s="3"/>
      <c r="G758" s="3"/>
      <c r="H758" s="3"/>
      <c r="I758" s="3"/>
      <c r="J758" s="3"/>
      <c r="K758" s="3"/>
      <c r="L758" s="3"/>
      <c r="M758" s="3"/>
      <c r="N758" s="3">
        <v>10892</v>
      </c>
      <c r="O758" s="3" t="s">
        <v>24</v>
      </c>
      <c r="P758" s="3">
        <v>451.64768729999997</v>
      </c>
      <c r="Q758" s="3">
        <v>4919346.6100000003</v>
      </c>
      <c r="R758" s="3">
        <v>5.4089543390000001</v>
      </c>
      <c r="S758" s="3">
        <v>58914.33066</v>
      </c>
      <c r="T758" s="3">
        <v>1802448.5</v>
      </c>
    </row>
    <row r="759" spans="1:20" x14ac:dyDescent="0.3">
      <c r="A759" s="3" t="s">
        <v>19</v>
      </c>
      <c r="B759" s="3" t="s">
        <v>1028</v>
      </c>
      <c r="C759" s="3" t="s">
        <v>21</v>
      </c>
      <c r="D759" s="4" t="s">
        <v>22</v>
      </c>
      <c r="E759" s="3" t="s">
        <v>1032</v>
      </c>
      <c r="F759" s="3"/>
      <c r="G759" s="3"/>
      <c r="H759" s="3"/>
      <c r="I759" s="3"/>
      <c r="J759" s="3"/>
      <c r="K759" s="3"/>
      <c r="L759" s="3"/>
      <c r="M759" s="3"/>
      <c r="N759" s="3">
        <v>10480</v>
      </c>
      <c r="O759" s="3" t="s">
        <v>24</v>
      </c>
      <c r="P759" s="3">
        <v>611.09893030000001</v>
      </c>
      <c r="Q759" s="3">
        <v>6404316.79</v>
      </c>
      <c r="R759" s="3">
        <v>7.3185500640000001</v>
      </c>
      <c r="S759" s="3">
        <v>76698.404670000004</v>
      </c>
      <c r="T759" s="3">
        <v>2346541.7000000002</v>
      </c>
    </row>
    <row r="760" spans="1:20" x14ac:dyDescent="0.3">
      <c r="A760" s="3" t="s">
        <v>19</v>
      </c>
      <c r="B760" s="3" t="s">
        <v>1033</v>
      </c>
      <c r="C760" s="3" t="s">
        <v>21</v>
      </c>
      <c r="D760" s="4" t="s">
        <v>22</v>
      </c>
      <c r="E760" s="3" t="s">
        <v>1034</v>
      </c>
      <c r="F760" s="3"/>
      <c r="G760" s="3"/>
      <c r="H760" s="3"/>
      <c r="I760" s="3"/>
      <c r="J760" s="3"/>
      <c r="K760" s="3"/>
      <c r="L760" s="3"/>
      <c r="M760" s="3"/>
      <c r="N760" s="3">
        <v>8008</v>
      </c>
      <c r="O760" s="3" t="s">
        <v>24</v>
      </c>
      <c r="P760" s="3">
        <v>407.12837539999998</v>
      </c>
      <c r="Q760" s="3">
        <v>3260284.03</v>
      </c>
      <c r="R760" s="3">
        <v>4.8670457310000002</v>
      </c>
      <c r="S760" s="3">
        <v>38975.302210000002</v>
      </c>
      <c r="T760" s="3">
        <v>1194568.1000000001</v>
      </c>
    </row>
    <row r="761" spans="1:20" x14ac:dyDescent="0.3">
      <c r="A761" s="3" t="s">
        <v>19</v>
      </c>
      <c r="B761" s="3" t="s">
        <v>1033</v>
      </c>
      <c r="C761" s="3" t="s">
        <v>21</v>
      </c>
      <c r="D761" s="4" t="s">
        <v>22</v>
      </c>
      <c r="E761" s="3" t="s">
        <v>1035</v>
      </c>
      <c r="F761" s="3"/>
      <c r="G761" s="3"/>
      <c r="H761" s="3"/>
      <c r="I761" s="3"/>
      <c r="J761" s="3"/>
      <c r="K761" s="3"/>
      <c r="L761" s="3"/>
      <c r="M761" s="3"/>
      <c r="N761" s="3">
        <v>8607.5</v>
      </c>
      <c r="O761" s="3" t="s">
        <v>24</v>
      </c>
      <c r="P761" s="3">
        <v>352.4233959</v>
      </c>
      <c r="Q761" s="3">
        <v>3033484.38</v>
      </c>
      <c r="R761" s="3">
        <v>4.2130710799999997</v>
      </c>
      <c r="S761" s="3">
        <v>36264.009319999997</v>
      </c>
      <c r="T761" s="3">
        <v>1111468.7</v>
      </c>
    </row>
    <row r="762" spans="1:20" x14ac:dyDescent="0.3">
      <c r="A762" s="3" t="s">
        <v>19</v>
      </c>
      <c r="B762" s="3" t="s">
        <v>1033</v>
      </c>
      <c r="C762" s="3" t="s">
        <v>21</v>
      </c>
      <c r="D762" s="4" t="s">
        <v>22</v>
      </c>
      <c r="E762" s="3" t="s">
        <v>1007</v>
      </c>
      <c r="F762" s="3"/>
      <c r="G762" s="3"/>
      <c r="H762" s="3"/>
      <c r="I762" s="3"/>
      <c r="J762" s="3"/>
      <c r="K762" s="3"/>
      <c r="L762" s="3"/>
      <c r="M762" s="3"/>
      <c r="N762" s="3">
        <v>9676</v>
      </c>
      <c r="O762" s="3" t="s">
        <v>24</v>
      </c>
      <c r="P762" s="3">
        <v>339.35308909999998</v>
      </c>
      <c r="Q762" s="3">
        <v>3283580.49</v>
      </c>
      <c r="R762" s="3">
        <v>4.0568211490000001</v>
      </c>
      <c r="S762" s="3">
        <v>39253.80143</v>
      </c>
      <c r="T762" s="3">
        <v>1203103.8999999999</v>
      </c>
    </row>
    <row r="763" spans="1:20" x14ac:dyDescent="0.3">
      <c r="A763" s="3" t="s">
        <v>19</v>
      </c>
      <c r="B763" s="3" t="s">
        <v>1036</v>
      </c>
      <c r="C763" s="3" t="s">
        <v>21</v>
      </c>
      <c r="D763" s="4" t="s">
        <v>25</v>
      </c>
      <c r="E763" s="3" t="s">
        <v>1037</v>
      </c>
      <c r="F763" s="3"/>
      <c r="G763" s="3"/>
      <c r="H763" s="3"/>
      <c r="I763" s="3"/>
      <c r="J763" s="3"/>
      <c r="K763" s="3"/>
      <c r="L763" s="3"/>
      <c r="M763" s="3"/>
      <c r="N763" s="3">
        <v>7615.3</v>
      </c>
      <c r="O763" s="3" t="s">
        <v>24</v>
      </c>
      <c r="P763" s="3">
        <v>225.4696558</v>
      </c>
      <c r="Q763" s="3">
        <v>1717019.07</v>
      </c>
      <c r="R763" s="3">
        <v>2.7247088320000001</v>
      </c>
      <c r="S763" s="3">
        <v>20749.475170000002</v>
      </c>
      <c r="T763" s="3">
        <v>754801.6</v>
      </c>
    </row>
    <row r="764" spans="1:20" x14ac:dyDescent="0.3">
      <c r="A764" s="3" t="s">
        <v>19</v>
      </c>
      <c r="B764" s="3" t="s">
        <v>1038</v>
      </c>
      <c r="C764" s="3" t="s">
        <v>21</v>
      </c>
      <c r="D764" s="4" t="s">
        <v>22</v>
      </c>
      <c r="E764" s="3" t="s">
        <v>1039</v>
      </c>
      <c r="F764" s="3"/>
      <c r="G764" s="3"/>
      <c r="H764" s="3"/>
      <c r="I764" s="3"/>
      <c r="J764" s="3"/>
      <c r="K764" s="3"/>
      <c r="L764" s="3"/>
      <c r="M764" s="3"/>
      <c r="N764" s="3">
        <v>7875</v>
      </c>
      <c r="O764" s="3" t="s">
        <v>24</v>
      </c>
      <c r="P764" s="3">
        <v>502.0332444</v>
      </c>
      <c r="Q764" s="3">
        <v>3953511.8</v>
      </c>
      <c r="R764" s="3">
        <v>6.100039422</v>
      </c>
      <c r="S764" s="3">
        <v>48037.810449999997</v>
      </c>
      <c r="T764" s="3">
        <v>1448566.7</v>
      </c>
    </row>
    <row r="765" spans="1:20" x14ac:dyDescent="0.3">
      <c r="A765" s="3" t="s">
        <v>19</v>
      </c>
      <c r="B765" s="3" t="s">
        <v>1040</v>
      </c>
      <c r="C765" s="3" t="s">
        <v>21</v>
      </c>
      <c r="D765" s="4" t="s">
        <v>22</v>
      </c>
      <c r="E765" s="3" t="s">
        <v>1041</v>
      </c>
      <c r="F765" s="3"/>
      <c r="G765" s="3"/>
      <c r="H765" s="3"/>
      <c r="I765" s="3"/>
      <c r="J765" s="3"/>
      <c r="K765" s="3"/>
      <c r="L765" s="3"/>
      <c r="M765" s="3"/>
      <c r="N765" s="3">
        <v>9676</v>
      </c>
      <c r="O765" s="3" t="s">
        <v>24</v>
      </c>
      <c r="P765" s="3">
        <v>334.40410500000002</v>
      </c>
      <c r="Q765" s="3">
        <v>3235694.12</v>
      </c>
      <c r="R765" s="3">
        <v>4.0632333540000003</v>
      </c>
      <c r="S765" s="3">
        <v>39315.845930000003</v>
      </c>
      <c r="T765" s="3">
        <v>1185558.3</v>
      </c>
    </row>
    <row r="766" spans="1:20" x14ac:dyDescent="0.3">
      <c r="A766" s="3" t="s">
        <v>19</v>
      </c>
      <c r="B766" s="3" t="s">
        <v>1042</v>
      </c>
      <c r="C766" s="3" t="s">
        <v>21</v>
      </c>
      <c r="D766" s="4" t="s">
        <v>22</v>
      </c>
      <c r="E766" s="3" t="s">
        <v>1043</v>
      </c>
      <c r="F766" s="3"/>
      <c r="G766" s="3"/>
      <c r="H766" s="3"/>
      <c r="I766" s="3"/>
      <c r="J766" s="3"/>
      <c r="K766" s="3"/>
      <c r="L766" s="3"/>
      <c r="M766" s="3"/>
      <c r="N766" s="3">
        <v>5785.5</v>
      </c>
      <c r="O766" s="3" t="s">
        <v>24</v>
      </c>
      <c r="P766" s="3">
        <v>573.32752740000001</v>
      </c>
      <c r="Q766" s="3">
        <v>3316986.41</v>
      </c>
      <c r="R766" s="3">
        <v>6.9663126059999998</v>
      </c>
      <c r="S766" s="3">
        <v>40303.601580000002</v>
      </c>
      <c r="T766" s="3">
        <v>1215343.8</v>
      </c>
    </row>
    <row r="767" spans="1:20" x14ac:dyDescent="0.3">
      <c r="A767" s="3" t="s">
        <v>19</v>
      </c>
      <c r="B767" s="3" t="s">
        <v>1042</v>
      </c>
      <c r="C767" s="3" t="s">
        <v>21</v>
      </c>
      <c r="D767" s="4" t="s">
        <v>22</v>
      </c>
      <c r="E767" s="3" t="s">
        <v>1044</v>
      </c>
      <c r="F767" s="3"/>
      <c r="G767" s="3"/>
      <c r="H767" s="3"/>
      <c r="I767" s="3"/>
      <c r="J767" s="3"/>
      <c r="K767" s="3"/>
      <c r="L767" s="3"/>
      <c r="M767" s="3"/>
      <c r="N767" s="3">
        <v>672</v>
      </c>
      <c r="O767" s="3" t="s">
        <v>24</v>
      </c>
      <c r="P767" s="3">
        <v>473.25736610000001</v>
      </c>
      <c r="Q767" s="3">
        <v>318028.95</v>
      </c>
      <c r="R767" s="3">
        <v>5.7503932689999999</v>
      </c>
      <c r="S767" s="3">
        <v>3864.2642770000002</v>
      </c>
      <c r="T767" s="3">
        <v>116525.8</v>
      </c>
    </row>
    <row r="768" spans="1:20" x14ac:dyDescent="0.3">
      <c r="A768" s="3" t="s">
        <v>19</v>
      </c>
      <c r="B768" s="3" t="s">
        <v>1042</v>
      </c>
      <c r="C768" s="3" t="s">
        <v>21</v>
      </c>
      <c r="D768" s="4" t="s">
        <v>22</v>
      </c>
      <c r="E768" s="3" t="s">
        <v>1045</v>
      </c>
      <c r="F768" s="3"/>
      <c r="G768" s="3"/>
      <c r="H768" s="3"/>
      <c r="I768" s="3"/>
      <c r="J768" s="3"/>
      <c r="K768" s="3"/>
      <c r="L768" s="3"/>
      <c r="M768" s="3"/>
      <c r="N768" s="3">
        <v>842.4</v>
      </c>
      <c r="O768" s="3" t="s">
        <v>24</v>
      </c>
      <c r="P768" s="3">
        <v>573.38722700000005</v>
      </c>
      <c r="Q768" s="3">
        <v>483021.4</v>
      </c>
      <c r="R768" s="3">
        <v>6.9670379950000001</v>
      </c>
      <c r="S768" s="3">
        <v>5869.0328069999996</v>
      </c>
      <c r="T768" s="3">
        <v>176979</v>
      </c>
    </row>
    <row r="769" spans="1:20" x14ac:dyDescent="0.3">
      <c r="A769" s="3" t="s">
        <v>19</v>
      </c>
      <c r="B769" s="3" t="s">
        <v>1042</v>
      </c>
      <c r="C769" s="3" t="s">
        <v>21</v>
      </c>
      <c r="D769" s="4" t="s">
        <v>22</v>
      </c>
      <c r="E769" s="3" t="s">
        <v>1046</v>
      </c>
      <c r="F769" s="3"/>
      <c r="G769" s="3"/>
      <c r="H769" s="3"/>
      <c r="I769" s="3"/>
      <c r="J769" s="3"/>
      <c r="K769" s="3"/>
      <c r="L769" s="3"/>
      <c r="M769" s="3"/>
      <c r="N769" s="3">
        <v>6850</v>
      </c>
      <c r="O769" s="3" t="s">
        <v>24</v>
      </c>
      <c r="P769" s="3">
        <v>486.24198100000001</v>
      </c>
      <c r="Q769" s="3">
        <v>3330757.57</v>
      </c>
      <c r="R769" s="3">
        <v>5.908165018</v>
      </c>
      <c r="S769" s="3">
        <v>40470.930379999998</v>
      </c>
      <c r="T769" s="3">
        <v>1220389.6000000001</v>
      </c>
    </row>
    <row r="770" spans="1:20" x14ac:dyDescent="0.3">
      <c r="A770" s="3" t="s">
        <v>19</v>
      </c>
      <c r="B770" s="3" t="s">
        <v>1047</v>
      </c>
      <c r="C770" s="3" t="s">
        <v>21</v>
      </c>
      <c r="D770" s="4" t="s">
        <v>22</v>
      </c>
      <c r="E770" s="3" t="s">
        <v>1048</v>
      </c>
      <c r="F770" s="3"/>
      <c r="G770" s="3"/>
      <c r="H770" s="3"/>
      <c r="I770" s="3"/>
      <c r="J770" s="3"/>
      <c r="K770" s="3"/>
      <c r="L770" s="3"/>
      <c r="M770" s="3"/>
      <c r="N770" s="3">
        <v>45576</v>
      </c>
      <c r="O770" s="3" t="s">
        <v>988</v>
      </c>
      <c r="P770" s="3">
        <v>125.61752300000001</v>
      </c>
      <c r="Q770" s="3">
        <v>5725144.2300000004</v>
      </c>
      <c r="R770" s="3">
        <v>1.5263368530000001</v>
      </c>
      <c r="S770" s="3">
        <v>69564.328429999994</v>
      </c>
      <c r="T770" s="3">
        <v>2097692.7999999998</v>
      </c>
    </row>
    <row r="771" spans="1:20" x14ac:dyDescent="0.3">
      <c r="A771" s="3" t="s">
        <v>19</v>
      </c>
      <c r="B771" s="3" t="s">
        <v>1047</v>
      </c>
      <c r="C771" s="3" t="s">
        <v>21</v>
      </c>
      <c r="D771" s="4" t="s">
        <v>22</v>
      </c>
      <c r="E771" s="3" t="s">
        <v>1049</v>
      </c>
      <c r="F771" s="3"/>
      <c r="G771" s="3"/>
      <c r="H771" s="3"/>
      <c r="I771" s="3"/>
      <c r="J771" s="3"/>
      <c r="K771" s="3"/>
      <c r="L771" s="3"/>
      <c r="M771" s="3"/>
      <c r="N771" s="3">
        <v>88800</v>
      </c>
      <c r="O771" s="3" t="s">
        <v>988</v>
      </c>
      <c r="P771" s="3">
        <v>77.04541408</v>
      </c>
      <c r="Q771" s="3">
        <v>6841632.7699999996</v>
      </c>
      <c r="R771" s="3">
        <v>0.93615326899999995</v>
      </c>
      <c r="S771" s="3">
        <v>83130.410329999999</v>
      </c>
      <c r="T771" s="3">
        <v>2506774.2999999998</v>
      </c>
    </row>
    <row r="772" spans="1:20" x14ac:dyDescent="0.3">
      <c r="A772" s="3" t="s">
        <v>19</v>
      </c>
      <c r="B772" s="3" t="s">
        <v>1047</v>
      </c>
      <c r="C772" s="3" t="s">
        <v>21</v>
      </c>
      <c r="D772" s="4" t="s">
        <v>22</v>
      </c>
      <c r="E772" s="3" t="s">
        <v>1050</v>
      </c>
      <c r="F772" s="3"/>
      <c r="G772" s="3"/>
      <c r="H772" s="3"/>
      <c r="I772" s="3"/>
      <c r="J772" s="3"/>
      <c r="K772" s="3"/>
      <c r="L772" s="3"/>
      <c r="M772" s="3"/>
      <c r="N772" s="3">
        <v>55200</v>
      </c>
      <c r="O772" s="3" t="s">
        <v>988</v>
      </c>
      <c r="P772" s="3">
        <v>81.23266486</v>
      </c>
      <c r="Q772" s="3">
        <v>4484043.0999999996</v>
      </c>
      <c r="R772" s="3">
        <v>0.98703116499999999</v>
      </c>
      <c r="S772" s="3">
        <v>54484.120289999999</v>
      </c>
      <c r="T772" s="3">
        <v>1642953.4</v>
      </c>
    </row>
    <row r="773" spans="1:20" x14ac:dyDescent="0.3">
      <c r="A773" s="3" t="s">
        <v>19</v>
      </c>
      <c r="B773" s="3" t="s">
        <v>1047</v>
      </c>
      <c r="C773" s="3" t="s">
        <v>21</v>
      </c>
      <c r="D773" s="4" t="s">
        <v>22</v>
      </c>
      <c r="E773" s="3" t="s">
        <v>1051</v>
      </c>
      <c r="F773" s="3"/>
      <c r="G773" s="3"/>
      <c r="H773" s="3"/>
      <c r="I773" s="3"/>
      <c r="J773" s="3"/>
      <c r="K773" s="3"/>
      <c r="L773" s="3"/>
      <c r="M773" s="3"/>
      <c r="N773" s="3">
        <v>70560</v>
      </c>
      <c r="O773" s="3" t="s">
        <v>988</v>
      </c>
      <c r="P773" s="3">
        <v>63.646211729999997</v>
      </c>
      <c r="Q773" s="3">
        <v>4490876.7</v>
      </c>
      <c r="R773" s="3">
        <v>0.77334400599999997</v>
      </c>
      <c r="S773" s="3">
        <v>54567.153100000003</v>
      </c>
      <c r="T773" s="3">
        <v>1645457.2</v>
      </c>
    </row>
    <row r="774" spans="1:20" x14ac:dyDescent="0.3">
      <c r="A774" s="3" t="s">
        <v>19</v>
      </c>
      <c r="B774" s="3" t="s">
        <v>1047</v>
      </c>
      <c r="C774" s="3" t="s">
        <v>21</v>
      </c>
      <c r="D774" s="4" t="s">
        <v>22</v>
      </c>
      <c r="E774" s="3" t="s">
        <v>1052</v>
      </c>
      <c r="F774" s="3"/>
      <c r="G774" s="3"/>
      <c r="H774" s="3"/>
      <c r="I774" s="3"/>
      <c r="J774" s="3"/>
      <c r="K774" s="3"/>
      <c r="L774" s="3"/>
      <c r="M774" s="3"/>
      <c r="N774" s="3">
        <v>25680</v>
      </c>
      <c r="O774" s="3" t="s">
        <v>988</v>
      </c>
      <c r="P774" s="3">
        <v>159.1155292</v>
      </c>
      <c r="Q774" s="3">
        <v>4086086.79</v>
      </c>
      <c r="R774" s="3">
        <v>1.9333600150000001</v>
      </c>
      <c r="S774" s="3">
        <v>49648.68518</v>
      </c>
      <c r="T774" s="3">
        <v>1497142.2</v>
      </c>
    </row>
    <row r="775" spans="1:20" x14ac:dyDescent="0.3">
      <c r="A775" s="3" t="s">
        <v>19</v>
      </c>
      <c r="B775" s="3" t="s">
        <v>1047</v>
      </c>
      <c r="C775" s="3" t="s">
        <v>21</v>
      </c>
      <c r="D775" s="4" t="s">
        <v>22</v>
      </c>
      <c r="E775" s="3" t="s">
        <v>1053</v>
      </c>
      <c r="F775" s="3"/>
      <c r="G775" s="3"/>
      <c r="H775" s="3"/>
      <c r="I775" s="3"/>
      <c r="J775" s="3"/>
      <c r="K775" s="3"/>
      <c r="L775" s="3"/>
      <c r="M775" s="3"/>
      <c r="N775" s="3">
        <v>16800</v>
      </c>
      <c r="O775" s="3" t="s">
        <v>988</v>
      </c>
      <c r="P775" s="3">
        <v>288.92030299999999</v>
      </c>
      <c r="Q775" s="3">
        <v>4853861.09</v>
      </c>
      <c r="R775" s="3">
        <v>3.5105747630000002</v>
      </c>
      <c r="S775" s="3">
        <v>58977.656009999999</v>
      </c>
      <c r="T775" s="3">
        <v>1778454.7</v>
      </c>
    </row>
    <row r="776" spans="1:20" x14ac:dyDescent="0.3">
      <c r="A776" s="3" t="s">
        <v>19</v>
      </c>
      <c r="B776" s="3" t="s">
        <v>1054</v>
      </c>
      <c r="C776" s="3" t="s">
        <v>21</v>
      </c>
      <c r="D776" s="4" t="s">
        <v>22</v>
      </c>
      <c r="E776" s="3" t="s">
        <v>1055</v>
      </c>
      <c r="F776" s="3"/>
      <c r="G776" s="3"/>
      <c r="H776" s="3"/>
      <c r="I776" s="3"/>
      <c r="J776" s="3"/>
      <c r="K776" s="3"/>
      <c r="L776" s="3"/>
      <c r="M776" s="3"/>
      <c r="N776" s="3">
        <v>6930</v>
      </c>
      <c r="O776" s="3" t="s">
        <v>24</v>
      </c>
      <c r="P776" s="3">
        <v>567.97303460000001</v>
      </c>
      <c r="Q776" s="3">
        <v>3936053.13</v>
      </c>
      <c r="R776" s="3">
        <v>6.7858188129999997</v>
      </c>
      <c r="S776" s="3">
        <v>47025.724370000004</v>
      </c>
      <c r="T776" s="3">
        <v>1442169.9</v>
      </c>
    </row>
    <row r="777" spans="1:20" x14ac:dyDescent="0.3">
      <c r="A777" s="3" t="s">
        <v>19</v>
      </c>
      <c r="B777" s="3" t="s">
        <v>1054</v>
      </c>
      <c r="C777" s="3" t="s">
        <v>21</v>
      </c>
      <c r="D777" s="4" t="s">
        <v>22</v>
      </c>
      <c r="E777" s="3" t="s">
        <v>1056</v>
      </c>
      <c r="F777" s="3"/>
      <c r="G777" s="3"/>
      <c r="H777" s="3"/>
      <c r="I777" s="3"/>
      <c r="J777" s="3"/>
      <c r="K777" s="3"/>
      <c r="L777" s="3"/>
      <c r="M777" s="3"/>
      <c r="N777" s="3">
        <v>535.79999999999995</v>
      </c>
      <c r="O777" s="3" t="s">
        <v>24</v>
      </c>
      <c r="P777" s="3">
        <v>402.96857039999998</v>
      </c>
      <c r="Q777" s="3">
        <v>215910.56</v>
      </c>
      <c r="R777" s="3">
        <v>4.8144393110000001</v>
      </c>
      <c r="S777" s="3">
        <v>2579.576583</v>
      </c>
      <c r="T777" s="3">
        <v>79109.600000000006</v>
      </c>
    </row>
    <row r="778" spans="1:20" x14ac:dyDescent="0.3">
      <c r="A778" s="3" t="s">
        <v>19</v>
      </c>
      <c r="B778" s="3" t="s">
        <v>1057</v>
      </c>
      <c r="C778" s="3" t="s">
        <v>21</v>
      </c>
      <c r="D778" s="4" t="s">
        <v>22</v>
      </c>
      <c r="E778" s="3" t="s">
        <v>1058</v>
      </c>
      <c r="F778" s="3"/>
      <c r="G778" s="3"/>
      <c r="H778" s="3"/>
      <c r="I778" s="3"/>
      <c r="J778" s="3"/>
      <c r="K778" s="3"/>
      <c r="L778" s="3"/>
      <c r="M778" s="3"/>
      <c r="N778" s="3">
        <v>11434.2</v>
      </c>
      <c r="O778" s="3" t="s">
        <v>24</v>
      </c>
      <c r="P778" s="3">
        <v>417.01525509999999</v>
      </c>
      <c r="Q778" s="3">
        <v>4768235.83</v>
      </c>
      <c r="R778" s="3">
        <v>4.9822611119999998</v>
      </c>
      <c r="S778" s="3">
        <v>56968.170010000002</v>
      </c>
      <c r="T778" s="3">
        <v>1747081.6</v>
      </c>
    </row>
    <row r="779" spans="1:20" x14ac:dyDescent="0.3">
      <c r="A779" s="3" t="s">
        <v>19</v>
      </c>
      <c r="B779" s="3" t="s">
        <v>1057</v>
      </c>
      <c r="C779" s="3" t="s">
        <v>21</v>
      </c>
      <c r="D779" s="4" t="s">
        <v>22</v>
      </c>
      <c r="E779" s="3" t="s">
        <v>1059</v>
      </c>
      <c r="F779" s="3"/>
      <c r="G779" s="3"/>
      <c r="H779" s="3"/>
      <c r="I779" s="3"/>
      <c r="J779" s="3"/>
      <c r="K779" s="3"/>
      <c r="L779" s="3"/>
      <c r="M779" s="3"/>
      <c r="N779" s="3">
        <v>7875</v>
      </c>
      <c r="O779" s="3" t="s">
        <v>24</v>
      </c>
      <c r="P779" s="3">
        <v>522.35045079999998</v>
      </c>
      <c r="Q779" s="3">
        <v>4113509.8</v>
      </c>
      <c r="R779" s="3">
        <v>6.2407461270000004</v>
      </c>
      <c r="S779" s="3">
        <v>49145.875749999999</v>
      </c>
      <c r="T779" s="3">
        <v>1507190</v>
      </c>
    </row>
    <row r="780" spans="1:20" x14ac:dyDescent="0.3">
      <c r="A780" s="3" t="s">
        <v>19</v>
      </c>
      <c r="B780" s="3" t="s">
        <v>1060</v>
      </c>
      <c r="C780" s="3" t="s">
        <v>21</v>
      </c>
      <c r="D780" s="4" t="s">
        <v>22</v>
      </c>
      <c r="E780" s="3" t="s">
        <v>1061</v>
      </c>
      <c r="F780" s="3"/>
      <c r="G780" s="3"/>
      <c r="H780" s="3"/>
      <c r="I780" s="3"/>
      <c r="J780" s="3"/>
      <c r="K780" s="3"/>
      <c r="L780" s="3"/>
      <c r="M780" s="3"/>
      <c r="N780" s="3">
        <v>2500</v>
      </c>
      <c r="O780" s="3" t="s">
        <v>24</v>
      </c>
      <c r="P780" s="3">
        <v>559.02210000000002</v>
      </c>
      <c r="Q780" s="3">
        <v>1397555.25</v>
      </c>
      <c r="R780" s="3">
        <v>6.6788781359999998</v>
      </c>
      <c r="S780" s="3">
        <v>16697.195339999998</v>
      </c>
      <c r="T780" s="3">
        <v>512064.2</v>
      </c>
    </row>
    <row r="781" spans="1:20" x14ac:dyDescent="0.3">
      <c r="A781" s="3" t="s">
        <v>19</v>
      </c>
      <c r="B781" s="3" t="s">
        <v>1062</v>
      </c>
      <c r="C781" s="3" t="s">
        <v>21</v>
      </c>
      <c r="D781" s="4" t="s">
        <v>25</v>
      </c>
      <c r="E781" s="3" t="s">
        <v>1063</v>
      </c>
      <c r="F781" s="3"/>
      <c r="G781" s="3"/>
      <c r="H781" s="3"/>
      <c r="I781" s="3"/>
      <c r="J781" s="3"/>
      <c r="K781" s="3"/>
      <c r="L781" s="3"/>
      <c r="M781" s="3"/>
      <c r="N781" s="3">
        <v>7207.2</v>
      </c>
      <c r="O781" s="3" t="s">
        <v>24</v>
      </c>
      <c r="P781" s="3">
        <v>231.5006521</v>
      </c>
      <c r="Q781" s="3">
        <v>1668471.5</v>
      </c>
      <c r="R781" s="3">
        <v>2.770803736</v>
      </c>
      <c r="S781" s="3">
        <v>19969.736680000002</v>
      </c>
      <c r="T781" s="3">
        <v>733460</v>
      </c>
    </row>
    <row r="782" spans="1:20" x14ac:dyDescent="0.3">
      <c r="A782" s="3" t="s">
        <v>19</v>
      </c>
      <c r="B782" s="3" t="s">
        <v>1062</v>
      </c>
      <c r="C782" s="3" t="s">
        <v>21</v>
      </c>
      <c r="D782" s="4" t="s">
        <v>22</v>
      </c>
      <c r="E782" s="3" t="s">
        <v>1064</v>
      </c>
      <c r="F782" s="3"/>
      <c r="G782" s="3"/>
      <c r="H782" s="3"/>
      <c r="I782" s="3"/>
      <c r="J782" s="3"/>
      <c r="K782" s="3"/>
      <c r="L782" s="3"/>
      <c r="M782" s="3"/>
      <c r="N782" s="3">
        <v>2057.6999999999998</v>
      </c>
      <c r="O782" s="3" t="s">
        <v>24</v>
      </c>
      <c r="P782" s="3">
        <v>583.61319430000003</v>
      </c>
      <c r="Q782" s="3">
        <v>1200900.8700000001</v>
      </c>
      <c r="R782" s="3">
        <v>6.9851968199999996</v>
      </c>
      <c r="S782" s="3">
        <v>14373.4395</v>
      </c>
      <c r="T782" s="3">
        <v>440010.1</v>
      </c>
    </row>
    <row r="783" spans="1:20" x14ac:dyDescent="0.3">
      <c r="A783" s="3" t="s">
        <v>19</v>
      </c>
      <c r="B783" s="3" t="s">
        <v>1062</v>
      </c>
      <c r="C783" s="3" t="s">
        <v>21</v>
      </c>
      <c r="D783" s="4" t="s">
        <v>22</v>
      </c>
      <c r="E783" s="3" t="s">
        <v>1065</v>
      </c>
      <c r="F783" s="3"/>
      <c r="G783" s="3"/>
      <c r="H783" s="3"/>
      <c r="I783" s="3"/>
      <c r="J783" s="3"/>
      <c r="K783" s="3"/>
      <c r="L783" s="3"/>
      <c r="M783" s="3"/>
      <c r="N783" s="3">
        <v>5075.2</v>
      </c>
      <c r="O783" s="3" t="s">
        <v>24</v>
      </c>
      <c r="P783" s="3">
        <v>505.44014229999999</v>
      </c>
      <c r="Q783" s="3">
        <v>2565209.81</v>
      </c>
      <c r="R783" s="3">
        <v>6.0495528700000003</v>
      </c>
      <c r="S783" s="3">
        <v>30702.690719999999</v>
      </c>
      <c r="T783" s="3">
        <v>939892.9</v>
      </c>
    </row>
    <row r="784" spans="1:20" x14ac:dyDescent="0.3">
      <c r="A784" s="3" t="s">
        <v>19</v>
      </c>
      <c r="B784" s="3" t="s">
        <v>1062</v>
      </c>
      <c r="C784" s="3" t="s">
        <v>21</v>
      </c>
      <c r="D784" s="4" t="s">
        <v>22</v>
      </c>
      <c r="E784" s="3" t="s">
        <v>1059</v>
      </c>
      <c r="F784" s="3"/>
      <c r="G784" s="3"/>
      <c r="H784" s="3"/>
      <c r="I784" s="3"/>
      <c r="J784" s="3"/>
      <c r="K784" s="3"/>
      <c r="L784" s="3"/>
      <c r="M784" s="3"/>
      <c r="N784" s="3">
        <v>7875</v>
      </c>
      <c r="O784" s="3" t="s">
        <v>24</v>
      </c>
      <c r="P784" s="3">
        <v>521.4145651</v>
      </c>
      <c r="Q784" s="3">
        <v>4106139.7</v>
      </c>
      <c r="R784" s="3">
        <v>6.2407488339999997</v>
      </c>
      <c r="S784" s="3">
        <v>49145.897069999999</v>
      </c>
      <c r="T784" s="3">
        <v>1504489.6</v>
      </c>
    </row>
    <row r="785" spans="1:20" x14ac:dyDescent="0.3">
      <c r="A785" s="3" t="s">
        <v>19</v>
      </c>
      <c r="B785" s="3" t="s">
        <v>1062</v>
      </c>
      <c r="C785" s="3" t="s">
        <v>21</v>
      </c>
      <c r="D785" s="4" t="s">
        <v>25</v>
      </c>
      <c r="E785" s="3" t="s">
        <v>1066</v>
      </c>
      <c r="F785" s="3"/>
      <c r="G785" s="3"/>
      <c r="H785" s="3"/>
      <c r="I785" s="3"/>
      <c r="J785" s="3"/>
      <c r="K785" s="3"/>
      <c r="L785" s="3"/>
      <c r="M785" s="3"/>
      <c r="N785" s="3">
        <v>223.3</v>
      </c>
      <c r="O785" s="3" t="s">
        <v>24</v>
      </c>
      <c r="P785" s="3">
        <v>251.92713839999999</v>
      </c>
      <c r="Q785" s="3">
        <v>56255.33</v>
      </c>
      <c r="R785" s="3">
        <v>3.0152859169999999</v>
      </c>
      <c r="S785" s="3">
        <v>673.31334530000004</v>
      </c>
      <c r="T785" s="3">
        <v>24729.9</v>
      </c>
    </row>
    <row r="786" spans="1:20" x14ac:dyDescent="0.3">
      <c r="A786" s="3" t="s">
        <v>19</v>
      </c>
      <c r="B786" s="3" t="s">
        <v>1067</v>
      </c>
      <c r="C786" s="3" t="s">
        <v>21</v>
      </c>
      <c r="D786" s="4" t="s">
        <v>22</v>
      </c>
      <c r="E786" s="3" t="s">
        <v>1068</v>
      </c>
      <c r="F786" s="3"/>
      <c r="G786" s="3"/>
      <c r="H786" s="3"/>
      <c r="I786" s="3"/>
      <c r="J786" s="3"/>
      <c r="K786" s="3"/>
      <c r="L786" s="3"/>
      <c r="M786" s="3"/>
      <c r="N786" s="3">
        <v>427.5</v>
      </c>
      <c r="O786" s="3" t="s">
        <v>24</v>
      </c>
      <c r="P786" s="3">
        <v>583.34264329999996</v>
      </c>
      <c r="Q786" s="3">
        <v>249378.98</v>
      </c>
      <c r="R786" s="3">
        <v>6.981958627</v>
      </c>
      <c r="S786" s="3">
        <v>2984.7873129999998</v>
      </c>
      <c r="T786" s="3">
        <v>91372.5</v>
      </c>
    </row>
    <row r="787" spans="1:20" x14ac:dyDescent="0.3">
      <c r="A787" s="3" t="s">
        <v>19</v>
      </c>
      <c r="B787" s="3" t="s">
        <v>1067</v>
      </c>
      <c r="C787" s="3" t="s">
        <v>21</v>
      </c>
      <c r="D787" s="4" t="s">
        <v>22</v>
      </c>
      <c r="E787" s="3" t="s">
        <v>1069</v>
      </c>
      <c r="F787" s="3"/>
      <c r="G787" s="3"/>
      <c r="H787" s="3"/>
      <c r="I787" s="3"/>
      <c r="J787" s="3"/>
      <c r="K787" s="3"/>
      <c r="L787" s="3"/>
      <c r="M787" s="3"/>
      <c r="N787" s="3">
        <v>3801.6</v>
      </c>
      <c r="O787" s="3" t="s">
        <v>24</v>
      </c>
      <c r="P787" s="3">
        <v>493.87119630000001</v>
      </c>
      <c r="Q787" s="3">
        <v>1877500.74</v>
      </c>
      <c r="R787" s="3">
        <v>5.9110855339999997</v>
      </c>
      <c r="S787" s="3">
        <v>22471.582760000001</v>
      </c>
      <c r="T787" s="3">
        <v>687916.2</v>
      </c>
    </row>
    <row r="788" spans="1:20" x14ac:dyDescent="0.3">
      <c r="A788" s="3" t="s">
        <v>19</v>
      </c>
      <c r="B788" s="3" t="s">
        <v>1067</v>
      </c>
      <c r="C788" s="3" t="s">
        <v>21</v>
      </c>
      <c r="D788" s="4" t="s">
        <v>22</v>
      </c>
      <c r="E788" s="3" t="s">
        <v>1070</v>
      </c>
      <c r="F788" s="3"/>
      <c r="G788" s="3"/>
      <c r="H788" s="3"/>
      <c r="I788" s="3"/>
      <c r="J788" s="3"/>
      <c r="K788" s="3"/>
      <c r="L788" s="3"/>
      <c r="M788" s="3"/>
      <c r="N788" s="3">
        <v>3545.6</v>
      </c>
      <c r="O788" s="3" t="s">
        <v>24</v>
      </c>
      <c r="P788" s="3">
        <v>492.24662119999999</v>
      </c>
      <c r="Q788" s="3">
        <v>1745309.62</v>
      </c>
      <c r="R788" s="3">
        <v>5.8916411870000003</v>
      </c>
      <c r="S788" s="3">
        <v>20889.402989999999</v>
      </c>
      <c r="T788" s="3">
        <v>639481.4</v>
      </c>
    </row>
    <row r="789" spans="1:20" x14ac:dyDescent="0.3">
      <c r="A789" s="3" t="s">
        <v>19</v>
      </c>
      <c r="B789" s="3" t="s">
        <v>1071</v>
      </c>
      <c r="C789" s="3" t="s">
        <v>21</v>
      </c>
      <c r="D789" s="4" t="s">
        <v>22</v>
      </c>
      <c r="E789" s="3" t="s">
        <v>1072</v>
      </c>
      <c r="F789" s="3"/>
      <c r="G789" s="3"/>
      <c r="H789" s="3"/>
      <c r="I789" s="3"/>
      <c r="J789" s="3"/>
      <c r="K789" s="3"/>
      <c r="L789" s="3"/>
      <c r="M789" s="3"/>
      <c r="N789" s="3">
        <v>8232</v>
      </c>
      <c r="O789" s="3" t="s">
        <v>24</v>
      </c>
      <c r="P789" s="3">
        <v>562.4123141</v>
      </c>
      <c r="Q789" s="3">
        <v>4629778.17</v>
      </c>
      <c r="R789" s="3">
        <v>6.73144601</v>
      </c>
      <c r="S789" s="3">
        <v>55413.263550000003</v>
      </c>
      <c r="T789" s="3">
        <v>1696350.7</v>
      </c>
    </row>
    <row r="790" spans="1:20" x14ac:dyDescent="0.3">
      <c r="A790" s="3" t="s">
        <v>1073</v>
      </c>
      <c r="B790" s="3" t="s">
        <v>1074</v>
      </c>
      <c r="C790" s="3" t="s">
        <v>21</v>
      </c>
      <c r="D790" s="4" t="s">
        <v>22</v>
      </c>
      <c r="E790" s="3" t="s">
        <v>1075</v>
      </c>
      <c r="F790" s="3"/>
      <c r="G790" s="3"/>
      <c r="H790" s="3"/>
      <c r="I790" s="3"/>
      <c r="J790" s="3"/>
      <c r="K790" s="3"/>
      <c r="L790" s="3"/>
      <c r="M790" s="3"/>
      <c r="N790" s="3">
        <v>22080</v>
      </c>
      <c r="O790" s="3" t="s">
        <v>1076</v>
      </c>
      <c r="P790" s="3">
        <v>214.16401680000001</v>
      </c>
      <c r="Q790" s="3">
        <v>4728741.49</v>
      </c>
      <c r="R790" s="3">
        <v>2.5633036119999999</v>
      </c>
      <c r="S790" s="3">
        <v>56597.743750000001</v>
      </c>
      <c r="T790" s="3">
        <v>1732610.9</v>
      </c>
    </row>
    <row r="791" spans="1:20" x14ac:dyDescent="0.3">
      <c r="A791" s="3" t="s">
        <v>1073</v>
      </c>
      <c r="B791" s="3" t="s">
        <v>1074</v>
      </c>
      <c r="C791" s="3" t="s">
        <v>21</v>
      </c>
      <c r="D791" s="4" t="s">
        <v>22</v>
      </c>
      <c r="E791" s="3" t="s">
        <v>1077</v>
      </c>
      <c r="F791" s="3"/>
      <c r="G791" s="3"/>
      <c r="H791" s="3"/>
      <c r="I791" s="3"/>
      <c r="J791" s="3"/>
      <c r="K791" s="3"/>
      <c r="L791" s="3"/>
      <c r="M791" s="3"/>
      <c r="N791" s="3">
        <v>16800</v>
      </c>
      <c r="O791" s="3" t="s">
        <v>1076</v>
      </c>
      <c r="P791" s="3">
        <v>297.92978149999999</v>
      </c>
      <c r="Q791" s="3">
        <v>5005220.33</v>
      </c>
      <c r="R791" s="3">
        <v>3.5658860749999999</v>
      </c>
      <c r="S791" s="3">
        <v>59906.886059999997</v>
      </c>
      <c r="T791" s="3">
        <v>1833912.8</v>
      </c>
    </row>
    <row r="792" spans="1:20" x14ac:dyDescent="0.3">
      <c r="A792" s="3" t="s">
        <v>19</v>
      </c>
      <c r="B792" s="3" t="s">
        <v>1078</v>
      </c>
      <c r="C792" s="3" t="s">
        <v>21</v>
      </c>
      <c r="D792" s="4" t="s">
        <v>22</v>
      </c>
      <c r="E792" s="3" t="s">
        <v>1079</v>
      </c>
      <c r="F792" s="3"/>
      <c r="G792" s="3"/>
      <c r="H792" s="3"/>
      <c r="I792" s="3"/>
      <c r="J792" s="3"/>
      <c r="K792" s="3"/>
      <c r="L792" s="3"/>
      <c r="M792" s="3"/>
      <c r="N792" s="3">
        <v>5108.3999999999996</v>
      </c>
      <c r="O792" s="3" t="s">
        <v>24</v>
      </c>
      <c r="P792" s="3">
        <v>583.02243169999997</v>
      </c>
      <c r="Q792" s="3">
        <v>2978311.79</v>
      </c>
      <c r="R792" s="3">
        <v>6.9781260520000004</v>
      </c>
      <c r="S792" s="3">
        <v>35647.059130000001</v>
      </c>
      <c r="T792" s="3">
        <v>1091253.5</v>
      </c>
    </row>
    <row r="793" spans="1:20" x14ac:dyDescent="0.3">
      <c r="A793" s="3" t="s">
        <v>19</v>
      </c>
      <c r="B793" s="3" t="s">
        <v>1078</v>
      </c>
      <c r="C793" s="3" t="s">
        <v>21</v>
      </c>
      <c r="D793" s="4" t="s">
        <v>22</v>
      </c>
      <c r="E793" s="3" t="s">
        <v>1080</v>
      </c>
      <c r="F793" s="3"/>
      <c r="G793" s="3"/>
      <c r="H793" s="3"/>
      <c r="I793" s="3"/>
      <c r="J793" s="3"/>
      <c r="K793" s="3"/>
      <c r="L793" s="3"/>
      <c r="M793" s="3"/>
      <c r="N793" s="3">
        <v>2166</v>
      </c>
      <c r="O793" s="3" t="s">
        <v>24</v>
      </c>
      <c r="P793" s="3">
        <v>582.96173590000001</v>
      </c>
      <c r="Q793" s="3">
        <v>1262695.1200000001</v>
      </c>
      <c r="R793" s="3">
        <v>6.9773995920000003</v>
      </c>
      <c r="S793" s="3">
        <v>15113.04752</v>
      </c>
      <c r="T793" s="3">
        <v>462651.5</v>
      </c>
    </row>
    <row r="794" spans="1:20" x14ac:dyDescent="0.3">
      <c r="A794" s="3" t="s">
        <v>19</v>
      </c>
      <c r="B794" s="3" t="s">
        <v>1078</v>
      </c>
      <c r="C794" s="3" t="s">
        <v>21</v>
      </c>
      <c r="D794" s="4" t="s">
        <v>22</v>
      </c>
      <c r="E794" s="3" t="s">
        <v>1081</v>
      </c>
      <c r="F794" s="3"/>
      <c r="G794" s="3"/>
      <c r="H794" s="3"/>
      <c r="I794" s="3"/>
      <c r="J794" s="3"/>
      <c r="K794" s="3"/>
      <c r="L794" s="3"/>
      <c r="M794" s="3"/>
      <c r="N794" s="3">
        <v>7747.2</v>
      </c>
      <c r="O794" s="3" t="s">
        <v>24</v>
      </c>
      <c r="P794" s="3">
        <v>493.54871700000001</v>
      </c>
      <c r="Q794" s="3">
        <v>3823620.62</v>
      </c>
      <c r="R794" s="3">
        <v>5.9072258160000004</v>
      </c>
      <c r="S794" s="3">
        <v>45764.459840000003</v>
      </c>
      <c r="T794" s="3">
        <v>1400974.6</v>
      </c>
    </row>
    <row r="795" spans="1:20" x14ac:dyDescent="0.3">
      <c r="A795" s="3" t="s">
        <v>19</v>
      </c>
      <c r="B795" s="3" t="s">
        <v>1082</v>
      </c>
      <c r="C795" s="3" t="s">
        <v>21</v>
      </c>
      <c r="D795" s="4" t="s">
        <v>22</v>
      </c>
      <c r="E795" s="3" t="s">
        <v>1083</v>
      </c>
      <c r="F795" s="3"/>
      <c r="G795" s="3"/>
      <c r="H795" s="3"/>
      <c r="I795" s="3"/>
      <c r="J795" s="3"/>
      <c r="K795" s="3"/>
      <c r="L795" s="3"/>
      <c r="M795" s="3"/>
      <c r="N795" s="3">
        <v>7875</v>
      </c>
      <c r="O795" s="3" t="s">
        <v>24</v>
      </c>
      <c r="P795" s="3">
        <v>260.89232509999999</v>
      </c>
      <c r="Q795" s="3">
        <v>2054527.06</v>
      </c>
      <c r="R795" s="3">
        <v>3.1225891689999998</v>
      </c>
      <c r="S795" s="3">
        <v>24590.389709999999</v>
      </c>
      <c r="T795" s="3">
        <v>752778.7</v>
      </c>
    </row>
    <row r="796" spans="1:20" x14ac:dyDescent="0.3">
      <c r="A796" s="3" t="s">
        <v>19</v>
      </c>
      <c r="B796" s="3" t="s">
        <v>1082</v>
      </c>
      <c r="C796" s="3" t="s">
        <v>21</v>
      </c>
      <c r="D796" s="4" t="s">
        <v>22</v>
      </c>
      <c r="E796" s="3" t="s">
        <v>1084</v>
      </c>
      <c r="F796" s="3"/>
      <c r="G796" s="3"/>
      <c r="H796" s="3"/>
      <c r="I796" s="3"/>
      <c r="J796" s="3"/>
      <c r="K796" s="3"/>
      <c r="L796" s="3"/>
      <c r="M796" s="3"/>
      <c r="N796" s="3">
        <v>3819</v>
      </c>
      <c r="O796" s="3" t="s">
        <v>24</v>
      </c>
      <c r="P796" s="3">
        <v>583.88999739999997</v>
      </c>
      <c r="Q796" s="3">
        <v>2229875.9</v>
      </c>
      <c r="R796" s="3">
        <v>6.9885098430000001</v>
      </c>
      <c r="S796" s="3">
        <v>26689.11909</v>
      </c>
      <c r="T796" s="3">
        <v>817026.5</v>
      </c>
    </row>
    <row r="797" spans="1:20" x14ac:dyDescent="0.3">
      <c r="A797" s="3" t="s">
        <v>19</v>
      </c>
      <c r="B797" s="3" t="s">
        <v>1082</v>
      </c>
      <c r="C797" s="3" t="s">
        <v>21</v>
      </c>
      <c r="D797" s="4" t="s">
        <v>22</v>
      </c>
      <c r="E797" s="3" t="s">
        <v>1085</v>
      </c>
      <c r="F797" s="3"/>
      <c r="G797" s="3"/>
      <c r="H797" s="3"/>
      <c r="I797" s="3"/>
      <c r="J797" s="3"/>
      <c r="K797" s="3"/>
      <c r="L797" s="3"/>
      <c r="M797" s="3"/>
      <c r="N797" s="3">
        <v>3888</v>
      </c>
      <c r="O797" s="3" t="s">
        <v>24</v>
      </c>
      <c r="P797" s="3">
        <v>494.33460650000001</v>
      </c>
      <c r="Q797" s="3">
        <v>1921972.95</v>
      </c>
      <c r="R797" s="3">
        <v>5.916632034</v>
      </c>
      <c r="S797" s="3">
        <v>23003.86535</v>
      </c>
      <c r="T797" s="3">
        <v>704210.9</v>
      </c>
    </row>
    <row r="798" spans="1:20" x14ac:dyDescent="0.3">
      <c r="A798" s="3" t="s">
        <v>19</v>
      </c>
      <c r="B798" s="3" t="s">
        <v>1086</v>
      </c>
      <c r="C798" s="3" t="s">
        <v>21</v>
      </c>
      <c r="D798" s="4" t="s">
        <v>22</v>
      </c>
      <c r="E798" s="3" t="s">
        <v>1087</v>
      </c>
      <c r="F798" s="3"/>
      <c r="G798" s="3"/>
      <c r="H798" s="3"/>
      <c r="I798" s="3"/>
      <c r="J798" s="3"/>
      <c r="K798" s="3"/>
      <c r="L798" s="3"/>
      <c r="M798" s="3"/>
      <c r="N798" s="3">
        <v>2931.2</v>
      </c>
      <c r="O798" s="3" t="s">
        <v>24</v>
      </c>
      <c r="P798" s="3">
        <v>472.86017670000001</v>
      </c>
      <c r="Q798" s="3">
        <v>1386047.75</v>
      </c>
      <c r="R798" s="3">
        <v>5.7665875209999999</v>
      </c>
      <c r="S798" s="3">
        <v>16903.021339999999</v>
      </c>
      <c r="T798" s="3">
        <v>507848</v>
      </c>
    </row>
    <row r="799" spans="1:20" x14ac:dyDescent="0.3">
      <c r="A799" s="3" t="s">
        <v>19</v>
      </c>
      <c r="B799" s="3" t="s">
        <v>1086</v>
      </c>
      <c r="C799" s="3" t="s">
        <v>21</v>
      </c>
      <c r="D799" s="4" t="s">
        <v>22</v>
      </c>
      <c r="E799" s="3" t="s">
        <v>1088</v>
      </c>
      <c r="F799" s="3"/>
      <c r="G799" s="3"/>
      <c r="H799" s="3"/>
      <c r="I799" s="3"/>
      <c r="J799" s="3"/>
      <c r="K799" s="3"/>
      <c r="L799" s="3"/>
      <c r="M799" s="3"/>
      <c r="N799" s="3">
        <v>43.2</v>
      </c>
      <c r="O799" s="3" t="s">
        <v>24</v>
      </c>
      <c r="P799" s="3">
        <v>572.90601849999996</v>
      </c>
      <c r="Q799" s="3">
        <v>24749.54</v>
      </c>
      <c r="R799" s="3">
        <v>6.9866587620000002</v>
      </c>
      <c r="S799" s="3">
        <v>301.82365850000002</v>
      </c>
      <c r="T799" s="3">
        <v>9068.2000000000007</v>
      </c>
    </row>
    <row r="800" spans="1:20" x14ac:dyDescent="0.3">
      <c r="A800" s="3" t="s">
        <v>19</v>
      </c>
      <c r="B800" s="3" t="s">
        <v>1086</v>
      </c>
      <c r="C800" s="3" t="s">
        <v>21</v>
      </c>
      <c r="D800" s="4" t="s">
        <v>22</v>
      </c>
      <c r="E800" s="3" t="s">
        <v>1089</v>
      </c>
      <c r="F800" s="3"/>
      <c r="G800" s="3"/>
      <c r="H800" s="3"/>
      <c r="I800" s="3"/>
      <c r="J800" s="3"/>
      <c r="K800" s="3"/>
      <c r="L800" s="3"/>
      <c r="M800" s="3"/>
      <c r="N800" s="3">
        <v>889.2</v>
      </c>
      <c r="O800" s="3" t="s">
        <v>24</v>
      </c>
      <c r="P800" s="3">
        <v>572.84678359999998</v>
      </c>
      <c r="Q800" s="3">
        <v>509375.36</v>
      </c>
      <c r="R800" s="3">
        <v>6.9859363859999997</v>
      </c>
      <c r="S800" s="3">
        <v>6211.8946340000002</v>
      </c>
      <c r="T800" s="3">
        <v>186635.2</v>
      </c>
    </row>
    <row r="801" spans="1:20" x14ac:dyDescent="0.3">
      <c r="A801" s="3" t="s">
        <v>19</v>
      </c>
      <c r="B801" s="3" t="s">
        <v>1086</v>
      </c>
      <c r="C801" s="3" t="s">
        <v>21</v>
      </c>
      <c r="D801" s="4" t="s">
        <v>22</v>
      </c>
      <c r="E801" s="3" t="s">
        <v>1090</v>
      </c>
      <c r="F801" s="3"/>
      <c r="G801" s="3"/>
      <c r="H801" s="3"/>
      <c r="I801" s="3"/>
      <c r="J801" s="3"/>
      <c r="K801" s="3"/>
      <c r="L801" s="3"/>
      <c r="M801" s="3"/>
      <c r="N801" s="3">
        <v>3628.8</v>
      </c>
      <c r="O801" s="3" t="s">
        <v>24</v>
      </c>
      <c r="P801" s="3">
        <v>483.3895392</v>
      </c>
      <c r="Q801" s="3">
        <v>1754123.96</v>
      </c>
      <c r="R801" s="3">
        <v>5.8949943810000001</v>
      </c>
      <c r="S801" s="3">
        <v>21391.75561</v>
      </c>
      <c r="T801" s="3">
        <v>642711.1</v>
      </c>
    </row>
    <row r="802" spans="1:20" x14ac:dyDescent="0.3">
      <c r="A802" s="3" t="s">
        <v>19</v>
      </c>
      <c r="B802" s="3" t="s">
        <v>1091</v>
      </c>
      <c r="C802" s="3" t="s">
        <v>21</v>
      </c>
      <c r="D802" s="4" t="s">
        <v>25</v>
      </c>
      <c r="E802" s="3" t="s">
        <v>1092</v>
      </c>
      <c r="F802" s="3"/>
      <c r="G802" s="3"/>
      <c r="H802" s="3"/>
      <c r="I802" s="3"/>
      <c r="J802" s="3"/>
      <c r="K802" s="3"/>
      <c r="L802" s="3"/>
      <c r="M802" s="3"/>
      <c r="N802" s="3">
        <v>7653.8</v>
      </c>
      <c r="O802" s="3" t="s">
        <v>24</v>
      </c>
      <c r="P802" s="3">
        <v>247.18841359999999</v>
      </c>
      <c r="Q802" s="3">
        <v>1891930.68</v>
      </c>
      <c r="R802" s="3">
        <v>3.0144928489999998</v>
      </c>
      <c r="S802" s="3">
        <v>23072.325369999999</v>
      </c>
      <c r="T802" s="3">
        <v>831692.7</v>
      </c>
    </row>
    <row r="803" spans="1:20" x14ac:dyDescent="0.3">
      <c r="A803" s="3" t="s">
        <v>19</v>
      </c>
      <c r="B803" s="3" t="s">
        <v>1091</v>
      </c>
      <c r="C803" s="3" t="s">
        <v>21</v>
      </c>
      <c r="D803" s="4" t="s">
        <v>25</v>
      </c>
      <c r="E803" s="3" t="s">
        <v>1093</v>
      </c>
      <c r="F803" s="3"/>
      <c r="G803" s="3"/>
      <c r="H803" s="3"/>
      <c r="I803" s="3"/>
      <c r="J803" s="3"/>
      <c r="K803" s="3"/>
      <c r="L803" s="3"/>
      <c r="M803" s="3"/>
      <c r="N803" s="3">
        <v>8677.15</v>
      </c>
      <c r="O803" s="3" t="s">
        <v>24</v>
      </c>
      <c r="P803" s="3">
        <v>252.8131898</v>
      </c>
      <c r="Q803" s="3">
        <v>2193697.9700000002</v>
      </c>
      <c r="R803" s="3">
        <v>3.0830876809999999</v>
      </c>
      <c r="S803" s="3">
        <v>26752.414270000001</v>
      </c>
      <c r="T803" s="3">
        <v>964349.7</v>
      </c>
    </row>
    <row r="804" spans="1:20" x14ac:dyDescent="0.3">
      <c r="A804" s="3" t="s">
        <v>19</v>
      </c>
      <c r="B804" s="3" t="s">
        <v>1094</v>
      </c>
      <c r="C804" s="3" t="s">
        <v>21</v>
      </c>
      <c r="D804" s="4" t="s">
        <v>22</v>
      </c>
      <c r="E804" s="3" t="s">
        <v>1095</v>
      </c>
      <c r="F804" s="3"/>
      <c r="G804" s="3"/>
      <c r="H804" s="3"/>
      <c r="I804" s="3"/>
      <c r="J804" s="3"/>
      <c r="K804" s="3"/>
      <c r="L804" s="3"/>
      <c r="M804" s="3"/>
      <c r="N804" s="3">
        <v>6975</v>
      </c>
      <c r="O804" s="3" t="s">
        <v>24</v>
      </c>
      <c r="P804" s="3">
        <v>502.11598570000001</v>
      </c>
      <c r="Q804" s="3">
        <v>3502259</v>
      </c>
      <c r="R804" s="3">
        <v>6.123365679</v>
      </c>
      <c r="S804" s="3">
        <v>42710.475610000001</v>
      </c>
      <c r="T804" s="3">
        <v>1283227.7</v>
      </c>
    </row>
    <row r="805" spans="1:20" x14ac:dyDescent="0.3">
      <c r="A805" s="3" t="s">
        <v>19</v>
      </c>
      <c r="B805" s="3" t="s">
        <v>1096</v>
      </c>
      <c r="C805" s="3" t="s">
        <v>21</v>
      </c>
      <c r="D805" s="4" t="s">
        <v>22</v>
      </c>
      <c r="E805" s="3" t="s">
        <v>1097</v>
      </c>
      <c r="F805" s="3"/>
      <c r="G805" s="3"/>
      <c r="H805" s="3"/>
      <c r="I805" s="3"/>
      <c r="J805" s="3"/>
      <c r="K805" s="3"/>
      <c r="L805" s="3"/>
      <c r="M805" s="3"/>
      <c r="N805" s="3">
        <v>5709.6</v>
      </c>
      <c r="O805" s="3" t="s">
        <v>24</v>
      </c>
      <c r="P805" s="3">
        <v>1041.5809690000001</v>
      </c>
      <c r="Q805" s="3">
        <v>5947010.7000000002</v>
      </c>
      <c r="R805" s="3">
        <v>12.609939089999999</v>
      </c>
      <c r="S805" s="3">
        <v>71997.708230000004</v>
      </c>
      <c r="T805" s="3">
        <v>2178984.7000000002</v>
      </c>
    </row>
    <row r="806" spans="1:20" x14ac:dyDescent="0.3">
      <c r="A806" s="3" t="s">
        <v>19</v>
      </c>
      <c r="B806" s="3" t="s">
        <v>1098</v>
      </c>
      <c r="C806" s="3" t="s">
        <v>21</v>
      </c>
      <c r="D806" s="4" t="s">
        <v>22</v>
      </c>
      <c r="E806" s="3" t="s">
        <v>1099</v>
      </c>
      <c r="F806" s="3"/>
      <c r="G806" s="3"/>
      <c r="H806" s="3"/>
      <c r="I806" s="3"/>
      <c r="J806" s="3"/>
      <c r="K806" s="3"/>
      <c r="L806" s="3"/>
      <c r="M806" s="3"/>
      <c r="N806" s="3">
        <v>8232</v>
      </c>
      <c r="O806" s="3" t="s">
        <v>24</v>
      </c>
      <c r="P806" s="3">
        <v>556.0189699</v>
      </c>
      <c r="Q806" s="3">
        <v>4577148.16</v>
      </c>
      <c r="R806" s="3">
        <v>6.7314645259999999</v>
      </c>
      <c r="S806" s="3">
        <v>55413.415979999998</v>
      </c>
      <c r="T806" s="3">
        <v>1677067.1</v>
      </c>
    </row>
    <row r="807" spans="1:20" x14ac:dyDescent="0.3">
      <c r="A807" s="3" t="s">
        <v>19</v>
      </c>
      <c r="B807" s="3" t="s">
        <v>1098</v>
      </c>
      <c r="C807" s="3" t="s">
        <v>21</v>
      </c>
      <c r="D807" s="4" t="s">
        <v>22</v>
      </c>
      <c r="E807" s="3" t="s">
        <v>1100</v>
      </c>
      <c r="F807" s="3"/>
      <c r="G807" s="3"/>
      <c r="H807" s="3"/>
      <c r="I807" s="3"/>
      <c r="J807" s="3"/>
      <c r="K807" s="3"/>
      <c r="L807" s="3"/>
      <c r="M807" s="3"/>
      <c r="N807" s="3">
        <v>4620</v>
      </c>
      <c r="O807" s="3" t="s">
        <v>24</v>
      </c>
      <c r="P807" s="3">
        <v>563.20335709999995</v>
      </c>
      <c r="Q807" s="3">
        <v>2601999.5099999998</v>
      </c>
      <c r="R807" s="3">
        <v>6.8184425800000001</v>
      </c>
      <c r="S807" s="3">
        <v>31501.204720000002</v>
      </c>
      <c r="T807" s="3">
        <v>953372.6</v>
      </c>
    </row>
    <row r="808" spans="1:20" x14ac:dyDescent="0.3">
      <c r="A808" s="3" t="s">
        <v>19</v>
      </c>
      <c r="B808" s="3" t="s">
        <v>1101</v>
      </c>
      <c r="C808" s="3" t="s">
        <v>21</v>
      </c>
      <c r="D808" s="4" t="s">
        <v>22</v>
      </c>
      <c r="E808" s="3" t="s">
        <v>1102</v>
      </c>
      <c r="F808" s="3"/>
      <c r="G808" s="3"/>
      <c r="H808" s="3"/>
      <c r="I808" s="3"/>
      <c r="J808" s="3"/>
      <c r="K808" s="3"/>
      <c r="L808" s="3"/>
      <c r="M808" s="3"/>
      <c r="N808" s="3">
        <v>8153</v>
      </c>
      <c r="O808" s="3" t="s">
        <v>24</v>
      </c>
      <c r="P808" s="3">
        <v>517.3384092</v>
      </c>
      <c r="Q808" s="3">
        <v>4217860.05</v>
      </c>
      <c r="R808" s="3">
        <v>6.2631768670000003</v>
      </c>
      <c r="S808" s="3">
        <v>51063.680990000001</v>
      </c>
      <c r="T808" s="3">
        <v>1545423.9</v>
      </c>
    </row>
    <row r="809" spans="1:20" x14ac:dyDescent="0.3">
      <c r="A809" s="3" t="s">
        <v>19</v>
      </c>
      <c r="B809" s="3" t="s">
        <v>1101</v>
      </c>
      <c r="C809" s="3" t="s">
        <v>21</v>
      </c>
      <c r="D809" s="4" t="s">
        <v>22</v>
      </c>
      <c r="E809" s="3" t="s">
        <v>1103</v>
      </c>
      <c r="F809" s="3"/>
      <c r="G809" s="3"/>
      <c r="H809" s="3"/>
      <c r="I809" s="3"/>
      <c r="J809" s="3"/>
      <c r="K809" s="3"/>
      <c r="L809" s="3"/>
      <c r="M809" s="3"/>
      <c r="N809" s="3">
        <v>5766.4</v>
      </c>
      <c r="O809" s="3" t="s">
        <v>24</v>
      </c>
      <c r="P809" s="3">
        <v>512.14614659999995</v>
      </c>
      <c r="Q809" s="3">
        <v>2953239.54</v>
      </c>
      <c r="R809" s="3">
        <v>6.2003165449999997</v>
      </c>
      <c r="S809" s="3">
        <v>35753.50533</v>
      </c>
      <c r="T809" s="3">
        <v>1082067</v>
      </c>
    </row>
    <row r="810" spans="1:20" x14ac:dyDescent="0.3">
      <c r="A810" s="3" t="s">
        <v>19</v>
      </c>
      <c r="B810" s="3" t="s">
        <v>1101</v>
      </c>
      <c r="C810" s="3" t="s">
        <v>21</v>
      </c>
      <c r="D810" s="4" t="s">
        <v>22</v>
      </c>
      <c r="E810" s="3" t="s">
        <v>1104</v>
      </c>
      <c r="F810" s="3"/>
      <c r="G810" s="3"/>
      <c r="H810" s="3"/>
      <c r="I810" s="3"/>
      <c r="J810" s="3"/>
      <c r="K810" s="3"/>
      <c r="L810" s="3"/>
      <c r="M810" s="3"/>
      <c r="N810" s="3">
        <v>570</v>
      </c>
      <c r="O810" s="3" t="s">
        <v>24</v>
      </c>
      <c r="P810" s="3">
        <v>607.90075439999998</v>
      </c>
      <c r="Q810" s="3">
        <v>346503.43</v>
      </c>
      <c r="R810" s="3">
        <v>7.3595732979999999</v>
      </c>
      <c r="S810" s="3">
        <v>4194.9567800000004</v>
      </c>
      <c r="T810" s="3">
        <v>126958.9</v>
      </c>
    </row>
    <row r="811" spans="1:20" x14ac:dyDescent="0.3">
      <c r="A811" s="3" t="s">
        <v>19</v>
      </c>
      <c r="B811" s="3" t="s">
        <v>1101</v>
      </c>
      <c r="C811" s="3" t="s">
        <v>21</v>
      </c>
      <c r="D811" s="4" t="s">
        <v>22</v>
      </c>
      <c r="E811" s="3" t="s">
        <v>1105</v>
      </c>
      <c r="F811" s="3"/>
      <c r="G811" s="3"/>
      <c r="H811" s="3"/>
      <c r="I811" s="3"/>
      <c r="J811" s="3"/>
      <c r="K811" s="3"/>
      <c r="L811" s="3"/>
      <c r="M811" s="3"/>
      <c r="N811" s="3">
        <v>90</v>
      </c>
      <c r="O811" s="3" t="s">
        <v>24</v>
      </c>
      <c r="P811" s="3">
        <v>608.72222220000003</v>
      </c>
      <c r="Q811" s="3">
        <v>54785</v>
      </c>
      <c r="R811" s="3">
        <v>7.3695184290000002</v>
      </c>
      <c r="S811" s="3">
        <v>663.25665860000004</v>
      </c>
      <c r="T811" s="3">
        <v>20073.2</v>
      </c>
    </row>
    <row r="812" spans="1:20" x14ac:dyDescent="0.3">
      <c r="A812" s="3" t="s">
        <v>19</v>
      </c>
      <c r="B812" s="3" t="s">
        <v>1101</v>
      </c>
      <c r="C812" s="3" t="s">
        <v>21</v>
      </c>
      <c r="D812" s="4" t="s">
        <v>22</v>
      </c>
      <c r="E812" s="3" t="s">
        <v>1106</v>
      </c>
      <c r="F812" s="3"/>
      <c r="G812" s="3"/>
      <c r="H812" s="3"/>
      <c r="I812" s="3"/>
      <c r="J812" s="3"/>
      <c r="K812" s="3"/>
      <c r="L812" s="3"/>
      <c r="M812" s="3"/>
      <c r="N812" s="3">
        <v>96</v>
      </c>
      <c r="O812" s="3" t="s">
        <v>24</v>
      </c>
      <c r="P812" s="3">
        <v>634.08572919999995</v>
      </c>
      <c r="Q812" s="3">
        <v>60872.23</v>
      </c>
      <c r="R812" s="3">
        <v>7.6765826779999999</v>
      </c>
      <c r="S812" s="3">
        <v>736.95193700000004</v>
      </c>
      <c r="T812" s="3">
        <v>22303.5</v>
      </c>
    </row>
    <row r="813" spans="1:20" x14ac:dyDescent="0.3">
      <c r="A813" s="3" t="s">
        <v>19</v>
      </c>
      <c r="B813" s="3" t="s">
        <v>1101</v>
      </c>
      <c r="C813" s="3" t="s">
        <v>21</v>
      </c>
      <c r="D813" s="4" t="s">
        <v>25</v>
      </c>
      <c r="E813" s="3" t="s">
        <v>1107</v>
      </c>
      <c r="F813" s="3"/>
      <c r="G813" s="3"/>
      <c r="H813" s="3"/>
      <c r="I813" s="3"/>
      <c r="J813" s="3"/>
      <c r="K813" s="3"/>
      <c r="L813" s="3"/>
      <c r="M813" s="3"/>
      <c r="N813" s="3">
        <v>4900</v>
      </c>
      <c r="O813" s="3" t="s">
        <v>24</v>
      </c>
      <c r="P813" s="3">
        <v>491.76076330000001</v>
      </c>
      <c r="Q813" s="3">
        <v>2409627.7400000002</v>
      </c>
      <c r="R813" s="3">
        <v>5.9535201359999999</v>
      </c>
      <c r="S813" s="3">
        <v>29172.248670000001</v>
      </c>
      <c r="T813" s="3">
        <v>1059272.3999999999</v>
      </c>
    </row>
    <row r="814" spans="1:20" x14ac:dyDescent="0.3">
      <c r="A814" s="3" t="s">
        <v>19</v>
      </c>
      <c r="B814" s="3" t="s">
        <v>1108</v>
      </c>
      <c r="C814" s="3" t="s">
        <v>21</v>
      </c>
      <c r="D814" s="4" t="s">
        <v>22</v>
      </c>
      <c r="E814" s="3" t="s">
        <v>1109</v>
      </c>
      <c r="F814" s="3"/>
      <c r="G814" s="3"/>
      <c r="H814" s="3"/>
      <c r="I814" s="3"/>
      <c r="J814" s="3"/>
      <c r="K814" s="3"/>
      <c r="L814" s="3"/>
      <c r="M814" s="3"/>
      <c r="N814" s="3">
        <v>10561.6</v>
      </c>
      <c r="O814" s="3" t="s">
        <v>24</v>
      </c>
      <c r="P814" s="3">
        <v>442.4214447</v>
      </c>
      <c r="Q814" s="3">
        <v>4672678.33</v>
      </c>
      <c r="R814" s="3">
        <v>5.3561918239999997</v>
      </c>
      <c r="S814" s="3">
        <v>56569.955569999998</v>
      </c>
      <c r="T814" s="3">
        <v>1712069.4</v>
      </c>
    </row>
    <row r="815" spans="1:20" x14ac:dyDescent="0.3">
      <c r="A815" s="3" t="s">
        <v>19</v>
      </c>
      <c r="B815" s="3" t="s">
        <v>1108</v>
      </c>
      <c r="C815" s="3" t="s">
        <v>21</v>
      </c>
      <c r="D815" s="4" t="s">
        <v>22</v>
      </c>
      <c r="E815" s="3" t="s">
        <v>1110</v>
      </c>
      <c r="F815" s="3"/>
      <c r="G815" s="3"/>
      <c r="H815" s="3"/>
      <c r="I815" s="3"/>
      <c r="J815" s="3"/>
      <c r="K815" s="3"/>
      <c r="L815" s="3"/>
      <c r="M815" s="3"/>
      <c r="N815" s="3">
        <v>8945.2000000000007</v>
      </c>
      <c r="O815" s="3" t="s">
        <v>24</v>
      </c>
      <c r="P815" s="3">
        <v>465.45067410000001</v>
      </c>
      <c r="Q815" s="3">
        <v>4163549.37</v>
      </c>
      <c r="R815" s="3">
        <v>5.6349960550000002</v>
      </c>
      <c r="S815" s="3">
        <v>50406.166709999998</v>
      </c>
      <c r="T815" s="3">
        <v>1525524.5</v>
      </c>
    </row>
    <row r="816" spans="1:20" x14ac:dyDescent="0.3">
      <c r="A816" s="3" t="s">
        <v>19</v>
      </c>
      <c r="B816" s="3" t="s">
        <v>1111</v>
      </c>
      <c r="C816" s="3" t="s">
        <v>21</v>
      </c>
      <c r="D816" s="4" t="s">
        <v>22</v>
      </c>
      <c r="E816" s="3" t="s">
        <v>1112</v>
      </c>
      <c r="F816" s="3"/>
      <c r="G816" s="3"/>
      <c r="H816" s="3"/>
      <c r="I816" s="3"/>
      <c r="J816" s="3"/>
      <c r="K816" s="3"/>
      <c r="L816" s="3"/>
      <c r="M816" s="3"/>
      <c r="N816" s="3">
        <v>6310.4</v>
      </c>
      <c r="O816" s="3" t="s">
        <v>24</v>
      </c>
      <c r="P816" s="3">
        <v>518.70852239999999</v>
      </c>
      <c r="Q816" s="3">
        <v>3273258.26</v>
      </c>
      <c r="R816" s="3">
        <v>6.1898391699999999</v>
      </c>
      <c r="S816" s="3">
        <v>39060.361100000002</v>
      </c>
      <c r="T816" s="3">
        <v>1199321.8999999999</v>
      </c>
    </row>
    <row r="817" spans="1:20" x14ac:dyDescent="0.3">
      <c r="A817" s="3" t="s">
        <v>19</v>
      </c>
      <c r="B817" s="3" t="s">
        <v>1111</v>
      </c>
      <c r="C817" s="3" t="s">
        <v>21</v>
      </c>
      <c r="D817" s="4" t="s">
        <v>22</v>
      </c>
      <c r="E817" s="3" t="s">
        <v>1113</v>
      </c>
      <c r="F817" s="3"/>
      <c r="G817" s="3"/>
      <c r="H817" s="3"/>
      <c r="I817" s="3"/>
      <c r="J817" s="3"/>
      <c r="K817" s="3"/>
      <c r="L817" s="3"/>
      <c r="M817" s="3"/>
      <c r="N817" s="3">
        <v>1362.3</v>
      </c>
      <c r="O817" s="3" t="s">
        <v>24</v>
      </c>
      <c r="P817" s="3">
        <v>615.69009029999995</v>
      </c>
      <c r="Q817" s="3">
        <v>838754.61</v>
      </c>
      <c r="R817" s="3">
        <v>7.3471371159999999</v>
      </c>
      <c r="S817" s="3">
        <v>10009.00489</v>
      </c>
      <c r="T817" s="3">
        <v>307319.7</v>
      </c>
    </row>
    <row r="818" spans="1:20" x14ac:dyDescent="0.3">
      <c r="A818" s="3" t="s">
        <v>19</v>
      </c>
      <c r="B818" s="3" t="s">
        <v>1111</v>
      </c>
      <c r="C818" s="3" t="s">
        <v>21</v>
      </c>
      <c r="D818" s="4" t="s">
        <v>22</v>
      </c>
      <c r="E818" s="3" t="s">
        <v>1095</v>
      </c>
      <c r="F818" s="3"/>
      <c r="G818" s="3"/>
      <c r="H818" s="3"/>
      <c r="I818" s="3"/>
      <c r="J818" s="3"/>
      <c r="K818" s="3"/>
      <c r="L818" s="3"/>
      <c r="M818" s="3"/>
      <c r="N818" s="3">
        <v>6975</v>
      </c>
      <c r="O818" s="3" t="s">
        <v>24</v>
      </c>
      <c r="P818" s="3">
        <v>518.54179209999995</v>
      </c>
      <c r="Q818" s="3">
        <v>3616829</v>
      </c>
      <c r="R818" s="3">
        <v>6.187849548</v>
      </c>
      <c r="S818" s="3">
        <v>43160.250599999999</v>
      </c>
      <c r="T818" s="3">
        <v>1325206.2</v>
      </c>
    </row>
    <row r="819" spans="1:20" x14ac:dyDescent="0.3">
      <c r="A819" s="3" t="s">
        <v>19</v>
      </c>
      <c r="B819" s="3" t="s">
        <v>1114</v>
      </c>
      <c r="C819" s="3" t="s">
        <v>21</v>
      </c>
      <c r="D819" s="4" t="s">
        <v>22</v>
      </c>
      <c r="E819" s="3" t="s">
        <v>1115</v>
      </c>
      <c r="F819" s="3"/>
      <c r="G819" s="3"/>
      <c r="H819" s="3"/>
      <c r="I819" s="3"/>
      <c r="J819" s="3"/>
      <c r="K819" s="3"/>
      <c r="L819" s="3"/>
      <c r="M819" s="3"/>
      <c r="N819" s="3">
        <v>4050</v>
      </c>
      <c r="O819" s="3" t="s">
        <v>24</v>
      </c>
      <c r="P819" s="3">
        <v>251.55885929999999</v>
      </c>
      <c r="Q819" s="3">
        <v>1018813.38</v>
      </c>
      <c r="R819" s="3">
        <v>3.001895695</v>
      </c>
      <c r="S819" s="3">
        <v>12157.67757</v>
      </c>
      <c r="T819" s="3">
        <v>373293.3</v>
      </c>
    </row>
    <row r="820" spans="1:20" x14ac:dyDescent="0.3">
      <c r="A820" s="3" t="s">
        <v>19</v>
      </c>
      <c r="B820" s="3" t="s">
        <v>1116</v>
      </c>
      <c r="C820" s="3" t="s">
        <v>21</v>
      </c>
      <c r="D820" s="4" t="s">
        <v>22</v>
      </c>
      <c r="E820" s="3" t="s">
        <v>1117</v>
      </c>
      <c r="F820" s="3"/>
      <c r="G820" s="3"/>
      <c r="H820" s="3"/>
      <c r="I820" s="3"/>
      <c r="J820" s="3"/>
      <c r="K820" s="3"/>
      <c r="L820" s="3"/>
      <c r="M820" s="3"/>
      <c r="N820" s="3">
        <v>8451</v>
      </c>
      <c r="O820" s="3" t="s">
        <v>24</v>
      </c>
      <c r="P820" s="3">
        <v>381.44559700000002</v>
      </c>
      <c r="Q820" s="3">
        <v>3223596.74</v>
      </c>
      <c r="R820" s="3">
        <v>4.5518567660000002</v>
      </c>
      <c r="S820" s="3">
        <v>38467.741529999999</v>
      </c>
      <c r="T820" s="3">
        <v>1181125.8</v>
      </c>
    </row>
    <row r="821" spans="1:20" x14ac:dyDescent="0.3">
      <c r="A821" s="3" t="s">
        <v>19</v>
      </c>
      <c r="B821" s="3" t="s">
        <v>1116</v>
      </c>
      <c r="C821" s="3" t="s">
        <v>21</v>
      </c>
      <c r="D821" s="4" t="s">
        <v>22</v>
      </c>
      <c r="E821" s="3" t="s">
        <v>1118</v>
      </c>
      <c r="F821" s="3"/>
      <c r="G821" s="3"/>
      <c r="H821" s="3"/>
      <c r="I821" s="3"/>
      <c r="J821" s="3"/>
      <c r="K821" s="3"/>
      <c r="L821" s="3"/>
      <c r="M821" s="3"/>
      <c r="N821" s="3">
        <v>9512</v>
      </c>
      <c r="O821" s="3" t="s">
        <v>24</v>
      </c>
      <c r="P821" s="3">
        <v>365.90082210000003</v>
      </c>
      <c r="Q821" s="3">
        <v>3480448.62</v>
      </c>
      <c r="R821" s="3">
        <v>4.3663582590000001</v>
      </c>
      <c r="S821" s="3">
        <v>41532.799760000002</v>
      </c>
      <c r="T821" s="3">
        <v>1275236.3999999999</v>
      </c>
    </row>
    <row r="822" spans="1:20" x14ac:dyDescent="0.3">
      <c r="A822" s="3" t="s">
        <v>19</v>
      </c>
      <c r="B822" s="3" t="s">
        <v>1119</v>
      </c>
      <c r="C822" s="3" t="s">
        <v>21</v>
      </c>
      <c r="D822" s="4" t="s">
        <v>25</v>
      </c>
      <c r="E822" s="3" t="s">
        <v>1093</v>
      </c>
      <c r="F822" s="3"/>
      <c r="G822" s="3"/>
      <c r="H822" s="3"/>
      <c r="I822" s="3"/>
      <c r="J822" s="3"/>
      <c r="K822" s="3"/>
      <c r="L822" s="3"/>
      <c r="M822" s="3"/>
      <c r="N822" s="3">
        <v>8677.15</v>
      </c>
      <c r="O822" s="3" t="s">
        <v>24</v>
      </c>
      <c r="P822" s="3">
        <v>260.76831329999999</v>
      </c>
      <c r="Q822" s="3">
        <v>2262725.77</v>
      </c>
      <c r="R822" s="3">
        <v>3.1117937150000001</v>
      </c>
      <c r="S822" s="3">
        <v>27001.500840000001</v>
      </c>
      <c r="T822" s="3">
        <v>994694.3</v>
      </c>
    </row>
    <row r="823" spans="1:20" x14ac:dyDescent="0.3">
      <c r="A823" s="3" t="s">
        <v>19</v>
      </c>
      <c r="B823" s="3" t="s">
        <v>1120</v>
      </c>
      <c r="C823" s="3" t="s">
        <v>21</v>
      </c>
      <c r="D823" s="4" t="s">
        <v>22</v>
      </c>
      <c r="E823" s="3" t="s">
        <v>1121</v>
      </c>
      <c r="F823" s="3"/>
      <c r="G823" s="3"/>
      <c r="H823" s="3"/>
      <c r="I823" s="3"/>
      <c r="J823" s="3"/>
      <c r="K823" s="3"/>
      <c r="L823" s="3"/>
      <c r="M823" s="3"/>
      <c r="N823" s="3">
        <v>4620</v>
      </c>
      <c r="O823" s="3" t="s">
        <v>24</v>
      </c>
      <c r="P823" s="3">
        <v>554.03166880000003</v>
      </c>
      <c r="Q823" s="3">
        <v>2559626.31</v>
      </c>
      <c r="R823" s="3">
        <v>6.6113564299999998</v>
      </c>
      <c r="S823" s="3">
        <v>30544.466710000001</v>
      </c>
      <c r="T823" s="3">
        <v>937847.1</v>
      </c>
    </row>
    <row r="824" spans="1:20" x14ac:dyDescent="0.3">
      <c r="A824" s="3" t="s">
        <v>19</v>
      </c>
      <c r="B824" s="3" t="s">
        <v>1120</v>
      </c>
      <c r="C824" s="3" t="s">
        <v>21</v>
      </c>
      <c r="D824" s="4" t="s">
        <v>22</v>
      </c>
      <c r="E824" s="3" t="s">
        <v>1122</v>
      </c>
      <c r="F824" s="3"/>
      <c r="G824" s="3"/>
      <c r="H824" s="3"/>
      <c r="I824" s="3"/>
      <c r="J824" s="3"/>
      <c r="K824" s="3"/>
      <c r="L824" s="3"/>
      <c r="M824" s="3"/>
      <c r="N824" s="3">
        <v>6930</v>
      </c>
      <c r="O824" s="3" t="s">
        <v>24</v>
      </c>
      <c r="P824" s="3">
        <v>250.06778209999999</v>
      </c>
      <c r="Q824" s="3">
        <v>1732969.73</v>
      </c>
      <c r="R824" s="3">
        <v>2.9841024119999999</v>
      </c>
      <c r="S824" s="3">
        <v>20679.829710000002</v>
      </c>
      <c r="T824" s="3">
        <v>634960.1</v>
      </c>
    </row>
    <row r="825" spans="1:20" x14ac:dyDescent="0.3">
      <c r="A825" s="3" t="s">
        <v>19</v>
      </c>
      <c r="B825" s="3" t="s">
        <v>1120</v>
      </c>
      <c r="C825" s="3" t="s">
        <v>21</v>
      </c>
      <c r="D825" s="4" t="s">
        <v>25</v>
      </c>
      <c r="E825" s="3" t="s">
        <v>1123</v>
      </c>
      <c r="F825" s="3"/>
      <c r="G825" s="3"/>
      <c r="H825" s="3"/>
      <c r="I825" s="3"/>
      <c r="J825" s="3"/>
      <c r="K825" s="3"/>
      <c r="L825" s="3"/>
      <c r="M825" s="3"/>
      <c r="N825" s="3">
        <v>4942</v>
      </c>
      <c r="O825" s="3" t="s">
        <v>24</v>
      </c>
      <c r="P825" s="3">
        <v>497.44888300000002</v>
      </c>
      <c r="Q825" s="3">
        <v>2458392.38</v>
      </c>
      <c r="R825" s="3">
        <v>5.9361441890000002</v>
      </c>
      <c r="S825" s="3">
        <v>29336.424579999999</v>
      </c>
      <c r="T825" s="3">
        <v>1080709.3</v>
      </c>
    </row>
    <row r="826" spans="1:20" x14ac:dyDescent="0.3">
      <c r="A826" s="3" t="s">
        <v>19</v>
      </c>
      <c r="B826" s="3" t="s">
        <v>1124</v>
      </c>
      <c r="C826" s="3" t="s">
        <v>21</v>
      </c>
      <c r="D826" s="4" t="s">
        <v>22</v>
      </c>
      <c r="E826" s="3" t="s">
        <v>1125</v>
      </c>
      <c r="F826" s="3"/>
      <c r="G826" s="3"/>
      <c r="H826" s="3"/>
      <c r="I826" s="3"/>
      <c r="J826" s="3"/>
      <c r="K826" s="3"/>
      <c r="L826" s="3"/>
      <c r="M826" s="3"/>
      <c r="N826" s="3">
        <v>2450</v>
      </c>
      <c r="O826" s="3" t="s">
        <v>24</v>
      </c>
      <c r="P826" s="3">
        <v>490.67181219999998</v>
      </c>
      <c r="Q826" s="3">
        <v>1202145.94</v>
      </c>
      <c r="R826" s="3">
        <v>5.8482933519999998</v>
      </c>
      <c r="S826" s="3">
        <v>14328.31871</v>
      </c>
      <c r="T826" s="3">
        <v>440466.3</v>
      </c>
    </row>
    <row r="827" spans="1:20" x14ac:dyDescent="0.3">
      <c r="A827" s="3" t="s">
        <v>19</v>
      </c>
      <c r="B827" s="3" t="s">
        <v>1124</v>
      </c>
      <c r="C827" s="3" t="s">
        <v>21</v>
      </c>
      <c r="D827" s="4" t="s">
        <v>22</v>
      </c>
      <c r="E827" s="3" t="s">
        <v>1126</v>
      </c>
      <c r="F827" s="3"/>
      <c r="G827" s="3"/>
      <c r="H827" s="3"/>
      <c r="I827" s="3"/>
      <c r="J827" s="3"/>
      <c r="K827" s="3"/>
      <c r="L827" s="3"/>
      <c r="M827" s="3"/>
      <c r="N827" s="3">
        <v>4143.8999999999996</v>
      </c>
      <c r="O827" s="3" t="s">
        <v>24</v>
      </c>
      <c r="P827" s="3">
        <v>613.42199140000002</v>
      </c>
      <c r="Q827" s="3">
        <v>2541959.39</v>
      </c>
      <c r="R827" s="3">
        <v>7.3113467390000002</v>
      </c>
      <c r="S827" s="3">
        <v>30297.489750000001</v>
      </c>
      <c r="T827" s="3">
        <v>931374</v>
      </c>
    </row>
    <row r="828" spans="1:20" x14ac:dyDescent="0.3">
      <c r="A828" s="3" t="s">
        <v>19</v>
      </c>
      <c r="B828" s="3" t="s">
        <v>1124</v>
      </c>
      <c r="C828" s="3" t="s">
        <v>21</v>
      </c>
      <c r="D828" s="4" t="s">
        <v>22</v>
      </c>
      <c r="E828" s="3" t="s">
        <v>1127</v>
      </c>
      <c r="F828" s="3"/>
      <c r="G828" s="3"/>
      <c r="H828" s="3"/>
      <c r="I828" s="3"/>
      <c r="J828" s="3"/>
      <c r="K828" s="3"/>
      <c r="L828" s="3"/>
      <c r="M828" s="3"/>
      <c r="N828" s="3">
        <v>11970</v>
      </c>
      <c r="O828" s="3" t="s">
        <v>24</v>
      </c>
      <c r="P828" s="3">
        <v>397.27424980000001</v>
      </c>
      <c r="Q828" s="3">
        <v>4755372.7699999996</v>
      </c>
      <c r="R828" s="3">
        <v>4.7350923690000002</v>
      </c>
      <c r="S828" s="3">
        <v>56679.055659999998</v>
      </c>
      <c r="T828" s="3">
        <v>1742368.7</v>
      </c>
    </row>
    <row r="829" spans="1:20" x14ac:dyDescent="0.3">
      <c r="A829" s="3" t="s">
        <v>19</v>
      </c>
      <c r="B829" s="3" t="s">
        <v>1124</v>
      </c>
      <c r="C829" s="3" t="s">
        <v>21</v>
      </c>
      <c r="D829" s="4" t="s">
        <v>22</v>
      </c>
      <c r="E829" s="3" t="s">
        <v>1128</v>
      </c>
      <c r="F829" s="3"/>
      <c r="G829" s="3"/>
      <c r="H829" s="3"/>
      <c r="I829" s="3"/>
      <c r="J829" s="3"/>
      <c r="K829" s="3"/>
      <c r="L829" s="3"/>
      <c r="M829" s="3"/>
      <c r="N829" s="3">
        <v>3251.2</v>
      </c>
      <c r="O829" s="3" t="s">
        <v>24</v>
      </c>
      <c r="P829" s="3">
        <v>522.70403539999995</v>
      </c>
      <c r="Q829" s="3">
        <v>1699415.36</v>
      </c>
      <c r="R829" s="3">
        <v>6.2300838550000002</v>
      </c>
      <c r="S829" s="3">
        <v>20255.248629999998</v>
      </c>
      <c r="T829" s="3">
        <v>622665.80000000005</v>
      </c>
    </row>
    <row r="830" spans="1:20" x14ac:dyDescent="0.3">
      <c r="A830" s="3" t="s">
        <v>19</v>
      </c>
      <c r="B830" s="3" t="s">
        <v>1129</v>
      </c>
      <c r="C830" s="3" t="s">
        <v>21</v>
      </c>
      <c r="D830" s="4" t="s">
        <v>22</v>
      </c>
      <c r="E830" s="3" t="s">
        <v>1130</v>
      </c>
      <c r="F830" s="3"/>
      <c r="G830" s="3"/>
      <c r="H830" s="3"/>
      <c r="I830" s="3"/>
      <c r="J830" s="3"/>
      <c r="K830" s="3"/>
      <c r="L830" s="3"/>
      <c r="M830" s="3"/>
      <c r="N830" s="3">
        <v>1700</v>
      </c>
      <c r="O830" s="3" t="s">
        <v>24</v>
      </c>
      <c r="P830" s="3">
        <v>600.58861179999997</v>
      </c>
      <c r="Q830" s="3">
        <v>1021000.64</v>
      </c>
      <c r="R830" s="3">
        <v>7.1583863140000004</v>
      </c>
      <c r="S830" s="3">
        <v>12169.256729999999</v>
      </c>
      <c r="T830" s="3">
        <v>374094.6</v>
      </c>
    </row>
    <row r="831" spans="1:20" x14ac:dyDescent="0.3">
      <c r="A831" s="3" t="s">
        <v>19</v>
      </c>
      <c r="B831" s="3" t="s">
        <v>1131</v>
      </c>
      <c r="C831" s="3" t="s">
        <v>21</v>
      </c>
      <c r="D831" s="4" t="s">
        <v>22</v>
      </c>
      <c r="E831" s="3" t="s">
        <v>1132</v>
      </c>
      <c r="F831" s="3"/>
      <c r="G831" s="3"/>
      <c r="H831" s="3"/>
      <c r="I831" s="3"/>
      <c r="J831" s="3"/>
      <c r="K831" s="3"/>
      <c r="L831" s="3"/>
      <c r="M831" s="3"/>
      <c r="N831" s="3">
        <v>3481.6</v>
      </c>
      <c r="O831" s="3" t="s">
        <v>24</v>
      </c>
      <c r="P831" s="3">
        <v>515.47645339999997</v>
      </c>
      <c r="Q831" s="3">
        <v>1794682.82</v>
      </c>
      <c r="R831" s="3">
        <v>6.1439386569999996</v>
      </c>
      <c r="S831" s="3">
        <v>21390.736830000002</v>
      </c>
      <c r="T831" s="3">
        <v>657571.9</v>
      </c>
    </row>
    <row r="832" spans="1:20" x14ac:dyDescent="0.3">
      <c r="A832" s="3" t="s">
        <v>19</v>
      </c>
      <c r="B832" s="3" t="s">
        <v>1131</v>
      </c>
      <c r="C832" s="3" t="s">
        <v>21</v>
      </c>
      <c r="D832" s="4" t="s">
        <v>22</v>
      </c>
      <c r="E832" s="3" t="s">
        <v>1133</v>
      </c>
      <c r="F832" s="3"/>
      <c r="G832" s="3"/>
      <c r="H832" s="3"/>
      <c r="I832" s="3"/>
      <c r="J832" s="3"/>
      <c r="K832" s="3"/>
      <c r="L832" s="3"/>
      <c r="M832" s="3"/>
      <c r="N832" s="3">
        <v>10561.6</v>
      </c>
      <c r="O832" s="3" t="s">
        <v>24</v>
      </c>
      <c r="P832" s="3">
        <v>467.06042170000001</v>
      </c>
      <c r="Q832" s="3">
        <v>4932905.3499999996</v>
      </c>
      <c r="R832" s="3">
        <v>5.5668703419999996</v>
      </c>
      <c r="S832" s="3">
        <v>58795.057809999998</v>
      </c>
      <c r="T832" s="3">
        <v>1807416.5</v>
      </c>
    </row>
    <row r="833" spans="1:20" x14ac:dyDescent="0.3">
      <c r="A833" s="3" t="s">
        <v>19</v>
      </c>
      <c r="B833" s="3" t="s">
        <v>1131</v>
      </c>
      <c r="C833" s="3" t="s">
        <v>21</v>
      </c>
      <c r="D833" s="4" t="s">
        <v>22</v>
      </c>
      <c r="E833" s="3" t="s">
        <v>1134</v>
      </c>
      <c r="F833" s="3"/>
      <c r="G833" s="3"/>
      <c r="H833" s="3"/>
      <c r="I833" s="3"/>
      <c r="J833" s="3"/>
      <c r="K833" s="3"/>
      <c r="L833" s="3"/>
      <c r="M833" s="3"/>
      <c r="N833" s="3">
        <v>3978.6</v>
      </c>
      <c r="O833" s="3" t="s">
        <v>24</v>
      </c>
      <c r="P833" s="3">
        <v>611.85372740000003</v>
      </c>
      <c r="Q833" s="3">
        <v>2434321.2400000002</v>
      </c>
      <c r="R833" s="3">
        <v>7.2926546769999998</v>
      </c>
      <c r="S833" s="3">
        <v>29014.555899999999</v>
      </c>
      <c r="T833" s="3">
        <v>891935.2</v>
      </c>
    </row>
    <row r="834" spans="1:20" x14ac:dyDescent="0.3">
      <c r="A834" s="3" t="s">
        <v>19</v>
      </c>
      <c r="B834" s="3" t="s">
        <v>1131</v>
      </c>
      <c r="C834" s="3" t="s">
        <v>21</v>
      </c>
      <c r="D834" s="4" t="s">
        <v>25</v>
      </c>
      <c r="E834" s="3" t="s">
        <v>1135</v>
      </c>
      <c r="F834" s="3"/>
      <c r="G834" s="3"/>
      <c r="H834" s="3"/>
      <c r="I834" s="3"/>
      <c r="J834" s="3"/>
      <c r="K834" s="3"/>
      <c r="L834" s="3"/>
      <c r="M834" s="3"/>
      <c r="N834" s="3">
        <v>4809</v>
      </c>
      <c r="O834" s="3" t="s">
        <v>24</v>
      </c>
      <c r="P834" s="3">
        <v>503.60677270000002</v>
      </c>
      <c r="Q834" s="3">
        <v>2421844.9700000002</v>
      </c>
      <c r="R834" s="3">
        <v>6.0024645139999997</v>
      </c>
      <c r="S834" s="3">
        <v>28865.851849999999</v>
      </c>
      <c r="T834" s="3">
        <v>1064643.1000000001</v>
      </c>
    </row>
    <row r="835" spans="1:20" x14ac:dyDescent="0.3">
      <c r="A835" s="3" t="s">
        <v>19</v>
      </c>
      <c r="B835" s="3" t="s">
        <v>1131</v>
      </c>
      <c r="C835" s="3" t="s">
        <v>21</v>
      </c>
      <c r="D835" s="4" t="s">
        <v>22</v>
      </c>
      <c r="E835" s="3" t="s">
        <v>1136</v>
      </c>
      <c r="F835" s="3"/>
      <c r="G835" s="3"/>
      <c r="H835" s="3"/>
      <c r="I835" s="3"/>
      <c r="J835" s="3"/>
      <c r="K835" s="3"/>
      <c r="L835" s="3"/>
      <c r="M835" s="3"/>
      <c r="N835" s="3">
        <v>8945.2000000000007</v>
      </c>
      <c r="O835" s="3" t="s">
        <v>24</v>
      </c>
      <c r="P835" s="3">
        <v>491.47132199999999</v>
      </c>
      <c r="Q835" s="3">
        <v>4396309.2699999996</v>
      </c>
      <c r="R835" s="3">
        <v>5.85782267</v>
      </c>
      <c r="S835" s="3">
        <v>52399.395349999999</v>
      </c>
      <c r="T835" s="3">
        <v>1610807.8</v>
      </c>
    </row>
    <row r="836" spans="1:20" x14ac:dyDescent="0.3">
      <c r="A836" s="3" t="s">
        <v>19</v>
      </c>
      <c r="B836" s="3" t="s">
        <v>1131</v>
      </c>
      <c r="C836" s="3" t="s">
        <v>21</v>
      </c>
      <c r="D836" s="4" t="s">
        <v>22</v>
      </c>
      <c r="E836" s="3" t="s">
        <v>1137</v>
      </c>
      <c r="F836" s="3"/>
      <c r="G836" s="3"/>
      <c r="H836" s="3"/>
      <c r="I836" s="3"/>
      <c r="J836" s="3"/>
      <c r="K836" s="3"/>
      <c r="L836" s="3"/>
      <c r="M836" s="3"/>
      <c r="N836" s="3">
        <v>6987.6</v>
      </c>
      <c r="O836" s="3" t="s">
        <v>24</v>
      </c>
      <c r="P836" s="3">
        <v>610.93505640000001</v>
      </c>
      <c r="Q836" s="3">
        <v>4268969.8</v>
      </c>
      <c r="R836" s="3">
        <v>7.2817050820000002</v>
      </c>
      <c r="S836" s="3">
        <v>50881.64243</v>
      </c>
      <c r="T836" s="3">
        <v>1564150.6</v>
      </c>
    </row>
    <row r="837" spans="1:20" x14ac:dyDescent="0.3">
      <c r="A837" s="3" t="s">
        <v>19</v>
      </c>
      <c r="B837" s="3" t="s">
        <v>1131</v>
      </c>
      <c r="C837" s="3" t="s">
        <v>21</v>
      </c>
      <c r="D837" s="4" t="s">
        <v>22</v>
      </c>
      <c r="E837" s="3" t="s">
        <v>1138</v>
      </c>
      <c r="F837" s="3"/>
      <c r="G837" s="3"/>
      <c r="H837" s="3"/>
      <c r="I837" s="3"/>
      <c r="J837" s="3"/>
      <c r="K837" s="3"/>
      <c r="L837" s="3"/>
      <c r="M837" s="3"/>
      <c r="N837" s="3">
        <v>5568</v>
      </c>
      <c r="O837" s="3" t="s">
        <v>24</v>
      </c>
      <c r="P837" s="3">
        <v>701.31256470000005</v>
      </c>
      <c r="Q837" s="3">
        <v>3904908.36</v>
      </c>
      <c r="R837" s="3">
        <v>8.3589101869999993</v>
      </c>
      <c r="S837" s="3">
        <v>46542.411919999999</v>
      </c>
      <c r="T837" s="3">
        <v>1430758.5</v>
      </c>
    </row>
    <row r="838" spans="1:20" x14ac:dyDescent="0.3">
      <c r="A838" s="3" t="s">
        <v>19</v>
      </c>
      <c r="B838" s="3" t="s">
        <v>1131</v>
      </c>
      <c r="C838" s="3" t="s">
        <v>21</v>
      </c>
      <c r="D838" s="4" t="s">
        <v>22</v>
      </c>
      <c r="E838" s="3" t="s">
        <v>1139</v>
      </c>
      <c r="F838" s="3"/>
      <c r="G838" s="3"/>
      <c r="H838" s="3"/>
      <c r="I838" s="3"/>
      <c r="J838" s="3"/>
      <c r="K838" s="3"/>
      <c r="L838" s="3"/>
      <c r="M838" s="3"/>
      <c r="N838" s="3">
        <v>5760</v>
      </c>
      <c r="O838" s="3" t="s">
        <v>24</v>
      </c>
      <c r="P838" s="3">
        <v>540.97884720000002</v>
      </c>
      <c r="Q838" s="3">
        <v>3116038.16</v>
      </c>
      <c r="R838" s="3">
        <v>6.4479004440000001</v>
      </c>
      <c r="S838" s="3">
        <v>37139.906560000003</v>
      </c>
      <c r="T838" s="3">
        <v>1141716.3999999999</v>
      </c>
    </row>
    <row r="839" spans="1:20" x14ac:dyDescent="0.3">
      <c r="A839" s="3" t="s">
        <v>19</v>
      </c>
      <c r="B839" s="3" t="s">
        <v>1140</v>
      </c>
      <c r="C839" s="3" t="s">
        <v>21</v>
      </c>
      <c r="D839" s="4" t="s">
        <v>22</v>
      </c>
      <c r="E839" s="3" t="s">
        <v>1141</v>
      </c>
      <c r="F839" s="3"/>
      <c r="G839" s="3"/>
      <c r="H839" s="3"/>
      <c r="I839" s="3"/>
      <c r="J839" s="3"/>
      <c r="K839" s="3"/>
      <c r="L839" s="3"/>
      <c r="M839" s="3"/>
      <c r="N839" s="3">
        <v>4363.2</v>
      </c>
      <c r="O839" s="3" t="s">
        <v>24</v>
      </c>
      <c r="P839" s="3">
        <v>530.45877340000004</v>
      </c>
      <c r="Q839" s="3">
        <v>2314497.7200000002</v>
      </c>
      <c r="R839" s="3">
        <v>6.4337025270000003</v>
      </c>
      <c r="S839" s="3">
        <v>28071.530869999999</v>
      </c>
      <c r="T839" s="3">
        <v>848032</v>
      </c>
    </row>
    <row r="840" spans="1:20" x14ac:dyDescent="0.3">
      <c r="A840" s="3" t="s">
        <v>19</v>
      </c>
      <c r="B840" s="3" t="s">
        <v>1140</v>
      </c>
      <c r="C840" s="3" t="s">
        <v>21</v>
      </c>
      <c r="D840" s="4" t="s">
        <v>22</v>
      </c>
      <c r="E840" s="3" t="s">
        <v>1142</v>
      </c>
      <c r="F840" s="3"/>
      <c r="G840" s="3"/>
      <c r="H840" s="3"/>
      <c r="I840" s="3"/>
      <c r="J840" s="3"/>
      <c r="K840" s="3"/>
      <c r="L840" s="3"/>
      <c r="M840" s="3"/>
      <c r="N840" s="3">
        <v>3526.4</v>
      </c>
      <c r="O840" s="3" t="s">
        <v>24</v>
      </c>
      <c r="P840" s="3">
        <v>511.10121939999999</v>
      </c>
      <c r="Q840" s="3">
        <v>1802347.34</v>
      </c>
      <c r="R840" s="3">
        <v>6.1989232190000001</v>
      </c>
      <c r="S840" s="3">
        <v>21859.882839999998</v>
      </c>
      <c r="T840" s="3">
        <v>660380.1</v>
      </c>
    </row>
    <row r="841" spans="1:20" x14ac:dyDescent="0.3">
      <c r="A841" s="3" t="s">
        <v>19</v>
      </c>
      <c r="B841" s="3" t="s">
        <v>1140</v>
      </c>
      <c r="C841" s="3" t="s">
        <v>21</v>
      </c>
      <c r="D841" s="4" t="s">
        <v>22</v>
      </c>
      <c r="E841" s="3" t="s">
        <v>1143</v>
      </c>
      <c r="F841" s="3"/>
      <c r="G841" s="3"/>
      <c r="H841" s="3"/>
      <c r="I841" s="3"/>
      <c r="J841" s="3"/>
      <c r="K841" s="3"/>
      <c r="L841" s="3"/>
      <c r="M841" s="3"/>
      <c r="N841" s="3">
        <v>7318.8</v>
      </c>
      <c r="O841" s="3" t="s">
        <v>24</v>
      </c>
      <c r="P841" s="3">
        <v>608.28948049999997</v>
      </c>
      <c r="Q841" s="3">
        <v>4451949.05</v>
      </c>
      <c r="R841" s="3">
        <v>7.3776771439999997</v>
      </c>
      <c r="S841" s="3">
        <v>53995.743479999997</v>
      </c>
      <c r="T841" s="3">
        <v>1631194.1</v>
      </c>
    </row>
    <row r="842" spans="1:20" x14ac:dyDescent="0.3">
      <c r="A842" s="3" t="s">
        <v>19</v>
      </c>
      <c r="B842" s="3" t="s">
        <v>1144</v>
      </c>
      <c r="C842" s="3" t="s">
        <v>21</v>
      </c>
      <c r="D842" s="4" t="s">
        <v>22</v>
      </c>
      <c r="E842" s="3" t="s">
        <v>1145</v>
      </c>
      <c r="F842" s="3"/>
      <c r="G842" s="3"/>
      <c r="H842" s="3"/>
      <c r="I842" s="3"/>
      <c r="J842" s="3"/>
      <c r="K842" s="3"/>
      <c r="L842" s="3"/>
      <c r="M842" s="3"/>
      <c r="N842" s="3">
        <v>3355.2</v>
      </c>
      <c r="O842" s="3" t="s">
        <v>24</v>
      </c>
      <c r="P842" s="3">
        <v>531.08127379999996</v>
      </c>
      <c r="Q842" s="3">
        <v>1781883.89</v>
      </c>
      <c r="R842" s="3">
        <v>6.4412525629999999</v>
      </c>
      <c r="S842" s="3">
        <v>21611.690600000002</v>
      </c>
      <c r="T842" s="3">
        <v>652882.30000000005</v>
      </c>
    </row>
    <row r="843" spans="1:20" x14ac:dyDescent="0.3">
      <c r="A843" s="3" t="s">
        <v>19</v>
      </c>
      <c r="B843" s="3" t="s">
        <v>1144</v>
      </c>
      <c r="C843" s="3" t="s">
        <v>21</v>
      </c>
      <c r="D843" s="4" t="s">
        <v>22</v>
      </c>
      <c r="E843" s="3" t="s">
        <v>1146</v>
      </c>
      <c r="F843" s="3"/>
      <c r="G843" s="3"/>
      <c r="H843" s="3"/>
      <c r="I843" s="3"/>
      <c r="J843" s="3"/>
      <c r="K843" s="3"/>
      <c r="L843" s="3"/>
      <c r="M843" s="3"/>
      <c r="N843" s="3">
        <v>4280.7</v>
      </c>
      <c r="O843" s="3" t="s">
        <v>24</v>
      </c>
      <c r="P843" s="3">
        <v>627.55955329999995</v>
      </c>
      <c r="Q843" s="3">
        <v>2686394.18</v>
      </c>
      <c r="R843" s="3">
        <v>7.6113954320000001</v>
      </c>
      <c r="S843" s="3">
        <v>32582.100419999999</v>
      </c>
      <c r="T843" s="3">
        <v>984294.8</v>
      </c>
    </row>
    <row r="844" spans="1:20" x14ac:dyDescent="0.3">
      <c r="A844" s="3" t="s">
        <v>19</v>
      </c>
      <c r="B844" s="3" t="s">
        <v>1147</v>
      </c>
      <c r="C844" s="3" t="s">
        <v>21</v>
      </c>
      <c r="D844" s="4" t="s">
        <v>25</v>
      </c>
      <c r="E844" s="3" t="s">
        <v>1148</v>
      </c>
      <c r="F844" s="3"/>
      <c r="G844" s="3"/>
      <c r="H844" s="3"/>
      <c r="I844" s="3"/>
      <c r="J844" s="3"/>
      <c r="K844" s="3"/>
      <c r="L844" s="3"/>
      <c r="M844" s="3"/>
      <c r="N844" s="3">
        <v>8677.15</v>
      </c>
      <c r="O844" s="3" t="s">
        <v>24</v>
      </c>
      <c r="P844" s="3">
        <v>255.3805017</v>
      </c>
      <c r="Q844" s="3">
        <v>2215974.92</v>
      </c>
      <c r="R844" s="3">
        <v>3.0973984429999999</v>
      </c>
      <c r="S844" s="3">
        <v>26876.590899999999</v>
      </c>
      <c r="T844" s="3">
        <v>974142.6</v>
      </c>
    </row>
    <row r="845" spans="1:20" x14ac:dyDescent="0.3">
      <c r="A845" s="3" t="s">
        <v>19</v>
      </c>
      <c r="B845" s="3" t="s">
        <v>1149</v>
      </c>
      <c r="C845" s="3" t="s">
        <v>21</v>
      </c>
      <c r="D845" s="4" t="s">
        <v>22</v>
      </c>
      <c r="E845" s="3" t="s">
        <v>1150</v>
      </c>
      <c r="F845" s="3"/>
      <c r="G845" s="3"/>
      <c r="H845" s="3"/>
      <c r="I845" s="3"/>
      <c r="J845" s="3"/>
      <c r="K845" s="3"/>
      <c r="L845" s="3"/>
      <c r="M845" s="3"/>
      <c r="N845" s="3">
        <v>7003.8</v>
      </c>
      <c r="O845" s="3" t="s">
        <v>24</v>
      </c>
      <c r="P845" s="3">
        <v>631.12509069999999</v>
      </c>
      <c r="Q845" s="3">
        <v>4420273.91</v>
      </c>
      <c r="R845" s="3">
        <v>7.6546402750000002</v>
      </c>
      <c r="S845" s="3">
        <v>53611.569560000004</v>
      </c>
      <c r="T845" s="3">
        <v>1619588.4</v>
      </c>
    </row>
    <row r="846" spans="1:20" x14ac:dyDescent="0.3">
      <c r="A846" s="3" t="s">
        <v>19</v>
      </c>
      <c r="B846" s="3" t="s">
        <v>1151</v>
      </c>
      <c r="C846" s="3" t="s">
        <v>21</v>
      </c>
      <c r="D846" s="4" t="s">
        <v>22</v>
      </c>
      <c r="E846" s="3" t="s">
        <v>1152</v>
      </c>
      <c r="F846" s="3"/>
      <c r="G846" s="3"/>
      <c r="H846" s="3"/>
      <c r="I846" s="3"/>
      <c r="J846" s="3"/>
      <c r="K846" s="3"/>
      <c r="L846" s="3"/>
      <c r="M846" s="3"/>
      <c r="N846" s="3">
        <v>3840</v>
      </c>
      <c r="O846" s="3" t="s">
        <v>24</v>
      </c>
      <c r="P846" s="3">
        <v>515.29848700000002</v>
      </c>
      <c r="Q846" s="3">
        <v>1978746.19</v>
      </c>
      <c r="R846" s="3">
        <v>6.4091851609999999</v>
      </c>
      <c r="S846" s="3">
        <v>24611.27102</v>
      </c>
      <c r="T846" s="3">
        <v>725012.5</v>
      </c>
    </row>
    <row r="847" spans="1:20" x14ac:dyDescent="0.3">
      <c r="A847" s="3" t="s">
        <v>19</v>
      </c>
      <c r="B847" s="3" t="s">
        <v>1151</v>
      </c>
      <c r="C847" s="3" t="s">
        <v>21</v>
      </c>
      <c r="D847" s="4" t="s">
        <v>22</v>
      </c>
      <c r="E847" s="3" t="s">
        <v>1153</v>
      </c>
      <c r="F847" s="3"/>
      <c r="G847" s="3"/>
      <c r="H847" s="3"/>
      <c r="I847" s="3"/>
      <c r="J847" s="3"/>
      <c r="K847" s="3"/>
      <c r="L847" s="3"/>
      <c r="M847" s="3"/>
      <c r="N847" s="3">
        <v>940.5</v>
      </c>
      <c r="O847" s="3" t="s">
        <v>24</v>
      </c>
      <c r="P847" s="3">
        <v>615.73734179999997</v>
      </c>
      <c r="Q847" s="3">
        <v>579100.97</v>
      </c>
      <c r="R847" s="3">
        <v>7.6584246499999997</v>
      </c>
      <c r="S847" s="3">
        <v>7202.7483830000001</v>
      </c>
      <c r="T847" s="3">
        <v>212182.6</v>
      </c>
    </row>
    <row r="848" spans="1:20" x14ac:dyDescent="0.3">
      <c r="A848" s="3" t="s">
        <v>19</v>
      </c>
      <c r="B848" s="3" t="s">
        <v>1151</v>
      </c>
      <c r="C848" s="3" t="s">
        <v>21</v>
      </c>
      <c r="D848" s="4" t="s">
        <v>22</v>
      </c>
      <c r="E848" s="3" t="s">
        <v>1154</v>
      </c>
      <c r="F848" s="3"/>
      <c r="G848" s="3"/>
      <c r="H848" s="3"/>
      <c r="I848" s="3"/>
      <c r="J848" s="3"/>
      <c r="K848" s="3"/>
      <c r="L848" s="3"/>
      <c r="M848" s="3"/>
      <c r="N848" s="3">
        <v>1817.6</v>
      </c>
      <c r="O848" s="3" t="s">
        <v>24</v>
      </c>
      <c r="P848" s="3">
        <v>505.37088469999998</v>
      </c>
      <c r="Q848" s="3">
        <v>918562.12</v>
      </c>
      <c r="R848" s="3">
        <v>6.285707521</v>
      </c>
      <c r="S848" s="3">
        <v>11424.90199</v>
      </c>
      <c r="T848" s="3">
        <v>336561.1</v>
      </c>
    </row>
    <row r="849" spans="1:20" x14ac:dyDescent="0.3">
      <c r="A849" s="3" t="s">
        <v>19</v>
      </c>
      <c r="B849" s="3" t="s">
        <v>1151</v>
      </c>
      <c r="C849" s="3" t="s">
        <v>21</v>
      </c>
      <c r="D849" s="4" t="s">
        <v>22</v>
      </c>
      <c r="E849" s="3" t="s">
        <v>1155</v>
      </c>
      <c r="F849" s="3"/>
      <c r="G849" s="3"/>
      <c r="H849" s="3"/>
      <c r="I849" s="3"/>
      <c r="J849" s="3"/>
      <c r="K849" s="3"/>
      <c r="L849" s="3"/>
      <c r="M849" s="3"/>
      <c r="N849" s="3">
        <v>1029.5999999999999</v>
      </c>
      <c r="O849" s="3" t="s">
        <v>24</v>
      </c>
      <c r="P849" s="3">
        <v>525.2787879</v>
      </c>
      <c r="Q849" s="3">
        <v>540827.04</v>
      </c>
      <c r="R849" s="3">
        <v>6.5333182570000004</v>
      </c>
      <c r="S849" s="3">
        <v>6726.7044779999997</v>
      </c>
      <c r="T849" s="3">
        <v>198159</v>
      </c>
    </row>
    <row r="850" spans="1:20" x14ac:dyDescent="0.3">
      <c r="A850" s="3" t="s">
        <v>19</v>
      </c>
      <c r="B850" s="3" t="s">
        <v>1156</v>
      </c>
      <c r="C850" s="3" t="s">
        <v>21</v>
      </c>
      <c r="D850" s="4" t="s">
        <v>25</v>
      </c>
      <c r="E850" s="3" t="s">
        <v>1157</v>
      </c>
      <c r="F850" s="3"/>
      <c r="G850" s="3"/>
      <c r="H850" s="3"/>
      <c r="I850" s="3"/>
      <c r="J850" s="3"/>
      <c r="K850" s="3"/>
      <c r="L850" s="3"/>
      <c r="M850" s="3"/>
      <c r="N850" s="3">
        <v>4847</v>
      </c>
      <c r="O850" s="3" t="s">
        <v>24</v>
      </c>
      <c r="P850" s="3">
        <v>482.9116257</v>
      </c>
      <c r="Q850" s="3">
        <v>2340672.65</v>
      </c>
      <c r="R850" s="3">
        <v>6.0063635040000003</v>
      </c>
      <c r="S850" s="3">
        <v>29112.84391</v>
      </c>
      <c r="T850" s="3">
        <v>1028959.7</v>
      </c>
    </row>
    <row r="851" spans="1:20" x14ac:dyDescent="0.3">
      <c r="A851" s="3" t="s">
        <v>19</v>
      </c>
      <c r="B851" s="3" t="s">
        <v>1158</v>
      </c>
      <c r="C851" s="3" t="s">
        <v>21</v>
      </c>
      <c r="D851" s="4" t="s">
        <v>22</v>
      </c>
      <c r="E851" s="3" t="s">
        <v>1159</v>
      </c>
      <c r="F851" s="3"/>
      <c r="G851" s="3"/>
      <c r="H851" s="3"/>
      <c r="I851" s="3"/>
      <c r="J851" s="3"/>
      <c r="K851" s="3"/>
      <c r="L851" s="3"/>
      <c r="M851" s="3"/>
      <c r="N851" s="3">
        <v>6930</v>
      </c>
      <c r="O851" s="3" t="s">
        <v>24</v>
      </c>
      <c r="P851" s="3">
        <v>558.18661329999998</v>
      </c>
      <c r="Q851" s="3">
        <v>3868233.23</v>
      </c>
      <c r="R851" s="3">
        <v>6.9426195679999996</v>
      </c>
      <c r="S851" s="3">
        <v>48112.353609999998</v>
      </c>
      <c r="T851" s="3">
        <v>1417320.6</v>
      </c>
    </row>
    <row r="852" spans="1:20" x14ac:dyDescent="0.3">
      <c r="A852" s="3" t="s">
        <v>19</v>
      </c>
      <c r="B852" s="3" t="s">
        <v>1160</v>
      </c>
      <c r="C852" s="3" t="s">
        <v>21</v>
      </c>
      <c r="D852" s="4" t="s">
        <v>22</v>
      </c>
      <c r="E852" s="3" t="s">
        <v>1161</v>
      </c>
      <c r="F852" s="3"/>
      <c r="G852" s="3"/>
      <c r="H852" s="3"/>
      <c r="I852" s="3"/>
      <c r="J852" s="3"/>
      <c r="K852" s="3"/>
      <c r="L852" s="3"/>
      <c r="M852" s="3"/>
      <c r="N852" s="3">
        <v>1687.2</v>
      </c>
      <c r="O852" s="3" t="s">
        <v>24</v>
      </c>
      <c r="P852" s="3">
        <v>626.95413110000004</v>
      </c>
      <c r="Q852" s="3">
        <v>1057797.01</v>
      </c>
      <c r="R852" s="3">
        <v>7.7979369539999999</v>
      </c>
      <c r="S852" s="3">
        <v>13156.67923</v>
      </c>
      <c r="T852" s="3">
        <v>387576.8</v>
      </c>
    </row>
    <row r="853" spans="1:20" x14ac:dyDescent="0.3">
      <c r="A853" s="3" t="s">
        <v>19</v>
      </c>
      <c r="B853" s="3" t="s">
        <v>1160</v>
      </c>
      <c r="C853" s="3" t="s">
        <v>21</v>
      </c>
      <c r="D853" s="4" t="s">
        <v>22</v>
      </c>
      <c r="E853" s="3" t="s">
        <v>1162</v>
      </c>
      <c r="F853" s="3"/>
      <c r="G853" s="3"/>
      <c r="H853" s="3"/>
      <c r="I853" s="3"/>
      <c r="J853" s="3"/>
      <c r="K853" s="3"/>
      <c r="L853" s="3"/>
      <c r="M853" s="3"/>
      <c r="N853" s="3">
        <v>3532.8</v>
      </c>
      <c r="O853" s="3" t="s">
        <v>24</v>
      </c>
      <c r="P853" s="3">
        <v>524.68560070000001</v>
      </c>
      <c r="Q853" s="3">
        <v>1853609.29</v>
      </c>
      <c r="R853" s="3">
        <v>6.5259403069999999</v>
      </c>
      <c r="S853" s="3">
        <v>23054.841919999999</v>
      </c>
      <c r="T853" s="3">
        <v>679162.5</v>
      </c>
    </row>
    <row r="854" spans="1:20" x14ac:dyDescent="0.3">
      <c r="A854" s="3" t="s">
        <v>19</v>
      </c>
      <c r="B854" s="3" t="s">
        <v>1160</v>
      </c>
      <c r="C854" s="3" t="s">
        <v>21</v>
      </c>
      <c r="D854" s="4" t="s">
        <v>22</v>
      </c>
      <c r="E854" s="3" t="s">
        <v>1163</v>
      </c>
      <c r="F854" s="3"/>
      <c r="G854" s="3"/>
      <c r="H854" s="3"/>
      <c r="I854" s="3"/>
      <c r="J854" s="3"/>
      <c r="K854" s="3"/>
      <c r="L854" s="3"/>
      <c r="M854" s="3"/>
      <c r="N854" s="3">
        <v>2252.8000000000002</v>
      </c>
      <c r="O854" s="3" t="s">
        <v>24</v>
      </c>
      <c r="P854" s="3">
        <v>514.57706410000003</v>
      </c>
      <c r="Q854" s="3">
        <v>1159239.21</v>
      </c>
      <c r="R854" s="3">
        <v>6.4002122400000001</v>
      </c>
      <c r="S854" s="3">
        <v>14418.39813</v>
      </c>
      <c r="T854" s="3">
        <v>424745.2</v>
      </c>
    </row>
    <row r="855" spans="1:20" x14ac:dyDescent="0.3">
      <c r="A855" s="3" t="s">
        <v>19</v>
      </c>
      <c r="B855" s="3" t="s">
        <v>1164</v>
      </c>
      <c r="C855" s="3" t="s">
        <v>21</v>
      </c>
      <c r="D855" s="4" t="s">
        <v>22</v>
      </c>
      <c r="E855" s="3" t="s">
        <v>1165</v>
      </c>
      <c r="F855" s="3"/>
      <c r="G855" s="3"/>
      <c r="H855" s="3"/>
      <c r="I855" s="3"/>
      <c r="J855" s="3"/>
      <c r="K855" s="3"/>
      <c r="L855" s="3"/>
      <c r="M855" s="3"/>
      <c r="N855" s="3">
        <v>6850</v>
      </c>
      <c r="O855" s="3" t="s">
        <v>24</v>
      </c>
      <c r="P855" s="3">
        <v>528.6389547</v>
      </c>
      <c r="Q855" s="3">
        <v>3621176.84</v>
      </c>
      <c r="R855" s="3">
        <v>6.5751113769999998</v>
      </c>
      <c r="S855" s="3">
        <v>45039.512940000001</v>
      </c>
      <c r="T855" s="3">
        <v>1326799.2</v>
      </c>
    </row>
    <row r="856" spans="1:20" x14ac:dyDescent="0.3">
      <c r="A856" s="3" t="s">
        <v>19</v>
      </c>
      <c r="B856" s="3" t="s">
        <v>1164</v>
      </c>
      <c r="C856" s="3" t="s">
        <v>21</v>
      </c>
      <c r="D856" s="4" t="s">
        <v>22</v>
      </c>
      <c r="E856" s="3" t="s">
        <v>1166</v>
      </c>
      <c r="F856" s="3"/>
      <c r="G856" s="3"/>
      <c r="H856" s="3"/>
      <c r="I856" s="3"/>
      <c r="J856" s="3"/>
      <c r="K856" s="3"/>
      <c r="L856" s="3"/>
      <c r="M856" s="3"/>
      <c r="N856" s="3">
        <v>5612</v>
      </c>
      <c r="O856" s="3" t="s">
        <v>24</v>
      </c>
      <c r="P856" s="3">
        <v>1059.9357130000001</v>
      </c>
      <c r="Q856" s="3">
        <v>5948359.2199999997</v>
      </c>
      <c r="R856" s="3">
        <v>13.183280010000001</v>
      </c>
      <c r="S856" s="3">
        <v>73984.567410000003</v>
      </c>
      <c r="T856" s="3">
        <v>2179478.7999999998</v>
      </c>
    </row>
    <row r="857" spans="1:20" x14ac:dyDescent="0.3">
      <c r="A857" s="3" t="s">
        <v>19</v>
      </c>
      <c r="B857" s="3" t="s">
        <v>1164</v>
      </c>
      <c r="C857" s="3" t="s">
        <v>21</v>
      </c>
      <c r="D857" s="4" t="s">
        <v>22</v>
      </c>
      <c r="E857" s="3" t="s">
        <v>1167</v>
      </c>
      <c r="F857" s="3"/>
      <c r="G857" s="3"/>
      <c r="H857" s="3"/>
      <c r="I857" s="3"/>
      <c r="J857" s="3"/>
      <c r="K857" s="3"/>
      <c r="L857" s="3"/>
      <c r="M857" s="3"/>
      <c r="N857" s="3">
        <v>4620</v>
      </c>
      <c r="O857" s="3" t="s">
        <v>24</v>
      </c>
      <c r="P857" s="3">
        <v>569.05030520000003</v>
      </c>
      <c r="Q857" s="3">
        <v>2629012.41</v>
      </c>
      <c r="R857" s="3">
        <v>7.077740114</v>
      </c>
      <c r="S857" s="3">
        <v>32699.159329999999</v>
      </c>
      <c r="T857" s="3">
        <v>963270.1</v>
      </c>
    </row>
    <row r="858" spans="1:20" x14ac:dyDescent="0.3">
      <c r="A858" s="3" t="s">
        <v>19</v>
      </c>
      <c r="B858" s="3" t="s">
        <v>1164</v>
      </c>
      <c r="C858" s="3" t="s">
        <v>21</v>
      </c>
      <c r="D858" s="4" t="s">
        <v>22</v>
      </c>
      <c r="E858" s="3" t="s">
        <v>1168</v>
      </c>
      <c r="F858" s="3"/>
      <c r="G858" s="3"/>
      <c r="H858" s="3"/>
      <c r="I858" s="3"/>
      <c r="J858" s="3"/>
      <c r="K858" s="3"/>
      <c r="L858" s="3"/>
      <c r="M858" s="3"/>
      <c r="N858" s="3">
        <v>2975</v>
      </c>
      <c r="O858" s="3" t="s">
        <v>24</v>
      </c>
      <c r="P858" s="3">
        <v>601.88921679999999</v>
      </c>
      <c r="Q858" s="3">
        <v>1790620.42</v>
      </c>
      <c r="R858" s="3">
        <v>7.4861842889999997</v>
      </c>
      <c r="S858" s="3">
        <v>22271.398260000002</v>
      </c>
      <c r="T858" s="3">
        <v>656083.30000000005</v>
      </c>
    </row>
    <row r="859" spans="1:20" x14ac:dyDescent="0.3">
      <c r="A859" s="3" t="s">
        <v>19</v>
      </c>
      <c r="B859" s="3" t="s">
        <v>1169</v>
      </c>
      <c r="C859" s="3" t="s">
        <v>21</v>
      </c>
      <c r="D859" s="4" t="s">
        <v>22</v>
      </c>
      <c r="E859" s="3" t="s">
        <v>1170</v>
      </c>
      <c r="F859" s="3"/>
      <c r="G859" s="3"/>
      <c r="H859" s="3"/>
      <c r="I859" s="3"/>
      <c r="J859" s="3"/>
      <c r="K859" s="3"/>
      <c r="L859" s="3"/>
      <c r="M859" s="3"/>
      <c r="N859" s="3">
        <v>4132.8</v>
      </c>
      <c r="O859" s="3" t="s">
        <v>24</v>
      </c>
      <c r="P859" s="3">
        <v>542.40830670000003</v>
      </c>
      <c r="Q859" s="3">
        <v>2241665.0499999998</v>
      </c>
      <c r="R859" s="3">
        <v>6.7421790770000003</v>
      </c>
      <c r="S859" s="3">
        <v>27864.077689999998</v>
      </c>
      <c r="T859" s="3">
        <v>821346.1</v>
      </c>
    </row>
    <row r="860" spans="1:20" x14ac:dyDescent="0.3">
      <c r="A860" s="3" t="s">
        <v>19</v>
      </c>
      <c r="B860" s="3" t="s">
        <v>1169</v>
      </c>
      <c r="C860" s="3" t="s">
        <v>21</v>
      </c>
      <c r="D860" s="4" t="s">
        <v>22</v>
      </c>
      <c r="E860" s="3" t="s">
        <v>1171</v>
      </c>
      <c r="F860" s="3"/>
      <c r="G860" s="3"/>
      <c r="H860" s="3"/>
      <c r="I860" s="3"/>
      <c r="J860" s="3"/>
      <c r="K860" s="3"/>
      <c r="L860" s="3"/>
      <c r="M860" s="3"/>
      <c r="N860" s="3">
        <v>159.6</v>
      </c>
      <c r="O860" s="3" t="s">
        <v>24</v>
      </c>
      <c r="P860" s="3">
        <v>635.81672930000002</v>
      </c>
      <c r="Q860" s="3">
        <v>101476.35</v>
      </c>
      <c r="R860" s="3">
        <v>7.9032533169999999</v>
      </c>
      <c r="S860" s="3">
        <v>1261.3592289999999</v>
      </c>
      <c r="T860" s="3">
        <v>37180.9</v>
      </c>
    </row>
    <row r="861" spans="1:20" x14ac:dyDescent="0.3">
      <c r="A861" s="3" t="s">
        <v>19</v>
      </c>
      <c r="B861" s="3" t="s">
        <v>1169</v>
      </c>
      <c r="C861" s="3" t="s">
        <v>21</v>
      </c>
      <c r="D861" s="4" t="s">
        <v>22</v>
      </c>
      <c r="E861" s="3" t="s">
        <v>1172</v>
      </c>
      <c r="F861" s="3"/>
      <c r="G861" s="3"/>
      <c r="H861" s="3"/>
      <c r="I861" s="3"/>
      <c r="J861" s="3"/>
      <c r="K861" s="3"/>
      <c r="L861" s="3"/>
      <c r="M861" s="3"/>
      <c r="N861" s="3">
        <v>3539.2</v>
      </c>
      <c r="O861" s="3" t="s">
        <v>24</v>
      </c>
      <c r="P861" s="3">
        <v>532.10254859999998</v>
      </c>
      <c r="Q861" s="3">
        <v>1883217.34</v>
      </c>
      <c r="R861" s="3">
        <v>6.6140776710000004</v>
      </c>
      <c r="S861" s="3">
        <v>23408.543689999999</v>
      </c>
      <c r="T861" s="3">
        <v>690010.8</v>
      </c>
    </row>
    <row r="862" spans="1:20" x14ac:dyDescent="0.3">
      <c r="A862" s="3" t="s">
        <v>19</v>
      </c>
      <c r="B862" s="3" t="s">
        <v>1169</v>
      </c>
      <c r="C862" s="3" t="s">
        <v>21</v>
      </c>
      <c r="D862" s="4" t="s">
        <v>22</v>
      </c>
      <c r="E862" s="3" t="s">
        <v>1173</v>
      </c>
      <c r="F862" s="3"/>
      <c r="G862" s="3"/>
      <c r="H862" s="3"/>
      <c r="I862" s="3"/>
      <c r="J862" s="3"/>
      <c r="K862" s="3"/>
      <c r="L862" s="3"/>
      <c r="M862" s="3"/>
      <c r="N862" s="3">
        <v>7875</v>
      </c>
      <c r="O862" s="3" t="s">
        <v>24</v>
      </c>
      <c r="P862" s="3">
        <v>543.85387300000002</v>
      </c>
      <c r="Q862" s="3">
        <v>4282849.25</v>
      </c>
      <c r="R862" s="3">
        <v>6.7601475830000002</v>
      </c>
      <c r="S862" s="3">
        <v>53236.162210000002</v>
      </c>
      <c r="T862" s="3">
        <v>1569236</v>
      </c>
    </row>
    <row r="863" spans="1:20" x14ac:dyDescent="0.3">
      <c r="A863" s="3" t="s">
        <v>19</v>
      </c>
      <c r="B863" s="3" t="s">
        <v>1174</v>
      </c>
      <c r="C863" s="3" t="s">
        <v>21</v>
      </c>
      <c r="D863" s="4" t="s">
        <v>22</v>
      </c>
      <c r="E863" s="3" t="s">
        <v>1175</v>
      </c>
      <c r="F863" s="3"/>
      <c r="G863" s="3"/>
      <c r="H863" s="3"/>
      <c r="I863" s="3"/>
      <c r="J863" s="3"/>
      <c r="K863" s="3"/>
      <c r="L863" s="3"/>
      <c r="M863" s="3"/>
      <c r="N863" s="3">
        <v>21784</v>
      </c>
      <c r="O863" s="3" t="s">
        <v>24</v>
      </c>
      <c r="P863" s="3">
        <v>468.60027450000001</v>
      </c>
      <c r="Q863" s="3">
        <v>10207988.380000001</v>
      </c>
      <c r="R863" s="3">
        <v>5.8247392729999996</v>
      </c>
      <c r="S863" s="3">
        <v>126886.1203</v>
      </c>
      <c r="T863" s="3">
        <v>3740207</v>
      </c>
    </row>
    <row r="864" spans="1:20" x14ac:dyDescent="0.3">
      <c r="A864" s="3" t="s">
        <v>19</v>
      </c>
      <c r="B864" s="3" t="s">
        <v>1174</v>
      </c>
      <c r="C864" s="3" t="s">
        <v>21</v>
      </c>
      <c r="D864" s="4" t="s">
        <v>22</v>
      </c>
      <c r="E864" s="3" t="s">
        <v>1176</v>
      </c>
      <c r="F864" s="3"/>
      <c r="G864" s="3"/>
      <c r="H864" s="3"/>
      <c r="I864" s="3"/>
      <c r="J864" s="3"/>
      <c r="K864" s="3"/>
      <c r="L864" s="3"/>
      <c r="M864" s="3"/>
      <c r="N864" s="3">
        <v>8945.2000000000007</v>
      </c>
      <c r="O864" s="3" t="s">
        <v>24</v>
      </c>
      <c r="P864" s="3">
        <v>480.53964029999997</v>
      </c>
      <c r="Q864" s="3">
        <v>4298523.1900000004</v>
      </c>
      <c r="R864" s="3">
        <v>5.9731465540000004</v>
      </c>
      <c r="S864" s="3">
        <v>53430.990550000002</v>
      </c>
      <c r="T864" s="3">
        <v>1574978.9</v>
      </c>
    </row>
    <row r="865" spans="1:20" x14ac:dyDescent="0.3">
      <c r="A865" s="3" t="s">
        <v>19</v>
      </c>
      <c r="B865" s="3" t="s">
        <v>1174</v>
      </c>
      <c r="C865" s="3" t="s">
        <v>21</v>
      </c>
      <c r="D865" s="4" t="s">
        <v>22</v>
      </c>
      <c r="E865" s="3" t="s">
        <v>1177</v>
      </c>
      <c r="F865" s="3"/>
      <c r="G865" s="3"/>
      <c r="H865" s="3"/>
      <c r="I865" s="3"/>
      <c r="J865" s="3"/>
      <c r="K865" s="3"/>
      <c r="L865" s="3"/>
      <c r="M865" s="3"/>
      <c r="N865" s="3">
        <v>5532</v>
      </c>
      <c r="O865" s="3" t="s">
        <v>24</v>
      </c>
      <c r="P865" s="3">
        <v>642.76979930000005</v>
      </c>
      <c r="Q865" s="3">
        <v>3555802.53</v>
      </c>
      <c r="R865" s="3">
        <v>7.9896805390000001</v>
      </c>
      <c r="S865" s="3">
        <v>44198.91274</v>
      </c>
      <c r="T865" s="3">
        <v>1302846.1000000001</v>
      </c>
    </row>
    <row r="866" spans="1:20" x14ac:dyDescent="0.3">
      <c r="A866" s="3" t="s">
        <v>19</v>
      </c>
      <c r="B866" s="3" t="s">
        <v>1174</v>
      </c>
      <c r="C866" s="3" t="s">
        <v>21</v>
      </c>
      <c r="D866" s="4" t="s">
        <v>22</v>
      </c>
      <c r="E866" s="3" t="s">
        <v>1178</v>
      </c>
      <c r="F866" s="3"/>
      <c r="G866" s="3"/>
      <c r="H866" s="3"/>
      <c r="I866" s="3"/>
      <c r="J866" s="3"/>
      <c r="K866" s="3"/>
      <c r="L866" s="3"/>
      <c r="M866" s="3"/>
      <c r="N866" s="3">
        <v>4498.2</v>
      </c>
      <c r="O866" s="3" t="s">
        <v>24</v>
      </c>
      <c r="P866" s="3">
        <v>538.26723130000005</v>
      </c>
      <c r="Q866" s="3">
        <v>2421233.66</v>
      </c>
      <c r="R866" s="3">
        <v>6.6907051749999997</v>
      </c>
      <c r="S866" s="3">
        <v>30096.130020000001</v>
      </c>
      <c r="T866" s="3">
        <v>887140</v>
      </c>
    </row>
    <row r="867" spans="1:20" x14ac:dyDescent="0.3">
      <c r="A867" s="3" t="s">
        <v>19</v>
      </c>
      <c r="B867" s="3" t="s">
        <v>1174</v>
      </c>
      <c r="C867" s="3" t="s">
        <v>21</v>
      </c>
      <c r="D867" s="4" t="s">
        <v>22</v>
      </c>
      <c r="E867" s="3" t="s">
        <v>1179</v>
      </c>
      <c r="F867" s="3"/>
      <c r="G867" s="3"/>
      <c r="H867" s="3"/>
      <c r="I867" s="3"/>
      <c r="J867" s="3"/>
      <c r="K867" s="3"/>
      <c r="L867" s="3"/>
      <c r="M867" s="3"/>
      <c r="N867" s="3">
        <v>10847.7</v>
      </c>
      <c r="O867" s="3" t="s">
        <v>24</v>
      </c>
      <c r="P867" s="3">
        <v>511.99175489999999</v>
      </c>
      <c r="Q867" s="3">
        <v>5553932.96</v>
      </c>
      <c r="R867" s="3">
        <v>6.3640988800000002</v>
      </c>
      <c r="S867" s="3">
        <v>69035.835430000006</v>
      </c>
      <c r="T867" s="3">
        <v>2034961.1</v>
      </c>
    </row>
    <row r="868" spans="1:20" x14ac:dyDescent="0.3">
      <c r="A868" s="3" t="s">
        <v>19</v>
      </c>
      <c r="B868" s="3" t="s">
        <v>1174</v>
      </c>
      <c r="C868" s="3" t="s">
        <v>21</v>
      </c>
      <c r="D868" s="4" t="s">
        <v>22</v>
      </c>
      <c r="E868" s="3" t="s">
        <v>1180</v>
      </c>
      <c r="F868" s="3"/>
      <c r="G868" s="3"/>
      <c r="H868" s="3"/>
      <c r="I868" s="3"/>
      <c r="J868" s="3"/>
      <c r="K868" s="3"/>
      <c r="L868" s="3"/>
      <c r="M868" s="3"/>
      <c r="N868" s="3">
        <v>10348.75</v>
      </c>
      <c r="O868" s="3" t="s">
        <v>24</v>
      </c>
      <c r="P868" s="3">
        <v>692.92433970000002</v>
      </c>
      <c r="Q868" s="3">
        <v>7170900.7599999998</v>
      </c>
      <c r="R868" s="3">
        <v>8.6131055270000001</v>
      </c>
      <c r="S868" s="3">
        <v>89134.875820000001</v>
      </c>
      <c r="T868" s="3">
        <v>2627418.1</v>
      </c>
    </row>
    <row r="869" spans="1:20" x14ac:dyDescent="0.3">
      <c r="A869" s="3" t="s">
        <v>19</v>
      </c>
      <c r="B869" s="3" t="s">
        <v>1181</v>
      </c>
      <c r="C869" s="3" t="s">
        <v>21</v>
      </c>
      <c r="D869" s="4" t="s">
        <v>22</v>
      </c>
      <c r="E869" s="3" t="s">
        <v>1182</v>
      </c>
      <c r="F869" s="3"/>
      <c r="G869" s="3"/>
      <c r="H869" s="3"/>
      <c r="I869" s="3"/>
      <c r="J869" s="3"/>
      <c r="K869" s="3"/>
      <c r="L869" s="3"/>
      <c r="M869" s="3"/>
      <c r="N869" s="3">
        <v>7875</v>
      </c>
      <c r="O869" s="3" t="s">
        <v>24</v>
      </c>
      <c r="P869" s="3">
        <v>543.85387300000002</v>
      </c>
      <c r="Q869" s="3">
        <v>4282849.25</v>
      </c>
      <c r="R869" s="3">
        <v>6.7601475830000002</v>
      </c>
      <c r="S869" s="3">
        <v>53236.162210000002</v>
      </c>
      <c r="T869" s="3">
        <v>1569236</v>
      </c>
    </row>
    <row r="870" spans="1:20" x14ac:dyDescent="0.3">
      <c r="A870" s="3" t="s">
        <v>19</v>
      </c>
      <c r="B870" s="3" t="s">
        <v>1183</v>
      </c>
      <c r="C870" s="3" t="s">
        <v>21</v>
      </c>
      <c r="D870" s="4" t="s">
        <v>22</v>
      </c>
      <c r="E870" s="3" t="s">
        <v>1184</v>
      </c>
      <c r="F870" s="3"/>
      <c r="G870" s="3"/>
      <c r="H870" s="3"/>
      <c r="I870" s="3"/>
      <c r="J870" s="3"/>
      <c r="K870" s="3"/>
      <c r="L870" s="3"/>
      <c r="M870" s="3"/>
      <c r="N870" s="3">
        <v>15568</v>
      </c>
      <c r="O870" s="3" t="s">
        <v>24</v>
      </c>
      <c r="P870" s="3">
        <v>426.73176519999998</v>
      </c>
      <c r="Q870" s="3">
        <v>6643360.1200000001</v>
      </c>
      <c r="R870" s="3">
        <v>5.3010157160000002</v>
      </c>
      <c r="S870" s="3">
        <v>82526.212669999994</v>
      </c>
      <c r="T870" s="3">
        <v>2434127.1</v>
      </c>
    </row>
    <row r="871" spans="1:20" x14ac:dyDescent="0.3">
      <c r="A871" s="3" t="s">
        <v>19</v>
      </c>
      <c r="B871" s="3" t="s">
        <v>1185</v>
      </c>
      <c r="C871" s="3" t="s">
        <v>21</v>
      </c>
      <c r="D871" s="4" t="s">
        <v>22</v>
      </c>
      <c r="E871" s="3" t="s">
        <v>1186</v>
      </c>
      <c r="F871" s="3"/>
      <c r="G871" s="3"/>
      <c r="H871" s="3"/>
      <c r="I871" s="3"/>
      <c r="J871" s="3"/>
      <c r="K871" s="3"/>
      <c r="L871" s="3"/>
      <c r="M871" s="3"/>
      <c r="N871" s="3">
        <v>3392</v>
      </c>
      <c r="O871" s="3" t="s">
        <v>24</v>
      </c>
      <c r="P871" s="3">
        <v>526.31055130000004</v>
      </c>
      <c r="Q871" s="3">
        <v>1785245.39</v>
      </c>
      <c r="R871" s="3">
        <v>6.5380192709999996</v>
      </c>
      <c r="S871" s="3">
        <v>22176.961370000001</v>
      </c>
      <c r="T871" s="3">
        <v>654113.9</v>
      </c>
    </row>
    <row r="872" spans="1:20" x14ac:dyDescent="0.3">
      <c r="A872" s="3" t="s">
        <v>19</v>
      </c>
      <c r="B872" s="3" t="s">
        <v>1185</v>
      </c>
      <c r="C872" s="3" t="s">
        <v>21</v>
      </c>
      <c r="D872" s="4" t="s">
        <v>22</v>
      </c>
      <c r="E872" s="3" t="s">
        <v>1187</v>
      </c>
      <c r="F872" s="3"/>
      <c r="G872" s="3"/>
      <c r="H872" s="3"/>
      <c r="I872" s="3"/>
      <c r="J872" s="3"/>
      <c r="K872" s="3"/>
      <c r="L872" s="3"/>
      <c r="M872" s="3"/>
      <c r="N872" s="3">
        <v>3636</v>
      </c>
      <c r="O872" s="3" t="s">
        <v>24</v>
      </c>
      <c r="P872" s="3">
        <v>543.17526950000001</v>
      </c>
      <c r="Q872" s="3">
        <v>1974985.28</v>
      </c>
      <c r="R872" s="3">
        <v>6.747518876</v>
      </c>
      <c r="S872" s="3">
        <v>24533.978630000001</v>
      </c>
      <c r="T872" s="3">
        <v>723634.6</v>
      </c>
    </row>
    <row r="873" spans="1:20" x14ac:dyDescent="0.3">
      <c r="A873" s="3" t="s">
        <v>19</v>
      </c>
      <c r="B873" s="3" t="s">
        <v>1185</v>
      </c>
      <c r="C873" s="3" t="s">
        <v>21</v>
      </c>
      <c r="D873" s="4" t="s">
        <v>22</v>
      </c>
      <c r="E873" s="3" t="s">
        <v>1188</v>
      </c>
      <c r="F873" s="3"/>
      <c r="G873" s="3"/>
      <c r="H873" s="3"/>
      <c r="I873" s="3"/>
      <c r="J873" s="3"/>
      <c r="K873" s="3"/>
      <c r="L873" s="3"/>
      <c r="M873" s="3"/>
      <c r="N873" s="3">
        <v>302.10000000000002</v>
      </c>
      <c r="O873" s="3" t="s">
        <v>24</v>
      </c>
      <c r="P873" s="3">
        <v>641.85057930000005</v>
      </c>
      <c r="Q873" s="3">
        <v>193903.06</v>
      </c>
      <c r="R873" s="3">
        <v>7.9732991210000002</v>
      </c>
      <c r="S873" s="3">
        <v>2408.7336650000002</v>
      </c>
      <c r="T873" s="3">
        <v>71046.100000000006</v>
      </c>
    </row>
    <row r="874" spans="1:20" x14ac:dyDescent="0.3">
      <c r="A874" s="3" t="s">
        <v>19</v>
      </c>
      <c r="B874" s="3" t="s">
        <v>1185</v>
      </c>
      <c r="C874" s="3" t="s">
        <v>21</v>
      </c>
      <c r="D874" s="4" t="s">
        <v>22</v>
      </c>
      <c r="E874" s="3" t="s">
        <v>1189</v>
      </c>
      <c r="F874" s="3"/>
      <c r="G874" s="3"/>
      <c r="H874" s="3"/>
      <c r="I874" s="3"/>
      <c r="J874" s="3"/>
      <c r="K874" s="3"/>
      <c r="L874" s="3"/>
      <c r="M874" s="3"/>
      <c r="N874" s="3">
        <v>604.79999999999995</v>
      </c>
      <c r="O874" s="3" t="s">
        <v>24</v>
      </c>
      <c r="P874" s="3">
        <v>633.93387900000005</v>
      </c>
      <c r="Q874" s="3">
        <v>383403.21</v>
      </c>
      <c r="R874" s="3">
        <v>7.8749550179999996</v>
      </c>
      <c r="S874" s="3">
        <v>4762.7727949999999</v>
      </c>
      <c r="T874" s="3">
        <v>140478.9</v>
      </c>
    </row>
    <row r="875" spans="1:20" x14ac:dyDescent="0.3">
      <c r="A875" s="3" t="s">
        <v>19</v>
      </c>
      <c r="B875" s="3" t="s">
        <v>1185</v>
      </c>
      <c r="C875" s="3" t="s">
        <v>21</v>
      </c>
      <c r="D875" s="4" t="s">
        <v>22</v>
      </c>
      <c r="E875" s="3" t="s">
        <v>1190</v>
      </c>
      <c r="F875" s="3"/>
      <c r="G875" s="3"/>
      <c r="H875" s="3"/>
      <c r="I875" s="3"/>
      <c r="J875" s="3"/>
      <c r="K875" s="3"/>
      <c r="L875" s="3"/>
      <c r="M875" s="3"/>
      <c r="N875" s="3">
        <v>3038.4</v>
      </c>
      <c r="O875" s="3" t="s">
        <v>24</v>
      </c>
      <c r="P875" s="3">
        <v>542.01338529999998</v>
      </c>
      <c r="Q875" s="3">
        <v>1646853.47</v>
      </c>
      <c r="R875" s="3">
        <v>6.7330855319999996</v>
      </c>
      <c r="S875" s="3">
        <v>20457.807079999999</v>
      </c>
      <c r="T875" s="3">
        <v>603407.19999999995</v>
      </c>
    </row>
    <row r="876" spans="1:20" x14ac:dyDescent="0.3">
      <c r="A876" s="3" t="s">
        <v>19</v>
      </c>
      <c r="B876" s="3" t="s">
        <v>1185</v>
      </c>
      <c r="C876" s="3" t="s">
        <v>21</v>
      </c>
      <c r="D876" s="4" t="s">
        <v>22</v>
      </c>
      <c r="E876" s="3" t="s">
        <v>1191</v>
      </c>
      <c r="F876" s="3"/>
      <c r="G876" s="3"/>
      <c r="H876" s="3"/>
      <c r="I876" s="3"/>
      <c r="J876" s="3"/>
      <c r="K876" s="3"/>
      <c r="L876" s="3"/>
      <c r="M876" s="3"/>
      <c r="N876" s="3">
        <v>356.4</v>
      </c>
      <c r="O876" s="3" t="s">
        <v>24</v>
      </c>
      <c r="P876" s="3">
        <v>639.54506170000002</v>
      </c>
      <c r="Q876" s="3">
        <v>227933.86</v>
      </c>
      <c r="R876" s="3">
        <v>7.9446591519999998</v>
      </c>
      <c r="S876" s="3">
        <v>2831.4765219999999</v>
      </c>
      <c r="T876" s="3">
        <v>83515</v>
      </c>
    </row>
    <row r="877" spans="1:20" x14ac:dyDescent="0.3">
      <c r="A877" s="3" t="s">
        <v>19</v>
      </c>
      <c r="B877" s="3" t="s">
        <v>1185</v>
      </c>
      <c r="C877" s="3" t="s">
        <v>21</v>
      </c>
      <c r="D877" s="4" t="s">
        <v>22</v>
      </c>
      <c r="E877" s="3" t="s">
        <v>1192</v>
      </c>
      <c r="F877" s="3"/>
      <c r="G877" s="3"/>
      <c r="H877" s="3"/>
      <c r="I877" s="3"/>
      <c r="J877" s="3"/>
      <c r="K877" s="3"/>
      <c r="L877" s="3"/>
      <c r="M877" s="3"/>
      <c r="N877" s="3">
        <v>4128</v>
      </c>
      <c r="O877" s="3" t="s">
        <v>24</v>
      </c>
      <c r="P877" s="3">
        <v>532.43933379999999</v>
      </c>
      <c r="Q877" s="3">
        <v>2197909.5699999998</v>
      </c>
      <c r="R877" s="3">
        <v>6.614153215</v>
      </c>
      <c r="S877" s="3">
        <v>27303.224470000001</v>
      </c>
      <c r="T877" s="3">
        <v>805314.1</v>
      </c>
    </row>
    <row r="878" spans="1:20" x14ac:dyDescent="0.3">
      <c r="A878" s="3" t="s">
        <v>19</v>
      </c>
      <c r="B878" s="3" t="s">
        <v>1193</v>
      </c>
      <c r="C878" s="3" t="s">
        <v>21</v>
      </c>
      <c r="D878" s="4" t="s">
        <v>22</v>
      </c>
      <c r="E878" s="3" t="s">
        <v>1194</v>
      </c>
      <c r="F878" s="3"/>
      <c r="G878" s="3"/>
      <c r="H878" s="3"/>
      <c r="I878" s="3"/>
      <c r="J878" s="3"/>
      <c r="K878" s="3"/>
      <c r="L878" s="3"/>
      <c r="M878" s="3"/>
      <c r="N878" s="3">
        <v>5768.16</v>
      </c>
      <c r="O878" s="3" t="s">
        <v>24</v>
      </c>
      <c r="P878" s="3">
        <v>1077.8224150000001</v>
      </c>
      <c r="Q878" s="3">
        <v>6217052.1399999997</v>
      </c>
      <c r="R878" s="3">
        <v>13.38909832</v>
      </c>
      <c r="S878" s="3">
        <v>77230.461370000005</v>
      </c>
      <c r="T878" s="3">
        <v>2277927.7999999998</v>
      </c>
    </row>
    <row r="879" spans="1:20" x14ac:dyDescent="0.3">
      <c r="A879" s="3" t="s">
        <v>19</v>
      </c>
      <c r="B879" s="3" t="s">
        <v>1195</v>
      </c>
      <c r="C879" s="3" t="s">
        <v>21</v>
      </c>
      <c r="D879" s="4" t="s">
        <v>22</v>
      </c>
      <c r="E879" s="3" t="s">
        <v>1196</v>
      </c>
      <c r="F879" s="3"/>
      <c r="G879" s="3"/>
      <c r="H879" s="3"/>
      <c r="I879" s="3"/>
      <c r="J879" s="3"/>
      <c r="K879" s="3"/>
      <c r="L879" s="3"/>
      <c r="M879" s="3"/>
      <c r="N879" s="3">
        <v>6850</v>
      </c>
      <c r="O879" s="3" t="s">
        <v>24</v>
      </c>
      <c r="P879" s="3">
        <v>611.51537370000005</v>
      </c>
      <c r="Q879" s="3">
        <v>4188880.31</v>
      </c>
      <c r="R879" s="3">
        <v>7.5964642700000002</v>
      </c>
      <c r="S879" s="3">
        <v>52035.780250000003</v>
      </c>
      <c r="T879" s="3">
        <v>1534805.8</v>
      </c>
    </row>
    <row r="880" spans="1:20" x14ac:dyDescent="0.3">
      <c r="A880" s="3" t="s">
        <v>19</v>
      </c>
      <c r="B880" s="3" t="s">
        <v>1197</v>
      </c>
      <c r="C880" s="3" t="s">
        <v>21</v>
      </c>
      <c r="D880" s="4" t="s">
        <v>22</v>
      </c>
      <c r="E880" s="3" t="s">
        <v>1198</v>
      </c>
      <c r="F880" s="3"/>
      <c r="G880" s="3"/>
      <c r="H880" s="3"/>
      <c r="I880" s="3"/>
      <c r="J880" s="3"/>
      <c r="K880" s="3"/>
      <c r="L880" s="3"/>
      <c r="M880" s="3"/>
      <c r="N880" s="3">
        <v>1248.3</v>
      </c>
      <c r="O880" s="3" t="s">
        <v>24</v>
      </c>
      <c r="P880" s="3">
        <v>421.30584800000003</v>
      </c>
      <c r="Q880" s="3">
        <v>525916.09</v>
      </c>
      <c r="R880" s="3">
        <v>5.249917108</v>
      </c>
      <c r="S880" s="3">
        <v>6553.4715260000003</v>
      </c>
      <c r="T880" s="3">
        <v>192695.6</v>
      </c>
    </row>
    <row r="881" spans="1:20" x14ac:dyDescent="0.3">
      <c r="A881" s="3" t="s">
        <v>19</v>
      </c>
      <c r="B881" s="3" t="s">
        <v>1199</v>
      </c>
      <c r="C881" s="3" t="s">
        <v>21</v>
      </c>
      <c r="D881" s="4" t="s">
        <v>22</v>
      </c>
      <c r="E881" s="3" t="s">
        <v>1200</v>
      </c>
      <c r="F881" s="3"/>
      <c r="G881" s="3"/>
      <c r="H881" s="3"/>
      <c r="I881" s="3"/>
      <c r="J881" s="3"/>
      <c r="K881" s="3"/>
      <c r="L881" s="3"/>
      <c r="M881" s="3"/>
      <c r="N881" s="3">
        <v>4004</v>
      </c>
      <c r="O881" s="3" t="s">
        <v>24</v>
      </c>
      <c r="P881" s="3">
        <v>461.05239260000002</v>
      </c>
      <c r="Q881" s="3">
        <v>1846053.78</v>
      </c>
      <c r="R881" s="3">
        <v>5.7452011540000001</v>
      </c>
      <c r="S881" s="3">
        <v>23003.78542</v>
      </c>
      <c r="T881" s="3">
        <v>676394.2</v>
      </c>
    </row>
    <row r="882" spans="1:20" x14ac:dyDescent="0.3">
      <c r="A882" s="3" t="s">
        <v>19</v>
      </c>
      <c r="B882" s="3" t="s">
        <v>1201</v>
      </c>
      <c r="C882" s="3" t="s">
        <v>21</v>
      </c>
      <c r="D882" s="4" t="s">
        <v>22</v>
      </c>
      <c r="E882" s="3" t="s">
        <v>1202</v>
      </c>
      <c r="F882" s="3"/>
      <c r="G882" s="3"/>
      <c r="H882" s="3"/>
      <c r="I882" s="3"/>
      <c r="J882" s="3"/>
      <c r="K882" s="3"/>
      <c r="L882" s="3"/>
      <c r="M882" s="3"/>
      <c r="N882" s="3">
        <v>2310</v>
      </c>
      <c r="O882" s="3" t="s">
        <v>24</v>
      </c>
      <c r="P882" s="3">
        <v>590.08238530000006</v>
      </c>
      <c r="Q882" s="3">
        <v>1363090.31</v>
      </c>
      <c r="R882" s="3">
        <v>7.3530515300000001</v>
      </c>
      <c r="S882" s="3">
        <v>16985.549029999998</v>
      </c>
      <c r="T882" s="3">
        <v>499436.3</v>
      </c>
    </row>
    <row r="883" spans="1:20" x14ac:dyDescent="0.3">
      <c r="A883" s="3" t="s">
        <v>19</v>
      </c>
      <c r="B883" s="3" t="s">
        <v>1201</v>
      </c>
      <c r="C883" s="3" t="s">
        <v>21</v>
      </c>
      <c r="D883" s="4" t="s">
        <v>22</v>
      </c>
      <c r="E883" s="3" t="s">
        <v>1203</v>
      </c>
      <c r="F883" s="3"/>
      <c r="G883" s="3"/>
      <c r="H883" s="3"/>
      <c r="I883" s="3"/>
      <c r="J883" s="3"/>
      <c r="K883" s="3"/>
      <c r="L883" s="3"/>
      <c r="M883" s="3"/>
      <c r="N883" s="3">
        <v>5038.8</v>
      </c>
      <c r="O883" s="3" t="s">
        <v>24</v>
      </c>
      <c r="P883" s="3">
        <v>424.37839960000002</v>
      </c>
      <c r="Q883" s="3">
        <v>2138357.88</v>
      </c>
      <c r="R883" s="3">
        <v>5.2882043569999997</v>
      </c>
      <c r="S883" s="3">
        <v>26646.204109999999</v>
      </c>
      <c r="T883" s="3">
        <v>783494.4</v>
      </c>
    </row>
    <row r="884" spans="1:20" x14ac:dyDescent="0.3">
      <c r="A884" s="3" t="s">
        <v>19</v>
      </c>
      <c r="B884" s="3" t="s">
        <v>1204</v>
      </c>
      <c r="C884" s="3" t="s">
        <v>21</v>
      </c>
      <c r="D884" s="4" t="s">
        <v>22</v>
      </c>
      <c r="E884" s="3" t="s">
        <v>1205</v>
      </c>
      <c r="F884" s="3"/>
      <c r="G884" s="3"/>
      <c r="H884" s="3"/>
      <c r="I884" s="3"/>
      <c r="J884" s="3"/>
      <c r="K884" s="3"/>
      <c r="L884" s="3"/>
      <c r="M884" s="3"/>
      <c r="N884" s="3">
        <v>422.4</v>
      </c>
      <c r="O884" s="3" t="s">
        <v>24</v>
      </c>
      <c r="P884" s="3">
        <v>535.88290719999998</v>
      </c>
      <c r="Q884" s="3">
        <v>226356.94</v>
      </c>
      <c r="R884" s="3">
        <v>6.677668626</v>
      </c>
      <c r="S884" s="3">
        <v>2820.6472269999999</v>
      </c>
      <c r="T884" s="3">
        <v>82937.2</v>
      </c>
    </row>
    <row r="885" spans="1:20" x14ac:dyDescent="0.3">
      <c r="A885" s="3" t="s">
        <v>19</v>
      </c>
      <c r="B885" s="3" t="s">
        <v>1204</v>
      </c>
      <c r="C885" s="3" t="s">
        <v>21</v>
      </c>
      <c r="D885" s="4" t="s">
        <v>22</v>
      </c>
      <c r="E885" s="3" t="s">
        <v>1206</v>
      </c>
      <c r="F885" s="3"/>
      <c r="G885" s="3"/>
      <c r="H885" s="3"/>
      <c r="I885" s="3"/>
      <c r="J885" s="3"/>
      <c r="K885" s="3"/>
      <c r="L885" s="3"/>
      <c r="M885" s="3"/>
      <c r="N885" s="3">
        <v>7232</v>
      </c>
      <c r="O885" s="3" t="s">
        <v>24</v>
      </c>
      <c r="P885" s="3">
        <v>575.24202430000003</v>
      </c>
      <c r="Q885" s="3">
        <v>4160150.32</v>
      </c>
      <c r="R885" s="3">
        <v>7.1681249139999998</v>
      </c>
      <c r="S885" s="3">
        <v>51839.879379999998</v>
      </c>
      <c r="T885" s="3">
        <v>1524279.1</v>
      </c>
    </row>
    <row r="886" spans="1:20" x14ac:dyDescent="0.3">
      <c r="A886" s="3" t="s">
        <v>19</v>
      </c>
      <c r="B886" s="3" t="s">
        <v>1204</v>
      </c>
      <c r="C886" s="3" t="s">
        <v>21</v>
      </c>
      <c r="D886" s="4" t="s">
        <v>25</v>
      </c>
      <c r="E886" s="3" t="s">
        <v>1207</v>
      </c>
      <c r="F886" s="3"/>
      <c r="G886" s="3"/>
      <c r="H886" s="3"/>
      <c r="I886" s="3"/>
      <c r="J886" s="3"/>
      <c r="K886" s="3"/>
      <c r="L886" s="3"/>
      <c r="M886" s="3"/>
      <c r="N886" s="3">
        <v>8677.15</v>
      </c>
      <c r="O886" s="3" t="s">
        <v>24</v>
      </c>
      <c r="P886" s="3">
        <v>288.3185297</v>
      </c>
      <c r="Q886" s="3">
        <v>2501783.13</v>
      </c>
      <c r="R886" s="3">
        <v>3.5927542639999999</v>
      </c>
      <c r="S886" s="3">
        <v>31174.86766</v>
      </c>
      <c r="T886" s="3">
        <v>1099783.8999999999</v>
      </c>
    </row>
    <row r="887" spans="1:20" x14ac:dyDescent="0.3">
      <c r="A887" s="3" t="s">
        <v>19</v>
      </c>
      <c r="B887" s="3" t="s">
        <v>1208</v>
      </c>
      <c r="C887" s="3" t="s">
        <v>21</v>
      </c>
      <c r="D887" s="4" t="s">
        <v>22</v>
      </c>
      <c r="E887" s="3" t="s">
        <v>1182</v>
      </c>
      <c r="F887" s="3"/>
      <c r="G887" s="3"/>
      <c r="H887" s="3"/>
      <c r="I887" s="3"/>
      <c r="J887" s="3"/>
      <c r="K887" s="3"/>
      <c r="L887" s="3"/>
      <c r="M887" s="3"/>
      <c r="N887" s="3">
        <v>7875</v>
      </c>
      <c r="O887" s="3" t="s">
        <v>24</v>
      </c>
      <c r="P887" s="3">
        <v>552.16570790000003</v>
      </c>
      <c r="Q887" s="3">
        <v>4348304.95</v>
      </c>
      <c r="R887" s="3">
        <v>6.8805695690000004</v>
      </c>
      <c r="S887" s="3">
        <v>54184.485359999999</v>
      </c>
      <c r="T887" s="3">
        <v>1593218.9</v>
      </c>
    </row>
    <row r="888" spans="1:20" x14ac:dyDescent="0.3">
      <c r="A888" s="3" t="s">
        <v>19</v>
      </c>
      <c r="B888" s="3" t="s">
        <v>1208</v>
      </c>
      <c r="C888" s="3" t="s">
        <v>21</v>
      </c>
      <c r="D888" s="4" t="s">
        <v>25</v>
      </c>
      <c r="E888" s="3" t="s">
        <v>1209</v>
      </c>
      <c r="F888" s="3"/>
      <c r="G888" s="3"/>
      <c r="H888" s="3"/>
      <c r="I888" s="3"/>
      <c r="J888" s="3"/>
      <c r="K888" s="3"/>
      <c r="L888" s="3"/>
      <c r="M888" s="3"/>
      <c r="N888" s="3">
        <v>7707.7</v>
      </c>
      <c r="O888" s="3" t="s">
        <v>24</v>
      </c>
      <c r="P888" s="3">
        <v>298.07905210000001</v>
      </c>
      <c r="Q888" s="3">
        <v>2297503.91</v>
      </c>
      <c r="R888" s="3">
        <v>3.7143807120000001</v>
      </c>
      <c r="S888" s="3">
        <v>28629.33221</v>
      </c>
      <c r="T888" s="3">
        <v>1009982.8</v>
      </c>
    </row>
    <row r="889" spans="1:20" x14ac:dyDescent="0.3">
      <c r="A889" s="3" t="s">
        <v>19</v>
      </c>
      <c r="B889" s="3" t="s">
        <v>1210</v>
      </c>
      <c r="C889" s="3" t="s">
        <v>21</v>
      </c>
      <c r="D889" s="4" t="s">
        <v>22</v>
      </c>
      <c r="E889" s="3" t="s">
        <v>1211</v>
      </c>
      <c r="F889" s="3"/>
      <c r="G889" s="3"/>
      <c r="H889" s="3"/>
      <c r="I889" s="3"/>
      <c r="J889" s="3"/>
      <c r="K889" s="3"/>
      <c r="L889" s="3"/>
      <c r="M889" s="3"/>
      <c r="N889" s="3">
        <v>10836</v>
      </c>
      <c r="O889" s="3" t="s">
        <v>24</v>
      </c>
      <c r="P889" s="3">
        <v>583.90640459999997</v>
      </c>
      <c r="Q889" s="3">
        <v>6327209.7999999998</v>
      </c>
      <c r="R889" s="3">
        <v>7.2760922690000003</v>
      </c>
      <c r="S889" s="3">
        <v>78843.735830000005</v>
      </c>
      <c r="T889" s="3">
        <v>2318289.7000000002</v>
      </c>
    </row>
    <row r="890" spans="1:20" x14ac:dyDescent="0.3">
      <c r="A890" s="3" t="s">
        <v>19</v>
      </c>
      <c r="B890" s="3" t="s">
        <v>1212</v>
      </c>
      <c r="C890" s="3" t="s">
        <v>21</v>
      </c>
      <c r="D890" s="4" t="s">
        <v>22</v>
      </c>
      <c r="E890" s="3" t="s">
        <v>1200</v>
      </c>
      <c r="F890" s="3"/>
      <c r="G890" s="3"/>
      <c r="H890" s="3"/>
      <c r="I890" s="3"/>
      <c r="J890" s="3"/>
      <c r="K890" s="3"/>
      <c r="L890" s="3"/>
      <c r="M890" s="3"/>
      <c r="N890" s="3">
        <v>4004</v>
      </c>
      <c r="O890" s="3" t="s">
        <v>24</v>
      </c>
      <c r="P890" s="3">
        <v>474.1710789</v>
      </c>
      <c r="Q890" s="3">
        <v>1898581</v>
      </c>
      <c r="R890" s="3">
        <v>5.8575797270000001</v>
      </c>
      <c r="S890" s="3">
        <v>23453.749230000001</v>
      </c>
      <c r="T890" s="3">
        <v>695640.1</v>
      </c>
    </row>
    <row r="891" spans="1:20" x14ac:dyDescent="0.3">
      <c r="A891" s="3" t="s">
        <v>19</v>
      </c>
      <c r="B891" s="3" t="s">
        <v>1213</v>
      </c>
      <c r="C891" s="3" t="s">
        <v>21</v>
      </c>
      <c r="D891" s="4" t="s">
        <v>22</v>
      </c>
      <c r="E891" s="3" t="s">
        <v>1214</v>
      </c>
      <c r="F891" s="3"/>
      <c r="G891" s="3"/>
      <c r="H891" s="3"/>
      <c r="I891" s="3"/>
      <c r="J891" s="3"/>
      <c r="K891" s="3"/>
      <c r="L891" s="3"/>
      <c r="M891" s="3"/>
      <c r="N891" s="3">
        <v>2310</v>
      </c>
      <c r="O891" s="3" t="s">
        <v>24</v>
      </c>
      <c r="P891" s="3">
        <v>603.33039829999996</v>
      </c>
      <c r="Q891" s="3">
        <v>1393693.22</v>
      </c>
      <c r="R891" s="3">
        <v>7.4531241289999999</v>
      </c>
      <c r="S891" s="3">
        <v>17216.71674</v>
      </c>
      <c r="T891" s="3">
        <v>510649.2</v>
      </c>
    </row>
    <row r="892" spans="1:20" x14ac:dyDescent="0.3">
      <c r="A892" s="3" t="s">
        <v>19</v>
      </c>
      <c r="B892" s="3" t="s">
        <v>1213</v>
      </c>
      <c r="C892" s="3" t="s">
        <v>21</v>
      </c>
      <c r="D892" s="4" t="s">
        <v>22</v>
      </c>
      <c r="E892" s="3" t="s">
        <v>1215</v>
      </c>
      <c r="F892" s="3"/>
      <c r="G892" s="3"/>
      <c r="H892" s="3"/>
      <c r="I892" s="3"/>
      <c r="J892" s="3"/>
      <c r="K892" s="3"/>
      <c r="L892" s="3"/>
      <c r="M892" s="3"/>
      <c r="N892" s="3">
        <v>10770</v>
      </c>
      <c r="O892" s="3" t="s">
        <v>24</v>
      </c>
      <c r="P892" s="3">
        <v>280.73764619999997</v>
      </c>
      <c r="Q892" s="3">
        <v>3023544.45</v>
      </c>
      <c r="R892" s="3">
        <v>3.4680376310000001</v>
      </c>
      <c r="S892" s="3">
        <v>37350.765290000003</v>
      </c>
      <c r="T892" s="3">
        <v>1107826.7</v>
      </c>
    </row>
    <row r="893" spans="1:20" x14ac:dyDescent="0.3">
      <c r="A893" s="3" t="s">
        <v>19</v>
      </c>
      <c r="B893" s="3" t="s">
        <v>1213</v>
      </c>
      <c r="C893" s="3" t="s">
        <v>21</v>
      </c>
      <c r="D893" s="4" t="s">
        <v>22</v>
      </c>
      <c r="E893" s="3" t="s">
        <v>1216</v>
      </c>
      <c r="F893" s="3"/>
      <c r="G893" s="3"/>
      <c r="H893" s="3"/>
      <c r="I893" s="3"/>
      <c r="J893" s="3"/>
      <c r="K893" s="3"/>
      <c r="L893" s="3"/>
      <c r="M893" s="3"/>
      <c r="N893" s="3">
        <v>5375.1</v>
      </c>
      <c r="O893" s="3" t="s">
        <v>24</v>
      </c>
      <c r="P893" s="3">
        <v>662.48601699999995</v>
      </c>
      <c r="Q893" s="3">
        <v>3560928.59</v>
      </c>
      <c r="R893" s="3">
        <v>8.1838915009999997</v>
      </c>
      <c r="S893" s="3">
        <v>43989.235209999999</v>
      </c>
      <c r="T893" s="3">
        <v>1304724.3</v>
      </c>
    </row>
    <row r="894" spans="1:20" x14ac:dyDescent="0.3">
      <c r="A894" s="3" t="s">
        <v>19</v>
      </c>
      <c r="B894" s="3" t="s">
        <v>1213</v>
      </c>
      <c r="C894" s="3" t="s">
        <v>21</v>
      </c>
      <c r="D894" s="4" t="s">
        <v>22</v>
      </c>
      <c r="E894" s="3" t="s">
        <v>1217</v>
      </c>
      <c r="F894" s="3"/>
      <c r="G894" s="3"/>
      <c r="H894" s="3"/>
      <c r="I894" s="3"/>
      <c r="J894" s="3"/>
      <c r="K894" s="3"/>
      <c r="L894" s="3"/>
      <c r="M894" s="3"/>
      <c r="N894" s="3">
        <v>5950.8</v>
      </c>
      <c r="O894" s="3" t="s">
        <v>24</v>
      </c>
      <c r="P894" s="3">
        <v>660.04854639999996</v>
      </c>
      <c r="Q894" s="3">
        <v>3927816.89</v>
      </c>
      <c r="R894" s="3">
        <v>8.1537806849999992</v>
      </c>
      <c r="S894" s="3">
        <v>48521.518100000001</v>
      </c>
      <c r="T894" s="3">
        <v>1439152.1</v>
      </c>
    </row>
    <row r="895" spans="1:20" x14ac:dyDescent="0.3">
      <c r="A895" s="3" t="s">
        <v>19</v>
      </c>
      <c r="B895" s="3" t="s">
        <v>1213</v>
      </c>
      <c r="C895" s="3" t="s">
        <v>21</v>
      </c>
      <c r="D895" s="4" t="s">
        <v>22</v>
      </c>
      <c r="E895" s="3" t="s">
        <v>1218</v>
      </c>
      <c r="F895" s="3"/>
      <c r="G895" s="3"/>
      <c r="H895" s="3"/>
      <c r="I895" s="3"/>
      <c r="J895" s="3"/>
      <c r="K895" s="3"/>
      <c r="L895" s="3"/>
      <c r="M895" s="3"/>
      <c r="N895" s="3">
        <v>4392</v>
      </c>
      <c r="O895" s="3" t="s">
        <v>24</v>
      </c>
      <c r="P895" s="3">
        <v>565.70212430000004</v>
      </c>
      <c r="Q895" s="3">
        <v>2484563.73</v>
      </c>
      <c r="R895" s="3">
        <v>6.9882906030000003</v>
      </c>
      <c r="S895" s="3">
        <v>30692.572329999999</v>
      </c>
      <c r="T895" s="3">
        <v>910344.1</v>
      </c>
    </row>
    <row r="896" spans="1:20" x14ac:dyDescent="0.3">
      <c r="A896" s="3" t="s">
        <v>19</v>
      </c>
      <c r="B896" s="3" t="s">
        <v>1213</v>
      </c>
      <c r="C896" s="3" t="s">
        <v>21</v>
      </c>
      <c r="D896" s="4" t="s">
        <v>22</v>
      </c>
      <c r="E896" s="3" t="s">
        <v>1219</v>
      </c>
      <c r="F896" s="3"/>
      <c r="G896" s="3"/>
      <c r="H896" s="3"/>
      <c r="I896" s="3"/>
      <c r="J896" s="3"/>
      <c r="K896" s="3"/>
      <c r="L896" s="3"/>
      <c r="M896" s="3"/>
      <c r="N896" s="3">
        <v>3340</v>
      </c>
      <c r="O896" s="3" t="s">
        <v>24</v>
      </c>
      <c r="P896" s="3">
        <v>582.27277249999997</v>
      </c>
      <c r="Q896" s="3">
        <v>1944791.06</v>
      </c>
      <c r="R896" s="3">
        <v>7.1929928649999999</v>
      </c>
      <c r="S896" s="3">
        <v>24024.596170000001</v>
      </c>
      <c r="T896" s="3">
        <v>712571.4</v>
      </c>
    </row>
    <row r="897" spans="1:20" x14ac:dyDescent="0.3">
      <c r="A897" s="3" t="s">
        <v>19</v>
      </c>
      <c r="B897" s="3" t="s">
        <v>1213</v>
      </c>
      <c r="C897" s="3" t="s">
        <v>21</v>
      </c>
      <c r="D897" s="4" t="s">
        <v>22</v>
      </c>
      <c r="E897" s="3" t="s">
        <v>1220</v>
      </c>
      <c r="F897" s="3"/>
      <c r="G897" s="3"/>
      <c r="H897" s="3"/>
      <c r="I897" s="3"/>
      <c r="J897" s="3"/>
      <c r="K897" s="3"/>
      <c r="L897" s="3"/>
      <c r="M897" s="3"/>
      <c r="N897" s="3">
        <v>1017.6</v>
      </c>
      <c r="O897" s="3" t="s">
        <v>24</v>
      </c>
      <c r="P897" s="3">
        <v>540.13237030000005</v>
      </c>
      <c r="Q897" s="3">
        <v>549638.69999999995</v>
      </c>
      <c r="R897" s="3">
        <v>6.6724196449999997</v>
      </c>
      <c r="S897" s="3">
        <v>6789.8542310000003</v>
      </c>
      <c r="T897" s="3">
        <v>201387.6</v>
      </c>
    </row>
    <row r="898" spans="1:20" x14ac:dyDescent="0.3">
      <c r="A898" s="3" t="s">
        <v>19</v>
      </c>
      <c r="B898" s="3" t="s">
        <v>1213</v>
      </c>
      <c r="C898" s="3" t="s">
        <v>21</v>
      </c>
      <c r="D898" s="4" t="s">
        <v>22</v>
      </c>
      <c r="E898" s="3" t="s">
        <v>1221</v>
      </c>
      <c r="F898" s="3"/>
      <c r="G898" s="3"/>
      <c r="H898" s="3"/>
      <c r="I898" s="3"/>
      <c r="J898" s="3"/>
      <c r="K898" s="3"/>
      <c r="L898" s="3"/>
      <c r="M898" s="3"/>
      <c r="N898" s="3">
        <v>2975</v>
      </c>
      <c r="O898" s="3" t="s">
        <v>24</v>
      </c>
      <c r="P898" s="3">
        <v>526.41345879999994</v>
      </c>
      <c r="Q898" s="3">
        <v>1566080.04</v>
      </c>
      <c r="R898" s="3">
        <v>6.5029457539999997</v>
      </c>
      <c r="S898" s="3">
        <v>19346.263620000002</v>
      </c>
      <c r="T898" s="3">
        <v>573811.69999999995</v>
      </c>
    </row>
    <row r="899" spans="1:20" x14ac:dyDescent="0.3">
      <c r="A899" s="3" t="s">
        <v>19</v>
      </c>
      <c r="B899" s="3" t="s">
        <v>1213</v>
      </c>
      <c r="C899" s="3" t="s">
        <v>21</v>
      </c>
      <c r="D899" s="4" t="s">
        <v>22</v>
      </c>
      <c r="E899" s="3" t="s">
        <v>1222</v>
      </c>
      <c r="F899" s="3"/>
      <c r="G899" s="3"/>
      <c r="H899" s="3"/>
      <c r="I899" s="3"/>
      <c r="J899" s="3"/>
      <c r="K899" s="3"/>
      <c r="L899" s="3"/>
      <c r="M899" s="3"/>
      <c r="N899" s="3">
        <v>7673.6</v>
      </c>
      <c r="O899" s="3" t="s">
        <v>24</v>
      </c>
      <c r="P899" s="3">
        <v>579.80291780000005</v>
      </c>
      <c r="Q899" s="3">
        <v>4449175.67</v>
      </c>
      <c r="R899" s="3">
        <v>7.1624819989999997</v>
      </c>
      <c r="S899" s="3">
        <v>54962.021869999997</v>
      </c>
      <c r="T899" s="3">
        <v>1630177.9</v>
      </c>
    </row>
    <row r="900" spans="1:20" x14ac:dyDescent="0.3">
      <c r="A900" s="3" t="s">
        <v>19</v>
      </c>
      <c r="B900" s="3" t="s">
        <v>1213</v>
      </c>
      <c r="C900" s="3" t="s">
        <v>21</v>
      </c>
      <c r="D900" s="4" t="s">
        <v>22</v>
      </c>
      <c r="E900" s="3" t="s">
        <v>1223</v>
      </c>
      <c r="F900" s="3"/>
      <c r="G900" s="3"/>
      <c r="H900" s="3"/>
      <c r="I900" s="3"/>
      <c r="J900" s="3"/>
      <c r="K900" s="3"/>
      <c r="L900" s="3"/>
      <c r="M900" s="3"/>
      <c r="N900" s="3">
        <v>5318.4</v>
      </c>
      <c r="O900" s="3" t="s">
        <v>24</v>
      </c>
      <c r="P900" s="3">
        <v>540.17951830000004</v>
      </c>
      <c r="Q900" s="3">
        <v>2872890.75</v>
      </c>
      <c r="R900" s="3">
        <v>6.6730020789999998</v>
      </c>
      <c r="S900" s="3">
        <v>35489.694259999997</v>
      </c>
      <c r="T900" s="3">
        <v>1052627.1000000001</v>
      </c>
    </row>
    <row r="901" spans="1:20" x14ac:dyDescent="0.3">
      <c r="A901" s="3" t="s">
        <v>19</v>
      </c>
      <c r="B901" s="3" t="s">
        <v>1213</v>
      </c>
      <c r="C901" s="3" t="s">
        <v>21</v>
      </c>
      <c r="D901" s="4" t="s">
        <v>22</v>
      </c>
      <c r="E901" s="3" t="s">
        <v>1224</v>
      </c>
      <c r="F901" s="3"/>
      <c r="G901" s="3"/>
      <c r="H901" s="3"/>
      <c r="I901" s="3"/>
      <c r="J901" s="3"/>
      <c r="K901" s="3"/>
      <c r="L901" s="3"/>
      <c r="M901" s="3"/>
      <c r="N901" s="3">
        <v>5682.9</v>
      </c>
      <c r="O901" s="3" t="s">
        <v>24</v>
      </c>
      <c r="P901" s="3">
        <v>433.81517539999999</v>
      </c>
      <c r="Q901" s="3">
        <v>2465328.2599999998</v>
      </c>
      <c r="R901" s="3">
        <v>5.3590509620000004</v>
      </c>
      <c r="S901" s="3">
        <v>30454.950710000001</v>
      </c>
      <c r="T901" s="3">
        <v>903296.4</v>
      </c>
    </row>
    <row r="902" spans="1:20" x14ac:dyDescent="0.3">
      <c r="A902" s="3" t="s">
        <v>19</v>
      </c>
      <c r="B902" s="3" t="s">
        <v>1225</v>
      </c>
      <c r="C902" s="3" t="s">
        <v>21</v>
      </c>
      <c r="D902" s="4" t="s">
        <v>22</v>
      </c>
      <c r="E902" s="3" t="s">
        <v>1226</v>
      </c>
      <c r="F902" s="3"/>
      <c r="G902" s="3"/>
      <c r="H902" s="3"/>
      <c r="I902" s="3"/>
      <c r="J902" s="3"/>
      <c r="K902" s="3"/>
      <c r="L902" s="3"/>
      <c r="M902" s="3"/>
      <c r="N902" s="3">
        <v>8767.5</v>
      </c>
      <c r="O902" s="3" t="s">
        <v>24</v>
      </c>
      <c r="P902" s="3">
        <v>289.12198000000001</v>
      </c>
      <c r="Q902" s="3">
        <v>2534876.96</v>
      </c>
      <c r="R902" s="3">
        <v>3.57161186</v>
      </c>
      <c r="S902" s="3">
        <v>31314.10698</v>
      </c>
      <c r="T902" s="3">
        <v>928778.9</v>
      </c>
    </row>
    <row r="903" spans="1:20" x14ac:dyDescent="0.3">
      <c r="A903" s="3" t="s">
        <v>19</v>
      </c>
      <c r="B903" s="3" t="s">
        <v>1227</v>
      </c>
      <c r="C903" s="3" t="s">
        <v>21</v>
      </c>
      <c r="D903" s="4" t="s">
        <v>22</v>
      </c>
      <c r="E903" s="3" t="s">
        <v>1228</v>
      </c>
      <c r="F903" s="3"/>
      <c r="G903" s="3"/>
      <c r="H903" s="3"/>
      <c r="I903" s="3"/>
      <c r="J903" s="3"/>
      <c r="K903" s="3"/>
      <c r="L903" s="3"/>
      <c r="M903" s="3"/>
      <c r="N903" s="3">
        <v>8856.9</v>
      </c>
      <c r="O903" s="3" t="s">
        <v>24</v>
      </c>
      <c r="P903" s="3">
        <v>548.58222290000003</v>
      </c>
      <c r="Q903" s="3">
        <v>4858737.8899999997</v>
      </c>
      <c r="R903" s="3">
        <v>6.7768032480000002</v>
      </c>
      <c r="S903" s="3">
        <v>60021.468679999998</v>
      </c>
      <c r="T903" s="3">
        <v>1780241.6</v>
      </c>
    </row>
    <row r="904" spans="1:20" x14ac:dyDescent="0.3">
      <c r="A904" s="3" t="s">
        <v>19</v>
      </c>
      <c r="B904" s="3" t="s">
        <v>1227</v>
      </c>
      <c r="C904" s="3" t="s">
        <v>21</v>
      </c>
      <c r="D904" s="4" t="s">
        <v>22</v>
      </c>
      <c r="E904" s="3" t="s">
        <v>1229</v>
      </c>
      <c r="F904" s="3"/>
      <c r="G904" s="3"/>
      <c r="H904" s="3"/>
      <c r="I904" s="3"/>
      <c r="J904" s="3"/>
      <c r="K904" s="3"/>
      <c r="L904" s="3"/>
      <c r="M904" s="3"/>
      <c r="N904" s="3">
        <v>21123.200000000001</v>
      </c>
      <c r="O904" s="3" t="s">
        <v>24</v>
      </c>
      <c r="P904" s="3">
        <v>481.59675950000002</v>
      </c>
      <c r="Q904" s="3">
        <v>10172864.67</v>
      </c>
      <c r="R904" s="3">
        <v>5.9493114199999999</v>
      </c>
      <c r="S904" s="3">
        <v>125668.495</v>
      </c>
      <c r="T904" s="3">
        <v>3727337.6</v>
      </c>
    </row>
    <row r="905" spans="1:20" x14ac:dyDescent="0.3">
      <c r="A905" s="3" t="s">
        <v>19</v>
      </c>
      <c r="B905" s="3" t="s">
        <v>1227</v>
      </c>
      <c r="C905" s="3" t="s">
        <v>21</v>
      </c>
      <c r="D905" s="4" t="s">
        <v>22</v>
      </c>
      <c r="E905" s="3" t="s">
        <v>1230</v>
      </c>
      <c r="F905" s="3"/>
      <c r="G905" s="3"/>
      <c r="H905" s="3"/>
      <c r="I905" s="3"/>
      <c r="J905" s="3"/>
      <c r="K905" s="3"/>
      <c r="L905" s="3"/>
      <c r="M905" s="3"/>
      <c r="N905" s="3">
        <v>10374</v>
      </c>
      <c r="O905" s="3" t="s">
        <v>24</v>
      </c>
      <c r="P905" s="3">
        <v>644.02149699999995</v>
      </c>
      <c r="Q905" s="3">
        <v>6681079.0099999998</v>
      </c>
      <c r="R905" s="3">
        <v>7.9557936629999997</v>
      </c>
      <c r="S905" s="3">
        <v>82533.403460000001</v>
      </c>
      <c r="T905" s="3">
        <v>2447947.4</v>
      </c>
    </row>
    <row r="906" spans="1:20" x14ac:dyDescent="0.3">
      <c r="A906" s="3" t="s">
        <v>19</v>
      </c>
      <c r="B906" s="3" t="s">
        <v>1231</v>
      </c>
      <c r="C906" s="3" t="s">
        <v>21</v>
      </c>
      <c r="D906" s="4" t="s">
        <v>22</v>
      </c>
      <c r="E906" s="3" t="s">
        <v>1232</v>
      </c>
      <c r="F906" s="3"/>
      <c r="G906" s="3"/>
      <c r="H906" s="3"/>
      <c r="I906" s="3"/>
      <c r="J906" s="3"/>
      <c r="K906" s="3"/>
      <c r="L906" s="3"/>
      <c r="M906" s="3"/>
      <c r="N906" s="3">
        <v>6850</v>
      </c>
      <c r="O906" s="3" t="s">
        <v>24</v>
      </c>
      <c r="P906" s="3">
        <v>581.30076789999998</v>
      </c>
      <c r="Q906" s="3">
        <v>3981910.26</v>
      </c>
      <c r="R906" s="3">
        <v>7.1809853969999997</v>
      </c>
      <c r="S906" s="3">
        <v>49189.749969999997</v>
      </c>
      <c r="T906" s="3">
        <v>1458972</v>
      </c>
    </row>
    <row r="907" spans="1:20" x14ac:dyDescent="0.3">
      <c r="A907" s="3" t="s">
        <v>19</v>
      </c>
      <c r="B907" s="3" t="s">
        <v>1231</v>
      </c>
      <c r="C907" s="3" t="s">
        <v>21</v>
      </c>
      <c r="D907" s="4" t="s">
        <v>22</v>
      </c>
      <c r="E907" s="3" t="s">
        <v>1233</v>
      </c>
      <c r="F907" s="3"/>
      <c r="G907" s="3"/>
      <c r="H907" s="3"/>
      <c r="I907" s="3"/>
      <c r="J907" s="3"/>
      <c r="K907" s="3"/>
      <c r="L907" s="3"/>
      <c r="M907" s="3"/>
      <c r="N907" s="3">
        <v>2662.4</v>
      </c>
      <c r="O907" s="3" t="s">
        <v>24</v>
      </c>
      <c r="P907" s="3">
        <v>565.23215900000002</v>
      </c>
      <c r="Q907" s="3">
        <v>1504874.1</v>
      </c>
      <c r="R907" s="3">
        <v>6.9824849779999996</v>
      </c>
      <c r="S907" s="3">
        <v>18590.168000000001</v>
      </c>
      <c r="T907" s="3">
        <v>551385.9</v>
      </c>
    </row>
    <row r="908" spans="1:20" x14ac:dyDescent="0.3">
      <c r="A908" s="3" t="s">
        <v>19</v>
      </c>
      <c r="B908" s="3" t="s">
        <v>1231</v>
      </c>
      <c r="C908" s="3" t="s">
        <v>21</v>
      </c>
      <c r="D908" s="4" t="s">
        <v>22</v>
      </c>
      <c r="E908" s="3" t="s">
        <v>1234</v>
      </c>
      <c r="F908" s="3"/>
      <c r="G908" s="3"/>
      <c r="H908" s="3"/>
      <c r="I908" s="3"/>
      <c r="J908" s="3"/>
      <c r="K908" s="3"/>
      <c r="L908" s="3"/>
      <c r="M908" s="3"/>
      <c r="N908" s="3">
        <v>786.6</v>
      </c>
      <c r="O908" s="3" t="s">
        <v>24</v>
      </c>
      <c r="P908" s="3">
        <v>687.10605139999996</v>
      </c>
      <c r="Q908" s="3">
        <v>540477.62</v>
      </c>
      <c r="R908" s="3">
        <v>8.4880302820000004</v>
      </c>
      <c r="S908" s="3">
        <v>6676.68462</v>
      </c>
      <c r="T908" s="3">
        <v>198031</v>
      </c>
    </row>
    <row r="909" spans="1:20" x14ac:dyDescent="0.3">
      <c r="A909" s="3" t="s">
        <v>19</v>
      </c>
      <c r="B909" s="3" t="s">
        <v>1231</v>
      </c>
      <c r="C909" s="3" t="s">
        <v>21</v>
      </c>
      <c r="D909" s="4" t="s">
        <v>22</v>
      </c>
      <c r="E909" s="3" t="s">
        <v>1235</v>
      </c>
      <c r="F909" s="3"/>
      <c r="G909" s="3"/>
      <c r="H909" s="3"/>
      <c r="I909" s="3"/>
      <c r="J909" s="3"/>
      <c r="K909" s="3"/>
      <c r="L909" s="3"/>
      <c r="M909" s="3"/>
      <c r="N909" s="3">
        <v>4108.8</v>
      </c>
      <c r="O909" s="3" t="s">
        <v>24</v>
      </c>
      <c r="P909" s="3">
        <v>578.94389850000005</v>
      </c>
      <c r="Q909" s="3">
        <v>2378764.69</v>
      </c>
      <c r="R909" s="3">
        <v>7.1518702709999999</v>
      </c>
      <c r="S909" s="3">
        <v>29385.60457</v>
      </c>
      <c r="T909" s="3">
        <v>871579.4</v>
      </c>
    </row>
    <row r="910" spans="1:20" x14ac:dyDescent="0.3">
      <c r="A910" s="3" t="s">
        <v>19</v>
      </c>
      <c r="B910" s="3" t="s">
        <v>1236</v>
      </c>
      <c r="C910" s="3" t="s">
        <v>21</v>
      </c>
      <c r="D910" s="4" t="s">
        <v>22</v>
      </c>
      <c r="E910" s="3" t="s">
        <v>1237</v>
      </c>
      <c r="F910" s="3"/>
      <c r="G910" s="3"/>
      <c r="H910" s="3"/>
      <c r="I910" s="3"/>
      <c r="J910" s="3"/>
      <c r="K910" s="3"/>
      <c r="L910" s="3"/>
      <c r="M910" s="3"/>
      <c r="N910" s="3">
        <v>9676</v>
      </c>
      <c r="O910" s="3" t="s">
        <v>24</v>
      </c>
      <c r="P910" s="3">
        <v>378.08989459999998</v>
      </c>
      <c r="Q910" s="3">
        <v>3658397.82</v>
      </c>
      <c r="R910" s="3">
        <v>4.7320387310000003</v>
      </c>
      <c r="S910" s="3">
        <v>45787.206760000001</v>
      </c>
      <c r="T910" s="3">
        <v>1608231.8</v>
      </c>
    </row>
    <row r="911" spans="1:20" x14ac:dyDescent="0.3">
      <c r="A911" s="3" t="s">
        <v>19</v>
      </c>
      <c r="B911" s="3" t="s">
        <v>1238</v>
      </c>
      <c r="C911" s="3" t="s">
        <v>21</v>
      </c>
      <c r="D911" s="4" t="s">
        <v>25</v>
      </c>
      <c r="E911" s="3" t="s">
        <v>1239</v>
      </c>
      <c r="F911" s="3"/>
      <c r="G911" s="3"/>
      <c r="H911" s="3"/>
      <c r="I911" s="3"/>
      <c r="J911" s="3"/>
      <c r="K911" s="3"/>
      <c r="L911" s="3"/>
      <c r="M911" s="3"/>
      <c r="N911" s="3">
        <v>8677.15</v>
      </c>
      <c r="O911" s="3" t="s">
        <v>24</v>
      </c>
      <c r="P911" s="3">
        <v>297.38562660000002</v>
      </c>
      <c r="Q911" s="3">
        <v>2580459.69</v>
      </c>
      <c r="R911" s="3">
        <v>3.721972799</v>
      </c>
      <c r="S911" s="3">
        <v>32296.116269999999</v>
      </c>
      <c r="T911" s="3">
        <v>1134370.1000000001</v>
      </c>
    </row>
    <row r="912" spans="1:20" x14ac:dyDescent="0.3">
      <c r="A912" s="3" t="s">
        <v>19</v>
      </c>
      <c r="B912" s="3" t="s">
        <v>1240</v>
      </c>
      <c r="C912" s="3" t="s">
        <v>21</v>
      </c>
      <c r="D912" s="4" t="s">
        <v>22</v>
      </c>
      <c r="E912" s="3" t="s">
        <v>1241</v>
      </c>
      <c r="F912" s="3"/>
      <c r="G912" s="3"/>
      <c r="H912" s="3"/>
      <c r="I912" s="3"/>
      <c r="J912" s="3"/>
      <c r="K912" s="3"/>
      <c r="L912" s="3"/>
      <c r="M912" s="3"/>
      <c r="N912" s="3">
        <v>7718.4</v>
      </c>
      <c r="O912" s="3" t="s">
        <v>24</v>
      </c>
      <c r="P912" s="3">
        <v>576.91079630000002</v>
      </c>
      <c r="Q912" s="3">
        <v>4452828.29</v>
      </c>
      <c r="R912" s="3">
        <v>7.2204104669999998</v>
      </c>
      <c r="S912" s="3">
        <v>55730.016150000003</v>
      </c>
      <c r="T912" s="3">
        <v>1631516.4</v>
      </c>
    </row>
    <row r="913" spans="1:20" x14ac:dyDescent="0.3">
      <c r="A913" s="3" t="s">
        <v>19</v>
      </c>
      <c r="B913" s="3" t="s">
        <v>1240</v>
      </c>
      <c r="C913" s="3" t="s">
        <v>21</v>
      </c>
      <c r="D913" s="4" t="s">
        <v>25</v>
      </c>
      <c r="E913" s="3" t="s">
        <v>1242</v>
      </c>
      <c r="F913" s="3"/>
      <c r="G913" s="3"/>
      <c r="H913" s="3"/>
      <c r="I913" s="3"/>
      <c r="J913" s="3"/>
      <c r="K913" s="3"/>
      <c r="L913" s="3"/>
      <c r="M913" s="3"/>
      <c r="N913" s="3">
        <v>4840</v>
      </c>
      <c r="O913" s="3" t="s">
        <v>24</v>
      </c>
      <c r="P913" s="3">
        <v>568.01128310000001</v>
      </c>
      <c r="Q913" s="3">
        <v>2749174.61</v>
      </c>
      <c r="R913" s="3">
        <v>7.1090273220000002</v>
      </c>
      <c r="S913" s="3">
        <v>34407.692239999997</v>
      </c>
      <c r="T913" s="3">
        <v>1208537.1000000001</v>
      </c>
    </row>
    <row r="914" spans="1:20" x14ac:dyDescent="0.3">
      <c r="A914" s="3" t="s">
        <v>19</v>
      </c>
      <c r="B914" s="3" t="s">
        <v>1240</v>
      </c>
      <c r="C914" s="3" t="s">
        <v>21</v>
      </c>
      <c r="D914" s="4" t="s">
        <v>22</v>
      </c>
      <c r="E914" s="3" t="s">
        <v>1243</v>
      </c>
      <c r="F914" s="3"/>
      <c r="G914" s="3"/>
      <c r="H914" s="3"/>
      <c r="I914" s="3"/>
      <c r="J914" s="3"/>
      <c r="K914" s="3"/>
      <c r="L914" s="3"/>
      <c r="M914" s="3"/>
      <c r="N914" s="3">
        <v>296.39999999999998</v>
      </c>
      <c r="O914" s="3" t="s">
        <v>24</v>
      </c>
      <c r="P914" s="3">
        <v>675.47607960000005</v>
      </c>
      <c r="Q914" s="3">
        <v>200211.11</v>
      </c>
      <c r="R914" s="3">
        <v>8.4540185179999998</v>
      </c>
      <c r="S914" s="3">
        <v>2505.7710889999998</v>
      </c>
      <c r="T914" s="3">
        <v>73357.3</v>
      </c>
    </row>
    <row r="915" spans="1:20" x14ac:dyDescent="0.3">
      <c r="A915" s="3" t="s">
        <v>19</v>
      </c>
      <c r="B915" s="3" t="s">
        <v>1244</v>
      </c>
      <c r="C915" s="3" t="s">
        <v>21</v>
      </c>
      <c r="D915" s="4" t="s">
        <v>22</v>
      </c>
      <c r="E915" s="3" t="s">
        <v>1245</v>
      </c>
      <c r="F915" s="3"/>
      <c r="G915" s="3"/>
      <c r="H915" s="3"/>
      <c r="I915" s="3"/>
      <c r="J915" s="3"/>
      <c r="K915" s="3"/>
      <c r="L915" s="3"/>
      <c r="M915" s="3"/>
      <c r="N915" s="3">
        <v>8607.5</v>
      </c>
      <c r="O915" s="3" t="s">
        <v>24</v>
      </c>
      <c r="P915" s="3">
        <v>388.54271390000002</v>
      </c>
      <c r="Q915" s="3">
        <v>3344381.41</v>
      </c>
      <c r="R915" s="3">
        <v>4.9213769970000003</v>
      </c>
      <c r="S915" s="3">
        <v>42360.752500000002</v>
      </c>
      <c r="T915" s="3">
        <v>1225381.3</v>
      </c>
    </row>
    <row r="916" spans="1:20" x14ac:dyDescent="0.3">
      <c r="A916" s="3" t="s">
        <v>19</v>
      </c>
      <c r="B916" s="3" t="s">
        <v>1244</v>
      </c>
      <c r="C916" s="3" t="s">
        <v>21</v>
      </c>
      <c r="D916" s="4" t="s">
        <v>22</v>
      </c>
      <c r="E916" s="3" t="s">
        <v>1246</v>
      </c>
      <c r="F916" s="3"/>
      <c r="G916" s="3"/>
      <c r="H916" s="3"/>
      <c r="I916" s="3"/>
      <c r="J916" s="3"/>
      <c r="K916" s="3"/>
      <c r="L916" s="3"/>
      <c r="M916" s="3"/>
      <c r="N916" s="3">
        <v>9676</v>
      </c>
      <c r="O916" s="3" t="s">
        <v>24</v>
      </c>
      <c r="P916" s="3">
        <v>372.85376910000002</v>
      </c>
      <c r="Q916" s="3">
        <v>3607733.07</v>
      </c>
      <c r="R916" s="3">
        <v>4.7226569869999997</v>
      </c>
      <c r="S916" s="3">
        <v>45696.42901</v>
      </c>
      <c r="T916" s="3">
        <v>1321873.3999999999</v>
      </c>
    </row>
    <row r="917" spans="1:20" x14ac:dyDescent="0.3">
      <c r="A917" s="3" t="s">
        <v>19</v>
      </c>
      <c r="B917" s="3" t="s">
        <v>1247</v>
      </c>
      <c r="C917" s="3" t="s">
        <v>21</v>
      </c>
      <c r="D917" s="4" t="s">
        <v>22</v>
      </c>
      <c r="E917" s="3" t="s">
        <v>1248</v>
      </c>
      <c r="F917" s="3"/>
      <c r="G917" s="3"/>
      <c r="H917" s="3"/>
      <c r="I917" s="3"/>
      <c r="J917" s="3"/>
      <c r="K917" s="3"/>
      <c r="L917" s="3"/>
      <c r="M917" s="3"/>
      <c r="N917" s="3">
        <v>11202.2</v>
      </c>
      <c r="O917" s="3" t="s">
        <v>24</v>
      </c>
      <c r="P917" s="3">
        <v>528.77799270000003</v>
      </c>
      <c r="Q917" s="3">
        <v>5923476.8300000001</v>
      </c>
      <c r="R917" s="3">
        <v>6.6976313200000002</v>
      </c>
      <c r="S917" s="3">
        <v>75028.205570000006</v>
      </c>
      <c r="T917" s="3">
        <v>2170361.9</v>
      </c>
    </row>
    <row r="918" spans="1:20" x14ac:dyDescent="0.3">
      <c r="A918" s="3" t="s">
        <v>19</v>
      </c>
      <c r="B918" s="3" t="s">
        <v>1247</v>
      </c>
      <c r="C918" s="3" t="s">
        <v>21</v>
      </c>
      <c r="D918" s="4" t="s">
        <v>22</v>
      </c>
      <c r="E918" s="3" t="s">
        <v>1249</v>
      </c>
      <c r="F918" s="3"/>
      <c r="G918" s="3"/>
      <c r="H918" s="3"/>
      <c r="I918" s="3"/>
      <c r="J918" s="3"/>
      <c r="K918" s="3"/>
      <c r="L918" s="3"/>
      <c r="M918" s="3"/>
      <c r="N918" s="3">
        <v>8232</v>
      </c>
      <c r="O918" s="3" t="s">
        <v>24</v>
      </c>
      <c r="P918" s="3">
        <v>626.20554179999999</v>
      </c>
      <c r="Q918" s="3">
        <v>5154924.0199999996</v>
      </c>
      <c r="R918" s="3">
        <v>7.931672474</v>
      </c>
      <c r="S918" s="3">
        <v>65293.527800000003</v>
      </c>
      <c r="T918" s="3">
        <v>1888764.2</v>
      </c>
    </row>
    <row r="919" spans="1:20" x14ac:dyDescent="0.3">
      <c r="A919" s="3" t="s">
        <v>19</v>
      </c>
      <c r="B919" s="3" t="s">
        <v>1247</v>
      </c>
      <c r="C919" s="3" t="s">
        <v>21</v>
      </c>
      <c r="D919" s="4" t="s">
        <v>22</v>
      </c>
      <c r="E919" s="3" t="s">
        <v>1250</v>
      </c>
      <c r="F919" s="3"/>
      <c r="G919" s="3"/>
      <c r="H919" s="3"/>
      <c r="I919" s="3"/>
      <c r="J919" s="3"/>
      <c r="K919" s="3"/>
      <c r="L919" s="3"/>
      <c r="M919" s="3"/>
      <c r="N919" s="3">
        <v>9129.9</v>
      </c>
      <c r="O919" s="3" t="s">
        <v>24</v>
      </c>
      <c r="P919" s="3">
        <v>566.09374360000004</v>
      </c>
      <c r="Q919" s="3">
        <v>5168379.2699999996</v>
      </c>
      <c r="R919" s="3">
        <v>7.1702817430000003</v>
      </c>
      <c r="S919" s="3">
        <v>65463.955289999998</v>
      </c>
      <c r="T919" s="3">
        <v>1893694.2</v>
      </c>
    </row>
    <row r="920" spans="1:20" x14ac:dyDescent="0.3">
      <c r="A920" s="3" t="s">
        <v>19</v>
      </c>
      <c r="B920" s="3" t="s">
        <v>1247</v>
      </c>
      <c r="C920" s="3" t="s">
        <v>21</v>
      </c>
      <c r="D920" s="4" t="s">
        <v>22</v>
      </c>
      <c r="E920" s="3" t="s">
        <v>1251</v>
      </c>
      <c r="F920" s="3"/>
      <c r="G920" s="3"/>
      <c r="H920" s="3"/>
      <c r="I920" s="3"/>
      <c r="J920" s="3"/>
      <c r="K920" s="3"/>
      <c r="L920" s="3"/>
      <c r="M920" s="3"/>
      <c r="N920" s="3">
        <v>8903.4</v>
      </c>
      <c r="O920" s="3" t="s">
        <v>24</v>
      </c>
      <c r="P920" s="3">
        <v>513.22530830000005</v>
      </c>
      <c r="Q920" s="3">
        <v>4569450.21</v>
      </c>
      <c r="R920" s="3">
        <v>6.5006372170000004</v>
      </c>
      <c r="S920" s="3">
        <v>57877.773399999998</v>
      </c>
      <c r="T920" s="3">
        <v>1674246.5</v>
      </c>
    </row>
    <row r="921" spans="1:20" x14ac:dyDescent="0.3">
      <c r="A921" s="3" t="s">
        <v>19</v>
      </c>
      <c r="B921" s="3" t="s">
        <v>1247</v>
      </c>
      <c r="C921" s="3" t="s">
        <v>21</v>
      </c>
      <c r="D921" s="4" t="s">
        <v>22</v>
      </c>
      <c r="E921" s="3" t="s">
        <v>1252</v>
      </c>
      <c r="F921" s="3"/>
      <c r="G921" s="3"/>
      <c r="H921" s="3"/>
      <c r="I921" s="3"/>
      <c r="J921" s="3"/>
      <c r="K921" s="3"/>
      <c r="L921" s="3"/>
      <c r="M921" s="3"/>
      <c r="N921" s="3">
        <v>5100</v>
      </c>
      <c r="O921" s="3" t="s">
        <v>24</v>
      </c>
      <c r="P921" s="3">
        <v>565.8267118</v>
      </c>
      <c r="Q921" s="3">
        <v>2885716.23</v>
      </c>
      <c r="R921" s="3">
        <v>7.166899452</v>
      </c>
      <c r="S921" s="3">
        <v>36551.187209999996</v>
      </c>
      <c r="T921" s="3">
        <v>1057326.3999999999</v>
      </c>
    </row>
    <row r="922" spans="1:20" x14ac:dyDescent="0.3">
      <c r="A922" s="3" t="s">
        <v>19</v>
      </c>
      <c r="B922" s="3" t="s">
        <v>1247</v>
      </c>
      <c r="C922" s="3" t="s">
        <v>21</v>
      </c>
      <c r="D922" s="4" t="s">
        <v>22</v>
      </c>
      <c r="E922" s="3" t="s">
        <v>1253</v>
      </c>
      <c r="F922" s="3"/>
      <c r="G922" s="3"/>
      <c r="H922" s="3"/>
      <c r="I922" s="3"/>
      <c r="J922" s="3"/>
      <c r="K922" s="3"/>
      <c r="L922" s="3"/>
      <c r="M922" s="3"/>
      <c r="N922" s="3">
        <v>10892</v>
      </c>
      <c r="O922" s="3" t="s">
        <v>24</v>
      </c>
      <c r="P922" s="3">
        <v>501.95962909999997</v>
      </c>
      <c r="Q922" s="3">
        <v>5467344.2800000003</v>
      </c>
      <c r="R922" s="3">
        <v>6.3579433700000001</v>
      </c>
      <c r="S922" s="3">
        <v>69250.719190000003</v>
      </c>
      <c r="T922" s="3">
        <v>2003235</v>
      </c>
    </row>
    <row r="923" spans="1:20" x14ac:dyDescent="0.3">
      <c r="A923" s="3" t="s">
        <v>19</v>
      </c>
      <c r="B923" s="3" t="s">
        <v>1254</v>
      </c>
      <c r="C923" s="3" t="s">
        <v>21</v>
      </c>
      <c r="D923" s="4" t="s">
        <v>22</v>
      </c>
      <c r="E923" s="3" t="s">
        <v>1255</v>
      </c>
      <c r="F923" s="3"/>
      <c r="G923" s="3"/>
      <c r="H923" s="3"/>
      <c r="I923" s="3"/>
      <c r="J923" s="3"/>
      <c r="K923" s="3"/>
      <c r="L923" s="3"/>
      <c r="M923" s="3"/>
      <c r="N923" s="3">
        <v>15568</v>
      </c>
      <c r="O923" s="3" t="s">
        <v>24</v>
      </c>
      <c r="P923" s="3">
        <v>440.61864209999999</v>
      </c>
      <c r="Q923" s="3">
        <v>6859551.0199999996</v>
      </c>
      <c r="R923" s="3">
        <v>5.5809834340000002</v>
      </c>
      <c r="S923" s="3">
        <v>86884.750090000001</v>
      </c>
      <c r="T923" s="3">
        <v>2513339.5</v>
      </c>
    </row>
    <row r="924" spans="1:20" x14ac:dyDescent="0.3">
      <c r="A924" s="3" t="s">
        <v>19</v>
      </c>
      <c r="B924" s="3" t="s">
        <v>1256</v>
      </c>
      <c r="C924" s="3" t="s">
        <v>21</v>
      </c>
      <c r="D924" s="4" t="s">
        <v>22</v>
      </c>
      <c r="E924" s="3" t="s">
        <v>1257</v>
      </c>
      <c r="F924" s="3"/>
      <c r="G924" s="3"/>
      <c r="H924" s="3"/>
      <c r="I924" s="3"/>
      <c r="J924" s="3"/>
      <c r="K924" s="3"/>
      <c r="L924" s="3"/>
      <c r="M924" s="3"/>
      <c r="N924" s="3">
        <v>5985</v>
      </c>
      <c r="O924" s="3" t="s">
        <v>24</v>
      </c>
      <c r="P924" s="3">
        <v>425.47055640000002</v>
      </c>
      <c r="Q924" s="3">
        <v>2546441.2799999998</v>
      </c>
      <c r="R924" s="3">
        <v>5.3891140770000003</v>
      </c>
      <c r="S924" s="3">
        <v>32253.847750000001</v>
      </c>
      <c r="T924" s="3">
        <v>933016.1</v>
      </c>
    </row>
    <row r="925" spans="1:20" x14ac:dyDescent="0.3">
      <c r="A925" s="3" t="s">
        <v>19</v>
      </c>
      <c r="B925" s="3" t="s">
        <v>1256</v>
      </c>
      <c r="C925" s="3" t="s">
        <v>21</v>
      </c>
      <c r="D925" s="4" t="s">
        <v>22</v>
      </c>
      <c r="E925" s="3" t="s">
        <v>1258</v>
      </c>
      <c r="F925" s="3"/>
      <c r="G925" s="3"/>
      <c r="H925" s="3"/>
      <c r="I925" s="3"/>
      <c r="J925" s="3"/>
      <c r="K925" s="3"/>
      <c r="L925" s="3"/>
      <c r="M925" s="3"/>
      <c r="N925" s="3">
        <v>7882.5</v>
      </c>
      <c r="O925" s="3" t="s">
        <v>24</v>
      </c>
      <c r="P925" s="3">
        <v>275.36698639999997</v>
      </c>
      <c r="Q925" s="3">
        <v>2170580.27</v>
      </c>
      <c r="R925" s="3">
        <v>3.4878655649999999</v>
      </c>
      <c r="S925" s="3">
        <v>27493.100320000001</v>
      </c>
      <c r="T925" s="3">
        <v>795300.7</v>
      </c>
    </row>
    <row r="926" spans="1:20" x14ac:dyDescent="0.3">
      <c r="A926" s="3" t="s">
        <v>19</v>
      </c>
      <c r="B926" s="3" t="s">
        <v>1256</v>
      </c>
      <c r="C926" s="3" t="s">
        <v>21</v>
      </c>
      <c r="D926" s="4" t="s">
        <v>22</v>
      </c>
      <c r="E926" s="3" t="s">
        <v>1259</v>
      </c>
      <c r="F926" s="3"/>
      <c r="G926" s="3"/>
      <c r="H926" s="3"/>
      <c r="I926" s="3"/>
      <c r="J926" s="3"/>
      <c r="K926" s="3"/>
      <c r="L926" s="3"/>
      <c r="M926" s="3"/>
      <c r="N926" s="3">
        <v>2310</v>
      </c>
      <c r="O926" s="3" t="s">
        <v>24</v>
      </c>
      <c r="P926" s="3">
        <v>591.60875759999999</v>
      </c>
      <c r="Q926" s="3">
        <v>1366616.23</v>
      </c>
      <c r="R926" s="3">
        <v>7.4934611469999997</v>
      </c>
      <c r="S926" s="3">
        <v>17309.895250000001</v>
      </c>
      <c r="T926" s="3">
        <v>500728.1</v>
      </c>
    </row>
    <row r="927" spans="1:20" x14ac:dyDescent="0.3">
      <c r="A927" s="3" t="s">
        <v>19</v>
      </c>
      <c r="B927" s="3" t="s">
        <v>1260</v>
      </c>
      <c r="C927" s="3" t="s">
        <v>21</v>
      </c>
      <c r="D927" s="4" t="s">
        <v>22</v>
      </c>
      <c r="E927" s="3" t="s">
        <v>1261</v>
      </c>
      <c r="F927" s="3"/>
      <c r="G927" s="3"/>
      <c r="H927" s="3"/>
      <c r="I927" s="3"/>
      <c r="J927" s="3"/>
      <c r="K927" s="3"/>
      <c r="L927" s="3"/>
      <c r="M927" s="3"/>
      <c r="N927" s="3">
        <v>847</v>
      </c>
      <c r="O927" s="3" t="s">
        <v>24</v>
      </c>
      <c r="P927" s="3">
        <v>516.41458090000003</v>
      </c>
      <c r="Q927" s="3">
        <v>437403.15</v>
      </c>
      <c r="R927" s="3">
        <v>6.5785296930000001</v>
      </c>
      <c r="S927" s="3">
        <v>5572.0146500000001</v>
      </c>
      <c r="T927" s="3">
        <v>160264.5</v>
      </c>
    </row>
    <row r="928" spans="1:20" x14ac:dyDescent="0.3">
      <c r="A928" s="3" t="s">
        <v>19</v>
      </c>
      <c r="B928" s="3" t="s">
        <v>1260</v>
      </c>
      <c r="C928" s="3" t="s">
        <v>21</v>
      </c>
      <c r="D928" s="4" t="s">
        <v>22</v>
      </c>
      <c r="E928" s="3" t="s">
        <v>1262</v>
      </c>
      <c r="F928" s="3"/>
      <c r="G928" s="3"/>
      <c r="H928" s="3"/>
      <c r="I928" s="3"/>
      <c r="J928" s="3"/>
      <c r="K928" s="3"/>
      <c r="L928" s="3"/>
      <c r="M928" s="3"/>
      <c r="N928" s="3">
        <v>102.4</v>
      </c>
      <c r="O928" s="3" t="s">
        <v>24</v>
      </c>
      <c r="P928" s="3">
        <v>543.15664059999995</v>
      </c>
      <c r="Q928" s="3">
        <v>55619.24</v>
      </c>
      <c r="R928" s="3">
        <v>6.9191928740000002</v>
      </c>
      <c r="S928" s="3">
        <v>708.52535030000001</v>
      </c>
      <c r="T928" s="3">
        <v>20378.900000000001</v>
      </c>
    </row>
    <row r="929" spans="1:20" x14ac:dyDescent="0.3">
      <c r="A929" s="3" t="s">
        <v>19</v>
      </c>
      <c r="B929" s="3" t="s">
        <v>1260</v>
      </c>
      <c r="C929" s="3" t="s">
        <v>21</v>
      </c>
      <c r="D929" s="4" t="s">
        <v>22</v>
      </c>
      <c r="E929" s="3" t="s">
        <v>1263</v>
      </c>
      <c r="F929" s="3"/>
      <c r="G929" s="3"/>
      <c r="H929" s="3"/>
      <c r="I929" s="3"/>
      <c r="J929" s="3"/>
      <c r="K929" s="3"/>
      <c r="L929" s="3"/>
      <c r="M929" s="3"/>
      <c r="N929" s="3">
        <v>4004</v>
      </c>
      <c r="O929" s="3" t="s">
        <v>24</v>
      </c>
      <c r="P929" s="3">
        <v>457.862008</v>
      </c>
      <c r="Q929" s="3">
        <v>1833279.48</v>
      </c>
      <c r="R929" s="3">
        <v>5.8326370440000002</v>
      </c>
      <c r="S929" s="3">
        <v>23353.87873</v>
      </c>
      <c r="T929" s="3">
        <v>671713.6</v>
      </c>
    </row>
    <row r="930" spans="1:20" x14ac:dyDescent="0.3">
      <c r="A930" s="3" t="s">
        <v>19</v>
      </c>
      <c r="B930" s="3" t="s">
        <v>1260</v>
      </c>
      <c r="C930" s="3" t="s">
        <v>21</v>
      </c>
      <c r="D930" s="4" t="s">
        <v>22</v>
      </c>
      <c r="E930" s="3" t="s">
        <v>1264</v>
      </c>
      <c r="F930" s="3"/>
      <c r="G930" s="3"/>
      <c r="H930" s="3"/>
      <c r="I930" s="3"/>
      <c r="J930" s="3"/>
      <c r="K930" s="3"/>
      <c r="L930" s="3"/>
      <c r="M930" s="3"/>
      <c r="N930" s="3">
        <v>3539.2</v>
      </c>
      <c r="O930" s="3" t="s">
        <v>24</v>
      </c>
      <c r="P930" s="3">
        <v>556.33116240000004</v>
      </c>
      <c r="Q930" s="3">
        <v>1968967.25</v>
      </c>
      <c r="R930" s="3">
        <v>7.0870211769999996</v>
      </c>
      <c r="S930" s="3">
        <v>25082.38535</v>
      </c>
      <c r="T930" s="3">
        <v>721429.6</v>
      </c>
    </row>
    <row r="931" spans="1:20" x14ac:dyDescent="0.3">
      <c r="A931" s="3" t="s">
        <v>19</v>
      </c>
      <c r="B931" s="3" t="s">
        <v>1260</v>
      </c>
      <c r="C931" s="3" t="s">
        <v>21</v>
      </c>
      <c r="D931" s="4" t="s">
        <v>22</v>
      </c>
      <c r="E931" s="3" t="s">
        <v>1265</v>
      </c>
      <c r="F931" s="3"/>
      <c r="G931" s="3"/>
      <c r="H931" s="3"/>
      <c r="I931" s="3"/>
      <c r="J931" s="3"/>
      <c r="K931" s="3"/>
      <c r="L931" s="3"/>
      <c r="M931" s="3"/>
      <c r="N931" s="3">
        <v>3666.6</v>
      </c>
      <c r="O931" s="3" t="s">
        <v>24</v>
      </c>
      <c r="P931" s="3">
        <v>659.35545190000005</v>
      </c>
      <c r="Q931" s="3">
        <v>2417592.7000000002</v>
      </c>
      <c r="R931" s="3">
        <v>8.3994325090000004</v>
      </c>
      <c r="S931" s="3">
        <v>30797.359240000002</v>
      </c>
      <c r="T931" s="3">
        <v>885806</v>
      </c>
    </row>
    <row r="932" spans="1:20" x14ac:dyDescent="0.3">
      <c r="A932" s="3" t="s">
        <v>19</v>
      </c>
      <c r="B932" s="3" t="s">
        <v>1266</v>
      </c>
      <c r="C932" s="3" t="s">
        <v>21</v>
      </c>
      <c r="D932" s="4" t="s">
        <v>22</v>
      </c>
      <c r="E932" s="3" t="s">
        <v>1267</v>
      </c>
      <c r="F932" s="3"/>
      <c r="G932" s="3"/>
      <c r="H932" s="3"/>
      <c r="I932" s="3"/>
      <c r="J932" s="3"/>
      <c r="K932" s="3"/>
      <c r="L932" s="3"/>
      <c r="M932" s="3"/>
      <c r="N932" s="3">
        <v>6750</v>
      </c>
      <c r="O932" s="3" t="s">
        <v>24</v>
      </c>
      <c r="P932" s="3">
        <v>565.6657778</v>
      </c>
      <c r="Q932" s="3">
        <v>3818244</v>
      </c>
      <c r="R932" s="3">
        <v>7.2059334750000001</v>
      </c>
      <c r="S932" s="3">
        <v>48640.05096</v>
      </c>
      <c r="T932" s="3">
        <v>1399004.6</v>
      </c>
    </row>
    <row r="933" spans="1:20" x14ac:dyDescent="0.3">
      <c r="A933" s="3" t="s">
        <v>19</v>
      </c>
      <c r="B933" s="3" t="s">
        <v>1268</v>
      </c>
      <c r="C933" s="3" t="s">
        <v>21</v>
      </c>
      <c r="D933" s="4" t="s">
        <v>22</v>
      </c>
      <c r="E933" s="3" t="s">
        <v>1269</v>
      </c>
      <c r="F933" s="3"/>
      <c r="G933" s="3"/>
      <c r="H933" s="3"/>
      <c r="I933" s="3"/>
      <c r="J933" s="3"/>
      <c r="K933" s="3"/>
      <c r="L933" s="3"/>
      <c r="M933" s="3"/>
      <c r="N933" s="3">
        <v>3206.4</v>
      </c>
      <c r="O933" s="3" t="s">
        <v>24</v>
      </c>
      <c r="P933" s="3">
        <v>540.0129647</v>
      </c>
      <c r="Q933" s="3">
        <v>1731497.57</v>
      </c>
      <c r="R933" s="3">
        <v>6.8791460469999999</v>
      </c>
      <c r="S933" s="3">
        <v>22057.293890000001</v>
      </c>
      <c r="T933" s="3">
        <v>634420.69999999995</v>
      </c>
    </row>
    <row r="934" spans="1:20" x14ac:dyDescent="0.3">
      <c r="A934" s="3" t="s">
        <v>19</v>
      </c>
      <c r="B934" s="3" t="s">
        <v>1268</v>
      </c>
      <c r="C934" s="3" t="s">
        <v>21</v>
      </c>
      <c r="D934" s="4" t="s">
        <v>22</v>
      </c>
      <c r="E934" s="3" t="s">
        <v>1270</v>
      </c>
      <c r="F934" s="3"/>
      <c r="G934" s="3"/>
      <c r="H934" s="3"/>
      <c r="I934" s="3"/>
      <c r="J934" s="3"/>
      <c r="K934" s="3"/>
      <c r="L934" s="3"/>
      <c r="M934" s="3"/>
      <c r="N934" s="3">
        <v>3526.4</v>
      </c>
      <c r="O934" s="3" t="s">
        <v>24</v>
      </c>
      <c r="P934" s="3">
        <v>553.11291970000002</v>
      </c>
      <c r="Q934" s="3">
        <v>1950497.4</v>
      </c>
      <c r="R934" s="3">
        <v>7.0460244550000004</v>
      </c>
      <c r="S934" s="3">
        <v>24847.100640000001</v>
      </c>
      <c r="T934" s="3">
        <v>714662.2</v>
      </c>
    </row>
    <row r="935" spans="1:20" x14ac:dyDescent="0.3">
      <c r="A935" s="3" t="s">
        <v>19</v>
      </c>
      <c r="B935" s="3" t="s">
        <v>1268</v>
      </c>
      <c r="C935" s="3" t="s">
        <v>21</v>
      </c>
      <c r="D935" s="4" t="s">
        <v>22</v>
      </c>
      <c r="E935" s="3" t="s">
        <v>1271</v>
      </c>
      <c r="F935" s="3"/>
      <c r="G935" s="3"/>
      <c r="H935" s="3"/>
      <c r="I935" s="3"/>
      <c r="J935" s="3"/>
      <c r="K935" s="3"/>
      <c r="L935" s="3"/>
      <c r="M935" s="3"/>
      <c r="N935" s="3">
        <v>1468.8</v>
      </c>
      <c r="O935" s="3" t="s">
        <v>1076</v>
      </c>
      <c r="P935" s="3">
        <v>655.54114919999995</v>
      </c>
      <c r="Q935" s="3">
        <v>962858.84</v>
      </c>
      <c r="R935" s="3">
        <v>8.3508426650000001</v>
      </c>
      <c r="S935" s="3">
        <v>12265.717710000001</v>
      </c>
      <c r="T935" s="3">
        <v>352791.5</v>
      </c>
    </row>
    <row r="936" spans="1:20" x14ac:dyDescent="0.3">
      <c r="A936" s="3" t="s">
        <v>19</v>
      </c>
      <c r="B936" s="3" t="s">
        <v>1268</v>
      </c>
      <c r="C936" s="3" t="s">
        <v>21</v>
      </c>
      <c r="D936" s="4" t="s">
        <v>22</v>
      </c>
      <c r="E936" s="3" t="s">
        <v>1272</v>
      </c>
      <c r="F936" s="3"/>
      <c r="G936" s="3"/>
      <c r="H936" s="3"/>
      <c r="I936" s="3"/>
      <c r="J936" s="3"/>
      <c r="K936" s="3"/>
      <c r="L936" s="3"/>
      <c r="M936" s="3"/>
      <c r="N936" s="3">
        <v>3592.8</v>
      </c>
      <c r="O936" s="3" t="s">
        <v>24</v>
      </c>
      <c r="P936" s="3">
        <v>560.66027050000002</v>
      </c>
      <c r="Q936" s="3">
        <v>2014340.22</v>
      </c>
      <c r="R936" s="3">
        <v>7.1421690509999998</v>
      </c>
      <c r="S936" s="3">
        <v>25660.384969999999</v>
      </c>
      <c r="T936" s="3">
        <v>738054.2</v>
      </c>
    </row>
    <row r="937" spans="1:20" x14ac:dyDescent="0.3">
      <c r="A937" s="3" t="s">
        <v>19</v>
      </c>
      <c r="B937" s="3" t="s">
        <v>1268</v>
      </c>
      <c r="C937" s="3" t="s">
        <v>21</v>
      </c>
      <c r="D937" s="4" t="s">
        <v>22</v>
      </c>
      <c r="E937" s="3" t="s">
        <v>1273</v>
      </c>
      <c r="F937" s="3"/>
      <c r="G937" s="3"/>
      <c r="H937" s="3"/>
      <c r="I937" s="3"/>
      <c r="J937" s="3"/>
      <c r="K937" s="3"/>
      <c r="L937" s="3"/>
      <c r="M937" s="3"/>
      <c r="N937" s="3">
        <v>3402.9</v>
      </c>
      <c r="O937" s="3" t="s">
        <v>24</v>
      </c>
      <c r="P937" s="3">
        <v>656.44916390000003</v>
      </c>
      <c r="Q937" s="3">
        <v>2233830.86</v>
      </c>
      <c r="R937" s="3">
        <v>8.3624097319999997</v>
      </c>
      <c r="S937" s="3">
        <v>28456.444080000001</v>
      </c>
      <c r="T937" s="3">
        <v>818475.6</v>
      </c>
    </row>
    <row r="938" spans="1:20" x14ac:dyDescent="0.3">
      <c r="A938" s="3" t="s">
        <v>19</v>
      </c>
      <c r="B938" s="3" t="s">
        <v>1274</v>
      </c>
      <c r="C938" s="3" t="s">
        <v>21</v>
      </c>
      <c r="D938" s="4" t="s">
        <v>25</v>
      </c>
      <c r="E938" s="3" t="s">
        <v>1275</v>
      </c>
      <c r="F938" s="3"/>
      <c r="G938" s="3"/>
      <c r="H938" s="3"/>
      <c r="I938" s="3"/>
      <c r="J938" s="3"/>
      <c r="K938" s="3"/>
      <c r="L938" s="3"/>
      <c r="M938" s="3"/>
      <c r="N938" s="3">
        <v>8677.15</v>
      </c>
      <c r="O938" s="3" t="s">
        <v>24</v>
      </c>
      <c r="P938" s="3">
        <v>284.84844679999998</v>
      </c>
      <c r="Q938" s="3">
        <v>2471672.7000000002</v>
      </c>
      <c r="R938" s="3">
        <v>3.6240260399999999</v>
      </c>
      <c r="S938" s="3">
        <v>31446.217560000001</v>
      </c>
      <c r="T938" s="3">
        <v>1086547.3</v>
      </c>
    </row>
    <row r="939" spans="1:20" x14ac:dyDescent="0.3">
      <c r="A939" s="3" t="s">
        <v>19</v>
      </c>
      <c r="B939" s="3" t="s">
        <v>1276</v>
      </c>
      <c r="C939" s="3" t="s">
        <v>21</v>
      </c>
      <c r="D939" s="4" t="s">
        <v>22</v>
      </c>
      <c r="E939" s="3" t="s">
        <v>1277</v>
      </c>
      <c r="F939" s="3"/>
      <c r="G939" s="3"/>
      <c r="H939" s="3"/>
      <c r="I939" s="3"/>
      <c r="J939" s="3"/>
      <c r="K939" s="3"/>
      <c r="L939" s="3"/>
      <c r="M939" s="3"/>
      <c r="N939" s="3">
        <v>4004</v>
      </c>
      <c r="O939" s="3" t="s">
        <v>24</v>
      </c>
      <c r="P939" s="3">
        <v>450.59301699999997</v>
      </c>
      <c r="Q939" s="3">
        <v>1804174.44</v>
      </c>
      <c r="R939" s="3">
        <v>5.7327355850000004</v>
      </c>
      <c r="S939" s="3">
        <v>22953.87328</v>
      </c>
      <c r="T939" s="3">
        <v>661049.5</v>
      </c>
    </row>
    <row r="940" spans="1:20" x14ac:dyDescent="0.3">
      <c r="A940" s="3" t="s">
        <v>19</v>
      </c>
      <c r="B940" s="3" t="s">
        <v>1278</v>
      </c>
      <c r="C940" s="3" t="s">
        <v>21</v>
      </c>
      <c r="D940" s="4" t="s">
        <v>22</v>
      </c>
      <c r="E940" s="3" t="s">
        <v>1279</v>
      </c>
      <c r="F940" s="3"/>
      <c r="G940" s="3"/>
      <c r="H940" s="3"/>
      <c r="I940" s="3"/>
      <c r="J940" s="3"/>
      <c r="K940" s="3"/>
      <c r="L940" s="3"/>
      <c r="M940" s="3"/>
      <c r="N940" s="3">
        <v>3784.8</v>
      </c>
      <c r="O940" s="3" t="s">
        <v>24</v>
      </c>
      <c r="P940" s="3">
        <v>651.95497780000005</v>
      </c>
      <c r="Q940" s="3">
        <v>2467519.2000000002</v>
      </c>
      <c r="R940" s="3">
        <v>8.2945925930000008</v>
      </c>
      <c r="S940" s="3">
        <v>31393.374049999999</v>
      </c>
      <c r="T940" s="3">
        <v>904099</v>
      </c>
    </row>
    <row r="941" spans="1:20" x14ac:dyDescent="0.3">
      <c r="A941" s="3" t="s">
        <v>19</v>
      </c>
      <c r="B941" s="3" t="s">
        <v>1278</v>
      </c>
      <c r="C941" s="3" t="s">
        <v>21</v>
      </c>
      <c r="D941" s="4" t="s">
        <v>22</v>
      </c>
      <c r="E941" s="3" t="s">
        <v>1280</v>
      </c>
      <c r="F941" s="3"/>
      <c r="G941" s="3"/>
      <c r="H941" s="3"/>
      <c r="I941" s="3"/>
      <c r="J941" s="3"/>
      <c r="K941" s="3"/>
      <c r="L941" s="3"/>
      <c r="M941" s="3"/>
      <c r="N941" s="3">
        <v>5985</v>
      </c>
      <c r="O941" s="3" t="s">
        <v>24</v>
      </c>
      <c r="P941" s="3">
        <v>415.261213</v>
      </c>
      <c r="Q941" s="3">
        <v>2485338.36</v>
      </c>
      <c r="R941" s="3">
        <v>5.2832215400000004</v>
      </c>
      <c r="S941" s="3">
        <v>31620.08092</v>
      </c>
      <c r="T941" s="3">
        <v>910628</v>
      </c>
    </row>
    <row r="942" spans="1:20" x14ac:dyDescent="0.3">
      <c r="A942" s="3" t="s">
        <v>19</v>
      </c>
      <c r="B942" s="3" t="s">
        <v>1278</v>
      </c>
      <c r="C942" s="3" t="s">
        <v>21</v>
      </c>
      <c r="D942" s="4" t="s">
        <v>22</v>
      </c>
      <c r="E942" s="3" t="s">
        <v>1281</v>
      </c>
      <c r="F942" s="3"/>
      <c r="G942" s="3"/>
      <c r="H942" s="3"/>
      <c r="I942" s="3"/>
      <c r="J942" s="3"/>
      <c r="K942" s="3"/>
      <c r="L942" s="3"/>
      <c r="M942" s="3"/>
      <c r="N942" s="3">
        <v>3712</v>
      </c>
      <c r="O942" s="3" t="s">
        <v>24</v>
      </c>
      <c r="P942" s="3">
        <v>536.31583780000005</v>
      </c>
      <c r="Q942" s="3">
        <v>1990804.39</v>
      </c>
      <c r="R942" s="3">
        <v>6.8233567150000001</v>
      </c>
      <c r="S942" s="3">
        <v>25328.30013</v>
      </c>
      <c r="T942" s="3">
        <v>729430.8</v>
      </c>
    </row>
    <row r="943" spans="1:20" x14ac:dyDescent="0.3">
      <c r="A943" s="3" t="s">
        <v>19</v>
      </c>
      <c r="B943" s="3" t="s">
        <v>1278</v>
      </c>
      <c r="C943" s="3" t="s">
        <v>21</v>
      </c>
      <c r="D943" s="4" t="s">
        <v>22</v>
      </c>
      <c r="E943" s="3" t="s">
        <v>1282</v>
      </c>
      <c r="F943" s="3"/>
      <c r="G943" s="3"/>
      <c r="H943" s="3"/>
      <c r="I943" s="3"/>
      <c r="J943" s="3"/>
      <c r="K943" s="3"/>
      <c r="L943" s="3"/>
      <c r="M943" s="3"/>
      <c r="N943" s="3">
        <v>7875</v>
      </c>
      <c r="O943" s="3" t="s">
        <v>24</v>
      </c>
      <c r="P943" s="3">
        <v>268.73822730000001</v>
      </c>
      <c r="Q943" s="3">
        <v>2116313.54</v>
      </c>
      <c r="R943" s="3">
        <v>3.4190614159999999</v>
      </c>
      <c r="S943" s="3">
        <v>26925.108649999998</v>
      </c>
      <c r="T943" s="3">
        <v>775417.3</v>
      </c>
    </row>
    <row r="944" spans="1:20" x14ac:dyDescent="0.3">
      <c r="A944" s="3" t="s">
        <v>19</v>
      </c>
      <c r="B944" s="3" t="s">
        <v>1278</v>
      </c>
      <c r="C944" s="3" t="s">
        <v>21</v>
      </c>
      <c r="D944" s="4" t="s">
        <v>22</v>
      </c>
      <c r="E944" s="3" t="s">
        <v>1283</v>
      </c>
      <c r="F944" s="3"/>
      <c r="G944" s="3"/>
      <c r="H944" s="3"/>
      <c r="I944" s="3"/>
      <c r="J944" s="3"/>
      <c r="K944" s="3"/>
      <c r="L944" s="3"/>
      <c r="M944" s="3"/>
      <c r="N944" s="3">
        <v>2633.4</v>
      </c>
      <c r="O944" s="3" t="s">
        <v>24</v>
      </c>
      <c r="P944" s="3">
        <v>651.3647072</v>
      </c>
      <c r="Q944" s="3">
        <v>1715303.82</v>
      </c>
      <c r="R944" s="3">
        <v>8.2870827889999994</v>
      </c>
      <c r="S944" s="3">
        <v>21823.203819999999</v>
      </c>
      <c r="T944" s="3">
        <v>628487.4</v>
      </c>
    </row>
    <row r="945" spans="1:20" x14ac:dyDescent="0.3">
      <c r="A945" s="3" t="s">
        <v>19</v>
      </c>
      <c r="B945" s="3" t="s">
        <v>1278</v>
      </c>
      <c r="C945" s="3" t="s">
        <v>21</v>
      </c>
      <c r="D945" s="4" t="s">
        <v>22</v>
      </c>
      <c r="E945" s="3" t="s">
        <v>1284</v>
      </c>
      <c r="F945" s="3"/>
      <c r="G945" s="3"/>
      <c r="H945" s="3"/>
      <c r="I945" s="3"/>
      <c r="J945" s="3"/>
      <c r="K945" s="3"/>
      <c r="L945" s="3"/>
      <c r="M945" s="3"/>
      <c r="N945" s="3">
        <v>3068.1</v>
      </c>
      <c r="O945" s="3" t="s">
        <v>24</v>
      </c>
      <c r="P945" s="3">
        <v>557.54043869999998</v>
      </c>
      <c r="Q945" s="3">
        <v>1710589.82</v>
      </c>
      <c r="R945" s="3">
        <v>7.0933898050000002</v>
      </c>
      <c r="S945" s="3">
        <v>21763.22926</v>
      </c>
      <c r="T945" s="3">
        <v>626760.19999999995</v>
      </c>
    </row>
    <row r="946" spans="1:20" x14ac:dyDescent="0.3">
      <c r="A946" s="3" t="s">
        <v>19</v>
      </c>
      <c r="B946" s="3" t="s">
        <v>1278</v>
      </c>
      <c r="C946" s="3" t="s">
        <v>21</v>
      </c>
      <c r="D946" s="4" t="s">
        <v>22</v>
      </c>
      <c r="E946" s="3" t="s">
        <v>1285</v>
      </c>
      <c r="F946" s="3"/>
      <c r="G946" s="3"/>
      <c r="H946" s="3"/>
      <c r="I946" s="3"/>
      <c r="J946" s="3"/>
      <c r="K946" s="3"/>
      <c r="L946" s="3"/>
      <c r="M946" s="3"/>
      <c r="N946" s="3">
        <v>1679.4</v>
      </c>
      <c r="O946" s="3" t="s">
        <v>24</v>
      </c>
      <c r="P946" s="3">
        <v>650.46381450000001</v>
      </c>
      <c r="Q946" s="3">
        <v>1092388.93</v>
      </c>
      <c r="R946" s="3">
        <v>8.2756210489999997</v>
      </c>
      <c r="S946" s="3">
        <v>13898.07799</v>
      </c>
      <c r="T946" s="3">
        <v>400251.3</v>
      </c>
    </row>
    <row r="947" spans="1:20" x14ac:dyDescent="0.3">
      <c r="A947" s="3" t="s">
        <v>19</v>
      </c>
      <c r="B947" s="3" t="s">
        <v>1278</v>
      </c>
      <c r="C947" s="3" t="s">
        <v>21</v>
      </c>
      <c r="D947" s="4" t="s">
        <v>22</v>
      </c>
      <c r="E947" s="3" t="s">
        <v>1286</v>
      </c>
      <c r="F947" s="3"/>
      <c r="G947" s="3"/>
      <c r="H947" s="3"/>
      <c r="I947" s="3"/>
      <c r="J947" s="3"/>
      <c r="K947" s="3"/>
      <c r="L947" s="3"/>
      <c r="M947" s="3"/>
      <c r="N947" s="3">
        <v>434</v>
      </c>
      <c r="O947" s="3" t="s">
        <v>24</v>
      </c>
      <c r="P947" s="3">
        <v>534.14032259999999</v>
      </c>
      <c r="Q947" s="3">
        <v>231816.9</v>
      </c>
      <c r="R947" s="3">
        <v>6.7956784040000002</v>
      </c>
      <c r="S947" s="3">
        <v>2949.324427</v>
      </c>
      <c r="T947" s="3">
        <v>84937.7</v>
      </c>
    </row>
    <row r="948" spans="1:20" x14ac:dyDescent="0.3">
      <c r="A948" s="3" t="s">
        <v>19</v>
      </c>
      <c r="B948" s="3" t="s">
        <v>1278</v>
      </c>
      <c r="C948" s="3" t="s">
        <v>21</v>
      </c>
      <c r="D948" s="4" t="s">
        <v>22</v>
      </c>
      <c r="E948" s="3" t="s">
        <v>1287</v>
      </c>
      <c r="F948" s="3"/>
      <c r="G948" s="3"/>
      <c r="H948" s="3"/>
      <c r="I948" s="3"/>
      <c r="J948" s="3"/>
      <c r="K948" s="3"/>
      <c r="L948" s="3"/>
      <c r="M948" s="3"/>
      <c r="N948" s="3">
        <v>9520</v>
      </c>
      <c r="O948" s="3" t="s">
        <v>24</v>
      </c>
      <c r="P948" s="3">
        <v>409.03009029999998</v>
      </c>
      <c r="Q948" s="3">
        <v>3893966.46</v>
      </c>
      <c r="R948" s="3">
        <v>5.2039451699999999</v>
      </c>
      <c r="S948" s="3">
        <v>49541.558019999997</v>
      </c>
      <c r="T948" s="3">
        <v>1426749.3</v>
      </c>
    </row>
    <row r="949" spans="1:20" x14ac:dyDescent="0.3">
      <c r="A949" s="3" t="s">
        <v>19</v>
      </c>
      <c r="B949" s="3" t="s">
        <v>1278</v>
      </c>
      <c r="C949" s="3" t="s">
        <v>21</v>
      </c>
      <c r="D949" s="4" t="s">
        <v>22</v>
      </c>
      <c r="E949" s="3" t="s">
        <v>1288</v>
      </c>
      <c r="F949" s="3"/>
      <c r="G949" s="3"/>
      <c r="H949" s="3"/>
      <c r="I949" s="3"/>
      <c r="J949" s="3"/>
      <c r="K949" s="3"/>
      <c r="L949" s="3"/>
      <c r="M949" s="3"/>
      <c r="N949" s="3">
        <v>2310</v>
      </c>
      <c r="O949" s="3" t="s">
        <v>24</v>
      </c>
      <c r="P949" s="3">
        <v>577.51823379999996</v>
      </c>
      <c r="Q949" s="3">
        <v>1334067.1200000001</v>
      </c>
      <c r="R949" s="3">
        <v>7.3475602259999997</v>
      </c>
      <c r="S949" s="3">
        <v>16972.864119999998</v>
      </c>
      <c r="T949" s="3">
        <v>488802.1</v>
      </c>
    </row>
    <row r="950" spans="1:20" x14ac:dyDescent="0.3">
      <c r="A950" s="3" t="s">
        <v>19</v>
      </c>
      <c r="B950" s="3" t="s">
        <v>1278</v>
      </c>
      <c r="C950" s="3" t="s">
        <v>21</v>
      </c>
      <c r="D950" s="4" t="s">
        <v>22</v>
      </c>
      <c r="E950" s="3" t="s">
        <v>1289</v>
      </c>
      <c r="F950" s="3"/>
      <c r="G950" s="3"/>
      <c r="H950" s="3"/>
      <c r="I950" s="3"/>
      <c r="J950" s="3"/>
      <c r="K950" s="3"/>
      <c r="L950" s="3"/>
      <c r="M950" s="3"/>
      <c r="N950" s="3">
        <v>1452</v>
      </c>
      <c r="O950" s="3" t="s">
        <v>24</v>
      </c>
      <c r="P950" s="3">
        <v>587.86486909999996</v>
      </c>
      <c r="Q950" s="3">
        <v>853579.79</v>
      </c>
      <c r="R950" s="3">
        <v>7.4791968080000002</v>
      </c>
      <c r="S950" s="3">
        <v>10859.79377</v>
      </c>
      <c r="T950" s="3">
        <v>312751.7</v>
      </c>
    </row>
    <row r="951" spans="1:20" x14ac:dyDescent="0.3">
      <c r="A951" s="3" t="s">
        <v>19</v>
      </c>
      <c r="B951" s="3" t="s">
        <v>1290</v>
      </c>
      <c r="C951" s="3" t="s">
        <v>21</v>
      </c>
      <c r="D951" s="4" t="s">
        <v>22</v>
      </c>
      <c r="E951" s="3" t="s">
        <v>1291</v>
      </c>
      <c r="F951" s="3"/>
      <c r="G951" s="3"/>
      <c r="H951" s="3"/>
      <c r="I951" s="3"/>
      <c r="J951" s="3"/>
      <c r="K951" s="3"/>
      <c r="L951" s="3"/>
      <c r="M951" s="3"/>
      <c r="N951" s="3">
        <v>3893.4</v>
      </c>
      <c r="O951" s="3" t="s">
        <v>24</v>
      </c>
      <c r="P951" s="3">
        <v>558.33801300000005</v>
      </c>
      <c r="Q951" s="3">
        <v>2173833.2200000002</v>
      </c>
      <c r="R951" s="3">
        <v>7.103537062</v>
      </c>
      <c r="S951" s="3">
        <v>27656.911199999999</v>
      </c>
      <c r="T951" s="3">
        <v>796492.5</v>
      </c>
    </row>
    <row r="952" spans="1:20" x14ac:dyDescent="0.3">
      <c r="A952" s="3" t="s">
        <v>19</v>
      </c>
      <c r="B952" s="3" t="s">
        <v>1290</v>
      </c>
      <c r="C952" s="3" t="s">
        <v>21</v>
      </c>
      <c r="D952" s="4" t="s">
        <v>22</v>
      </c>
      <c r="E952" s="3" t="s">
        <v>1292</v>
      </c>
      <c r="F952" s="3"/>
      <c r="G952" s="3"/>
      <c r="H952" s="3"/>
      <c r="I952" s="3"/>
      <c r="J952" s="3"/>
      <c r="K952" s="3"/>
      <c r="L952" s="3"/>
      <c r="M952" s="3"/>
      <c r="N952" s="3">
        <v>2473.1999999999998</v>
      </c>
      <c r="O952" s="3" t="s">
        <v>24</v>
      </c>
      <c r="P952" s="3">
        <v>651.39431909999996</v>
      </c>
      <c r="Q952" s="3">
        <v>1611028.43</v>
      </c>
      <c r="R952" s="3">
        <v>8.2874595309999997</v>
      </c>
      <c r="S952" s="3">
        <v>20496.544910000001</v>
      </c>
      <c r="T952" s="3">
        <v>590280.9</v>
      </c>
    </row>
    <row r="953" spans="1:20" x14ac:dyDescent="0.3">
      <c r="A953" s="3" t="s">
        <v>19</v>
      </c>
      <c r="B953" s="3" t="s">
        <v>1290</v>
      </c>
      <c r="C953" s="3" t="s">
        <v>21</v>
      </c>
      <c r="D953" s="4" t="s">
        <v>25</v>
      </c>
      <c r="E953" s="3" t="s">
        <v>1293</v>
      </c>
      <c r="F953" s="3"/>
      <c r="G953" s="3"/>
      <c r="H953" s="3"/>
      <c r="I953" s="3"/>
      <c r="J953" s="3"/>
      <c r="K953" s="3"/>
      <c r="L953" s="3"/>
      <c r="M953" s="3"/>
      <c r="N953" s="3">
        <v>4830</v>
      </c>
      <c r="O953" s="3" t="s">
        <v>24</v>
      </c>
      <c r="P953" s="3">
        <v>511.82937470000002</v>
      </c>
      <c r="Q953" s="3">
        <v>2472135.88</v>
      </c>
      <c r="R953" s="3">
        <v>6.5118241059999997</v>
      </c>
      <c r="S953" s="3">
        <v>31452.110430000001</v>
      </c>
      <c r="T953" s="3">
        <v>1086750.8999999999</v>
      </c>
    </row>
    <row r="954" spans="1:20" x14ac:dyDescent="0.3">
      <c r="A954" s="3" t="s">
        <v>19</v>
      </c>
      <c r="B954" s="3" t="s">
        <v>1290</v>
      </c>
      <c r="C954" s="3" t="s">
        <v>21</v>
      </c>
      <c r="D954" s="4" t="s">
        <v>22</v>
      </c>
      <c r="E954" s="3" t="s">
        <v>1294</v>
      </c>
      <c r="F954" s="3"/>
      <c r="G954" s="3"/>
      <c r="H954" s="3"/>
      <c r="I954" s="3"/>
      <c r="J954" s="3"/>
      <c r="K954" s="3"/>
      <c r="L954" s="3"/>
      <c r="M954" s="3"/>
      <c r="N954" s="3">
        <v>980.4</v>
      </c>
      <c r="O954" s="3" t="s">
        <v>24</v>
      </c>
      <c r="P954" s="3">
        <v>652.29641979999997</v>
      </c>
      <c r="Q954" s="3">
        <v>639511.41</v>
      </c>
      <c r="R954" s="3">
        <v>8.2989366390000008</v>
      </c>
      <c r="S954" s="3">
        <v>8136.2774810000001</v>
      </c>
      <c r="T954" s="3">
        <v>234317</v>
      </c>
    </row>
    <row r="955" spans="1:20" x14ac:dyDescent="0.3">
      <c r="A955" s="3" t="s">
        <v>19</v>
      </c>
      <c r="B955" s="3" t="s">
        <v>1290</v>
      </c>
      <c r="C955" s="3" t="s">
        <v>21</v>
      </c>
      <c r="D955" s="4" t="s">
        <v>22</v>
      </c>
      <c r="E955" s="3" t="s">
        <v>1295</v>
      </c>
      <c r="F955" s="3"/>
      <c r="G955" s="3"/>
      <c r="H955" s="3"/>
      <c r="I955" s="3"/>
      <c r="J955" s="3"/>
      <c r="K955" s="3"/>
      <c r="L955" s="3"/>
      <c r="M955" s="3"/>
      <c r="N955" s="3">
        <v>10836</v>
      </c>
      <c r="O955" s="3" t="s">
        <v>24</v>
      </c>
      <c r="P955" s="3">
        <v>592.34257290000005</v>
      </c>
      <c r="Q955" s="3">
        <v>6418624.1200000001</v>
      </c>
      <c r="R955" s="3">
        <v>7.5361650500000001</v>
      </c>
      <c r="S955" s="3">
        <v>81661.884479999993</v>
      </c>
      <c r="T955" s="3">
        <v>2351783.9</v>
      </c>
    </row>
    <row r="956" spans="1:20" x14ac:dyDescent="0.3">
      <c r="A956" s="3" t="s">
        <v>19</v>
      </c>
      <c r="B956" s="3" t="s">
        <v>1296</v>
      </c>
      <c r="C956" s="3" t="s">
        <v>21</v>
      </c>
      <c r="D956" s="4" t="s">
        <v>22</v>
      </c>
      <c r="E956" s="3" t="s">
        <v>1297</v>
      </c>
      <c r="F956" s="3"/>
      <c r="G956" s="3"/>
      <c r="H956" s="3"/>
      <c r="I956" s="3"/>
      <c r="J956" s="3"/>
      <c r="K956" s="3"/>
      <c r="L956" s="3"/>
      <c r="M956" s="3"/>
      <c r="N956" s="3">
        <v>4042.1</v>
      </c>
      <c r="O956" s="3" t="s">
        <v>24</v>
      </c>
      <c r="P956" s="3">
        <v>703.61633800000004</v>
      </c>
      <c r="Q956" s="3">
        <v>2844087.6</v>
      </c>
      <c r="R956" s="3">
        <v>9.1319446860000006</v>
      </c>
      <c r="S956" s="3">
        <v>36912.233610000003</v>
      </c>
      <c r="T956" s="3">
        <v>1042073.7</v>
      </c>
    </row>
    <row r="957" spans="1:20" x14ac:dyDescent="0.3">
      <c r="A957" s="3" t="s">
        <v>19</v>
      </c>
      <c r="B957" s="3" t="s">
        <v>1296</v>
      </c>
      <c r="C957" s="3" t="s">
        <v>21</v>
      </c>
      <c r="D957" s="4" t="s">
        <v>22</v>
      </c>
      <c r="E957" s="3" t="s">
        <v>1298</v>
      </c>
      <c r="F957" s="3"/>
      <c r="G957" s="3"/>
      <c r="H957" s="3"/>
      <c r="I957" s="3"/>
      <c r="J957" s="3"/>
      <c r="K957" s="3"/>
      <c r="L957" s="3"/>
      <c r="M957" s="3"/>
      <c r="N957" s="3">
        <v>2048</v>
      </c>
      <c r="O957" s="3" t="s">
        <v>24</v>
      </c>
      <c r="P957" s="3">
        <v>653.63113280000005</v>
      </c>
      <c r="Q957" s="3">
        <v>1338636.56</v>
      </c>
      <c r="R957" s="3">
        <v>8.4832074340000005</v>
      </c>
      <c r="S957" s="3">
        <v>17373.608830000001</v>
      </c>
      <c r="T957" s="3">
        <v>490476.4</v>
      </c>
    </row>
    <row r="958" spans="1:20" x14ac:dyDescent="0.3">
      <c r="A958" s="3" t="s">
        <v>19</v>
      </c>
      <c r="B958" s="3" t="s">
        <v>1296</v>
      </c>
      <c r="C958" s="3" t="s">
        <v>21</v>
      </c>
      <c r="D958" s="4" t="s">
        <v>22</v>
      </c>
      <c r="E958" s="3" t="s">
        <v>1299</v>
      </c>
      <c r="F958" s="3"/>
      <c r="G958" s="3"/>
      <c r="H958" s="3"/>
      <c r="I958" s="3"/>
      <c r="J958" s="3"/>
      <c r="K958" s="3"/>
      <c r="L958" s="3"/>
      <c r="M958" s="3"/>
      <c r="N958" s="3">
        <v>4260</v>
      </c>
      <c r="O958" s="3" t="s">
        <v>24</v>
      </c>
      <c r="P958" s="3">
        <v>548.04569949999996</v>
      </c>
      <c r="Q958" s="3">
        <v>2334674.6800000002</v>
      </c>
      <c r="R958" s="3">
        <v>7.1128578779999998</v>
      </c>
      <c r="S958" s="3">
        <v>30300.774560000002</v>
      </c>
      <c r="T958" s="3">
        <v>855424.8</v>
      </c>
    </row>
    <row r="959" spans="1:20" x14ac:dyDescent="0.3">
      <c r="A959" s="3" t="s">
        <v>19</v>
      </c>
      <c r="B959" s="3" t="s">
        <v>1296</v>
      </c>
      <c r="C959" s="3" t="s">
        <v>21</v>
      </c>
      <c r="D959" s="4" t="s">
        <v>22</v>
      </c>
      <c r="E959" s="3" t="s">
        <v>1300</v>
      </c>
      <c r="F959" s="3"/>
      <c r="G959" s="3"/>
      <c r="H959" s="3"/>
      <c r="I959" s="3"/>
      <c r="J959" s="3"/>
      <c r="K959" s="3"/>
      <c r="L959" s="3"/>
      <c r="M959" s="3"/>
      <c r="N959" s="3">
        <v>8888.1</v>
      </c>
      <c r="O959" s="3" t="s">
        <v>24</v>
      </c>
      <c r="P959" s="3">
        <v>538.34421980000002</v>
      </c>
      <c r="Q959" s="3">
        <v>4784857.26</v>
      </c>
      <c r="R959" s="3">
        <v>6.9869463959999996</v>
      </c>
      <c r="S959" s="3">
        <v>62100.678260000001</v>
      </c>
      <c r="T959" s="3">
        <v>1753171.7</v>
      </c>
    </row>
    <row r="960" spans="1:20" x14ac:dyDescent="0.3">
      <c r="A960" s="3" t="s">
        <v>19</v>
      </c>
      <c r="B960" s="3" t="s">
        <v>1296</v>
      </c>
      <c r="C960" s="3" t="s">
        <v>21</v>
      </c>
      <c r="D960" s="4" t="s">
        <v>22</v>
      </c>
      <c r="E960" s="3" t="s">
        <v>1301</v>
      </c>
      <c r="F960" s="3"/>
      <c r="G960" s="3"/>
      <c r="H960" s="3"/>
      <c r="I960" s="3"/>
      <c r="J960" s="3"/>
      <c r="K960" s="3"/>
      <c r="L960" s="3"/>
      <c r="M960" s="3"/>
      <c r="N960" s="3">
        <v>10561.6</v>
      </c>
      <c r="O960" s="3" t="s">
        <v>24</v>
      </c>
      <c r="P960" s="3">
        <v>474.47092300000003</v>
      </c>
      <c r="Q960" s="3">
        <v>5011172.0999999996</v>
      </c>
      <c r="R960" s="3">
        <v>6.157961362</v>
      </c>
      <c r="S960" s="3">
        <v>65037.924720000003</v>
      </c>
      <c r="T960" s="3">
        <v>1836093.4</v>
      </c>
    </row>
    <row r="961" spans="1:20" x14ac:dyDescent="0.3">
      <c r="A961" s="3" t="s">
        <v>19</v>
      </c>
      <c r="B961" s="3" t="s">
        <v>1296</v>
      </c>
      <c r="C961" s="3" t="s">
        <v>21</v>
      </c>
      <c r="D961" s="4" t="s">
        <v>22</v>
      </c>
      <c r="E961" s="3" t="s">
        <v>1302</v>
      </c>
      <c r="F961" s="3"/>
      <c r="G961" s="3"/>
      <c r="H961" s="3"/>
      <c r="I961" s="3"/>
      <c r="J961" s="3"/>
      <c r="K961" s="3"/>
      <c r="L961" s="3"/>
      <c r="M961" s="3"/>
      <c r="N961" s="3">
        <v>3809.7</v>
      </c>
      <c r="O961" s="3" t="s">
        <v>24</v>
      </c>
      <c r="P961" s="3">
        <v>550.1945849</v>
      </c>
      <c r="Q961" s="3">
        <v>2096076.31</v>
      </c>
      <c r="R961" s="3">
        <v>7.1407473699999997</v>
      </c>
      <c r="S961" s="3">
        <v>27204.10526</v>
      </c>
      <c r="T961" s="3">
        <v>768002.4</v>
      </c>
    </row>
    <row r="962" spans="1:20" x14ac:dyDescent="0.3">
      <c r="A962" s="3" t="s">
        <v>19</v>
      </c>
      <c r="B962" s="3" t="s">
        <v>1296</v>
      </c>
      <c r="C962" s="3" t="s">
        <v>21</v>
      </c>
      <c r="D962" s="4" t="s">
        <v>22</v>
      </c>
      <c r="E962" s="3" t="s">
        <v>1303</v>
      </c>
      <c r="F962" s="3"/>
      <c r="G962" s="3"/>
      <c r="H962" s="3"/>
      <c r="I962" s="3"/>
      <c r="J962" s="3"/>
      <c r="K962" s="3"/>
      <c r="L962" s="3"/>
      <c r="M962" s="3"/>
      <c r="N962" s="3">
        <v>2947.5</v>
      </c>
      <c r="O962" s="3" t="s">
        <v>24</v>
      </c>
      <c r="P962" s="3">
        <v>540.02551649999998</v>
      </c>
      <c r="Q962" s="3">
        <v>1591725.21</v>
      </c>
      <c r="R962" s="3">
        <v>7.0087672489999999</v>
      </c>
      <c r="S962" s="3">
        <v>20658.341469999999</v>
      </c>
      <c r="T962" s="3">
        <v>583208.1</v>
      </c>
    </row>
    <row r="963" spans="1:20" x14ac:dyDescent="0.3">
      <c r="A963" s="3" t="s">
        <v>19</v>
      </c>
      <c r="B963" s="3" t="s">
        <v>1296</v>
      </c>
      <c r="C963" s="3" t="s">
        <v>21</v>
      </c>
      <c r="D963" s="4" t="s">
        <v>22</v>
      </c>
      <c r="E963" s="3" t="s">
        <v>1304</v>
      </c>
      <c r="F963" s="3"/>
      <c r="G963" s="3"/>
      <c r="H963" s="3"/>
      <c r="I963" s="3"/>
      <c r="J963" s="3"/>
      <c r="K963" s="3"/>
      <c r="L963" s="3"/>
      <c r="M963" s="3"/>
      <c r="N963" s="3">
        <v>4457.3999999999996</v>
      </c>
      <c r="O963" s="3" t="s">
        <v>24</v>
      </c>
      <c r="P963" s="3">
        <v>640.13675909999995</v>
      </c>
      <c r="Q963" s="3">
        <v>2853345.59</v>
      </c>
      <c r="R963" s="3">
        <v>8.3080695539999994</v>
      </c>
      <c r="S963" s="3">
        <v>37032.389230000001</v>
      </c>
      <c r="T963" s="3">
        <v>1045465.8</v>
      </c>
    </row>
    <row r="964" spans="1:20" x14ac:dyDescent="0.3">
      <c r="A964" s="3" t="s">
        <v>19</v>
      </c>
      <c r="B964" s="3" t="s">
        <v>1296</v>
      </c>
      <c r="C964" s="3" t="s">
        <v>21</v>
      </c>
      <c r="D964" s="4" t="s">
        <v>22</v>
      </c>
      <c r="E964" s="3" t="s">
        <v>1305</v>
      </c>
      <c r="F964" s="3"/>
      <c r="G964" s="3"/>
      <c r="H964" s="3"/>
      <c r="I964" s="3"/>
      <c r="J964" s="3"/>
      <c r="K964" s="3"/>
      <c r="L964" s="3"/>
      <c r="M964" s="3"/>
      <c r="N964" s="3">
        <v>135</v>
      </c>
      <c r="O964" s="3" t="s">
        <v>24</v>
      </c>
      <c r="P964" s="3">
        <v>639.25140739999995</v>
      </c>
      <c r="Q964" s="3">
        <v>86298.94</v>
      </c>
      <c r="R964" s="3">
        <v>8.2965789409999999</v>
      </c>
      <c r="S964" s="3">
        <v>1120.038157</v>
      </c>
      <c r="T964" s="3">
        <v>31620</v>
      </c>
    </row>
    <row r="965" spans="1:20" x14ac:dyDescent="0.3">
      <c r="A965" s="3" t="s">
        <v>19</v>
      </c>
      <c r="B965" s="3" t="s">
        <v>1296</v>
      </c>
      <c r="C965" s="3" t="s">
        <v>21</v>
      </c>
      <c r="D965" s="4" t="s">
        <v>22</v>
      </c>
      <c r="E965" s="3" t="s">
        <v>1306</v>
      </c>
      <c r="F965" s="3"/>
      <c r="G965" s="3"/>
      <c r="H965" s="3"/>
      <c r="I965" s="3"/>
      <c r="J965" s="3"/>
      <c r="K965" s="3"/>
      <c r="L965" s="3"/>
      <c r="M965" s="3"/>
      <c r="N965" s="3">
        <v>3132</v>
      </c>
      <c r="O965" s="3" t="s">
        <v>24</v>
      </c>
      <c r="P965" s="3">
        <v>546.7281673</v>
      </c>
      <c r="Q965" s="3">
        <v>1712352.62</v>
      </c>
      <c r="R965" s="3">
        <v>7.0957581740000002</v>
      </c>
      <c r="S965" s="3">
        <v>22223.9146</v>
      </c>
      <c r="T965" s="3">
        <v>627406</v>
      </c>
    </row>
    <row r="966" spans="1:20" x14ac:dyDescent="0.3">
      <c r="A966" s="3" t="s">
        <v>19</v>
      </c>
      <c r="B966" s="3" t="s">
        <v>1307</v>
      </c>
      <c r="C966" s="3" t="s">
        <v>21</v>
      </c>
      <c r="D966" s="4" t="s">
        <v>25</v>
      </c>
      <c r="E966" s="3" t="s">
        <v>1308</v>
      </c>
      <c r="F966" s="3"/>
      <c r="G966" s="3"/>
      <c r="H966" s="3"/>
      <c r="I966" s="3"/>
      <c r="J966" s="3"/>
      <c r="K966" s="3"/>
      <c r="L966" s="3"/>
      <c r="M966" s="3"/>
      <c r="N966" s="3">
        <v>7869.4</v>
      </c>
      <c r="O966" s="3" t="s">
        <v>24</v>
      </c>
      <c r="P966" s="3">
        <v>280.22419880000001</v>
      </c>
      <c r="Q966" s="3">
        <v>2205196.31</v>
      </c>
      <c r="R966" s="3">
        <v>3.6369136769999999</v>
      </c>
      <c r="S966" s="3">
        <v>28620.32849</v>
      </c>
      <c r="T966" s="3">
        <v>969404.3</v>
      </c>
    </row>
    <row r="967" spans="1:20" x14ac:dyDescent="0.3">
      <c r="A967" s="3" t="s">
        <v>19</v>
      </c>
      <c r="B967" s="3" t="s">
        <v>1309</v>
      </c>
      <c r="C967" s="3" t="s">
        <v>21</v>
      </c>
      <c r="D967" s="4" t="s">
        <v>22</v>
      </c>
      <c r="E967" s="3" t="s">
        <v>1310</v>
      </c>
      <c r="F967" s="3"/>
      <c r="G967" s="3"/>
      <c r="H967" s="3"/>
      <c r="I967" s="3"/>
      <c r="J967" s="3"/>
      <c r="K967" s="3"/>
      <c r="L967" s="3"/>
      <c r="M967" s="3"/>
      <c r="N967" s="3">
        <v>5526.6</v>
      </c>
      <c r="O967" s="3" t="s">
        <v>24</v>
      </c>
      <c r="P967" s="3">
        <v>1060.0876539999999</v>
      </c>
      <c r="Q967" s="3">
        <v>5858680.4299999997</v>
      </c>
      <c r="R967" s="3">
        <v>13.758438079999999</v>
      </c>
      <c r="S967" s="3">
        <v>76037.383910000004</v>
      </c>
      <c r="T967" s="3">
        <v>2146620.5</v>
      </c>
    </row>
    <row r="968" spans="1:20" x14ac:dyDescent="0.3">
      <c r="A968" s="3" t="s">
        <v>19</v>
      </c>
      <c r="B968" s="3" t="s">
        <v>1311</v>
      </c>
      <c r="C968" s="3" t="s">
        <v>21</v>
      </c>
      <c r="D968" s="4" t="s">
        <v>22</v>
      </c>
      <c r="E968" s="3" t="s">
        <v>1312</v>
      </c>
      <c r="F968" s="3"/>
      <c r="G968" s="3"/>
      <c r="H968" s="3"/>
      <c r="I968" s="3"/>
      <c r="J968" s="3"/>
      <c r="K968" s="3"/>
      <c r="L968" s="3"/>
      <c r="M968" s="3"/>
      <c r="N968" s="3">
        <v>4750</v>
      </c>
      <c r="O968" s="3" t="s">
        <v>24</v>
      </c>
      <c r="P968" s="3">
        <v>553.47512630000006</v>
      </c>
      <c r="Q968" s="3">
        <v>2629006.85</v>
      </c>
      <c r="R968" s="3">
        <v>7.1833241570000004</v>
      </c>
      <c r="S968" s="3">
        <v>34120.789750000004</v>
      </c>
      <c r="T968" s="3">
        <v>963268.1</v>
      </c>
    </row>
    <row r="969" spans="1:20" x14ac:dyDescent="0.3">
      <c r="A969" s="3" t="s">
        <v>19</v>
      </c>
      <c r="B969" s="3" t="s">
        <v>1311</v>
      </c>
      <c r="C969" s="3" t="s">
        <v>21</v>
      </c>
      <c r="D969" s="4" t="s">
        <v>22</v>
      </c>
      <c r="E969" s="3" t="s">
        <v>1313</v>
      </c>
      <c r="F969" s="3"/>
      <c r="G969" s="3"/>
      <c r="H969" s="3"/>
      <c r="I969" s="3"/>
      <c r="J969" s="3"/>
      <c r="K969" s="3"/>
      <c r="L969" s="3"/>
      <c r="M969" s="3"/>
      <c r="N969" s="3">
        <v>2350</v>
      </c>
      <c r="O969" s="3" t="s">
        <v>24</v>
      </c>
      <c r="P969" s="3">
        <v>579.89734469999996</v>
      </c>
      <c r="Q969" s="3">
        <v>1362758.76</v>
      </c>
      <c r="R969" s="3">
        <v>7.5262471729999998</v>
      </c>
      <c r="S969" s="3">
        <v>17686.68086</v>
      </c>
      <c r="T969" s="3">
        <v>499314.9</v>
      </c>
    </row>
    <row r="970" spans="1:20" x14ac:dyDescent="0.3">
      <c r="A970" s="3" t="s">
        <v>19</v>
      </c>
      <c r="B970" s="3" t="s">
        <v>1314</v>
      </c>
      <c r="C970" s="3" t="s">
        <v>21</v>
      </c>
      <c r="D970" s="4" t="s">
        <v>22</v>
      </c>
      <c r="E970" s="3" t="s">
        <v>1315</v>
      </c>
      <c r="F970" s="3"/>
      <c r="G970" s="3"/>
      <c r="H970" s="3"/>
      <c r="I970" s="3"/>
      <c r="J970" s="3"/>
      <c r="K970" s="3"/>
      <c r="L970" s="3"/>
      <c r="M970" s="3"/>
      <c r="N970" s="3">
        <v>10599.5</v>
      </c>
      <c r="O970" s="3" t="s">
        <v>24</v>
      </c>
      <c r="P970" s="3">
        <v>691.74993540000003</v>
      </c>
      <c r="Q970" s="3">
        <v>7332203.4400000004</v>
      </c>
      <c r="R970" s="3">
        <v>9.0071606170000003</v>
      </c>
      <c r="S970" s="3">
        <v>95471.398960000006</v>
      </c>
      <c r="T970" s="3">
        <v>2686519.4</v>
      </c>
    </row>
    <row r="971" spans="1:20" x14ac:dyDescent="0.3">
      <c r="A971" s="3" t="s">
        <v>19</v>
      </c>
      <c r="B971" s="3" t="s">
        <v>1314</v>
      </c>
      <c r="C971" s="3" t="s">
        <v>21</v>
      </c>
      <c r="D971" s="4" t="s">
        <v>22</v>
      </c>
      <c r="E971" s="3" t="s">
        <v>1316</v>
      </c>
      <c r="F971" s="3"/>
      <c r="G971" s="3"/>
      <c r="H971" s="3"/>
      <c r="I971" s="3"/>
      <c r="J971" s="3"/>
      <c r="K971" s="3"/>
      <c r="L971" s="3"/>
      <c r="M971" s="3"/>
      <c r="N971" s="3">
        <v>10561.6</v>
      </c>
      <c r="O971" s="3" t="s">
        <v>24</v>
      </c>
      <c r="P971" s="3">
        <v>471.12676870000001</v>
      </c>
      <c r="Q971" s="3">
        <v>4975852.4800000004</v>
      </c>
      <c r="R971" s="3">
        <v>6.1344631339999998</v>
      </c>
      <c r="S971" s="3">
        <v>64789.74583</v>
      </c>
      <c r="T971" s="3">
        <v>1823152.3</v>
      </c>
    </row>
    <row r="972" spans="1:20" x14ac:dyDescent="0.3">
      <c r="A972" s="3" t="s">
        <v>19</v>
      </c>
      <c r="B972" s="3" t="s">
        <v>1314</v>
      </c>
      <c r="C972" s="3" t="s">
        <v>21</v>
      </c>
      <c r="D972" s="4" t="s">
        <v>22</v>
      </c>
      <c r="E972" s="3" t="s">
        <v>1317</v>
      </c>
      <c r="F972" s="3"/>
      <c r="G972" s="3"/>
      <c r="H972" s="3"/>
      <c r="I972" s="3"/>
      <c r="J972" s="3"/>
      <c r="K972" s="3"/>
      <c r="L972" s="3"/>
      <c r="M972" s="3"/>
      <c r="N972" s="3">
        <v>5700</v>
      </c>
      <c r="O972" s="3" t="s">
        <v>24</v>
      </c>
      <c r="P972" s="3">
        <v>534.29772279999997</v>
      </c>
      <c r="Q972" s="3">
        <v>3045497.02</v>
      </c>
      <c r="R972" s="3">
        <v>6.9570015989999998</v>
      </c>
      <c r="S972" s="3">
        <v>39654.909110000001</v>
      </c>
      <c r="T972" s="3">
        <v>1115870.1000000001</v>
      </c>
    </row>
    <row r="973" spans="1:20" x14ac:dyDescent="0.3">
      <c r="A973" s="3" t="s">
        <v>19</v>
      </c>
      <c r="B973" s="3" t="s">
        <v>1314</v>
      </c>
      <c r="C973" s="3" t="s">
        <v>21</v>
      </c>
      <c r="D973" s="4" t="s">
        <v>22</v>
      </c>
      <c r="E973" s="3" t="s">
        <v>1318</v>
      </c>
      <c r="F973" s="3"/>
      <c r="G973" s="3"/>
      <c r="H973" s="3"/>
      <c r="I973" s="3"/>
      <c r="J973" s="3"/>
      <c r="K973" s="3"/>
      <c r="L973" s="3"/>
      <c r="M973" s="3"/>
      <c r="N973" s="3">
        <v>5080</v>
      </c>
      <c r="O973" s="3" t="s">
        <v>24</v>
      </c>
      <c r="P973" s="3">
        <v>649.0242283</v>
      </c>
      <c r="Q973" s="3">
        <v>3297043.08</v>
      </c>
      <c r="R973" s="3">
        <v>8.4508363069999994</v>
      </c>
      <c r="S973" s="3">
        <v>42930.248440000003</v>
      </c>
      <c r="T973" s="3">
        <v>1208036.6000000001</v>
      </c>
    </row>
    <row r="974" spans="1:20" x14ac:dyDescent="0.3">
      <c r="A974" s="3" t="s">
        <v>19</v>
      </c>
      <c r="B974" s="3" t="s">
        <v>1314</v>
      </c>
      <c r="C974" s="3" t="s">
        <v>21</v>
      </c>
      <c r="D974" s="4" t="s">
        <v>22</v>
      </c>
      <c r="E974" s="3" t="s">
        <v>1319</v>
      </c>
      <c r="F974" s="3"/>
      <c r="G974" s="3"/>
      <c r="H974" s="3"/>
      <c r="I974" s="3"/>
      <c r="J974" s="3"/>
      <c r="K974" s="3"/>
      <c r="L974" s="3"/>
      <c r="M974" s="3"/>
      <c r="N974" s="3">
        <v>9041.34</v>
      </c>
      <c r="O974" s="3" t="s">
        <v>24</v>
      </c>
      <c r="P974" s="3">
        <v>484.62737379999999</v>
      </c>
      <c r="Q974" s="3">
        <v>4381680.8600000003</v>
      </c>
      <c r="R974" s="3">
        <v>6.3102522629999998</v>
      </c>
      <c r="S974" s="3">
        <v>57053.136200000001</v>
      </c>
      <c r="T974" s="3">
        <v>1605447.9</v>
      </c>
    </row>
    <row r="975" spans="1:20" x14ac:dyDescent="0.3">
      <c r="A975" s="3" t="s">
        <v>19</v>
      </c>
      <c r="B975" s="3" t="s">
        <v>1320</v>
      </c>
      <c r="C975" s="3" t="s">
        <v>21</v>
      </c>
      <c r="D975" s="4" t="s">
        <v>22</v>
      </c>
      <c r="E975" s="3" t="s">
        <v>1321</v>
      </c>
      <c r="F975" s="3"/>
      <c r="G975" s="3"/>
      <c r="H975" s="3"/>
      <c r="I975" s="3"/>
      <c r="J975" s="3"/>
      <c r="K975" s="3"/>
      <c r="L975" s="3"/>
      <c r="M975" s="3"/>
      <c r="N975" s="3">
        <v>5610</v>
      </c>
      <c r="O975" s="3" t="s">
        <v>24</v>
      </c>
      <c r="P975" s="3">
        <v>592.76961679999999</v>
      </c>
      <c r="Q975" s="3">
        <v>3325437.55</v>
      </c>
      <c r="R975" s="3">
        <v>7.7083175129999999</v>
      </c>
      <c r="S975" s="3">
        <v>43243.661249999997</v>
      </c>
      <c r="T975" s="3">
        <v>1218440.3999999999</v>
      </c>
    </row>
    <row r="976" spans="1:20" x14ac:dyDescent="0.3">
      <c r="A976" s="3" t="s">
        <v>19</v>
      </c>
      <c r="B976" s="3" t="s">
        <v>1320</v>
      </c>
      <c r="C976" s="3" t="s">
        <v>21</v>
      </c>
      <c r="D976" s="4" t="s">
        <v>22</v>
      </c>
      <c r="E976" s="3" t="s">
        <v>1322</v>
      </c>
      <c r="F976" s="3"/>
      <c r="G976" s="3"/>
      <c r="H976" s="3"/>
      <c r="I976" s="3"/>
      <c r="J976" s="3"/>
      <c r="K976" s="3"/>
      <c r="L976" s="3"/>
      <c r="M976" s="3"/>
      <c r="N976" s="3">
        <v>1972.5</v>
      </c>
      <c r="O976" s="3" t="s">
        <v>24</v>
      </c>
      <c r="P976" s="3">
        <v>275.77152849999999</v>
      </c>
      <c r="Q976" s="3">
        <v>543959.34</v>
      </c>
      <c r="R976" s="3">
        <v>3.5861057019999998</v>
      </c>
      <c r="S976" s="3">
        <v>7073.5934980000002</v>
      </c>
      <c r="T976" s="3">
        <v>199306.8</v>
      </c>
    </row>
    <row r="977" spans="1:20" x14ac:dyDescent="0.3">
      <c r="A977" s="3" t="s">
        <v>19</v>
      </c>
      <c r="B977" s="3" t="s">
        <v>1320</v>
      </c>
      <c r="C977" s="3" t="s">
        <v>21</v>
      </c>
      <c r="D977" s="4" t="s">
        <v>22</v>
      </c>
      <c r="E977" s="3" t="s">
        <v>1323</v>
      </c>
      <c r="F977" s="3"/>
      <c r="G977" s="3"/>
      <c r="H977" s="3"/>
      <c r="I977" s="3"/>
      <c r="J977" s="3"/>
      <c r="K977" s="3"/>
      <c r="L977" s="3"/>
      <c r="M977" s="3"/>
      <c r="N977" s="3">
        <v>5985</v>
      </c>
      <c r="O977" s="3" t="s">
        <v>24</v>
      </c>
      <c r="P977" s="3">
        <v>426.23565409999998</v>
      </c>
      <c r="Q977" s="3">
        <v>2551020.39</v>
      </c>
      <c r="R977" s="3">
        <v>5.542726322</v>
      </c>
      <c r="S977" s="3">
        <v>33173.217040000003</v>
      </c>
      <c r="T977" s="3">
        <v>934693.9</v>
      </c>
    </row>
    <row r="978" spans="1:20" x14ac:dyDescent="0.3">
      <c r="A978" s="3" t="s">
        <v>19</v>
      </c>
      <c r="B978" s="3" t="s">
        <v>1320</v>
      </c>
      <c r="C978" s="3" t="s">
        <v>21</v>
      </c>
      <c r="D978" s="4" t="s">
        <v>22</v>
      </c>
      <c r="E978" s="3" t="s">
        <v>1324</v>
      </c>
      <c r="F978" s="3"/>
      <c r="G978" s="3"/>
      <c r="H978" s="3"/>
      <c r="I978" s="3"/>
      <c r="J978" s="3"/>
      <c r="K978" s="3"/>
      <c r="L978" s="3"/>
      <c r="M978" s="3"/>
      <c r="N978" s="3">
        <v>3356</v>
      </c>
      <c r="O978" s="3" t="s">
        <v>24</v>
      </c>
      <c r="P978" s="3">
        <v>595.47630509999999</v>
      </c>
      <c r="Q978" s="3">
        <v>1998418.48</v>
      </c>
      <c r="R978" s="3">
        <v>7.7435150210000003</v>
      </c>
      <c r="S978" s="3">
        <v>25987.236410000001</v>
      </c>
      <c r="T978" s="3">
        <v>732220.6</v>
      </c>
    </row>
    <row r="979" spans="1:20" x14ac:dyDescent="0.3">
      <c r="A979" s="3" t="s">
        <v>19</v>
      </c>
      <c r="B979" s="3" t="s">
        <v>1325</v>
      </c>
      <c r="C979" s="3" t="s">
        <v>21</v>
      </c>
      <c r="D979" s="4" t="s">
        <v>22</v>
      </c>
      <c r="E979" s="3" t="s">
        <v>1326</v>
      </c>
      <c r="F979" s="3"/>
      <c r="G979" s="3"/>
      <c r="H979" s="3"/>
      <c r="I979" s="3"/>
      <c r="J979" s="3"/>
      <c r="K979" s="3"/>
      <c r="L979" s="3"/>
      <c r="M979" s="3"/>
      <c r="N979" s="3">
        <v>4352.3999999999996</v>
      </c>
      <c r="O979" s="3" t="s">
        <v>24</v>
      </c>
      <c r="P979" s="3">
        <v>644.38642130000005</v>
      </c>
      <c r="Q979" s="3">
        <v>2804627.46</v>
      </c>
      <c r="R979" s="3">
        <v>8.3795373380000004</v>
      </c>
      <c r="S979" s="3">
        <v>36471.098310000001</v>
      </c>
      <c r="T979" s="3">
        <v>1027615.5</v>
      </c>
    </row>
    <row r="980" spans="1:20" x14ac:dyDescent="0.3">
      <c r="A980" s="3" t="s">
        <v>19</v>
      </c>
      <c r="B980" s="3" t="s">
        <v>1325</v>
      </c>
      <c r="C980" s="3" t="s">
        <v>21</v>
      </c>
      <c r="D980" s="4" t="s">
        <v>22</v>
      </c>
      <c r="E980" s="3" t="s">
        <v>1327</v>
      </c>
      <c r="F980" s="3"/>
      <c r="G980" s="3"/>
      <c r="H980" s="3"/>
      <c r="I980" s="3"/>
      <c r="J980" s="3"/>
      <c r="K980" s="3"/>
      <c r="L980" s="3"/>
      <c r="M980" s="3"/>
      <c r="N980" s="3">
        <v>2662.4</v>
      </c>
      <c r="O980" s="3" t="s">
        <v>24</v>
      </c>
      <c r="P980" s="3">
        <v>543.70104040000001</v>
      </c>
      <c r="Q980" s="3">
        <v>1447549.65</v>
      </c>
      <c r="R980" s="3">
        <v>7.0702345959999997</v>
      </c>
      <c r="S980" s="3">
        <v>18823.792590000001</v>
      </c>
      <c r="T980" s="3">
        <v>530382.19999999995</v>
      </c>
    </row>
    <row r="981" spans="1:20" x14ac:dyDescent="0.3">
      <c r="A981" s="3" t="s">
        <v>19</v>
      </c>
      <c r="B981" s="3" t="s">
        <v>1328</v>
      </c>
      <c r="C981" s="3" t="s">
        <v>21</v>
      </c>
      <c r="D981" s="4" t="s">
        <v>22</v>
      </c>
      <c r="E981" s="3" t="s">
        <v>1329</v>
      </c>
      <c r="F981" s="3"/>
      <c r="G981" s="3"/>
      <c r="H981" s="3"/>
      <c r="I981" s="3"/>
      <c r="J981" s="3"/>
      <c r="K981" s="3"/>
      <c r="L981" s="3"/>
      <c r="M981" s="3"/>
      <c r="N981" s="3">
        <v>10892</v>
      </c>
      <c r="O981" s="3" t="s">
        <v>24</v>
      </c>
      <c r="P981" s="3">
        <v>486.89384139999999</v>
      </c>
      <c r="Q981" s="3">
        <v>5303247.72</v>
      </c>
      <c r="R981" s="3">
        <v>6.3315193929999998</v>
      </c>
      <c r="S981" s="3">
        <v>68962.909230000005</v>
      </c>
      <c r="T981" s="3">
        <v>1943110</v>
      </c>
    </row>
    <row r="982" spans="1:20" x14ac:dyDescent="0.3">
      <c r="A982" s="3" t="s">
        <v>19</v>
      </c>
      <c r="B982" s="3" t="s">
        <v>1328</v>
      </c>
      <c r="C982" s="3" t="s">
        <v>21</v>
      </c>
      <c r="D982" s="4" t="s">
        <v>22</v>
      </c>
      <c r="E982" s="3" t="s">
        <v>1330</v>
      </c>
      <c r="F982" s="3"/>
      <c r="G982" s="3"/>
      <c r="H982" s="3"/>
      <c r="I982" s="3"/>
      <c r="J982" s="3"/>
      <c r="K982" s="3"/>
      <c r="L982" s="3"/>
      <c r="M982" s="3"/>
      <c r="N982" s="3">
        <v>8723.66</v>
      </c>
      <c r="O982" s="3" t="s">
        <v>24</v>
      </c>
      <c r="P982" s="3">
        <v>497.82139260000002</v>
      </c>
      <c r="Q982" s="3">
        <v>4342824.57</v>
      </c>
      <c r="R982" s="3">
        <v>6.4736201900000001</v>
      </c>
      <c r="S982" s="3">
        <v>56473.661509999998</v>
      </c>
      <c r="T982" s="3">
        <v>1591210.9</v>
      </c>
    </row>
    <row r="983" spans="1:20" x14ac:dyDescent="0.3">
      <c r="A983" s="3" t="s">
        <v>19</v>
      </c>
      <c r="B983" s="3" t="s">
        <v>1328</v>
      </c>
      <c r="C983" s="3" t="s">
        <v>21</v>
      </c>
      <c r="D983" s="4" t="s">
        <v>22</v>
      </c>
      <c r="E983" s="3" t="s">
        <v>1331</v>
      </c>
      <c r="F983" s="3"/>
      <c r="G983" s="3"/>
      <c r="H983" s="3"/>
      <c r="I983" s="3"/>
      <c r="J983" s="3"/>
      <c r="K983" s="3"/>
      <c r="L983" s="3"/>
      <c r="M983" s="3"/>
      <c r="N983" s="3">
        <v>11202.2</v>
      </c>
      <c r="O983" s="3" t="s">
        <v>24</v>
      </c>
      <c r="P983" s="3">
        <v>512.90727979999997</v>
      </c>
      <c r="Q983" s="3">
        <v>5745689.9299999997</v>
      </c>
      <c r="R983" s="3">
        <v>6.6697955760000003</v>
      </c>
      <c r="S983" s="3">
        <v>74716.384009999994</v>
      </c>
      <c r="T983" s="3">
        <v>2105220.7999999998</v>
      </c>
    </row>
    <row r="984" spans="1:20" x14ac:dyDescent="0.3">
      <c r="A984" s="3" t="s">
        <v>19</v>
      </c>
      <c r="B984" s="3" t="s">
        <v>1332</v>
      </c>
      <c r="C984" s="3" t="s">
        <v>21</v>
      </c>
      <c r="D984" s="4" t="s">
        <v>22</v>
      </c>
      <c r="E984" s="3" t="s">
        <v>1333</v>
      </c>
      <c r="F984" s="3"/>
      <c r="G984" s="3"/>
      <c r="H984" s="3"/>
      <c r="I984" s="3"/>
      <c r="J984" s="3"/>
      <c r="K984" s="3"/>
      <c r="L984" s="3"/>
      <c r="M984" s="3"/>
      <c r="N984" s="3">
        <v>7560</v>
      </c>
      <c r="O984" s="3" t="s">
        <v>24</v>
      </c>
      <c r="P984" s="3">
        <v>566.64178440000001</v>
      </c>
      <c r="Q984" s="3">
        <v>4283811.8899999997</v>
      </c>
      <c r="R984" s="3">
        <v>7.3446764020000002</v>
      </c>
      <c r="S984" s="3">
        <v>55525.753599999996</v>
      </c>
      <c r="T984" s="3">
        <v>1569588.7</v>
      </c>
    </row>
    <row r="985" spans="1:20" x14ac:dyDescent="0.3">
      <c r="A985" s="3" t="s">
        <v>19</v>
      </c>
      <c r="B985" s="3" t="s">
        <v>1332</v>
      </c>
      <c r="C985" s="3" t="s">
        <v>21</v>
      </c>
      <c r="D985" s="4" t="s">
        <v>25</v>
      </c>
      <c r="E985" s="3" t="s">
        <v>1334</v>
      </c>
      <c r="F985" s="3"/>
      <c r="G985" s="3"/>
      <c r="H985" s="3"/>
      <c r="I985" s="3"/>
      <c r="J985" s="3"/>
      <c r="K985" s="3"/>
      <c r="L985" s="3"/>
      <c r="M985" s="3"/>
      <c r="N985" s="3">
        <v>4833</v>
      </c>
      <c r="O985" s="3" t="s">
        <v>24</v>
      </c>
      <c r="P985" s="3">
        <v>518.12282230000005</v>
      </c>
      <c r="Q985" s="3">
        <v>2504087.6</v>
      </c>
      <c r="R985" s="3">
        <v>6.7157851229999999</v>
      </c>
      <c r="S985" s="3">
        <v>32457.389500000001</v>
      </c>
      <c r="T985" s="3">
        <v>1100796.8999999999</v>
      </c>
    </row>
    <row r="986" spans="1:20" x14ac:dyDescent="0.3">
      <c r="A986" s="3" t="s">
        <v>19</v>
      </c>
      <c r="B986" s="3" t="s">
        <v>1332</v>
      </c>
      <c r="C986" s="3" t="s">
        <v>21</v>
      </c>
      <c r="D986" s="4" t="s">
        <v>22</v>
      </c>
      <c r="E986" s="3" t="s">
        <v>1335</v>
      </c>
      <c r="F986" s="3"/>
      <c r="G986" s="3"/>
      <c r="H986" s="3"/>
      <c r="I986" s="3"/>
      <c r="J986" s="3"/>
      <c r="K986" s="3"/>
      <c r="L986" s="3"/>
      <c r="M986" s="3"/>
      <c r="N986" s="3">
        <v>7673.6</v>
      </c>
      <c r="O986" s="3" t="s">
        <v>24</v>
      </c>
      <c r="P986" s="3">
        <v>544.44838019999997</v>
      </c>
      <c r="Q986" s="3">
        <v>4177879.09</v>
      </c>
      <c r="R986" s="3">
        <v>7.0570107599999998</v>
      </c>
      <c r="S986" s="3">
        <v>54152.677770000002</v>
      </c>
      <c r="T986" s="3">
        <v>1530774.9</v>
      </c>
    </row>
    <row r="987" spans="1:20" x14ac:dyDescent="0.3">
      <c r="A987" s="3" t="s">
        <v>19</v>
      </c>
      <c r="B987" s="3" t="s">
        <v>1336</v>
      </c>
      <c r="C987" s="3" t="s">
        <v>21</v>
      </c>
      <c r="D987" s="4" t="s">
        <v>25</v>
      </c>
      <c r="E987" s="3" t="s">
        <v>1337</v>
      </c>
      <c r="F987" s="3"/>
      <c r="G987" s="3"/>
      <c r="H987" s="3"/>
      <c r="I987" s="3"/>
      <c r="J987" s="3"/>
      <c r="K987" s="3"/>
      <c r="L987" s="3"/>
      <c r="M987" s="3"/>
      <c r="N987" s="3">
        <v>6953.1</v>
      </c>
      <c r="O987" s="3" t="s">
        <v>24</v>
      </c>
      <c r="P987" s="3">
        <v>286.66003649999999</v>
      </c>
      <c r="Q987" s="3">
        <v>1993175.9</v>
      </c>
      <c r="R987" s="3">
        <v>3.7156193979999999</v>
      </c>
      <c r="S987" s="3">
        <v>25835.073230000002</v>
      </c>
      <c r="T987" s="3">
        <v>876200.1</v>
      </c>
    </row>
    <row r="988" spans="1:20" x14ac:dyDescent="0.3">
      <c r="A988" s="3" t="s">
        <v>19</v>
      </c>
      <c r="B988" s="3" t="s">
        <v>1338</v>
      </c>
      <c r="C988" s="3" t="s">
        <v>21</v>
      </c>
      <c r="D988" s="4" t="s">
        <v>22</v>
      </c>
      <c r="E988" s="3" t="s">
        <v>1339</v>
      </c>
      <c r="F988" s="3"/>
      <c r="G988" s="3"/>
      <c r="H988" s="3"/>
      <c r="I988" s="3"/>
      <c r="J988" s="3"/>
      <c r="K988" s="3"/>
      <c r="L988" s="3"/>
      <c r="M988" s="3"/>
      <c r="N988" s="3">
        <v>5849.6</v>
      </c>
      <c r="O988" s="3" t="s">
        <v>24</v>
      </c>
      <c r="P988" s="3">
        <v>531.52306309999994</v>
      </c>
      <c r="Q988" s="3">
        <v>3109197.31</v>
      </c>
      <c r="R988" s="3">
        <v>6.9208732179999997</v>
      </c>
      <c r="S988" s="3">
        <v>40484.339970000001</v>
      </c>
      <c r="T988" s="3">
        <v>1139209.8999999999</v>
      </c>
    </row>
    <row r="989" spans="1:20" x14ac:dyDescent="0.3">
      <c r="A989" s="3" t="s">
        <v>19</v>
      </c>
      <c r="B989" s="3" t="s">
        <v>1338</v>
      </c>
      <c r="C989" s="3" t="s">
        <v>21</v>
      </c>
      <c r="D989" s="4" t="s">
        <v>22</v>
      </c>
      <c r="E989" s="3" t="s">
        <v>1340</v>
      </c>
      <c r="F989" s="3"/>
      <c r="G989" s="3"/>
      <c r="H989" s="3"/>
      <c r="I989" s="3"/>
      <c r="J989" s="3"/>
      <c r="K989" s="3"/>
      <c r="L989" s="3"/>
      <c r="M989" s="3"/>
      <c r="N989" s="3">
        <v>1516.8</v>
      </c>
      <c r="O989" s="3" t="s">
        <v>24</v>
      </c>
      <c r="P989" s="3">
        <v>544.41706880000004</v>
      </c>
      <c r="Q989" s="3">
        <v>825771.81</v>
      </c>
      <c r="R989" s="3">
        <v>7.0887639169999996</v>
      </c>
      <c r="S989" s="3">
        <v>10752.23711</v>
      </c>
      <c r="T989" s="3">
        <v>302562.8</v>
      </c>
    </row>
    <row r="990" spans="1:20" x14ac:dyDescent="0.3">
      <c r="A990" s="3" t="s">
        <v>19</v>
      </c>
      <c r="B990" s="3" t="s">
        <v>1341</v>
      </c>
      <c r="C990" s="3" t="s">
        <v>21</v>
      </c>
      <c r="D990" s="4" t="s">
        <v>22</v>
      </c>
      <c r="E990" s="3" t="s">
        <v>1342</v>
      </c>
      <c r="F990" s="3"/>
      <c r="G990" s="3"/>
      <c r="H990" s="3"/>
      <c r="I990" s="3"/>
      <c r="J990" s="3"/>
      <c r="K990" s="3"/>
      <c r="L990" s="3"/>
      <c r="M990" s="3"/>
      <c r="N990" s="3">
        <v>3443.2</v>
      </c>
      <c r="O990" s="3" t="s">
        <v>24</v>
      </c>
      <c r="P990" s="3">
        <v>545.41563080000003</v>
      </c>
      <c r="Q990" s="3">
        <v>1877975.1</v>
      </c>
      <c r="R990" s="3">
        <v>7.101766026</v>
      </c>
      <c r="S990" s="3">
        <v>24452.800780000001</v>
      </c>
      <c r="T990" s="3">
        <v>688090.1</v>
      </c>
    </row>
    <row r="991" spans="1:20" x14ac:dyDescent="0.3">
      <c r="A991" s="3" t="s">
        <v>19</v>
      </c>
      <c r="B991" s="3" t="s">
        <v>1341</v>
      </c>
      <c r="C991" s="3" t="s">
        <v>21</v>
      </c>
      <c r="D991" s="4" t="s">
        <v>25</v>
      </c>
      <c r="E991" s="3" t="s">
        <v>1343</v>
      </c>
      <c r="F991" s="3"/>
      <c r="G991" s="3"/>
      <c r="H991" s="3"/>
      <c r="I991" s="3"/>
      <c r="J991" s="3"/>
      <c r="K991" s="3"/>
      <c r="L991" s="3"/>
      <c r="M991" s="3"/>
      <c r="N991" s="3">
        <v>8537.7999999999993</v>
      </c>
      <c r="O991" s="3" t="s">
        <v>24</v>
      </c>
      <c r="P991" s="3">
        <v>283.94763289999997</v>
      </c>
      <c r="Q991" s="3">
        <v>2424288.1</v>
      </c>
      <c r="R991" s="3">
        <v>3.6972348030000002</v>
      </c>
      <c r="S991" s="3">
        <v>31566.2513</v>
      </c>
      <c r="T991" s="3">
        <v>1065717.1000000001</v>
      </c>
    </row>
    <row r="992" spans="1:20" x14ac:dyDescent="0.3">
      <c r="A992" s="3" t="s">
        <v>19</v>
      </c>
      <c r="B992" s="3" t="s">
        <v>1341</v>
      </c>
      <c r="C992" s="3" t="s">
        <v>21</v>
      </c>
      <c r="D992" s="4" t="s">
        <v>22</v>
      </c>
      <c r="E992" s="3" t="s">
        <v>1344</v>
      </c>
      <c r="F992" s="3"/>
      <c r="G992" s="3"/>
      <c r="H992" s="3"/>
      <c r="I992" s="3"/>
      <c r="J992" s="3"/>
      <c r="K992" s="3"/>
      <c r="L992" s="3"/>
      <c r="M992" s="3"/>
      <c r="N992" s="3">
        <v>4041.3</v>
      </c>
      <c r="O992" s="3" t="s">
        <v>24</v>
      </c>
      <c r="P992" s="3">
        <v>647.31381490000001</v>
      </c>
      <c r="Q992" s="3">
        <v>2615989.3199999998</v>
      </c>
      <c r="R992" s="3">
        <v>8.4285652980000005</v>
      </c>
      <c r="S992" s="3">
        <v>34062.360939999999</v>
      </c>
      <c r="T992" s="3">
        <v>958498.5</v>
      </c>
    </row>
    <row r="993" spans="1:20" x14ac:dyDescent="0.3">
      <c r="A993" s="3" t="s">
        <v>19</v>
      </c>
      <c r="B993" s="3" t="s">
        <v>1345</v>
      </c>
      <c r="C993" s="3" t="s">
        <v>21</v>
      </c>
      <c r="D993" s="4" t="s">
        <v>22</v>
      </c>
      <c r="E993" s="3" t="s">
        <v>1346</v>
      </c>
      <c r="F993" s="3"/>
      <c r="G993" s="3"/>
      <c r="H993" s="3"/>
      <c r="I993" s="3"/>
      <c r="J993" s="3"/>
      <c r="K993" s="3"/>
      <c r="L993" s="3"/>
      <c r="M993" s="3"/>
      <c r="N993" s="3">
        <v>4057.5</v>
      </c>
      <c r="O993" s="3" t="s">
        <v>24</v>
      </c>
      <c r="P993" s="3">
        <v>295.66248919999998</v>
      </c>
      <c r="Q993" s="3">
        <v>1199650.55</v>
      </c>
      <c r="R993" s="3">
        <v>3.8447657899999998</v>
      </c>
      <c r="S993" s="3">
        <v>15600.137189999999</v>
      </c>
      <c r="T993" s="3">
        <v>439551.9</v>
      </c>
    </row>
    <row r="994" spans="1:20" x14ac:dyDescent="0.3">
      <c r="A994" s="3" t="s">
        <v>19</v>
      </c>
      <c r="B994" s="3" t="s">
        <v>1345</v>
      </c>
      <c r="C994" s="3" t="s">
        <v>21</v>
      </c>
      <c r="D994" s="4" t="s">
        <v>22</v>
      </c>
      <c r="E994" s="3" t="s">
        <v>1347</v>
      </c>
      <c r="F994" s="3"/>
      <c r="G994" s="3"/>
      <c r="H994" s="3"/>
      <c r="I994" s="3"/>
      <c r="J994" s="3"/>
      <c r="K994" s="3"/>
      <c r="L994" s="3"/>
      <c r="M994" s="3"/>
      <c r="N994" s="3">
        <v>5017.6000000000004</v>
      </c>
      <c r="O994" s="3" t="s">
        <v>24</v>
      </c>
      <c r="P994" s="3">
        <v>536.30138910000005</v>
      </c>
      <c r="Q994" s="3">
        <v>2690945.85</v>
      </c>
      <c r="R994" s="3">
        <v>6.9740102620000002</v>
      </c>
      <c r="S994" s="3">
        <v>34992.793890000001</v>
      </c>
      <c r="T994" s="3">
        <v>985962.6</v>
      </c>
    </row>
    <row r="995" spans="1:20" x14ac:dyDescent="0.3">
      <c r="A995" s="3" t="s">
        <v>19</v>
      </c>
      <c r="B995" s="3" t="s">
        <v>1345</v>
      </c>
      <c r="C995" s="3" t="s">
        <v>21</v>
      </c>
      <c r="D995" s="4" t="s">
        <v>22</v>
      </c>
      <c r="E995" s="3" t="s">
        <v>1348</v>
      </c>
      <c r="F995" s="3"/>
      <c r="G995" s="3"/>
      <c r="H995" s="3"/>
      <c r="I995" s="3"/>
      <c r="J995" s="3"/>
      <c r="K995" s="3"/>
      <c r="L995" s="3"/>
      <c r="M995" s="3"/>
      <c r="N995" s="3">
        <v>2700.8</v>
      </c>
      <c r="O995" s="3" t="s">
        <v>24</v>
      </c>
      <c r="P995" s="3">
        <v>549.31139659999997</v>
      </c>
      <c r="Q995" s="3">
        <v>1483580.22</v>
      </c>
      <c r="R995" s="3">
        <v>7.1431911130000003</v>
      </c>
      <c r="S995" s="3">
        <v>19292.330559999999</v>
      </c>
      <c r="T995" s="3">
        <v>543583.69999999995</v>
      </c>
    </row>
    <row r="996" spans="1:20" x14ac:dyDescent="0.3">
      <c r="A996" s="3" t="s">
        <v>19</v>
      </c>
      <c r="B996" s="3" t="s">
        <v>1345</v>
      </c>
      <c r="C996" s="3" t="s">
        <v>21</v>
      </c>
      <c r="D996" s="4" t="s">
        <v>22</v>
      </c>
      <c r="E996" s="3" t="s">
        <v>1349</v>
      </c>
      <c r="F996" s="3"/>
      <c r="G996" s="3"/>
      <c r="H996" s="3"/>
      <c r="I996" s="3"/>
      <c r="J996" s="3"/>
      <c r="K996" s="3"/>
      <c r="L996" s="3"/>
      <c r="M996" s="3"/>
      <c r="N996" s="3">
        <v>7639.2</v>
      </c>
      <c r="O996" s="3" t="s">
        <v>24</v>
      </c>
      <c r="P996" s="3">
        <v>556.80687379999995</v>
      </c>
      <c r="Q996" s="3">
        <v>4253559.07</v>
      </c>
      <c r="R996" s="3">
        <v>7.2406615570000001</v>
      </c>
      <c r="S996" s="3">
        <v>55312.861770000003</v>
      </c>
      <c r="T996" s="3">
        <v>1558504.1</v>
      </c>
    </row>
    <row r="997" spans="1:20" x14ac:dyDescent="0.3">
      <c r="A997" s="3" t="s">
        <v>19</v>
      </c>
      <c r="B997" s="3" t="s">
        <v>1345</v>
      </c>
      <c r="C997" s="3" t="s">
        <v>21</v>
      </c>
      <c r="D997" s="4" t="s">
        <v>22</v>
      </c>
      <c r="E997" s="3" t="s">
        <v>1350</v>
      </c>
      <c r="F997" s="3"/>
      <c r="G997" s="3"/>
      <c r="H997" s="3"/>
      <c r="I997" s="3"/>
      <c r="J997" s="3"/>
      <c r="K997" s="3"/>
      <c r="L997" s="3"/>
      <c r="M997" s="3"/>
      <c r="N997" s="3">
        <v>5985</v>
      </c>
      <c r="O997" s="3" t="s">
        <v>24</v>
      </c>
      <c r="P997" s="3">
        <v>456.59004179999999</v>
      </c>
      <c r="Q997" s="3">
        <v>2732691.4</v>
      </c>
      <c r="R997" s="3">
        <v>5.9374517789999999</v>
      </c>
      <c r="S997" s="3">
        <v>35535.648889999997</v>
      </c>
      <c r="T997" s="3">
        <v>1001258.1</v>
      </c>
    </row>
    <row r="998" spans="1:20" x14ac:dyDescent="0.3">
      <c r="A998" s="3" t="s">
        <v>19</v>
      </c>
      <c r="B998" s="3" t="s">
        <v>1351</v>
      </c>
      <c r="C998" s="3" t="s">
        <v>21</v>
      </c>
      <c r="D998" s="4" t="s">
        <v>22</v>
      </c>
      <c r="E998" s="3" t="s">
        <v>1352</v>
      </c>
      <c r="F998" s="3"/>
      <c r="G998" s="3"/>
      <c r="H998" s="3"/>
      <c r="I998" s="3"/>
      <c r="J998" s="3"/>
      <c r="K998" s="3"/>
      <c r="L998" s="3"/>
      <c r="M998" s="3"/>
      <c r="N998" s="3">
        <v>2210.1</v>
      </c>
      <c r="O998" s="3" t="s">
        <v>24</v>
      </c>
      <c r="P998" s="3">
        <v>399.90557439999998</v>
      </c>
      <c r="Q998" s="3">
        <v>883831.31</v>
      </c>
      <c r="R998" s="3">
        <v>5.2003325670000002</v>
      </c>
      <c r="S998" s="3">
        <v>11493.255010000001</v>
      </c>
      <c r="T998" s="3">
        <v>323835.8</v>
      </c>
    </row>
    <row r="999" spans="1:20" x14ac:dyDescent="0.3">
      <c r="A999" s="3" t="s">
        <v>19</v>
      </c>
      <c r="B999" s="3" t="s">
        <v>1351</v>
      </c>
      <c r="C999" s="3" t="s">
        <v>21</v>
      </c>
      <c r="D999" s="4" t="s">
        <v>22</v>
      </c>
      <c r="E999" s="3" t="s">
        <v>1353</v>
      </c>
      <c r="F999" s="3"/>
      <c r="G999" s="3"/>
      <c r="H999" s="3"/>
      <c r="I999" s="3"/>
      <c r="J999" s="3"/>
      <c r="K999" s="3"/>
      <c r="L999" s="3"/>
      <c r="M999" s="3"/>
      <c r="N999" s="3">
        <v>6862.8</v>
      </c>
      <c r="O999" s="3" t="s">
        <v>24</v>
      </c>
      <c r="P999" s="3">
        <v>382.46604880000001</v>
      </c>
      <c r="Q999" s="3">
        <v>2624788</v>
      </c>
      <c r="R999" s="3">
        <v>4.9735506999999997</v>
      </c>
      <c r="S999" s="3">
        <v>34132.483749999999</v>
      </c>
      <c r="T999" s="3">
        <v>961722.4</v>
      </c>
    </row>
    <row r="1000" spans="1:20" x14ac:dyDescent="0.3">
      <c r="A1000" s="3" t="s">
        <v>19</v>
      </c>
      <c r="B1000" s="3" t="s">
        <v>1354</v>
      </c>
      <c r="C1000" s="3" t="s">
        <v>21</v>
      </c>
      <c r="D1000" s="4" t="s">
        <v>22</v>
      </c>
      <c r="E1000" s="3" t="s">
        <v>1355</v>
      </c>
      <c r="F1000" s="3"/>
      <c r="G1000" s="3"/>
      <c r="H1000" s="3"/>
      <c r="I1000" s="3"/>
      <c r="J1000" s="3"/>
      <c r="K1000" s="3"/>
      <c r="L1000" s="3"/>
      <c r="M1000" s="3"/>
      <c r="N1000" s="3">
        <v>11.6</v>
      </c>
      <c r="O1000" s="3" t="s">
        <v>24</v>
      </c>
      <c r="P1000" s="3">
        <v>687.95172409999998</v>
      </c>
      <c r="Q1000" s="3">
        <v>7980.24</v>
      </c>
      <c r="R1000" s="3">
        <v>8.946056231</v>
      </c>
      <c r="S1000" s="3">
        <v>103.7742523</v>
      </c>
      <c r="T1000" s="3">
        <v>2923.9</v>
      </c>
    </row>
    <row r="1001" spans="1:20" x14ac:dyDescent="0.3">
      <c r="A1001" s="3" t="s">
        <v>19</v>
      </c>
      <c r="B1001" s="3" t="s">
        <v>1354</v>
      </c>
      <c r="C1001" s="3" t="s">
        <v>21</v>
      </c>
      <c r="D1001" s="4" t="s">
        <v>22</v>
      </c>
      <c r="E1001" s="3" t="s">
        <v>1356</v>
      </c>
      <c r="F1001" s="3"/>
      <c r="G1001" s="3"/>
      <c r="H1001" s="3"/>
      <c r="I1001" s="3"/>
      <c r="J1001" s="3"/>
      <c r="K1001" s="3"/>
      <c r="L1001" s="3"/>
      <c r="M1001" s="3"/>
      <c r="N1001" s="3">
        <v>5250</v>
      </c>
      <c r="O1001" s="3" t="s">
        <v>24</v>
      </c>
      <c r="P1001" s="3">
        <v>288.867501</v>
      </c>
      <c r="Q1001" s="3">
        <v>1516554.38</v>
      </c>
      <c r="R1001" s="3">
        <v>3.7564044339999998</v>
      </c>
      <c r="S1001" s="3">
        <v>19721.12328</v>
      </c>
      <c r="T1001" s="3">
        <v>555665.6</v>
      </c>
    </row>
    <row r="1002" spans="1:20" x14ac:dyDescent="0.3">
      <c r="A1002" s="3" t="s">
        <v>19</v>
      </c>
      <c r="B1002" s="3" t="s">
        <v>1357</v>
      </c>
      <c r="C1002" s="3" t="s">
        <v>21</v>
      </c>
      <c r="D1002" s="4" t="s">
        <v>25</v>
      </c>
      <c r="E1002" s="3" t="s">
        <v>1358</v>
      </c>
      <c r="F1002" s="3"/>
      <c r="G1002" s="3"/>
      <c r="H1002" s="3"/>
      <c r="I1002" s="3"/>
      <c r="J1002" s="3"/>
      <c r="K1002" s="3"/>
      <c r="L1002" s="3"/>
      <c r="M1002" s="3"/>
      <c r="N1002" s="3">
        <v>4809</v>
      </c>
      <c r="O1002" s="3" t="s">
        <v>24</v>
      </c>
      <c r="P1002" s="3">
        <v>544.13516949999996</v>
      </c>
      <c r="Q1002" s="3">
        <v>2616746.0299999998</v>
      </c>
      <c r="R1002" s="3">
        <v>7.0758799669999997</v>
      </c>
      <c r="S1002" s="3">
        <v>34027.906759999998</v>
      </c>
      <c r="T1002" s="3">
        <v>1150321.5</v>
      </c>
    </row>
    <row r="1003" spans="1:20" x14ac:dyDescent="0.3">
      <c r="A1003" s="3" t="s">
        <v>19</v>
      </c>
      <c r="B1003" s="3" t="s">
        <v>1359</v>
      </c>
      <c r="C1003" s="3" t="s">
        <v>21</v>
      </c>
      <c r="D1003" s="4" t="s">
        <v>22</v>
      </c>
      <c r="E1003" s="3" t="s">
        <v>1360</v>
      </c>
      <c r="F1003" s="3"/>
      <c r="G1003" s="3"/>
      <c r="H1003" s="3"/>
      <c r="I1003" s="3"/>
      <c r="J1003" s="3"/>
      <c r="K1003" s="3"/>
      <c r="L1003" s="3"/>
      <c r="M1003" s="3"/>
      <c r="N1003" s="3">
        <v>8094.8</v>
      </c>
      <c r="O1003" s="3" t="s">
        <v>24</v>
      </c>
      <c r="P1003" s="3">
        <v>602.09423089999996</v>
      </c>
      <c r="Q1003" s="3">
        <v>4873832.38</v>
      </c>
      <c r="R1003" s="3">
        <v>7.8295738730000002</v>
      </c>
      <c r="S1003" s="3">
        <v>63378.834589999999</v>
      </c>
      <c r="T1003" s="3">
        <v>1785772.2</v>
      </c>
    </row>
    <row r="1004" spans="1:20" x14ac:dyDescent="0.3">
      <c r="A1004" s="3" t="s">
        <v>19</v>
      </c>
      <c r="B1004" s="3" t="s">
        <v>1359</v>
      </c>
      <c r="C1004" s="3" t="s">
        <v>21</v>
      </c>
      <c r="D1004" s="4" t="s">
        <v>22</v>
      </c>
      <c r="E1004" s="3" t="s">
        <v>1361</v>
      </c>
      <c r="F1004" s="3"/>
      <c r="G1004" s="3"/>
      <c r="H1004" s="3"/>
      <c r="I1004" s="3"/>
      <c r="J1004" s="3"/>
      <c r="K1004" s="3"/>
      <c r="L1004" s="3"/>
      <c r="M1004" s="3"/>
      <c r="N1004" s="3">
        <v>10892</v>
      </c>
      <c r="O1004" s="3" t="s">
        <v>24</v>
      </c>
      <c r="P1004" s="3">
        <v>482.63226129999998</v>
      </c>
      <c r="Q1004" s="3">
        <v>5256830.59</v>
      </c>
      <c r="R1004" s="3">
        <v>6.276102227</v>
      </c>
      <c r="S1004" s="3">
        <v>68359.305460000003</v>
      </c>
      <c r="T1004" s="3">
        <v>1926102.7</v>
      </c>
    </row>
    <row r="1005" spans="1:20" x14ac:dyDescent="0.3">
      <c r="A1005" s="3" t="s">
        <v>19</v>
      </c>
      <c r="B1005" s="3" t="s">
        <v>1362</v>
      </c>
      <c r="C1005" s="3" t="s">
        <v>21</v>
      </c>
      <c r="D1005" s="4" t="s">
        <v>22</v>
      </c>
      <c r="E1005" s="3" t="s">
        <v>1363</v>
      </c>
      <c r="F1005" s="3"/>
      <c r="G1005" s="3"/>
      <c r="H1005" s="3"/>
      <c r="I1005" s="3"/>
      <c r="J1005" s="3"/>
      <c r="K1005" s="3"/>
      <c r="L1005" s="3"/>
      <c r="M1005" s="3"/>
      <c r="N1005" s="3">
        <v>19008</v>
      </c>
      <c r="O1005" s="3" t="s">
        <v>24</v>
      </c>
      <c r="P1005" s="3">
        <v>280.44345120000003</v>
      </c>
      <c r="Q1005" s="3">
        <v>5330669.12</v>
      </c>
      <c r="R1005" s="3">
        <v>3.6587534399999999</v>
      </c>
      <c r="S1005" s="3">
        <v>69545.585389999993</v>
      </c>
      <c r="T1005" s="3">
        <v>1953157.2</v>
      </c>
    </row>
    <row r="1006" spans="1:20" x14ac:dyDescent="0.3">
      <c r="A1006" s="3" t="s">
        <v>19</v>
      </c>
      <c r="B1006" s="3" t="s">
        <v>1362</v>
      </c>
      <c r="C1006" s="3" t="s">
        <v>21</v>
      </c>
      <c r="D1006" s="4" t="s">
        <v>22</v>
      </c>
      <c r="E1006" s="3" t="s">
        <v>1364</v>
      </c>
      <c r="F1006" s="3"/>
      <c r="G1006" s="3"/>
      <c r="H1006" s="3"/>
      <c r="I1006" s="3"/>
      <c r="J1006" s="3"/>
      <c r="K1006" s="3"/>
      <c r="L1006" s="3"/>
      <c r="M1006" s="3"/>
      <c r="N1006" s="3">
        <v>8008</v>
      </c>
      <c r="O1006" s="3" t="s">
        <v>24</v>
      </c>
      <c r="P1006" s="3">
        <v>514.98784969999997</v>
      </c>
      <c r="Q1006" s="3">
        <v>4124022.7</v>
      </c>
      <c r="R1006" s="3">
        <v>6.718693407</v>
      </c>
      <c r="S1006" s="3">
        <v>53803.296799999996</v>
      </c>
      <c r="T1006" s="3">
        <v>1511041.9</v>
      </c>
    </row>
    <row r="1007" spans="1:20" x14ac:dyDescent="0.3">
      <c r="A1007" s="3" t="s">
        <v>19</v>
      </c>
      <c r="B1007" s="3" t="s">
        <v>1365</v>
      </c>
      <c r="C1007" s="3" t="s">
        <v>21</v>
      </c>
      <c r="D1007" s="4" t="s">
        <v>22</v>
      </c>
      <c r="E1007" s="3" t="s">
        <v>1366</v>
      </c>
      <c r="F1007" s="3"/>
      <c r="G1007" s="3"/>
      <c r="H1007" s="3"/>
      <c r="I1007" s="3"/>
      <c r="J1007" s="3"/>
      <c r="K1007" s="3"/>
      <c r="L1007" s="3"/>
      <c r="M1007" s="3"/>
      <c r="N1007" s="3">
        <v>9348</v>
      </c>
      <c r="O1007" s="3" t="s">
        <v>24</v>
      </c>
      <c r="P1007" s="3">
        <v>384.14494120000001</v>
      </c>
      <c r="Q1007" s="3">
        <v>3590986.91</v>
      </c>
      <c r="R1007" s="3">
        <v>5.0512155310000004</v>
      </c>
      <c r="S1007" s="3">
        <v>47218.762790000001</v>
      </c>
      <c r="T1007" s="3">
        <v>1315737.6000000001</v>
      </c>
    </row>
    <row r="1008" spans="1:20" x14ac:dyDescent="0.3">
      <c r="A1008" s="3" t="s">
        <v>19</v>
      </c>
      <c r="B1008" s="3" t="s">
        <v>1367</v>
      </c>
      <c r="C1008" s="3" t="s">
        <v>21</v>
      </c>
      <c r="D1008" s="4" t="s">
        <v>22</v>
      </c>
      <c r="E1008" s="3" t="s">
        <v>1368</v>
      </c>
      <c r="F1008" s="3"/>
      <c r="G1008" s="3"/>
      <c r="H1008" s="3"/>
      <c r="I1008" s="3"/>
      <c r="J1008" s="3"/>
      <c r="K1008" s="3"/>
      <c r="L1008" s="3"/>
      <c r="M1008" s="3"/>
      <c r="N1008" s="3">
        <v>15568</v>
      </c>
      <c r="O1008" s="3" t="s">
        <v>24</v>
      </c>
      <c r="P1008" s="3">
        <v>418.61682939999997</v>
      </c>
      <c r="Q1008" s="3">
        <v>6517026.7999999998</v>
      </c>
      <c r="R1008" s="3">
        <v>5.5467977919999996</v>
      </c>
      <c r="S1008" s="3">
        <v>86352.548030000005</v>
      </c>
      <c r="T1008" s="3">
        <v>2387838.6</v>
      </c>
    </row>
    <row r="1009" spans="1:20" x14ac:dyDescent="0.3">
      <c r="A1009" s="3" t="s">
        <v>19</v>
      </c>
      <c r="B1009" s="3" t="s">
        <v>1369</v>
      </c>
      <c r="C1009" s="3" t="s">
        <v>21</v>
      </c>
      <c r="D1009" s="4" t="s">
        <v>22</v>
      </c>
      <c r="E1009" s="3" t="s">
        <v>1370</v>
      </c>
      <c r="F1009" s="3"/>
      <c r="G1009" s="3"/>
      <c r="H1009" s="3"/>
      <c r="I1009" s="3"/>
      <c r="J1009" s="3"/>
      <c r="K1009" s="3"/>
      <c r="L1009" s="3"/>
      <c r="M1009" s="3"/>
      <c r="N1009" s="3">
        <v>8892</v>
      </c>
      <c r="O1009" s="3" t="s">
        <v>24</v>
      </c>
      <c r="P1009" s="3">
        <v>569.87375729999997</v>
      </c>
      <c r="Q1009" s="3">
        <v>5067317.45</v>
      </c>
      <c r="R1009" s="3">
        <v>7.5509971819999997</v>
      </c>
      <c r="S1009" s="3">
        <v>67143.466939999998</v>
      </c>
      <c r="T1009" s="3">
        <v>1856665.1</v>
      </c>
    </row>
    <row r="1010" spans="1:20" x14ac:dyDescent="0.3">
      <c r="A1010" s="3" t="s">
        <v>19</v>
      </c>
      <c r="B1010" s="3" t="s">
        <v>1369</v>
      </c>
      <c r="C1010" s="3" t="s">
        <v>21</v>
      </c>
      <c r="D1010" s="4" t="s">
        <v>22</v>
      </c>
      <c r="E1010" s="3" t="s">
        <v>1371</v>
      </c>
      <c r="F1010" s="3"/>
      <c r="G1010" s="3"/>
      <c r="H1010" s="3"/>
      <c r="I1010" s="3"/>
      <c r="J1010" s="3"/>
      <c r="K1010" s="3"/>
      <c r="L1010" s="3"/>
      <c r="M1010" s="3"/>
      <c r="N1010" s="3">
        <v>10561.6</v>
      </c>
      <c r="O1010" s="3" t="s">
        <v>24</v>
      </c>
      <c r="P1010" s="3">
        <v>502.25955440000001</v>
      </c>
      <c r="Q1010" s="3">
        <v>5304664.51</v>
      </c>
      <c r="R1010" s="3">
        <v>6.655088836</v>
      </c>
      <c r="S1010" s="3">
        <v>70288.386249999996</v>
      </c>
      <c r="T1010" s="3">
        <v>1943629.1</v>
      </c>
    </row>
    <row r="1011" spans="1:20" x14ac:dyDescent="0.3">
      <c r="A1011" s="3" t="s">
        <v>19</v>
      </c>
      <c r="B1011" s="3" t="s">
        <v>1372</v>
      </c>
      <c r="C1011" s="3" t="s">
        <v>21</v>
      </c>
      <c r="D1011" s="4" t="s">
        <v>22</v>
      </c>
      <c r="E1011" s="3" t="s">
        <v>1373</v>
      </c>
      <c r="F1011" s="3"/>
      <c r="G1011" s="3"/>
      <c r="H1011" s="3"/>
      <c r="I1011" s="3"/>
      <c r="J1011" s="3"/>
      <c r="K1011" s="3"/>
      <c r="L1011" s="3"/>
      <c r="M1011" s="3"/>
      <c r="N1011" s="3">
        <v>5100</v>
      </c>
      <c r="O1011" s="3" t="s">
        <v>24</v>
      </c>
      <c r="P1011" s="3">
        <v>549.26239410000005</v>
      </c>
      <c r="Q1011" s="3">
        <v>2801238.21</v>
      </c>
      <c r="R1011" s="3">
        <v>7.2778904750000004</v>
      </c>
      <c r="S1011" s="3">
        <v>37117.241419999998</v>
      </c>
      <c r="T1011" s="3">
        <v>1026373.7</v>
      </c>
    </row>
    <row r="1012" spans="1:20" x14ac:dyDescent="0.3">
      <c r="A1012" s="3" t="s">
        <v>19</v>
      </c>
      <c r="B1012" s="3" t="s">
        <v>1372</v>
      </c>
      <c r="C1012" s="3" t="s">
        <v>21</v>
      </c>
      <c r="D1012" s="4" t="s">
        <v>22</v>
      </c>
      <c r="E1012" s="3" t="s">
        <v>1374</v>
      </c>
      <c r="F1012" s="3"/>
      <c r="G1012" s="3"/>
      <c r="H1012" s="3"/>
      <c r="I1012" s="3"/>
      <c r="J1012" s="3"/>
      <c r="K1012" s="3"/>
      <c r="L1012" s="3"/>
      <c r="M1012" s="3"/>
      <c r="N1012" s="3">
        <v>10561.6</v>
      </c>
      <c r="O1012" s="3" t="s">
        <v>24</v>
      </c>
      <c r="P1012" s="3">
        <v>484.32214149999999</v>
      </c>
      <c r="Q1012" s="3">
        <v>5115216.7300000004</v>
      </c>
      <c r="R1012" s="3">
        <v>6.4174127670000001</v>
      </c>
      <c r="S1012" s="3">
        <v>67778.146680000005</v>
      </c>
      <c r="T1012" s="3">
        <v>1874215.3</v>
      </c>
    </row>
    <row r="1013" spans="1:20" x14ac:dyDescent="0.3">
      <c r="A1013" s="3" t="s">
        <v>19</v>
      </c>
      <c r="B1013" s="3" t="s">
        <v>1372</v>
      </c>
      <c r="C1013" s="3" t="s">
        <v>21</v>
      </c>
      <c r="D1013" s="4" t="s">
        <v>22</v>
      </c>
      <c r="E1013" s="3" t="s">
        <v>1375</v>
      </c>
      <c r="F1013" s="3"/>
      <c r="G1013" s="3"/>
      <c r="H1013" s="3"/>
      <c r="I1013" s="3"/>
      <c r="J1013" s="3"/>
      <c r="K1013" s="3"/>
      <c r="L1013" s="3"/>
      <c r="M1013" s="3"/>
      <c r="N1013" s="3">
        <v>11202.2</v>
      </c>
      <c r="O1013" s="3" t="s">
        <v>24</v>
      </c>
      <c r="P1013" s="3">
        <v>513.29826019999996</v>
      </c>
      <c r="Q1013" s="3">
        <v>5750069.7699999996</v>
      </c>
      <c r="R1013" s="3">
        <v>6.801354978</v>
      </c>
      <c r="S1013" s="3">
        <v>76190.138730000006</v>
      </c>
      <c r="T1013" s="3">
        <v>2106825.6</v>
      </c>
    </row>
    <row r="1014" spans="1:20" x14ac:dyDescent="0.3">
      <c r="A1014" s="3" t="s">
        <v>19</v>
      </c>
      <c r="B1014" s="3" t="s">
        <v>1376</v>
      </c>
      <c r="C1014" s="3" t="s">
        <v>21</v>
      </c>
      <c r="D1014" s="4" t="s">
        <v>22</v>
      </c>
      <c r="E1014" s="3" t="s">
        <v>1377</v>
      </c>
      <c r="F1014" s="3"/>
      <c r="G1014" s="3"/>
      <c r="H1014" s="3"/>
      <c r="I1014" s="3"/>
      <c r="J1014" s="3"/>
      <c r="K1014" s="3"/>
      <c r="L1014" s="3"/>
      <c r="M1014" s="3"/>
      <c r="N1014" s="3">
        <v>2432</v>
      </c>
      <c r="O1014" s="3" t="s">
        <v>24</v>
      </c>
      <c r="P1014" s="3">
        <v>560.84125819999997</v>
      </c>
      <c r="Q1014" s="3">
        <v>1363965.94</v>
      </c>
      <c r="R1014" s="3">
        <v>7.4313138759999999</v>
      </c>
      <c r="S1014" s="3">
        <v>18072.95535</v>
      </c>
      <c r="T1014" s="3">
        <v>499757.1</v>
      </c>
    </row>
    <row r="1015" spans="1:20" x14ac:dyDescent="0.3">
      <c r="A1015" s="3" t="s">
        <v>19</v>
      </c>
      <c r="B1015" s="3" t="s">
        <v>1376</v>
      </c>
      <c r="C1015" s="3" t="s">
        <v>21</v>
      </c>
      <c r="D1015" s="4" t="s">
        <v>22</v>
      </c>
      <c r="E1015" s="3" t="s">
        <v>1378</v>
      </c>
      <c r="F1015" s="3"/>
      <c r="G1015" s="3"/>
      <c r="H1015" s="3"/>
      <c r="I1015" s="3"/>
      <c r="J1015" s="3"/>
      <c r="K1015" s="3"/>
      <c r="L1015" s="3"/>
      <c r="M1015" s="3"/>
      <c r="N1015" s="3">
        <v>10024</v>
      </c>
      <c r="O1015" s="3" t="s">
        <v>24</v>
      </c>
      <c r="P1015" s="3">
        <v>434.8732961</v>
      </c>
      <c r="Q1015" s="3">
        <v>4359169.92</v>
      </c>
      <c r="R1015" s="3">
        <v>5.7622008229999997</v>
      </c>
      <c r="S1015" s="3">
        <v>57760.301050000002</v>
      </c>
      <c r="T1015" s="3">
        <v>1597199.9</v>
      </c>
    </row>
    <row r="1016" spans="1:20" x14ac:dyDescent="0.3">
      <c r="A1016" s="3" t="s">
        <v>19</v>
      </c>
      <c r="B1016" s="3" t="s">
        <v>1376</v>
      </c>
      <c r="C1016" s="3" t="s">
        <v>21</v>
      </c>
      <c r="D1016" s="4" t="s">
        <v>22</v>
      </c>
      <c r="E1016" s="3" t="s">
        <v>1379</v>
      </c>
      <c r="F1016" s="3"/>
      <c r="G1016" s="3"/>
      <c r="H1016" s="3"/>
      <c r="I1016" s="3"/>
      <c r="J1016" s="3"/>
      <c r="K1016" s="3"/>
      <c r="L1016" s="3"/>
      <c r="M1016" s="3"/>
      <c r="N1016" s="3">
        <v>4536</v>
      </c>
      <c r="O1016" s="3" t="s">
        <v>24</v>
      </c>
      <c r="P1016" s="3">
        <v>659.62211420000006</v>
      </c>
      <c r="Q1016" s="3">
        <v>2992045.91</v>
      </c>
      <c r="R1016" s="3">
        <v>8.7401896669999992</v>
      </c>
      <c r="S1016" s="3">
        <v>39645.500330000003</v>
      </c>
      <c r="T1016" s="3">
        <v>1096285.6000000001</v>
      </c>
    </row>
    <row r="1017" spans="1:20" x14ac:dyDescent="0.3">
      <c r="A1017" s="3" t="s">
        <v>19</v>
      </c>
      <c r="B1017" s="3" t="s">
        <v>1376</v>
      </c>
      <c r="C1017" s="3" t="s">
        <v>21</v>
      </c>
      <c r="D1017" s="4" t="s">
        <v>22</v>
      </c>
      <c r="E1017" s="3" t="s">
        <v>1380</v>
      </c>
      <c r="F1017" s="3"/>
      <c r="G1017" s="3"/>
      <c r="H1017" s="3"/>
      <c r="I1017" s="3"/>
      <c r="J1017" s="3"/>
      <c r="K1017" s="3"/>
      <c r="L1017" s="3"/>
      <c r="M1017" s="3"/>
      <c r="N1017" s="3">
        <v>2224.8000000000002</v>
      </c>
      <c r="O1017" s="3" t="s">
        <v>24</v>
      </c>
      <c r="P1017" s="3">
        <v>568.49406239999996</v>
      </c>
      <c r="Q1017" s="3">
        <v>1264785.5900000001</v>
      </c>
      <c r="R1017" s="3">
        <v>7.5327158130000003</v>
      </c>
      <c r="S1017" s="3">
        <v>16758.78614</v>
      </c>
      <c r="T1017" s="3">
        <v>463417.4</v>
      </c>
    </row>
    <row r="1018" spans="1:20" x14ac:dyDescent="0.3">
      <c r="A1018" s="3" t="s">
        <v>19</v>
      </c>
      <c r="B1018" s="3" t="s">
        <v>1376</v>
      </c>
      <c r="C1018" s="3" t="s">
        <v>21</v>
      </c>
      <c r="D1018" s="4" t="s">
        <v>22</v>
      </c>
      <c r="E1018" s="3" t="s">
        <v>1381</v>
      </c>
      <c r="F1018" s="3"/>
      <c r="G1018" s="3"/>
      <c r="H1018" s="3"/>
      <c r="I1018" s="3"/>
      <c r="J1018" s="3"/>
      <c r="K1018" s="3"/>
      <c r="L1018" s="3"/>
      <c r="M1018" s="3"/>
      <c r="N1018" s="3">
        <v>2867.2</v>
      </c>
      <c r="O1018" s="3" t="s">
        <v>24</v>
      </c>
      <c r="P1018" s="3">
        <v>547.558088</v>
      </c>
      <c r="Q1018" s="3">
        <v>1569958.55</v>
      </c>
      <c r="R1018" s="3">
        <v>7.2553079110000001</v>
      </c>
      <c r="S1018" s="3">
        <v>20802.418839999998</v>
      </c>
      <c r="T1018" s="3">
        <v>575232.80000000005</v>
      </c>
    </row>
    <row r="1019" spans="1:20" x14ac:dyDescent="0.3">
      <c r="A1019" s="3" t="s">
        <v>19</v>
      </c>
      <c r="B1019" s="3" t="s">
        <v>1376</v>
      </c>
      <c r="C1019" s="3" t="s">
        <v>21</v>
      </c>
      <c r="D1019" s="4" t="s">
        <v>22</v>
      </c>
      <c r="E1019" s="3" t="s">
        <v>1382</v>
      </c>
      <c r="F1019" s="3"/>
      <c r="G1019" s="3"/>
      <c r="H1019" s="3"/>
      <c r="I1019" s="3"/>
      <c r="J1019" s="3"/>
      <c r="K1019" s="3"/>
      <c r="L1019" s="3"/>
      <c r="M1019" s="3"/>
      <c r="N1019" s="3">
        <v>2450</v>
      </c>
      <c r="O1019" s="3" t="s">
        <v>24</v>
      </c>
      <c r="P1019" s="3">
        <v>531.68963670000005</v>
      </c>
      <c r="Q1019" s="3">
        <v>1302639.6100000001</v>
      </c>
      <c r="R1019" s="3">
        <v>7.0450461999999998</v>
      </c>
      <c r="S1019" s="3">
        <v>17260.36319</v>
      </c>
      <c r="T1019" s="3">
        <v>477287.1</v>
      </c>
    </row>
    <row r="1020" spans="1:20" x14ac:dyDescent="0.3">
      <c r="A1020" s="3" t="s">
        <v>19</v>
      </c>
      <c r="B1020" s="3" t="s">
        <v>1376</v>
      </c>
      <c r="C1020" s="3" t="s">
        <v>21</v>
      </c>
      <c r="D1020" s="4" t="s">
        <v>22</v>
      </c>
      <c r="E1020" s="3" t="s">
        <v>1383</v>
      </c>
      <c r="F1020" s="3"/>
      <c r="G1020" s="3"/>
      <c r="H1020" s="3"/>
      <c r="I1020" s="3"/>
      <c r="J1020" s="3"/>
      <c r="K1020" s="3"/>
      <c r="L1020" s="3"/>
      <c r="M1020" s="3"/>
      <c r="N1020" s="3">
        <v>4088</v>
      </c>
      <c r="O1020" s="3" t="s">
        <v>24</v>
      </c>
      <c r="P1020" s="3">
        <v>458.66747800000002</v>
      </c>
      <c r="Q1020" s="3">
        <v>1875032.65</v>
      </c>
      <c r="R1020" s="3">
        <v>6.0774808269999996</v>
      </c>
      <c r="S1020" s="3">
        <v>24844.741620000001</v>
      </c>
      <c r="T1020" s="3">
        <v>687012</v>
      </c>
    </row>
    <row r="1021" spans="1:20" x14ac:dyDescent="0.3">
      <c r="A1021" s="3" t="s">
        <v>19</v>
      </c>
      <c r="B1021" s="3" t="s">
        <v>1376</v>
      </c>
      <c r="C1021" s="3" t="s">
        <v>21</v>
      </c>
      <c r="D1021" s="4" t="s">
        <v>22</v>
      </c>
      <c r="E1021" s="3" t="s">
        <v>1384</v>
      </c>
      <c r="F1021" s="3"/>
      <c r="G1021" s="3"/>
      <c r="H1021" s="3"/>
      <c r="I1021" s="3"/>
      <c r="J1021" s="3"/>
      <c r="K1021" s="3"/>
      <c r="L1021" s="3"/>
      <c r="M1021" s="3"/>
      <c r="N1021" s="3">
        <v>2991.6</v>
      </c>
      <c r="O1021" s="3" t="s">
        <v>24</v>
      </c>
      <c r="P1021" s="3">
        <v>685.2819561</v>
      </c>
      <c r="Q1021" s="3">
        <v>2050089.5</v>
      </c>
      <c r="R1021" s="3">
        <v>9.0801902230000007</v>
      </c>
      <c r="S1021" s="3">
        <v>27164.297070000001</v>
      </c>
      <c r="T1021" s="3">
        <v>751152.8</v>
      </c>
    </row>
    <row r="1022" spans="1:20" x14ac:dyDescent="0.3">
      <c r="A1022" s="3" t="s">
        <v>19</v>
      </c>
      <c r="B1022" s="3" t="s">
        <v>1376</v>
      </c>
      <c r="C1022" s="3" t="s">
        <v>21</v>
      </c>
      <c r="D1022" s="4" t="s">
        <v>22</v>
      </c>
      <c r="E1022" s="3" t="s">
        <v>1385</v>
      </c>
      <c r="F1022" s="3"/>
      <c r="G1022" s="3"/>
      <c r="H1022" s="3"/>
      <c r="I1022" s="3"/>
      <c r="J1022" s="3"/>
      <c r="K1022" s="3"/>
      <c r="L1022" s="3"/>
      <c r="M1022" s="3"/>
      <c r="N1022" s="3">
        <v>4894.3999999999996</v>
      </c>
      <c r="O1022" s="3" t="s">
        <v>24</v>
      </c>
      <c r="P1022" s="3">
        <v>433.3478465</v>
      </c>
      <c r="Q1022" s="3">
        <v>2120977.7000000002</v>
      </c>
      <c r="R1022" s="3">
        <v>5.7419881610000001</v>
      </c>
      <c r="S1022" s="3">
        <v>28103.586859999999</v>
      </c>
      <c r="T1022" s="3">
        <v>777126.2</v>
      </c>
    </row>
    <row r="1023" spans="1:20" x14ac:dyDescent="0.3">
      <c r="A1023" s="3" t="s">
        <v>19</v>
      </c>
      <c r="B1023" s="3" t="s">
        <v>1376</v>
      </c>
      <c r="C1023" s="3" t="s">
        <v>21</v>
      </c>
      <c r="D1023" s="4" t="s">
        <v>22</v>
      </c>
      <c r="E1023" s="3" t="s">
        <v>1386</v>
      </c>
      <c r="F1023" s="3"/>
      <c r="G1023" s="3"/>
      <c r="H1023" s="3"/>
      <c r="I1023" s="3"/>
      <c r="J1023" s="3"/>
      <c r="K1023" s="3"/>
      <c r="L1023" s="3"/>
      <c r="M1023" s="3"/>
      <c r="N1023" s="3">
        <v>2440.8000000000002</v>
      </c>
      <c r="O1023" s="3" t="s">
        <v>24</v>
      </c>
      <c r="P1023" s="3">
        <v>564.15049160000001</v>
      </c>
      <c r="Q1023" s="3">
        <v>1376978.52</v>
      </c>
      <c r="R1023" s="3">
        <v>7.4751622050000002</v>
      </c>
      <c r="S1023" s="3">
        <v>18245.375909999999</v>
      </c>
      <c r="T1023" s="3">
        <v>504525</v>
      </c>
    </row>
    <row r="1024" spans="1:20" x14ac:dyDescent="0.3">
      <c r="A1024" s="3" t="s">
        <v>19</v>
      </c>
      <c r="B1024" s="3" t="s">
        <v>1376</v>
      </c>
      <c r="C1024" s="3" t="s">
        <v>21</v>
      </c>
      <c r="D1024" s="4" t="s">
        <v>22</v>
      </c>
      <c r="E1024" s="3" t="s">
        <v>1387</v>
      </c>
      <c r="F1024" s="3"/>
      <c r="G1024" s="3"/>
      <c r="H1024" s="3"/>
      <c r="I1024" s="3"/>
      <c r="J1024" s="3"/>
      <c r="K1024" s="3"/>
      <c r="L1024" s="3"/>
      <c r="M1024" s="3"/>
      <c r="N1024" s="3">
        <v>4620</v>
      </c>
      <c r="O1024" s="3" t="s">
        <v>24</v>
      </c>
      <c r="P1024" s="3">
        <v>609.14446320000002</v>
      </c>
      <c r="Q1024" s="3">
        <v>2814247.42</v>
      </c>
      <c r="R1024" s="3">
        <v>8.0713457430000002</v>
      </c>
      <c r="S1024" s="3">
        <v>37289.617330000001</v>
      </c>
      <c r="T1024" s="3">
        <v>1031140.2</v>
      </c>
    </row>
    <row r="1025" spans="1:20" x14ac:dyDescent="0.3">
      <c r="A1025" s="3" t="s">
        <v>19</v>
      </c>
      <c r="B1025" s="3" t="s">
        <v>1376</v>
      </c>
      <c r="C1025" s="3" t="s">
        <v>21</v>
      </c>
      <c r="D1025" s="4" t="s">
        <v>22</v>
      </c>
      <c r="E1025" s="3" t="s">
        <v>1388</v>
      </c>
      <c r="F1025" s="3"/>
      <c r="G1025" s="3"/>
      <c r="H1025" s="3"/>
      <c r="I1025" s="3"/>
      <c r="J1025" s="3"/>
      <c r="K1025" s="3"/>
      <c r="L1025" s="3"/>
      <c r="M1025" s="3"/>
      <c r="N1025" s="3">
        <v>2923.2</v>
      </c>
      <c r="O1025" s="3" t="s">
        <v>24</v>
      </c>
      <c r="P1025" s="3">
        <v>669.60224410000001</v>
      </c>
      <c r="Q1025" s="3">
        <v>1957381.28</v>
      </c>
      <c r="R1025" s="3">
        <v>8.8724293640000003</v>
      </c>
      <c r="S1025" s="3">
        <v>25935.88552</v>
      </c>
      <c r="T1025" s="3">
        <v>717184.5</v>
      </c>
    </row>
    <row r="1026" spans="1:20" x14ac:dyDescent="0.3">
      <c r="A1026" s="3" t="s">
        <v>19</v>
      </c>
      <c r="B1026" s="3" t="s">
        <v>1376</v>
      </c>
      <c r="C1026" s="3" t="s">
        <v>21</v>
      </c>
      <c r="D1026" s="4" t="s">
        <v>22</v>
      </c>
      <c r="E1026" s="3" t="s">
        <v>1389</v>
      </c>
      <c r="F1026" s="3"/>
      <c r="G1026" s="3"/>
      <c r="H1026" s="3"/>
      <c r="I1026" s="3"/>
      <c r="J1026" s="3"/>
      <c r="K1026" s="3"/>
      <c r="L1026" s="3"/>
      <c r="M1026" s="3"/>
      <c r="N1026" s="3">
        <v>166.4</v>
      </c>
      <c r="O1026" s="3" t="s">
        <v>24</v>
      </c>
      <c r="P1026" s="3">
        <v>543.37560099999996</v>
      </c>
      <c r="Q1026" s="3">
        <v>90417.7</v>
      </c>
      <c r="R1026" s="3">
        <v>7.1998887099999997</v>
      </c>
      <c r="S1026" s="3">
        <v>1198.061481</v>
      </c>
      <c r="T1026" s="3">
        <v>33129.1</v>
      </c>
    </row>
    <row r="1027" spans="1:20" x14ac:dyDescent="0.3">
      <c r="A1027" s="3" t="s">
        <v>19</v>
      </c>
      <c r="B1027" s="3" t="s">
        <v>1376</v>
      </c>
      <c r="C1027" s="3" t="s">
        <v>21</v>
      </c>
      <c r="D1027" s="4" t="s">
        <v>22</v>
      </c>
      <c r="E1027" s="3" t="s">
        <v>1390</v>
      </c>
      <c r="F1027" s="3"/>
      <c r="G1027" s="3"/>
      <c r="H1027" s="3"/>
      <c r="I1027" s="3"/>
      <c r="J1027" s="3"/>
      <c r="K1027" s="3"/>
      <c r="L1027" s="3"/>
      <c r="M1027" s="3"/>
      <c r="N1027" s="3">
        <v>9508.7999999999993</v>
      </c>
      <c r="O1027" s="3" t="s">
        <v>24</v>
      </c>
      <c r="P1027" s="3">
        <v>442.2558009</v>
      </c>
      <c r="Q1027" s="3">
        <v>4205321.96</v>
      </c>
      <c r="R1027" s="3">
        <v>5.8600212129999996</v>
      </c>
      <c r="S1027" s="3">
        <v>55721.76971</v>
      </c>
      <c r="T1027" s="3">
        <v>1540829.9</v>
      </c>
    </row>
    <row r="1028" spans="1:20" x14ac:dyDescent="0.3">
      <c r="A1028" s="3" t="s">
        <v>19</v>
      </c>
      <c r="B1028" s="3" t="s">
        <v>1391</v>
      </c>
      <c r="C1028" s="3" t="s">
        <v>21</v>
      </c>
      <c r="D1028" s="4" t="s">
        <v>22</v>
      </c>
      <c r="E1028" s="3" t="s">
        <v>1392</v>
      </c>
      <c r="F1028" s="3"/>
      <c r="G1028" s="3"/>
      <c r="H1028" s="3"/>
      <c r="I1028" s="3"/>
      <c r="J1028" s="3"/>
      <c r="K1028" s="3"/>
      <c r="L1028" s="3"/>
      <c r="M1028" s="3"/>
      <c r="N1028" s="3">
        <v>6975</v>
      </c>
      <c r="O1028" s="3" t="s">
        <v>24</v>
      </c>
      <c r="P1028" s="3">
        <v>550.69450040000004</v>
      </c>
      <c r="Q1028" s="3">
        <v>3841094.14</v>
      </c>
      <c r="R1028" s="3">
        <v>7.3133399780000001</v>
      </c>
      <c r="S1028" s="3">
        <v>51010.546349999997</v>
      </c>
      <c r="T1028" s="3">
        <v>1407376.9</v>
      </c>
    </row>
    <row r="1029" spans="1:20" x14ac:dyDescent="0.3">
      <c r="A1029" s="3" t="s">
        <v>19</v>
      </c>
      <c r="B1029" s="3" t="s">
        <v>1393</v>
      </c>
      <c r="C1029" s="3" t="s">
        <v>21</v>
      </c>
      <c r="D1029" s="4" t="s">
        <v>22</v>
      </c>
      <c r="E1029" s="3" t="s">
        <v>1394</v>
      </c>
      <c r="F1029" s="3"/>
      <c r="G1029" s="3"/>
      <c r="H1029" s="3"/>
      <c r="I1029" s="3"/>
      <c r="J1029" s="3"/>
      <c r="K1029" s="3"/>
      <c r="L1029" s="3"/>
      <c r="M1029" s="3"/>
      <c r="N1029" s="3">
        <v>4620</v>
      </c>
      <c r="O1029" s="3" t="s">
        <v>24</v>
      </c>
      <c r="P1029" s="3">
        <v>591.30821209999999</v>
      </c>
      <c r="Q1029" s="3">
        <v>2731843.94</v>
      </c>
      <c r="R1029" s="3">
        <v>7.8526987000000004</v>
      </c>
      <c r="S1029" s="3">
        <v>36279.467989999997</v>
      </c>
      <c r="T1029" s="3">
        <v>1000947.7</v>
      </c>
    </row>
    <row r="1030" spans="1:20" x14ac:dyDescent="0.3">
      <c r="A1030" s="3" t="s">
        <v>19</v>
      </c>
      <c r="B1030" s="3" t="s">
        <v>1393</v>
      </c>
      <c r="C1030" s="3" t="s">
        <v>21</v>
      </c>
      <c r="D1030" s="4" t="s">
        <v>22</v>
      </c>
      <c r="E1030" s="3" t="s">
        <v>1395</v>
      </c>
      <c r="F1030" s="3"/>
      <c r="G1030" s="3"/>
      <c r="H1030" s="3"/>
      <c r="I1030" s="3"/>
      <c r="J1030" s="3"/>
      <c r="K1030" s="3"/>
      <c r="L1030" s="3"/>
      <c r="M1030" s="3"/>
      <c r="N1030" s="3">
        <v>2988</v>
      </c>
      <c r="O1030" s="3" t="s">
        <v>24</v>
      </c>
      <c r="P1030" s="3">
        <v>634.15889890000005</v>
      </c>
      <c r="Q1030" s="3">
        <v>1894866.79</v>
      </c>
      <c r="R1030" s="3">
        <v>8.4217649259999998</v>
      </c>
      <c r="S1030" s="3">
        <v>25164.2336</v>
      </c>
      <c r="T1030" s="3">
        <v>694279.2</v>
      </c>
    </row>
    <row r="1031" spans="1:20" x14ac:dyDescent="0.3">
      <c r="A1031" s="3" t="s">
        <v>19</v>
      </c>
      <c r="B1031" s="3" t="s">
        <v>1393</v>
      </c>
      <c r="C1031" s="3" t="s">
        <v>21</v>
      </c>
      <c r="D1031" s="4" t="s">
        <v>22</v>
      </c>
      <c r="E1031" s="3" t="s">
        <v>1396</v>
      </c>
      <c r="F1031" s="3"/>
      <c r="G1031" s="3"/>
      <c r="H1031" s="3"/>
      <c r="I1031" s="3"/>
      <c r="J1031" s="3"/>
      <c r="K1031" s="3"/>
      <c r="L1031" s="3"/>
      <c r="M1031" s="3"/>
      <c r="N1031" s="3">
        <v>18524.8</v>
      </c>
      <c r="O1031" s="3" t="s">
        <v>24</v>
      </c>
      <c r="P1031" s="3">
        <v>411.59141099999999</v>
      </c>
      <c r="Q1031" s="3">
        <v>7624648.5700000003</v>
      </c>
      <c r="R1031" s="3">
        <v>5.4660213940000002</v>
      </c>
      <c r="S1031" s="3">
        <v>101256.9531</v>
      </c>
      <c r="T1031" s="3">
        <v>2793671.3</v>
      </c>
    </row>
    <row r="1032" spans="1:20" x14ac:dyDescent="0.3">
      <c r="A1032" s="3" t="s">
        <v>19</v>
      </c>
      <c r="B1032" s="3" t="s">
        <v>1397</v>
      </c>
      <c r="C1032" s="3" t="s">
        <v>21</v>
      </c>
      <c r="D1032" s="4" t="s">
        <v>22</v>
      </c>
      <c r="E1032" s="3" t="s">
        <v>1398</v>
      </c>
      <c r="F1032" s="3"/>
      <c r="G1032" s="3"/>
      <c r="H1032" s="3"/>
      <c r="I1032" s="3"/>
      <c r="J1032" s="3"/>
      <c r="K1032" s="3"/>
      <c r="L1032" s="3"/>
      <c r="M1032" s="3"/>
      <c r="N1032" s="3">
        <v>6790</v>
      </c>
      <c r="O1032" s="3" t="s">
        <v>24</v>
      </c>
      <c r="P1032" s="3">
        <v>629.22725330000003</v>
      </c>
      <c r="Q1032" s="3">
        <v>4272453.05</v>
      </c>
      <c r="R1032" s="3">
        <v>8.3451890360000007</v>
      </c>
      <c r="S1032" s="3">
        <v>56663.833550000003</v>
      </c>
      <c r="T1032" s="3">
        <v>1565426.8</v>
      </c>
    </row>
    <row r="1033" spans="1:20" x14ac:dyDescent="0.3">
      <c r="A1033" s="3" t="s">
        <v>19</v>
      </c>
      <c r="B1033" s="3" t="s">
        <v>1397</v>
      </c>
      <c r="C1033" s="3" t="s">
        <v>21</v>
      </c>
      <c r="D1033" s="4" t="s">
        <v>22</v>
      </c>
      <c r="E1033" s="3" t="s">
        <v>1399</v>
      </c>
      <c r="F1033" s="3"/>
      <c r="G1033" s="3"/>
      <c r="H1033" s="3"/>
      <c r="I1033" s="3"/>
      <c r="J1033" s="3"/>
      <c r="K1033" s="3"/>
      <c r="L1033" s="3"/>
      <c r="M1033" s="3"/>
      <c r="N1033" s="3">
        <v>3609.6</v>
      </c>
      <c r="O1033" s="3" t="s">
        <v>24</v>
      </c>
      <c r="P1033" s="3">
        <v>547.17682009999999</v>
      </c>
      <c r="Q1033" s="3">
        <v>1975089.45</v>
      </c>
      <c r="R1033" s="3">
        <v>7.256987005</v>
      </c>
      <c r="S1033" s="3">
        <v>26194.82029</v>
      </c>
      <c r="T1033" s="3">
        <v>723672.8</v>
      </c>
    </row>
    <row r="1034" spans="1:20" x14ac:dyDescent="0.3">
      <c r="A1034" s="3" t="s">
        <v>19</v>
      </c>
      <c r="B1034" s="3" t="s">
        <v>1397</v>
      </c>
      <c r="C1034" s="3" t="s">
        <v>21</v>
      </c>
      <c r="D1034" s="4" t="s">
        <v>22</v>
      </c>
      <c r="E1034" s="3" t="s">
        <v>1400</v>
      </c>
      <c r="F1034" s="3"/>
      <c r="G1034" s="3"/>
      <c r="H1034" s="3"/>
      <c r="I1034" s="3"/>
      <c r="J1034" s="3"/>
      <c r="K1034" s="3"/>
      <c r="L1034" s="3"/>
      <c r="M1034" s="3"/>
      <c r="N1034" s="3">
        <v>2338.1999999999998</v>
      </c>
      <c r="O1034" s="3" t="s">
        <v>24</v>
      </c>
      <c r="P1034" s="3">
        <v>658.69290479999995</v>
      </c>
      <c r="Q1034" s="3">
        <v>1540155.75</v>
      </c>
      <c r="R1034" s="3">
        <v>8.7359801699999995</v>
      </c>
      <c r="S1034" s="3">
        <v>20426.468830000002</v>
      </c>
      <c r="T1034" s="3">
        <v>564313.1</v>
      </c>
    </row>
    <row r="1035" spans="1:20" x14ac:dyDescent="0.3">
      <c r="A1035" s="3" t="s">
        <v>19</v>
      </c>
      <c r="B1035" s="3" t="s">
        <v>1397</v>
      </c>
      <c r="C1035" s="3" t="s">
        <v>21</v>
      </c>
      <c r="D1035" s="4" t="s">
        <v>22</v>
      </c>
      <c r="E1035" s="3" t="s">
        <v>1400</v>
      </c>
      <c r="F1035" s="3"/>
      <c r="G1035" s="3"/>
      <c r="H1035" s="3"/>
      <c r="I1035" s="3"/>
      <c r="J1035" s="3"/>
      <c r="K1035" s="3"/>
      <c r="L1035" s="3"/>
      <c r="M1035" s="3"/>
      <c r="N1035" s="3">
        <v>2338.1999999999998</v>
      </c>
      <c r="O1035" s="3" t="s">
        <v>24</v>
      </c>
      <c r="P1035" s="3">
        <v>658.69290479999995</v>
      </c>
      <c r="Q1035" s="3">
        <v>1540155.75</v>
      </c>
      <c r="R1035" s="3">
        <v>8.7359801699999995</v>
      </c>
      <c r="S1035" s="3">
        <v>20426.468830000002</v>
      </c>
      <c r="T1035" s="3">
        <v>564313.1</v>
      </c>
    </row>
    <row r="1036" spans="1:20" x14ac:dyDescent="0.3">
      <c r="A1036" s="3" t="s">
        <v>19</v>
      </c>
      <c r="B1036" s="3" t="s">
        <v>1397</v>
      </c>
      <c r="C1036" s="3" t="s">
        <v>21</v>
      </c>
      <c r="D1036" s="4" t="s">
        <v>22</v>
      </c>
      <c r="E1036" s="3" t="s">
        <v>1401</v>
      </c>
      <c r="F1036" s="3"/>
      <c r="G1036" s="3"/>
      <c r="H1036" s="3"/>
      <c r="I1036" s="3"/>
      <c r="J1036" s="3"/>
      <c r="K1036" s="3"/>
      <c r="L1036" s="3"/>
      <c r="M1036" s="3"/>
      <c r="N1036" s="3">
        <v>2980.8</v>
      </c>
      <c r="O1036" s="3" t="s">
        <v>24</v>
      </c>
      <c r="P1036" s="3">
        <v>568.09821520000003</v>
      </c>
      <c r="Q1036" s="3">
        <v>1693387.16</v>
      </c>
      <c r="R1036" s="3">
        <v>7.5344590880000002</v>
      </c>
      <c r="S1036" s="3">
        <v>22458.715649999998</v>
      </c>
      <c r="T1036" s="3">
        <v>620457</v>
      </c>
    </row>
    <row r="1037" spans="1:20" x14ac:dyDescent="0.3">
      <c r="A1037" s="3" t="s">
        <v>19</v>
      </c>
      <c r="B1037" s="3" t="s">
        <v>1397</v>
      </c>
      <c r="C1037" s="3" t="s">
        <v>21</v>
      </c>
      <c r="D1037" s="4" t="s">
        <v>22</v>
      </c>
      <c r="E1037" s="3" t="s">
        <v>1402</v>
      </c>
      <c r="F1037" s="3"/>
      <c r="G1037" s="3"/>
      <c r="H1037" s="3"/>
      <c r="I1037" s="3"/>
      <c r="J1037" s="3"/>
      <c r="K1037" s="3"/>
      <c r="L1037" s="3"/>
      <c r="M1037" s="3"/>
      <c r="N1037" s="3">
        <v>864</v>
      </c>
      <c r="O1037" s="3" t="s">
        <v>24</v>
      </c>
      <c r="P1037" s="3">
        <v>560.45074069999998</v>
      </c>
      <c r="Q1037" s="3">
        <v>484229.44</v>
      </c>
      <c r="R1037" s="3">
        <v>7.4330336969999999</v>
      </c>
      <c r="S1037" s="3">
        <v>6422.141114</v>
      </c>
      <c r="T1037" s="3">
        <v>177421.7</v>
      </c>
    </row>
    <row r="1038" spans="1:20" x14ac:dyDescent="0.3">
      <c r="A1038" s="3" t="s">
        <v>19</v>
      </c>
      <c r="B1038" s="3" t="s">
        <v>1397</v>
      </c>
      <c r="C1038" s="3" t="s">
        <v>21</v>
      </c>
      <c r="D1038" s="4" t="s">
        <v>22</v>
      </c>
      <c r="E1038" s="3" t="s">
        <v>1403</v>
      </c>
      <c r="F1038" s="3"/>
      <c r="G1038" s="3"/>
      <c r="H1038" s="3"/>
      <c r="I1038" s="3"/>
      <c r="J1038" s="3"/>
      <c r="K1038" s="3"/>
      <c r="L1038" s="3"/>
      <c r="M1038" s="3"/>
      <c r="N1038" s="3">
        <v>4192</v>
      </c>
      <c r="O1038" s="3" t="s">
        <v>24</v>
      </c>
      <c r="P1038" s="3">
        <v>555.77213979999999</v>
      </c>
      <c r="Q1038" s="3">
        <v>2329796.81</v>
      </c>
      <c r="R1038" s="3">
        <v>7.3709832860000004</v>
      </c>
      <c r="S1038" s="3">
        <v>30899.161940000002</v>
      </c>
      <c r="T1038" s="3">
        <v>853637.6</v>
      </c>
    </row>
    <row r="1039" spans="1:20" x14ac:dyDescent="0.3">
      <c r="A1039" s="3" t="s">
        <v>19</v>
      </c>
      <c r="B1039" s="3" t="s">
        <v>1397</v>
      </c>
      <c r="C1039" s="3" t="s">
        <v>21</v>
      </c>
      <c r="D1039" s="4" t="s">
        <v>22</v>
      </c>
      <c r="E1039" s="3" t="s">
        <v>1402</v>
      </c>
      <c r="F1039" s="3"/>
      <c r="G1039" s="3"/>
      <c r="H1039" s="3"/>
      <c r="I1039" s="3"/>
      <c r="J1039" s="3"/>
      <c r="K1039" s="3"/>
      <c r="L1039" s="3"/>
      <c r="M1039" s="3"/>
      <c r="N1039" s="3">
        <v>864</v>
      </c>
      <c r="O1039" s="3" t="s">
        <v>24</v>
      </c>
      <c r="P1039" s="3">
        <v>560.45074069999998</v>
      </c>
      <c r="Q1039" s="3">
        <v>484229.44</v>
      </c>
      <c r="R1039" s="3">
        <v>7.4330336969999999</v>
      </c>
      <c r="S1039" s="3">
        <v>6422.141114</v>
      </c>
      <c r="T1039" s="3">
        <v>177421.7</v>
      </c>
    </row>
    <row r="1040" spans="1:20" x14ac:dyDescent="0.3">
      <c r="A1040" s="3" t="s">
        <v>19</v>
      </c>
      <c r="B1040" s="3" t="s">
        <v>1397</v>
      </c>
      <c r="C1040" s="3" t="s">
        <v>21</v>
      </c>
      <c r="D1040" s="4" t="s">
        <v>22</v>
      </c>
      <c r="E1040" s="3" t="s">
        <v>1404</v>
      </c>
      <c r="F1040" s="3"/>
      <c r="G1040" s="3"/>
      <c r="H1040" s="3"/>
      <c r="I1040" s="3"/>
      <c r="J1040" s="3"/>
      <c r="K1040" s="3"/>
      <c r="L1040" s="3"/>
      <c r="M1040" s="3"/>
      <c r="N1040" s="3">
        <v>843.6</v>
      </c>
      <c r="O1040" s="3" t="s">
        <v>24</v>
      </c>
      <c r="P1040" s="3">
        <v>659.60519199999999</v>
      </c>
      <c r="Q1040" s="3">
        <v>556442.93999999994</v>
      </c>
      <c r="R1040" s="3">
        <v>8.7480794700000004</v>
      </c>
      <c r="S1040" s="3">
        <v>7379.8798409999999</v>
      </c>
      <c r="T1040" s="3">
        <v>203880.8</v>
      </c>
    </row>
    <row r="1041" spans="1:20" x14ac:dyDescent="0.3">
      <c r="A1041" s="3" t="s">
        <v>19</v>
      </c>
      <c r="B1041" s="3" t="s">
        <v>1397</v>
      </c>
      <c r="C1041" s="3" t="s">
        <v>21</v>
      </c>
      <c r="D1041" s="4" t="s">
        <v>22</v>
      </c>
      <c r="E1041" s="3" t="s">
        <v>1403</v>
      </c>
      <c r="F1041" s="3"/>
      <c r="G1041" s="3"/>
      <c r="H1041" s="3"/>
      <c r="I1041" s="3"/>
      <c r="J1041" s="3"/>
      <c r="K1041" s="3"/>
      <c r="L1041" s="3"/>
      <c r="M1041" s="3"/>
      <c r="N1041" s="3">
        <v>4192</v>
      </c>
      <c r="O1041" s="3" t="s">
        <v>24</v>
      </c>
      <c r="P1041" s="3">
        <v>555.77213979999999</v>
      </c>
      <c r="Q1041" s="3">
        <v>2329796.81</v>
      </c>
      <c r="R1041" s="3">
        <v>7.3709832860000004</v>
      </c>
      <c r="S1041" s="3">
        <v>30899.161940000002</v>
      </c>
      <c r="T1041" s="3">
        <v>853637.6</v>
      </c>
    </row>
    <row r="1042" spans="1:20" x14ac:dyDescent="0.3">
      <c r="A1042" s="3" t="s">
        <v>19</v>
      </c>
      <c r="B1042" s="3" t="s">
        <v>1397</v>
      </c>
      <c r="C1042" s="3" t="s">
        <v>21</v>
      </c>
      <c r="D1042" s="4" t="s">
        <v>25</v>
      </c>
      <c r="E1042" s="3" t="s">
        <v>1405</v>
      </c>
      <c r="F1042" s="3"/>
      <c r="G1042" s="3"/>
      <c r="H1042" s="3"/>
      <c r="I1042" s="3"/>
      <c r="J1042" s="3"/>
      <c r="K1042" s="3"/>
      <c r="L1042" s="3"/>
      <c r="M1042" s="3"/>
      <c r="N1042" s="3">
        <v>8537.7999999999993</v>
      </c>
      <c r="O1042" s="3" t="s">
        <v>24</v>
      </c>
      <c r="P1042" s="3">
        <v>296.34684700000003</v>
      </c>
      <c r="Q1042" s="3">
        <v>2530150.11</v>
      </c>
      <c r="R1042" s="3">
        <v>3.9303295349999998</v>
      </c>
      <c r="S1042" s="3">
        <v>33556.367509999996</v>
      </c>
      <c r="T1042" s="3">
        <v>1112254</v>
      </c>
    </row>
    <row r="1043" spans="1:20" x14ac:dyDescent="0.3">
      <c r="A1043" s="3" t="s">
        <v>19</v>
      </c>
      <c r="B1043" s="3" t="s">
        <v>1397</v>
      </c>
      <c r="C1043" s="3" t="s">
        <v>21</v>
      </c>
      <c r="D1043" s="4" t="s">
        <v>22</v>
      </c>
      <c r="E1043" s="3" t="s">
        <v>1399</v>
      </c>
      <c r="F1043" s="3"/>
      <c r="G1043" s="3"/>
      <c r="H1043" s="3"/>
      <c r="I1043" s="3"/>
      <c r="J1043" s="3"/>
      <c r="K1043" s="3"/>
      <c r="L1043" s="3"/>
      <c r="M1043" s="3"/>
      <c r="N1043" s="3">
        <v>3609.6</v>
      </c>
      <c r="O1043" s="3" t="s">
        <v>24</v>
      </c>
      <c r="P1043" s="3">
        <v>547.17682009999999</v>
      </c>
      <c r="Q1043" s="3">
        <v>1975089.45</v>
      </c>
      <c r="R1043" s="3">
        <v>7.256987005</v>
      </c>
      <c r="S1043" s="3">
        <v>26194.82029</v>
      </c>
      <c r="T1043" s="3">
        <v>723672.8</v>
      </c>
    </row>
    <row r="1044" spans="1:20" x14ac:dyDescent="0.3">
      <c r="A1044" s="3" t="s">
        <v>19</v>
      </c>
      <c r="B1044" s="3" t="s">
        <v>1397</v>
      </c>
      <c r="C1044" s="3" t="s">
        <v>21</v>
      </c>
      <c r="D1044" s="4" t="s">
        <v>25</v>
      </c>
      <c r="E1044" s="3" t="s">
        <v>1405</v>
      </c>
      <c r="F1044" s="3"/>
      <c r="G1044" s="3"/>
      <c r="H1044" s="3"/>
      <c r="I1044" s="3"/>
      <c r="J1044" s="3"/>
      <c r="K1044" s="3"/>
      <c r="L1044" s="3"/>
      <c r="M1044" s="3"/>
      <c r="N1044" s="3">
        <v>8537.7999999999993</v>
      </c>
      <c r="O1044" s="3" t="s">
        <v>24</v>
      </c>
      <c r="P1044" s="3">
        <v>296.34684700000003</v>
      </c>
      <c r="Q1044" s="3">
        <v>2530150.11</v>
      </c>
      <c r="R1044" s="3">
        <v>3.9303295349999998</v>
      </c>
      <c r="S1044" s="3">
        <v>33556.367509999996</v>
      </c>
      <c r="T1044" s="3">
        <v>1112254</v>
      </c>
    </row>
    <row r="1045" spans="1:20" x14ac:dyDescent="0.3">
      <c r="A1045" s="3" t="s">
        <v>19</v>
      </c>
      <c r="B1045" s="3" t="s">
        <v>1397</v>
      </c>
      <c r="C1045" s="3" t="s">
        <v>21</v>
      </c>
      <c r="D1045" s="4" t="s">
        <v>22</v>
      </c>
      <c r="E1045" s="3" t="s">
        <v>1404</v>
      </c>
      <c r="F1045" s="3"/>
      <c r="G1045" s="3"/>
      <c r="H1045" s="3"/>
      <c r="I1045" s="3"/>
      <c r="J1045" s="3"/>
      <c r="K1045" s="3"/>
      <c r="L1045" s="3"/>
      <c r="M1045" s="3"/>
      <c r="N1045" s="3">
        <v>843.6</v>
      </c>
      <c r="O1045" s="3" t="s">
        <v>24</v>
      </c>
      <c r="P1045" s="3">
        <v>659.60519199999999</v>
      </c>
      <c r="Q1045" s="3">
        <v>556442.93999999994</v>
      </c>
      <c r="R1045" s="3">
        <v>8.7480794700000004</v>
      </c>
      <c r="S1045" s="3">
        <v>7379.8798409999999</v>
      </c>
      <c r="T1045" s="3">
        <v>203880.8</v>
      </c>
    </row>
    <row r="1046" spans="1:20" x14ac:dyDescent="0.3">
      <c r="A1046" s="3" t="s">
        <v>19</v>
      </c>
      <c r="B1046" s="3" t="s">
        <v>1397</v>
      </c>
      <c r="C1046" s="3" t="s">
        <v>21</v>
      </c>
      <c r="D1046" s="4" t="s">
        <v>22</v>
      </c>
      <c r="E1046" s="3" t="s">
        <v>1398</v>
      </c>
      <c r="F1046" s="3"/>
      <c r="G1046" s="3"/>
      <c r="H1046" s="3"/>
      <c r="I1046" s="3"/>
      <c r="J1046" s="3"/>
      <c r="K1046" s="3"/>
      <c r="L1046" s="3"/>
      <c r="M1046" s="3"/>
      <c r="N1046" s="3">
        <v>6790</v>
      </c>
      <c r="O1046" s="3" t="s">
        <v>24</v>
      </c>
      <c r="P1046" s="3">
        <v>629.22725330000003</v>
      </c>
      <c r="Q1046" s="3">
        <v>4272453.05</v>
      </c>
      <c r="R1046" s="3">
        <v>8.3451890360000007</v>
      </c>
      <c r="S1046" s="3">
        <v>56663.833550000003</v>
      </c>
      <c r="T1046" s="3">
        <v>1565426.8</v>
      </c>
    </row>
    <row r="1047" spans="1:20" x14ac:dyDescent="0.3">
      <c r="A1047" s="3" t="s">
        <v>19</v>
      </c>
      <c r="B1047" s="3" t="s">
        <v>1397</v>
      </c>
      <c r="C1047" s="3" t="s">
        <v>21</v>
      </c>
      <c r="D1047" s="4" t="s">
        <v>22</v>
      </c>
      <c r="E1047" s="3" t="s">
        <v>1401</v>
      </c>
      <c r="F1047" s="3"/>
      <c r="G1047" s="3"/>
      <c r="H1047" s="3"/>
      <c r="I1047" s="3"/>
      <c r="J1047" s="3"/>
      <c r="K1047" s="3"/>
      <c r="L1047" s="3"/>
      <c r="M1047" s="3"/>
      <c r="N1047" s="3">
        <v>2980.8</v>
      </c>
      <c r="O1047" s="3" t="s">
        <v>24</v>
      </c>
      <c r="P1047" s="3">
        <v>568.09821520000003</v>
      </c>
      <c r="Q1047" s="3">
        <v>1693387.16</v>
      </c>
      <c r="R1047" s="3">
        <v>7.5344590880000002</v>
      </c>
      <c r="S1047" s="3">
        <v>22458.715649999998</v>
      </c>
      <c r="T1047" s="3">
        <v>620457</v>
      </c>
    </row>
    <row r="1048" spans="1:20" x14ac:dyDescent="0.3">
      <c r="A1048" s="3" t="s">
        <v>19</v>
      </c>
      <c r="B1048" s="3" t="s">
        <v>1406</v>
      </c>
      <c r="C1048" s="3" t="s">
        <v>21</v>
      </c>
      <c r="D1048" s="4" t="s">
        <v>22</v>
      </c>
      <c r="E1048" s="3" t="s">
        <v>1407</v>
      </c>
      <c r="F1048" s="3"/>
      <c r="G1048" s="3"/>
      <c r="H1048" s="3"/>
      <c r="I1048" s="3"/>
      <c r="J1048" s="3"/>
      <c r="K1048" s="3"/>
      <c r="L1048" s="3"/>
      <c r="M1048" s="3"/>
      <c r="N1048" s="3">
        <v>5673</v>
      </c>
      <c r="O1048" s="3" t="s">
        <v>24</v>
      </c>
      <c r="P1048" s="3">
        <v>1068.739716</v>
      </c>
      <c r="Q1048" s="3">
        <v>6062960.4100000001</v>
      </c>
      <c r="R1048" s="3">
        <v>14.174266790000001</v>
      </c>
      <c r="S1048" s="3">
        <v>80410.615520000007</v>
      </c>
      <c r="T1048" s="3">
        <v>2221468.7000000002</v>
      </c>
    </row>
    <row r="1049" spans="1:20" x14ac:dyDescent="0.3">
      <c r="A1049" s="3" t="s">
        <v>19</v>
      </c>
      <c r="B1049" s="3" t="s">
        <v>1406</v>
      </c>
      <c r="C1049" s="3" t="s">
        <v>21</v>
      </c>
      <c r="D1049" s="4" t="s">
        <v>22</v>
      </c>
      <c r="E1049" s="3" t="s">
        <v>1407</v>
      </c>
      <c r="F1049" s="3"/>
      <c r="G1049" s="3"/>
      <c r="H1049" s="3"/>
      <c r="I1049" s="3"/>
      <c r="J1049" s="3"/>
      <c r="K1049" s="3"/>
      <c r="L1049" s="3"/>
      <c r="M1049" s="3"/>
      <c r="N1049" s="3">
        <v>5673</v>
      </c>
      <c r="O1049" s="3" t="s">
        <v>24</v>
      </c>
      <c r="P1049" s="3">
        <v>1068.739716</v>
      </c>
      <c r="Q1049" s="3">
        <v>6062960.4100000001</v>
      </c>
      <c r="R1049" s="3">
        <v>14.174266790000001</v>
      </c>
      <c r="S1049" s="3">
        <v>80410.615520000007</v>
      </c>
      <c r="T1049" s="3">
        <v>2221468.7000000002</v>
      </c>
    </row>
    <row r="1050" spans="1:20" x14ac:dyDescent="0.3">
      <c r="A1050" s="3" t="s">
        <v>19</v>
      </c>
      <c r="B1050" s="3" t="s">
        <v>1408</v>
      </c>
      <c r="C1050" s="3" t="s">
        <v>21</v>
      </c>
      <c r="D1050" s="4" t="s">
        <v>22</v>
      </c>
      <c r="E1050" s="3" t="s">
        <v>1409</v>
      </c>
      <c r="F1050" s="3"/>
      <c r="G1050" s="3"/>
      <c r="H1050" s="3"/>
      <c r="I1050" s="3"/>
      <c r="J1050" s="3"/>
      <c r="K1050" s="3"/>
      <c r="L1050" s="3"/>
      <c r="M1050" s="3"/>
      <c r="N1050" s="3">
        <v>723.2</v>
      </c>
      <c r="O1050" s="3" t="s">
        <v>24</v>
      </c>
      <c r="P1050" s="3">
        <v>537.87432249999995</v>
      </c>
      <c r="Q1050" s="3">
        <v>388990.71</v>
      </c>
      <c r="R1050" s="3">
        <v>7.1336117039999998</v>
      </c>
      <c r="S1050" s="3">
        <v>5159.0279840000003</v>
      </c>
      <c r="T1050" s="3">
        <v>142526.1</v>
      </c>
    </row>
    <row r="1051" spans="1:20" x14ac:dyDescent="0.3">
      <c r="A1051" s="3" t="s">
        <v>19</v>
      </c>
      <c r="B1051" s="3" t="s">
        <v>1408</v>
      </c>
      <c r="C1051" s="3" t="s">
        <v>21</v>
      </c>
      <c r="D1051" s="4" t="s">
        <v>22</v>
      </c>
      <c r="E1051" s="3" t="s">
        <v>1410</v>
      </c>
      <c r="F1051" s="3"/>
      <c r="G1051" s="3"/>
      <c r="H1051" s="3"/>
      <c r="I1051" s="3"/>
      <c r="J1051" s="3"/>
      <c r="K1051" s="3"/>
      <c r="L1051" s="3"/>
      <c r="M1051" s="3"/>
      <c r="N1051" s="3">
        <v>6680.4</v>
      </c>
      <c r="O1051" s="3" t="s">
        <v>24</v>
      </c>
      <c r="P1051" s="3">
        <v>653.84981889999995</v>
      </c>
      <c r="Q1051" s="3">
        <v>4367978.33</v>
      </c>
      <c r="R1051" s="3">
        <v>8.6717482609999994</v>
      </c>
      <c r="S1051" s="3">
        <v>57930.747080000001</v>
      </c>
      <c r="T1051" s="3">
        <v>1600427.3</v>
      </c>
    </row>
    <row r="1052" spans="1:20" x14ac:dyDescent="0.3">
      <c r="A1052" s="3" t="s">
        <v>19</v>
      </c>
      <c r="B1052" s="3" t="s">
        <v>1411</v>
      </c>
      <c r="C1052" s="3" t="s">
        <v>21</v>
      </c>
      <c r="D1052" s="4" t="s">
        <v>22</v>
      </c>
      <c r="E1052" s="3" t="s">
        <v>1295</v>
      </c>
      <c r="F1052" s="3"/>
      <c r="G1052" s="3"/>
      <c r="H1052" s="3"/>
      <c r="I1052" s="3"/>
      <c r="J1052" s="3"/>
      <c r="K1052" s="3"/>
      <c r="L1052" s="3"/>
      <c r="M1052" s="3"/>
      <c r="N1052" s="3">
        <v>10836</v>
      </c>
      <c r="O1052" s="3" t="s">
        <v>24</v>
      </c>
      <c r="P1052" s="3">
        <v>573.60709489999999</v>
      </c>
      <c r="Q1052" s="3">
        <v>6215606.4800000004</v>
      </c>
      <c r="R1052" s="3">
        <v>7.4349591039999998</v>
      </c>
      <c r="S1052" s="3">
        <v>80565.216849999997</v>
      </c>
      <c r="T1052" s="3">
        <v>2277398.2000000002</v>
      </c>
    </row>
    <row r="1053" spans="1:20" x14ac:dyDescent="0.3">
      <c r="A1053" s="3" t="s">
        <v>19</v>
      </c>
      <c r="B1053" s="3" t="s">
        <v>1411</v>
      </c>
      <c r="C1053" s="3" t="s">
        <v>21</v>
      </c>
      <c r="D1053" s="4" t="s">
        <v>22</v>
      </c>
      <c r="E1053" s="3" t="s">
        <v>1412</v>
      </c>
      <c r="F1053" s="3"/>
      <c r="G1053" s="3"/>
      <c r="H1053" s="3"/>
      <c r="I1053" s="3"/>
      <c r="J1053" s="3"/>
      <c r="K1053" s="3"/>
      <c r="L1053" s="3"/>
      <c r="M1053" s="3"/>
      <c r="N1053" s="3">
        <v>2900</v>
      </c>
      <c r="O1053" s="3" t="s">
        <v>24</v>
      </c>
      <c r="P1053" s="3">
        <v>698.44138620000001</v>
      </c>
      <c r="Q1053" s="3">
        <v>2025480.02</v>
      </c>
      <c r="R1053" s="3">
        <v>9.0530315780000006</v>
      </c>
      <c r="S1053" s="3">
        <v>26253.791570000001</v>
      </c>
      <c r="T1053" s="3">
        <v>742135.9</v>
      </c>
    </row>
    <row r="1054" spans="1:20" x14ac:dyDescent="0.3">
      <c r="A1054" s="3" t="s">
        <v>19</v>
      </c>
      <c r="B1054" s="3" t="s">
        <v>1411</v>
      </c>
      <c r="C1054" s="3" t="s">
        <v>21</v>
      </c>
      <c r="D1054" s="4" t="s">
        <v>22</v>
      </c>
      <c r="E1054" s="3" t="s">
        <v>1413</v>
      </c>
      <c r="F1054" s="3"/>
      <c r="G1054" s="3"/>
      <c r="H1054" s="3"/>
      <c r="I1054" s="3"/>
      <c r="J1054" s="3"/>
      <c r="K1054" s="3"/>
      <c r="L1054" s="3"/>
      <c r="M1054" s="3"/>
      <c r="N1054" s="3">
        <v>3554.1</v>
      </c>
      <c r="O1054" s="3" t="s">
        <v>24</v>
      </c>
      <c r="P1054" s="3">
        <v>622.66732509999997</v>
      </c>
      <c r="Q1054" s="3">
        <v>2213021.94</v>
      </c>
      <c r="R1054" s="3">
        <v>8.0708661710000005</v>
      </c>
      <c r="S1054" s="3">
        <v>28684.66546</v>
      </c>
      <c r="T1054" s="3">
        <v>810851.2</v>
      </c>
    </row>
    <row r="1055" spans="1:20" x14ac:dyDescent="0.3">
      <c r="A1055" s="3" t="s">
        <v>19</v>
      </c>
      <c r="B1055" s="3" t="s">
        <v>1411</v>
      </c>
      <c r="C1055" s="3" t="s">
        <v>21</v>
      </c>
      <c r="D1055" s="4" t="s">
        <v>25</v>
      </c>
      <c r="E1055" s="3" t="s">
        <v>1414</v>
      </c>
      <c r="F1055" s="3"/>
      <c r="G1055" s="3"/>
      <c r="H1055" s="3"/>
      <c r="I1055" s="3"/>
      <c r="J1055" s="3"/>
      <c r="K1055" s="3"/>
      <c r="L1055" s="3"/>
      <c r="M1055" s="3"/>
      <c r="N1055" s="3">
        <v>4795</v>
      </c>
      <c r="O1055" s="3" t="s">
        <v>24</v>
      </c>
      <c r="P1055" s="3">
        <v>485.1613097</v>
      </c>
      <c r="Q1055" s="3">
        <v>2326348.48</v>
      </c>
      <c r="R1055" s="3">
        <v>6.2885458160000001</v>
      </c>
      <c r="S1055" s="3">
        <v>30153.57719</v>
      </c>
      <c r="T1055" s="3">
        <v>1022662.8</v>
      </c>
    </row>
    <row r="1056" spans="1:20" x14ac:dyDescent="0.3">
      <c r="A1056" s="3" t="s">
        <v>19</v>
      </c>
      <c r="B1056" s="3" t="s">
        <v>1411</v>
      </c>
      <c r="C1056" s="3" t="s">
        <v>21</v>
      </c>
      <c r="D1056" s="4" t="s">
        <v>22</v>
      </c>
      <c r="E1056" s="3" t="s">
        <v>1415</v>
      </c>
      <c r="F1056" s="3"/>
      <c r="G1056" s="3"/>
      <c r="H1056" s="3"/>
      <c r="I1056" s="3"/>
      <c r="J1056" s="3"/>
      <c r="K1056" s="3"/>
      <c r="L1056" s="3"/>
      <c r="M1056" s="3"/>
      <c r="N1056" s="3">
        <v>1402.5</v>
      </c>
      <c r="O1056" s="3" t="s">
        <v>24</v>
      </c>
      <c r="P1056" s="3">
        <v>673.75078069999995</v>
      </c>
      <c r="Q1056" s="3">
        <v>944935.47</v>
      </c>
      <c r="R1056" s="3">
        <v>8.7329978060000002</v>
      </c>
      <c r="S1056" s="3">
        <v>12248.029420000001</v>
      </c>
      <c r="T1056" s="3">
        <v>346224.4</v>
      </c>
    </row>
    <row r="1057" spans="1:20" x14ac:dyDescent="0.3">
      <c r="A1057" s="3" t="s">
        <v>19</v>
      </c>
      <c r="B1057" s="3" t="s">
        <v>1411</v>
      </c>
      <c r="C1057" s="3" t="s">
        <v>21</v>
      </c>
      <c r="D1057" s="4" t="s">
        <v>22</v>
      </c>
      <c r="E1057" s="3" t="s">
        <v>1416</v>
      </c>
      <c r="F1057" s="3"/>
      <c r="G1057" s="3"/>
      <c r="H1057" s="3"/>
      <c r="I1057" s="3"/>
      <c r="J1057" s="3"/>
      <c r="K1057" s="3"/>
      <c r="L1057" s="3"/>
      <c r="M1057" s="3"/>
      <c r="N1057" s="3">
        <v>1695</v>
      </c>
      <c r="O1057" s="3" t="s">
        <v>24</v>
      </c>
      <c r="P1057" s="3">
        <v>281.06259590000002</v>
      </c>
      <c r="Q1057" s="3">
        <v>476401.1</v>
      </c>
      <c r="R1057" s="3">
        <v>3.6430666999999999</v>
      </c>
      <c r="S1057" s="3">
        <v>6174.9980560000004</v>
      </c>
      <c r="T1057" s="3">
        <v>174553.3</v>
      </c>
    </row>
    <row r="1058" spans="1:20" x14ac:dyDescent="0.3">
      <c r="A1058" s="3" t="s">
        <v>19</v>
      </c>
      <c r="B1058" s="3" t="s">
        <v>1411</v>
      </c>
      <c r="C1058" s="3" t="s">
        <v>21</v>
      </c>
      <c r="D1058" s="4" t="s">
        <v>22</v>
      </c>
      <c r="E1058" s="3" t="s">
        <v>1417</v>
      </c>
      <c r="F1058" s="3"/>
      <c r="G1058" s="3"/>
      <c r="H1058" s="3"/>
      <c r="I1058" s="3"/>
      <c r="J1058" s="3"/>
      <c r="K1058" s="3"/>
      <c r="L1058" s="3"/>
      <c r="M1058" s="3"/>
      <c r="N1058" s="3">
        <v>8607.5</v>
      </c>
      <c r="O1058" s="3" t="s">
        <v>24</v>
      </c>
      <c r="P1058" s="3">
        <v>405.10683239999997</v>
      </c>
      <c r="Q1058" s="3">
        <v>3486957.06</v>
      </c>
      <c r="R1058" s="3">
        <v>5.2508986699999998</v>
      </c>
      <c r="S1058" s="3">
        <v>45197.1103</v>
      </c>
      <c r="T1058" s="3">
        <v>1277621</v>
      </c>
    </row>
    <row r="1059" spans="1:20" x14ac:dyDescent="0.3">
      <c r="A1059" s="3" t="s">
        <v>19</v>
      </c>
      <c r="B1059" s="3" t="s">
        <v>1411</v>
      </c>
      <c r="C1059" s="3" t="s">
        <v>21</v>
      </c>
      <c r="D1059" s="4" t="s">
        <v>25</v>
      </c>
      <c r="E1059" s="3" t="s">
        <v>1418</v>
      </c>
      <c r="F1059" s="3"/>
      <c r="G1059" s="3"/>
      <c r="H1059" s="3"/>
      <c r="I1059" s="3"/>
      <c r="J1059" s="3"/>
      <c r="K1059" s="3"/>
      <c r="L1059" s="3"/>
      <c r="M1059" s="3"/>
      <c r="N1059" s="3">
        <v>4823</v>
      </c>
      <c r="O1059" s="3" t="s">
        <v>24</v>
      </c>
      <c r="P1059" s="3">
        <v>482.34467969999997</v>
      </c>
      <c r="Q1059" s="3">
        <v>2326348.39</v>
      </c>
      <c r="R1059" s="3">
        <v>6.2520373249999999</v>
      </c>
      <c r="S1059" s="3">
        <v>30153.57602</v>
      </c>
      <c r="T1059" s="3">
        <v>1022662.8</v>
      </c>
    </row>
    <row r="1060" spans="1:20" x14ac:dyDescent="0.3">
      <c r="A1060" s="3" t="s">
        <v>19</v>
      </c>
      <c r="B1060" s="3" t="s">
        <v>1419</v>
      </c>
      <c r="C1060" s="3" t="s">
        <v>21</v>
      </c>
      <c r="D1060" s="4" t="s">
        <v>22</v>
      </c>
      <c r="E1060" s="3" t="s">
        <v>1420</v>
      </c>
      <c r="F1060" s="3"/>
      <c r="G1060" s="3"/>
      <c r="H1060" s="3"/>
      <c r="I1060" s="3"/>
      <c r="J1060" s="3"/>
      <c r="K1060" s="3"/>
      <c r="L1060" s="3"/>
      <c r="M1060" s="3"/>
      <c r="N1060" s="3">
        <v>14256</v>
      </c>
      <c r="O1060" s="3" t="s">
        <v>24</v>
      </c>
      <c r="P1060" s="3">
        <v>285.73869109999998</v>
      </c>
      <c r="Q1060" s="3">
        <v>4073490.78</v>
      </c>
      <c r="R1060" s="3">
        <v>3.703677136</v>
      </c>
      <c r="S1060" s="3">
        <v>52799.62126</v>
      </c>
      <c r="T1060" s="3">
        <v>1492527.1</v>
      </c>
    </row>
    <row r="1061" spans="1:20" x14ac:dyDescent="0.3">
      <c r="A1061" s="3" t="s">
        <v>19</v>
      </c>
      <c r="B1061" s="3" t="s">
        <v>1419</v>
      </c>
      <c r="C1061" s="3" t="s">
        <v>21</v>
      </c>
      <c r="D1061" s="4" t="s">
        <v>22</v>
      </c>
      <c r="E1061" s="3" t="s">
        <v>1421</v>
      </c>
      <c r="F1061" s="3"/>
      <c r="G1061" s="3"/>
      <c r="H1061" s="3"/>
      <c r="I1061" s="3"/>
      <c r="J1061" s="3"/>
      <c r="K1061" s="3"/>
      <c r="L1061" s="3"/>
      <c r="M1061" s="3"/>
      <c r="N1061" s="3">
        <v>8008</v>
      </c>
      <c r="O1061" s="3" t="s">
        <v>24</v>
      </c>
      <c r="P1061" s="3">
        <v>524.71179070000005</v>
      </c>
      <c r="Q1061" s="3">
        <v>4201892.0199999996</v>
      </c>
      <c r="R1061" s="3">
        <v>6.8011897689999996</v>
      </c>
      <c r="S1061" s="3">
        <v>54463.927669999997</v>
      </c>
      <c r="T1061" s="3">
        <v>1539573.2</v>
      </c>
    </row>
    <row r="1062" spans="1:20" x14ac:dyDescent="0.3">
      <c r="A1062" s="3" t="s">
        <v>19</v>
      </c>
      <c r="B1062" s="3" t="s">
        <v>1422</v>
      </c>
      <c r="C1062" s="3" t="s">
        <v>21</v>
      </c>
      <c r="D1062" s="4" t="s">
        <v>22</v>
      </c>
      <c r="E1062" s="3" t="s">
        <v>1423</v>
      </c>
      <c r="F1062" s="3"/>
      <c r="G1062" s="3"/>
      <c r="H1062" s="3"/>
      <c r="I1062" s="3"/>
      <c r="J1062" s="3"/>
      <c r="K1062" s="3"/>
      <c r="L1062" s="3"/>
      <c r="M1062" s="3"/>
      <c r="N1062" s="3">
        <v>2453.5</v>
      </c>
      <c r="O1062" s="3" t="s">
        <v>24</v>
      </c>
      <c r="P1062" s="3">
        <v>544.39904220000005</v>
      </c>
      <c r="Q1062" s="3">
        <v>1335683.05</v>
      </c>
      <c r="R1062" s="3">
        <v>7.056371253</v>
      </c>
      <c r="S1062" s="3">
        <v>17312.80687</v>
      </c>
      <c r="T1062" s="3">
        <v>489394.3</v>
      </c>
    </row>
    <row r="1063" spans="1:20" x14ac:dyDescent="0.3">
      <c r="A1063" s="3" t="s">
        <v>19</v>
      </c>
      <c r="B1063" s="3" t="s">
        <v>1424</v>
      </c>
      <c r="C1063" s="3" t="s">
        <v>21</v>
      </c>
      <c r="D1063" s="4" t="s">
        <v>25</v>
      </c>
      <c r="E1063" s="3" t="s">
        <v>1425</v>
      </c>
      <c r="F1063" s="3"/>
      <c r="G1063" s="3"/>
      <c r="H1063" s="3"/>
      <c r="I1063" s="3"/>
      <c r="J1063" s="3"/>
      <c r="K1063" s="3"/>
      <c r="L1063" s="3"/>
      <c r="M1063" s="3"/>
      <c r="N1063" s="3">
        <v>7931</v>
      </c>
      <c r="O1063" s="3" t="s">
        <v>24</v>
      </c>
      <c r="P1063" s="3">
        <v>293.8736313</v>
      </c>
      <c r="Q1063" s="3">
        <v>2330711.77</v>
      </c>
      <c r="R1063" s="3">
        <v>3.8718528499999998</v>
      </c>
      <c r="S1063" s="3">
        <v>30707.664949999998</v>
      </c>
      <c r="T1063" s="3">
        <v>1024580.9</v>
      </c>
    </row>
    <row r="1064" spans="1:20" x14ac:dyDescent="0.3">
      <c r="A1064" s="3" t="s">
        <v>19</v>
      </c>
      <c r="B1064" s="3" t="s">
        <v>1426</v>
      </c>
      <c r="C1064" s="3" t="s">
        <v>21</v>
      </c>
      <c r="D1064" s="4" t="s">
        <v>25</v>
      </c>
      <c r="E1064" s="3" t="s">
        <v>1427</v>
      </c>
      <c r="F1064" s="3"/>
      <c r="G1064" s="3"/>
      <c r="H1064" s="3"/>
      <c r="I1064" s="3"/>
      <c r="J1064" s="3"/>
      <c r="K1064" s="3"/>
      <c r="L1064" s="3"/>
      <c r="M1064" s="3"/>
      <c r="N1064" s="3">
        <v>4823</v>
      </c>
      <c r="O1064" s="3" t="s">
        <v>24</v>
      </c>
      <c r="P1064" s="3">
        <v>477.07021150000003</v>
      </c>
      <c r="Q1064" s="3">
        <v>2300909.63</v>
      </c>
      <c r="R1064" s="3">
        <v>6.2855100330000004</v>
      </c>
      <c r="S1064" s="3">
        <v>30315.014889999999</v>
      </c>
      <c r="T1064" s="3">
        <v>1011479.9</v>
      </c>
    </row>
    <row r="1065" spans="1:20" x14ac:dyDescent="0.3">
      <c r="A1065" s="3" t="s">
        <v>19</v>
      </c>
      <c r="B1065" s="3" t="s">
        <v>1428</v>
      </c>
      <c r="C1065" s="3" t="s">
        <v>21</v>
      </c>
      <c r="D1065" s="4" t="s">
        <v>22</v>
      </c>
      <c r="E1065" s="3" t="s">
        <v>1429</v>
      </c>
      <c r="F1065" s="3"/>
      <c r="G1065" s="3"/>
      <c r="H1065" s="3"/>
      <c r="I1065" s="3"/>
      <c r="J1065" s="3"/>
      <c r="K1065" s="3"/>
      <c r="L1065" s="3"/>
      <c r="M1065" s="3"/>
      <c r="N1065" s="3">
        <v>6217.5</v>
      </c>
      <c r="O1065" s="3" t="s">
        <v>24</v>
      </c>
      <c r="P1065" s="3">
        <v>273.28523360000003</v>
      </c>
      <c r="Q1065" s="3">
        <v>1699150.94</v>
      </c>
      <c r="R1065" s="3">
        <v>3.600595963</v>
      </c>
      <c r="S1065" s="3">
        <v>22386.705399999999</v>
      </c>
      <c r="T1065" s="3">
        <v>622568.9</v>
      </c>
    </row>
    <row r="1066" spans="1:20" x14ac:dyDescent="0.3">
      <c r="A1066" s="3" t="s">
        <v>19</v>
      </c>
      <c r="B1066" s="3" t="s">
        <v>1428</v>
      </c>
      <c r="C1066" s="3" t="s">
        <v>21</v>
      </c>
      <c r="D1066" s="4" t="s">
        <v>22</v>
      </c>
      <c r="E1066" s="3" t="s">
        <v>1430</v>
      </c>
      <c r="F1066" s="3"/>
      <c r="G1066" s="3"/>
      <c r="H1066" s="3"/>
      <c r="I1066" s="3"/>
      <c r="J1066" s="3"/>
      <c r="K1066" s="3"/>
      <c r="L1066" s="3"/>
      <c r="M1066" s="3"/>
      <c r="N1066" s="3">
        <v>291.2</v>
      </c>
      <c r="O1066" s="3" t="s">
        <v>24</v>
      </c>
      <c r="P1066" s="3">
        <v>433.62256180000003</v>
      </c>
      <c r="Q1066" s="3">
        <v>126270.89</v>
      </c>
      <c r="R1066" s="3">
        <v>5.7130772309999998</v>
      </c>
      <c r="S1066" s="3">
        <v>1663.6480899999999</v>
      </c>
      <c r="T1066" s="3">
        <v>46265.7</v>
      </c>
    </row>
    <row r="1067" spans="1:20" x14ac:dyDescent="0.3">
      <c r="A1067" s="3" t="s">
        <v>19</v>
      </c>
      <c r="B1067" s="3" t="s">
        <v>1428</v>
      </c>
      <c r="C1067" s="3" t="s">
        <v>21</v>
      </c>
      <c r="D1067" s="4" t="s">
        <v>22</v>
      </c>
      <c r="E1067" s="3" t="s">
        <v>1431</v>
      </c>
      <c r="F1067" s="3"/>
      <c r="G1067" s="3"/>
      <c r="H1067" s="3"/>
      <c r="I1067" s="3"/>
      <c r="J1067" s="3"/>
      <c r="K1067" s="3"/>
      <c r="L1067" s="3"/>
      <c r="M1067" s="3"/>
      <c r="N1067" s="3">
        <v>7125</v>
      </c>
      <c r="O1067" s="3" t="s">
        <v>24</v>
      </c>
      <c r="P1067" s="3">
        <v>440.45632280000001</v>
      </c>
      <c r="Q1067" s="3">
        <v>3138251.3</v>
      </c>
      <c r="R1067" s="3">
        <v>5.8031136070000002</v>
      </c>
      <c r="S1067" s="3">
        <v>41347.184450000001</v>
      </c>
      <c r="T1067" s="3">
        <v>1149855.3</v>
      </c>
    </row>
    <row r="1068" spans="1:20" x14ac:dyDescent="0.3">
      <c r="A1068" s="3" t="s">
        <v>19</v>
      </c>
      <c r="B1068" s="3" t="s">
        <v>1428</v>
      </c>
      <c r="C1068" s="3" t="s">
        <v>21</v>
      </c>
      <c r="D1068" s="4" t="s">
        <v>22</v>
      </c>
      <c r="E1068" s="3" t="s">
        <v>1432</v>
      </c>
      <c r="F1068" s="3"/>
      <c r="G1068" s="3"/>
      <c r="H1068" s="3"/>
      <c r="I1068" s="3"/>
      <c r="J1068" s="3"/>
      <c r="K1068" s="3"/>
      <c r="L1068" s="3"/>
      <c r="M1068" s="3"/>
      <c r="N1068" s="3">
        <v>17964.8</v>
      </c>
      <c r="O1068" s="3" t="s">
        <v>24</v>
      </c>
      <c r="P1068" s="3">
        <v>428.90874100000002</v>
      </c>
      <c r="Q1068" s="3">
        <v>7705259.75</v>
      </c>
      <c r="R1068" s="3">
        <v>5.6509715539999998</v>
      </c>
      <c r="S1068" s="3">
        <v>101518.5738</v>
      </c>
      <c r="T1068" s="3">
        <v>2823207.2</v>
      </c>
    </row>
    <row r="1069" spans="1:20" x14ac:dyDescent="0.3">
      <c r="A1069" s="3" t="s">
        <v>19</v>
      </c>
      <c r="B1069" s="3" t="s">
        <v>1428</v>
      </c>
      <c r="C1069" s="3" t="s">
        <v>21</v>
      </c>
      <c r="D1069" s="4" t="s">
        <v>25</v>
      </c>
      <c r="E1069" s="3" t="s">
        <v>1433</v>
      </c>
      <c r="F1069" s="3"/>
      <c r="G1069" s="3"/>
      <c r="H1069" s="3"/>
      <c r="I1069" s="3"/>
      <c r="J1069" s="3"/>
      <c r="K1069" s="3"/>
      <c r="L1069" s="3"/>
      <c r="M1069" s="3"/>
      <c r="N1069" s="3">
        <v>8537.7999999999993</v>
      </c>
      <c r="O1069" s="3" t="s">
        <v>24</v>
      </c>
      <c r="P1069" s="3">
        <v>296.53366319999998</v>
      </c>
      <c r="Q1069" s="3">
        <v>2531745.11</v>
      </c>
      <c r="R1069" s="3">
        <v>3.9068993839999999</v>
      </c>
      <c r="S1069" s="3">
        <v>33356.325559999997</v>
      </c>
      <c r="T1069" s="3">
        <v>1112955.1000000001</v>
      </c>
    </row>
    <row r="1070" spans="1:20" x14ac:dyDescent="0.3">
      <c r="A1070" s="3" t="s">
        <v>19</v>
      </c>
      <c r="B1070" s="3" t="s">
        <v>1434</v>
      </c>
      <c r="C1070" s="3" t="s">
        <v>21</v>
      </c>
      <c r="D1070" s="4" t="s">
        <v>22</v>
      </c>
      <c r="E1070" s="3" t="s">
        <v>1435</v>
      </c>
      <c r="F1070" s="3"/>
      <c r="G1070" s="3"/>
      <c r="H1070" s="3"/>
      <c r="I1070" s="3"/>
      <c r="J1070" s="3"/>
      <c r="K1070" s="3"/>
      <c r="L1070" s="3"/>
      <c r="M1070" s="3"/>
      <c r="N1070" s="3">
        <v>5641.28</v>
      </c>
      <c r="O1070" s="3" t="s">
        <v>24</v>
      </c>
      <c r="P1070" s="3">
        <v>1076.269045</v>
      </c>
      <c r="Q1070" s="3">
        <v>6071535.04</v>
      </c>
      <c r="R1070" s="3">
        <v>14.18009282</v>
      </c>
      <c r="S1070" s="3">
        <v>79993.874039999995</v>
      </c>
      <c r="T1070" s="3">
        <v>2224610.4</v>
      </c>
    </row>
    <row r="1071" spans="1:20" x14ac:dyDescent="0.3">
      <c r="A1071" s="3" t="s">
        <v>19</v>
      </c>
      <c r="B1071" s="3" t="s">
        <v>1436</v>
      </c>
      <c r="C1071" s="3" t="s">
        <v>21</v>
      </c>
      <c r="D1071" s="4" t="s">
        <v>22</v>
      </c>
      <c r="E1071" s="3" t="s">
        <v>1437</v>
      </c>
      <c r="F1071" s="3"/>
      <c r="G1071" s="3"/>
      <c r="H1071" s="3"/>
      <c r="I1071" s="3"/>
      <c r="J1071" s="3"/>
      <c r="K1071" s="3"/>
      <c r="L1071" s="3"/>
      <c r="M1071" s="3"/>
      <c r="N1071" s="3">
        <v>3340</v>
      </c>
      <c r="O1071" s="3" t="s">
        <v>24</v>
      </c>
      <c r="P1071" s="3">
        <v>597.02765269999998</v>
      </c>
      <c r="Q1071" s="3">
        <v>1994072.36</v>
      </c>
      <c r="R1071" s="3">
        <v>7.9497690109999999</v>
      </c>
      <c r="S1071" s="3">
        <v>26552.228500000001</v>
      </c>
      <c r="T1071" s="3">
        <v>730628.1</v>
      </c>
    </row>
    <row r="1072" spans="1:20" x14ac:dyDescent="0.3">
      <c r="A1072" s="3" t="s">
        <v>19</v>
      </c>
      <c r="B1072" s="3" t="s">
        <v>1438</v>
      </c>
      <c r="C1072" s="3" t="s">
        <v>21</v>
      </c>
      <c r="D1072" s="4" t="s">
        <v>22</v>
      </c>
      <c r="E1072" s="3" t="s">
        <v>1439</v>
      </c>
      <c r="F1072" s="3"/>
      <c r="G1072" s="3"/>
      <c r="H1072" s="3"/>
      <c r="I1072" s="3"/>
      <c r="J1072" s="3"/>
      <c r="K1072" s="3"/>
      <c r="L1072" s="3"/>
      <c r="M1072" s="3"/>
      <c r="N1072" s="3">
        <v>3000</v>
      </c>
      <c r="O1072" s="3" t="s">
        <v>24</v>
      </c>
      <c r="P1072" s="3">
        <v>619.23315000000002</v>
      </c>
      <c r="Q1072" s="3">
        <v>1857699.45</v>
      </c>
      <c r="R1072" s="3">
        <v>8.245448069</v>
      </c>
      <c r="S1072" s="3">
        <v>24736.344209999999</v>
      </c>
      <c r="T1072" s="3">
        <v>680661.1</v>
      </c>
    </row>
    <row r="1073" spans="1:20" x14ac:dyDescent="0.3">
      <c r="A1073" s="3" t="s">
        <v>19</v>
      </c>
      <c r="B1073" s="3" t="s">
        <v>1438</v>
      </c>
      <c r="C1073" s="3" t="s">
        <v>21</v>
      </c>
      <c r="D1073" s="4" t="s">
        <v>22</v>
      </c>
      <c r="E1073" s="3" t="s">
        <v>1440</v>
      </c>
      <c r="F1073" s="3"/>
      <c r="G1073" s="3"/>
      <c r="H1073" s="3"/>
      <c r="I1073" s="3"/>
      <c r="J1073" s="3"/>
      <c r="K1073" s="3"/>
      <c r="L1073" s="3"/>
      <c r="M1073" s="3"/>
      <c r="N1073" s="3">
        <v>3465</v>
      </c>
      <c r="O1073" s="3" t="s">
        <v>24</v>
      </c>
      <c r="P1073" s="3">
        <v>577.38356710000005</v>
      </c>
      <c r="Q1073" s="3">
        <v>2000634.06</v>
      </c>
      <c r="R1073" s="3">
        <v>7.6881966320000004</v>
      </c>
      <c r="S1073" s="3">
        <v>26639.601330000001</v>
      </c>
      <c r="T1073" s="3">
        <v>733032.3</v>
      </c>
    </row>
    <row r="1074" spans="1:20" x14ac:dyDescent="0.3">
      <c r="A1074" s="3" t="s">
        <v>19</v>
      </c>
      <c r="B1074" s="3" t="s">
        <v>1441</v>
      </c>
      <c r="C1074" s="3" t="s">
        <v>21</v>
      </c>
      <c r="D1074" s="4" t="s">
        <v>22</v>
      </c>
      <c r="E1074" s="3" t="s">
        <v>1442</v>
      </c>
      <c r="F1074" s="3"/>
      <c r="G1074" s="3"/>
      <c r="H1074" s="3"/>
      <c r="I1074" s="3"/>
      <c r="J1074" s="3"/>
      <c r="K1074" s="3"/>
      <c r="L1074" s="3"/>
      <c r="M1074" s="3"/>
      <c r="N1074" s="3">
        <v>6975</v>
      </c>
      <c r="O1074" s="3" t="s">
        <v>24</v>
      </c>
      <c r="P1074" s="3">
        <v>551.38553979999995</v>
      </c>
      <c r="Q1074" s="3">
        <v>3845914.14</v>
      </c>
      <c r="R1074" s="3">
        <v>7.3420178399999996</v>
      </c>
      <c r="S1074" s="3">
        <v>51210.574430000001</v>
      </c>
      <c r="T1074" s="3">
        <v>1409142.9</v>
      </c>
    </row>
    <row r="1075" spans="1:20" x14ac:dyDescent="0.3">
      <c r="A1075" s="3" t="s">
        <v>19</v>
      </c>
      <c r="B1075" s="3" t="s">
        <v>1443</v>
      </c>
      <c r="C1075" s="3" t="s">
        <v>21</v>
      </c>
      <c r="D1075" s="4" t="s">
        <v>22</v>
      </c>
      <c r="E1075" s="3" t="s">
        <v>1444</v>
      </c>
      <c r="F1075" s="3"/>
      <c r="G1075" s="3"/>
      <c r="H1075" s="3"/>
      <c r="I1075" s="3"/>
      <c r="J1075" s="3"/>
      <c r="K1075" s="3"/>
      <c r="L1075" s="3"/>
      <c r="M1075" s="3"/>
      <c r="N1075" s="3">
        <v>9840</v>
      </c>
      <c r="O1075" s="3" t="s">
        <v>24</v>
      </c>
      <c r="P1075" s="3">
        <v>377.7894268</v>
      </c>
      <c r="Q1075" s="3">
        <v>3717447.96</v>
      </c>
      <c r="R1075" s="3">
        <v>5.0304850439999997</v>
      </c>
      <c r="S1075" s="3">
        <v>49499.972840000002</v>
      </c>
      <c r="T1075" s="3">
        <v>1362073</v>
      </c>
    </row>
    <row r="1076" spans="1:20" x14ac:dyDescent="0.3">
      <c r="A1076" s="3" t="s">
        <v>19</v>
      </c>
      <c r="B1076" s="3" t="s">
        <v>1445</v>
      </c>
      <c r="C1076" s="3" t="s">
        <v>21</v>
      </c>
      <c r="D1076" s="4" t="s">
        <v>22</v>
      </c>
      <c r="E1076" s="3" t="s">
        <v>1446</v>
      </c>
      <c r="F1076" s="3"/>
      <c r="G1076" s="3"/>
      <c r="H1076" s="3"/>
      <c r="I1076" s="3"/>
      <c r="J1076" s="3"/>
      <c r="K1076" s="3"/>
      <c r="L1076" s="3"/>
      <c r="M1076" s="3"/>
      <c r="N1076" s="3">
        <v>3951.5</v>
      </c>
      <c r="O1076" s="3" t="s">
        <v>24</v>
      </c>
      <c r="P1076" s="3">
        <v>506.94440850000001</v>
      </c>
      <c r="Q1076" s="3">
        <v>2003190.83</v>
      </c>
      <c r="R1076" s="3">
        <v>6.7100517330000002</v>
      </c>
      <c r="S1076" s="3">
        <v>26514.769420000001</v>
      </c>
      <c r="T1076" s="3">
        <v>733969.1</v>
      </c>
    </row>
    <row r="1077" spans="1:20" x14ac:dyDescent="0.3">
      <c r="A1077" s="3" t="s">
        <v>19</v>
      </c>
      <c r="B1077" s="3" t="s">
        <v>1447</v>
      </c>
      <c r="C1077" s="3" t="s">
        <v>21</v>
      </c>
      <c r="D1077" s="4" t="s">
        <v>22</v>
      </c>
      <c r="E1077" s="3" t="s">
        <v>1448</v>
      </c>
      <c r="F1077" s="3"/>
      <c r="G1077" s="3"/>
      <c r="H1077" s="3"/>
      <c r="I1077" s="3"/>
      <c r="J1077" s="3"/>
      <c r="K1077" s="3"/>
      <c r="L1077" s="3"/>
      <c r="M1077" s="3"/>
      <c r="N1077" s="3">
        <v>255.42</v>
      </c>
      <c r="O1077" s="3" t="s">
        <v>24</v>
      </c>
      <c r="P1077" s="3">
        <v>672.69548199999997</v>
      </c>
      <c r="Q1077" s="3">
        <v>171819.88</v>
      </c>
      <c r="R1077" s="3">
        <v>8.8746105800000006</v>
      </c>
      <c r="S1077" s="3">
        <v>2266.7530339999998</v>
      </c>
      <c r="T1077" s="3">
        <v>62954.8</v>
      </c>
    </row>
    <row r="1078" spans="1:20" x14ac:dyDescent="0.3">
      <c r="A1078" s="3" t="s">
        <v>19</v>
      </c>
      <c r="B1078" s="3" t="s">
        <v>1447</v>
      </c>
      <c r="C1078" s="3" t="s">
        <v>21</v>
      </c>
      <c r="D1078" s="4" t="s">
        <v>22</v>
      </c>
      <c r="E1078" s="3" t="s">
        <v>1449</v>
      </c>
      <c r="F1078" s="3"/>
      <c r="G1078" s="3"/>
      <c r="H1078" s="3"/>
      <c r="I1078" s="3"/>
      <c r="J1078" s="3"/>
      <c r="K1078" s="3"/>
      <c r="L1078" s="3"/>
      <c r="M1078" s="3"/>
      <c r="N1078" s="3">
        <v>9212.7000000000007</v>
      </c>
      <c r="O1078" s="3" t="s">
        <v>24</v>
      </c>
      <c r="P1078" s="3">
        <v>471.02571339999997</v>
      </c>
      <c r="Q1078" s="3">
        <v>4339418.59</v>
      </c>
      <c r="R1078" s="3">
        <v>6.2140595440000004</v>
      </c>
      <c r="S1078" s="3">
        <v>57248.266360000001</v>
      </c>
      <c r="T1078" s="3">
        <v>1589963</v>
      </c>
    </row>
    <row r="1079" spans="1:20" x14ac:dyDescent="0.3">
      <c r="A1079" s="3" t="s">
        <v>19</v>
      </c>
      <c r="B1079" s="3" t="s">
        <v>1450</v>
      </c>
      <c r="C1079" s="3" t="s">
        <v>21</v>
      </c>
      <c r="D1079" s="4" t="s">
        <v>22</v>
      </c>
      <c r="E1079" s="3" t="s">
        <v>1451</v>
      </c>
      <c r="F1079" s="3"/>
      <c r="G1079" s="3"/>
      <c r="H1079" s="3"/>
      <c r="I1079" s="3"/>
      <c r="J1079" s="3"/>
      <c r="K1079" s="3"/>
      <c r="L1079" s="3"/>
      <c r="M1079" s="3"/>
      <c r="N1079" s="3">
        <v>7560</v>
      </c>
      <c r="O1079" s="3" t="s">
        <v>24</v>
      </c>
      <c r="P1079" s="3">
        <v>525.74460320000003</v>
      </c>
      <c r="Q1079" s="3">
        <v>3974629.2</v>
      </c>
      <c r="R1079" s="3">
        <v>6.9359446330000001</v>
      </c>
      <c r="S1079" s="3">
        <v>52435.741419999998</v>
      </c>
      <c r="T1079" s="3">
        <v>1456304.1</v>
      </c>
    </row>
    <row r="1080" spans="1:20" x14ac:dyDescent="0.3">
      <c r="A1080" s="3" t="s">
        <v>19</v>
      </c>
      <c r="B1080" s="3" t="s">
        <v>1452</v>
      </c>
      <c r="C1080" s="3" t="s">
        <v>21</v>
      </c>
      <c r="D1080" s="4" t="s">
        <v>25</v>
      </c>
      <c r="E1080" s="3" t="s">
        <v>1453</v>
      </c>
      <c r="F1080" s="3"/>
      <c r="G1080" s="3"/>
      <c r="H1080" s="3"/>
      <c r="I1080" s="3"/>
      <c r="J1080" s="3"/>
      <c r="K1080" s="3"/>
      <c r="L1080" s="3"/>
      <c r="M1080" s="3"/>
      <c r="N1080" s="3">
        <v>7700</v>
      </c>
      <c r="O1080" s="3" t="s">
        <v>24</v>
      </c>
      <c r="P1080" s="3">
        <v>298.33065319999997</v>
      </c>
      <c r="Q1080" s="3">
        <v>2297146.0299999998</v>
      </c>
      <c r="R1080" s="3">
        <v>3.9357605969999998</v>
      </c>
      <c r="S1080" s="3">
        <v>30305.356599999999</v>
      </c>
      <c r="T1080" s="3">
        <v>1009825.4</v>
      </c>
    </row>
    <row r="1081" spans="1:20" x14ac:dyDescent="0.3">
      <c r="A1081" s="3" t="s">
        <v>19</v>
      </c>
      <c r="B1081" s="3" t="s">
        <v>1454</v>
      </c>
      <c r="C1081" s="3" t="s">
        <v>21</v>
      </c>
      <c r="D1081" s="4" t="s">
        <v>22</v>
      </c>
      <c r="E1081" s="3" t="s">
        <v>1455</v>
      </c>
      <c r="F1081" s="3"/>
      <c r="G1081" s="3"/>
      <c r="H1081" s="3"/>
      <c r="I1081" s="3"/>
      <c r="J1081" s="3"/>
      <c r="K1081" s="3"/>
      <c r="L1081" s="3"/>
      <c r="M1081" s="3"/>
      <c r="N1081" s="3">
        <v>142.5</v>
      </c>
      <c r="O1081" s="3" t="s">
        <v>24</v>
      </c>
      <c r="P1081" s="3">
        <v>409.11242110000001</v>
      </c>
      <c r="Q1081" s="3">
        <v>58298.52</v>
      </c>
      <c r="R1081" s="3">
        <v>5.4043912949999999</v>
      </c>
      <c r="S1081" s="3">
        <v>770.12575960000004</v>
      </c>
      <c r="T1081" s="3">
        <v>21360.6</v>
      </c>
    </row>
    <row r="1082" spans="1:20" x14ac:dyDescent="0.3">
      <c r="A1082" s="3" t="s">
        <v>19</v>
      </c>
      <c r="B1082" s="3" t="s">
        <v>1454</v>
      </c>
      <c r="C1082" s="3" t="s">
        <v>21</v>
      </c>
      <c r="D1082" s="4" t="s">
        <v>22</v>
      </c>
      <c r="E1082" s="3" t="s">
        <v>1456</v>
      </c>
      <c r="F1082" s="3"/>
      <c r="G1082" s="3"/>
      <c r="H1082" s="3"/>
      <c r="I1082" s="3"/>
      <c r="J1082" s="3"/>
      <c r="K1082" s="3"/>
      <c r="L1082" s="3"/>
      <c r="M1082" s="3"/>
      <c r="N1082" s="3">
        <v>3340</v>
      </c>
      <c r="O1082" s="3" t="s">
        <v>24</v>
      </c>
      <c r="P1082" s="3">
        <v>561.03269760000001</v>
      </c>
      <c r="Q1082" s="3">
        <v>1873849.21</v>
      </c>
      <c r="R1082" s="3">
        <v>7.4112641689999998</v>
      </c>
      <c r="S1082" s="3">
        <v>24753.622319999999</v>
      </c>
      <c r="T1082" s="3">
        <v>686578.3</v>
      </c>
    </row>
    <row r="1083" spans="1:20" x14ac:dyDescent="0.3">
      <c r="A1083" s="3" t="s">
        <v>19</v>
      </c>
      <c r="B1083" s="3" t="s">
        <v>1457</v>
      </c>
      <c r="C1083" s="3" t="s">
        <v>21</v>
      </c>
      <c r="D1083" s="4" t="s">
        <v>22</v>
      </c>
      <c r="E1083" s="3" t="s">
        <v>1458</v>
      </c>
      <c r="F1083" s="3"/>
      <c r="G1083" s="3"/>
      <c r="H1083" s="3"/>
      <c r="I1083" s="3"/>
      <c r="J1083" s="3"/>
      <c r="K1083" s="3"/>
      <c r="L1083" s="3"/>
      <c r="M1083" s="3"/>
      <c r="N1083" s="3">
        <v>5791.2</v>
      </c>
      <c r="O1083" s="3" t="s">
        <v>24</v>
      </c>
      <c r="P1083" s="3">
        <v>414.9579569</v>
      </c>
      <c r="Q1083" s="3">
        <v>2403104.52</v>
      </c>
      <c r="R1083" s="3">
        <v>5.4816110550000001</v>
      </c>
      <c r="S1083" s="3">
        <v>31745.105940000001</v>
      </c>
      <c r="T1083" s="3">
        <v>880497.5</v>
      </c>
    </row>
    <row r="1084" spans="1:20" x14ac:dyDescent="0.3">
      <c r="A1084" s="3" t="s">
        <v>19</v>
      </c>
      <c r="B1084" s="3" t="s">
        <v>1459</v>
      </c>
      <c r="C1084" s="3" t="s">
        <v>21</v>
      </c>
      <c r="D1084" s="4" t="s">
        <v>25</v>
      </c>
      <c r="E1084" s="3" t="s">
        <v>1343</v>
      </c>
      <c r="F1084" s="3"/>
      <c r="G1084" s="3"/>
      <c r="H1084" s="3"/>
      <c r="I1084" s="3"/>
      <c r="J1084" s="3"/>
      <c r="K1084" s="3"/>
      <c r="L1084" s="3"/>
      <c r="M1084" s="3"/>
      <c r="N1084" s="3">
        <v>8537.7999999999993</v>
      </c>
      <c r="O1084" s="3" t="s">
        <v>24</v>
      </c>
      <c r="P1084" s="3">
        <v>256.73265830000003</v>
      </c>
      <c r="Q1084" s="3">
        <v>2191932.09</v>
      </c>
      <c r="R1084" s="3">
        <v>3.450707773</v>
      </c>
      <c r="S1084" s="3">
        <v>29461.452819999999</v>
      </c>
      <c r="T1084" s="3">
        <v>963573.3</v>
      </c>
    </row>
    <row r="1085" spans="1:20" x14ac:dyDescent="0.3">
      <c r="A1085" s="3" t="s">
        <v>19</v>
      </c>
      <c r="B1085" s="3" t="s">
        <v>1460</v>
      </c>
      <c r="C1085" s="3" t="s">
        <v>21</v>
      </c>
      <c r="D1085" s="4" t="s">
        <v>22</v>
      </c>
      <c r="E1085" s="3" t="s">
        <v>1461</v>
      </c>
      <c r="F1085" s="3"/>
      <c r="G1085" s="3"/>
      <c r="H1085" s="3"/>
      <c r="I1085" s="3"/>
      <c r="J1085" s="3"/>
      <c r="K1085" s="3"/>
      <c r="L1085" s="3"/>
      <c r="M1085" s="3"/>
      <c r="N1085" s="3">
        <v>15568</v>
      </c>
      <c r="O1085" s="3" t="s">
        <v>24</v>
      </c>
      <c r="P1085" s="3">
        <v>400.8235573</v>
      </c>
      <c r="Q1085" s="3">
        <v>6240021.1399999997</v>
      </c>
      <c r="R1085" s="3">
        <v>5.4201968530000002</v>
      </c>
      <c r="S1085" s="3">
        <v>84381.624609999999</v>
      </c>
      <c r="T1085" s="3">
        <v>2286343.7000000002</v>
      </c>
    </row>
    <row r="1086" spans="1:20" x14ac:dyDescent="0.3">
      <c r="A1086" s="3" t="s">
        <v>19</v>
      </c>
      <c r="B1086" s="3" t="s">
        <v>1462</v>
      </c>
      <c r="C1086" s="3" t="s">
        <v>21</v>
      </c>
      <c r="D1086" s="4" t="s">
        <v>22</v>
      </c>
      <c r="E1086" s="3" t="s">
        <v>1463</v>
      </c>
      <c r="F1086" s="3"/>
      <c r="G1086" s="3"/>
      <c r="H1086" s="3"/>
      <c r="I1086" s="3"/>
      <c r="J1086" s="3"/>
      <c r="K1086" s="3"/>
      <c r="L1086" s="3"/>
      <c r="M1086" s="3"/>
      <c r="N1086" s="3">
        <v>4843.2</v>
      </c>
      <c r="O1086" s="3" t="s">
        <v>24</v>
      </c>
      <c r="P1086" s="3">
        <v>606.35990249999998</v>
      </c>
      <c r="Q1086" s="3">
        <v>2936722.28</v>
      </c>
      <c r="R1086" s="3">
        <v>8.1995930030000004</v>
      </c>
      <c r="S1086" s="3">
        <v>39712.268830000001</v>
      </c>
      <c r="T1086" s="3">
        <v>1076015</v>
      </c>
    </row>
    <row r="1087" spans="1:20" x14ac:dyDescent="0.3">
      <c r="A1087" s="3" t="s">
        <v>19</v>
      </c>
      <c r="B1087" s="3" t="s">
        <v>1462</v>
      </c>
      <c r="C1087" s="3" t="s">
        <v>21</v>
      </c>
      <c r="D1087" s="4" t="s">
        <v>22</v>
      </c>
      <c r="E1087" s="3" t="s">
        <v>1464</v>
      </c>
      <c r="F1087" s="3"/>
      <c r="G1087" s="3"/>
      <c r="H1087" s="3"/>
      <c r="I1087" s="3"/>
      <c r="J1087" s="3"/>
      <c r="K1087" s="3"/>
      <c r="L1087" s="3"/>
      <c r="M1087" s="3"/>
      <c r="N1087" s="3">
        <v>5962.2</v>
      </c>
      <c r="O1087" s="3" t="s">
        <v>24</v>
      </c>
      <c r="P1087" s="3">
        <v>397.40672069999999</v>
      </c>
      <c r="Q1087" s="3">
        <v>2369418.35</v>
      </c>
      <c r="R1087" s="3">
        <v>5.3739921659999998</v>
      </c>
      <c r="S1087" s="3">
        <v>32040.81609</v>
      </c>
      <c r="T1087" s="3">
        <v>868155</v>
      </c>
    </row>
    <row r="1088" spans="1:20" x14ac:dyDescent="0.3">
      <c r="A1088" s="3" t="s">
        <v>19</v>
      </c>
      <c r="B1088" s="3" t="s">
        <v>1462</v>
      </c>
      <c r="C1088" s="3" t="s">
        <v>21</v>
      </c>
      <c r="D1088" s="4" t="s">
        <v>22</v>
      </c>
      <c r="E1088" s="3" t="s">
        <v>1465</v>
      </c>
      <c r="F1088" s="3"/>
      <c r="G1088" s="3"/>
      <c r="H1088" s="3"/>
      <c r="I1088" s="3"/>
      <c r="J1088" s="3"/>
      <c r="K1088" s="3"/>
      <c r="L1088" s="3"/>
      <c r="M1088" s="3"/>
      <c r="N1088" s="3">
        <v>1995</v>
      </c>
      <c r="O1088" s="3" t="s">
        <v>24</v>
      </c>
      <c r="P1088" s="3">
        <v>406.58050630000002</v>
      </c>
      <c r="Q1088" s="3">
        <v>811128.11</v>
      </c>
      <c r="R1088" s="3">
        <v>5.4980460620000002</v>
      </c>
      <c r="S1088" s="3">
        <v>10968.60189</v>
      </c>
      <c r="T1088" s="3">
        <v>297197.40000000002</v>
      </c>
    </row>
    <row r="1089" spans="1:20" x14ac:dyDescent="0.3">
      <c r="A1089" s="3" t="s">
        <v>19</v>
      </c>
      <c r="B1089" s="3" t="s">
        <v>1462</v>
      </c>
      <c r="C1089" s="3" t="s">
        <v>21</v>
      </c>
      <c r="D1089" s="4" t="s">
        <v>22</v>
      </c>
      <c r="E1089" s="3" t="s">
        <v>1466</v>
      </c>
      <c r="F1089" s="3"/>
      <c r="G1089" s="3"/>
      <c r="H1089" s="3"/>
      <c r="I1089" s="3"/>
      <c r="J1089" s="3"/>
      <c r="K1089" s="3"/>
      <c r="L1089" s="3"/>
      <c r="M1089" s="3"/>
      <c r="N1089" s="3">
        <v>4620</v>
      </c>
      <c r="O1089" s="3" t="s">
        <v>24</v>
      </c>
      <c r="P1089" s="3">
        <v>552.55492419999996</v>
      </c>
      <c r="Q1089" s="3">
        <v>2552803.75</v>
      </c>
      <c r="R1089" s="3">
        <v>7.4720070889999999</v>
      </c>
      <c r="S1089" s="3">
        <v>34520.672749999998</v>
      </c>
      <c r="T1089" s="3">
        <v>935347.3</v>
      </c>
    </row>
    <row r="1090" spans="1:20" x14ac:dyDescent="0.3">
      <c r="A1090" s="3" t="s">
        <v>19</v>
      </c>
      <c r="B1090" s="3" t="s">
        <v>1462</v>
      </c>
      <c r="C1090" s="3" t="s">
        <v>21</v>
      </c>
      <c r="D1090" s="4" t="s">
        <v>22</v>
      </c>
      <c r="E1090" s="3" t="s">
        <v>1467</v>
      </c>
      <c r="F1090" s="3"/>
      <c r="G1090" s="3"/>
      <c r="H1090" s="3"/>
      <c r="I1090" s="3"/>
      <c r="J1090" s="3"/>
      <c r="K1090" s="3"/>
      <c r="L1090" s="3"/>
      <c r="M1090" s="3"/>
      <c r="N1090" s="3">
        <v>23520</v>
      </c>
      <c r="O1090" s="3" t="s">
        <v>24</v>
      </c>
      <c r="P1090" s="3">
        <v>391.42767559999999</v>
      </c>
      <c r="Q1090" s="3">
        <v>9206378.9299999997</v>
      </c>
      <c r="R1090" s="3">
        <v>5.2931396289999997</v>
      </c>
      <c r="S1090" s="3">
        <v>124494.6441</v>
      </c>
      <c r="T1090" s="3">
        <v>3373217.3</v>
      </c>
    </row>
    <row r="1091" spans="1:20" x14ac:dyDescent="0.3">
      <c r="A1091" s="3" t="s">
        <v>19</v>
      </c>
      <c r="B1091" s="3" t="s">
        <v>1468</v>
      </c>
      <c r="C1091" s="3" t="s">
        <v>21</v>
      </c>
      <c r="D1091" s="4" t="s">
        <v>25</v>
      </c>
      <c r="E1091" s="3" t="s">
        <v>1469</v>
      </c>
      <c r="F1091" s="3"/>
      <c r="G1091" s="3"/>
      <c r="H1091" s="3"/>
      <c r="I1091" s="3"/>
      <c r="J1091" s="3"/>
      <c r="K1091" s="3"/>
      <c r="L1091" s="3"/>
      <c r="M1091" s="3"/>
      <c r="N1091" s="3">
        <v>7507.5</v>
      </c>
      <c r="O1091" s="3" t="s">
        <v>24</v>
      </c>
      <c r="P1091" s="3">
        <v>269.1878868</v>
      </c>
      <c r="Q1091" s="3">
        <v>2020928.06</v>
      </c>
      <c r="R1091" s="3">
        <v>3.6401336949999998</v>
      </c>
      <c r="S1091" s="3">
        <v>27328.30372</v>
      </c>
      <c r="T1091" s="3">
        <v>888400</v>
      </c>
    </row>
    <row r="1092" spans="1:20" x14ac:dyDescent="0.3">
      <c r="A1092" s="3" t="s">
        <v>19</v>
      </c>
      <c r="B1092" s="3" t="s">
        <v>1470</v>
      </c>
      <c r="C1092" s="3" t="s">
        <v>21</v>
      </c>
      <c r="D1092" s="4" t="s">
        <v>22</v>
      </c>
      <c r="E1092" s="3" t="s">
        <v>1471</v>
      </c>
      <c r="F1092" s="3"/>
      <c r="G1092" s="3"/>
      <c r="H1092" s="3"/>
      <c r="I1092" s="3"/>
      <c r="J1092" s="3"/>
      <c r="K1092" s="3"/>
      <c r="L1092" s="3"/>
      <c r="M1092" s="3"/>
      <c r="N1092" s="3">
        <v>4642.5</v>
      </c>
      <c r="O1092" s="3" t="s">
        <v>24</v>
      </c>
      <c r="P1092" s="3">
        <v>257.9022186322025</v>
      </c>
      <c r="Q1092" s="3">
        <v>1197311.05</v>
      </c>
      <c r="R1092" s="3">
        <v>3.4295507796835438</v>
      </c>
      <c r="S1092" s="3">
        <v>15921.68949468085</v>
      </c>
      <c r="T1092" s="3">
        <v>438694.7</v>
      </c>
    </row>
    <row r="1093" spans="1:20" x14ac:dyDescent="0.3">
      <c r="A1093" s="3" t="s">
        <v>19</v>
      </c>
      <c r="B1093" s="3" t="s">
        <v>1470</v>
      </c>
      <c r="C1093" s="3" t="s">
        <v>21</v>
      </c>
      <c r="D1093" s="4" t="s">
        <v>22</v>
      </c>
      <c r="E1093" s="3" t="s">
        <v>1472</v>
      </c>
      <c r="F1093" s="3"/>
      <c r="G1093" s="3"/>
      <c r="H1093" s="3"/>
      <c r="I1093" s="3"/>
      <c r="J1093" s="3"/>
      <c r="K1093" s="3"/>
      <c r="L1093" s="3"/>
      <c r="M1093" s="3"/>
      <c r="N1093" s="3">
        <v>1414.4</v>
      </c>
      <c r="O1093" s="3" t="s">
        <v>24</v>
      </c>
      <c r="P1093" s="3">
        <v>502.72243354072401</v>
      </c>
      <c r="Q1093" s="3">
        <v>711050.61</v>
      </c>
      <c r="R1093" s="3">
        <v>6.6851387438926064</v>
      </c>
      <c r="S1093" s="3">
        <v>9455.4602393617024</v>
      </c>
      <c r="T1093" s="3">
        <v>260528.9</v>
      </c>
    </row>
    <row r="1094" spans="1:20" x14ac:dyDescent="0.3">
      <c r="A1094" s="3" t="s">
        <v>19</v>
      </c>
      <c r="B1094" s="3" t="s">
        <v>1470</v>
      </c>
      <c r="C1094" s="3" t="s">
        <v>21</v>
      </c>
      <c r="D1094" s="4" t="s">
        <v>22</v>
      </c>
      <c r="E1094" s="3" t="s">
        <v>1473</v>
      </c>
      <c r="F1094" s="3"/>
      <c r="G1094" s="3"/>
      <c r="H1094" s="3"/>
      <c r="I1094" s="3"/>
      <c r="J1094" s="3"/>
      <c r="K1094" s="3"/>
      <c r="L1094" s="3"/>
      <c r="M1094" s="3"/>
      <c r="N1094" s="3">
        <v>1156.8</v>
      </c>
      <c r="O1094" s="3" t="s">
        <v>24</v>
      </c>
      <c r="P1094" s="3">
        <v>612.86681362378977</v>
      </c>
      <c r="Q1094" s="3">
        <v>708964.33</v>
      </c>
      <c r="R1094" s="3">
        <v>8.1498246492525226</v>
      </c>
      <c r="S1094" s="3">
        <v>9427.7171542553206</v>
      </c>
      <c r="T1094" s="3">
        <v>259764.6</v>
      </c>
    </row>
    <row r="1095" spans="1:20" x14ac:dyDescent="0.3">
      <c r="A1095" s="3" t="s">
        <v>19</v>
      </c>
      <c r="B1095" s="3" t="s">
        <v>1470</v>
      </c>
      <c r="C1095" s="3" t="s">
        <v>21</v>
      </c>
      <c r="D1095" s="4" t="s">
        <v>22</v>
      </c>
      <c r="E1095" s="3" t="s">
        <v>1474</v>
      </c>
      <c r="F1095" s="3"/>
      <c r="G1095" s="3"/>
      <c r="H1095" s="3"/>
      <c r="I1095" s="3"/>
      <c r="J1095" s="3"/>
      <c r="K1095" s="3"/>
      <c r="L1095" s="3"/>
      <c r="M1095" s="3"/>
      <c r="N1095" s="3">
        <v>2310</v>
      </c>
      <c r="O1095" s="3" t="s">
        <v>24</v>
      </c>
      <c r="P1095" s="3">
        <v>568.5403116883117</v>
      </c>
      <c r="Q1095" s="3">
        <v>1313328.1200000001</v>
      </c>
      <c r="R1095" s="3">
        <v>7.5603764852169109</v>
      </c>
      <c r="S1095" s="3">
        <v>17464.46968085106</v>
      </c>
      <c r="T1095" s="3">
        <v>481203.4</v>
      </c>
    </row>
    <row r="1096" spans="1:20" x14ac:dyDescent="0.3">
      <c r="A1096" s="3" t="s">
        <v>19</v>
      </c>
      <c r="B1096" s="3" t="s">
        <v>1470</v>
      </c>
      <c r="C1096" s="3" t="s">
        <v>21</v>
      </c>
      <c r="D1096" s="4" t="s">
        <v>22</v>
      </c>
      <c r="E1096" s="3" t="s">
        <v>1475</v>
      </c>
      <c r="F1096" s="3"/>
      <c r="G1096" s="3"/>
      <c r="H1096" s="3"/>
      <c r="I1096" s="3"/>
      <c r="J1096" s="3"/>
      <c r="K1096" s="3"/>
      <c r="L1096" s="3"/>
      <c r="M1096" s="3"/>
      <c r="N1096" s="3">
        <v>4881.6000000000004</v>
      </c>
      <c r="O1096" s="3" t="s">
        <v>24</v>
      </c>
      <c r="P1096" s="3">
        <v>501.21275811209438</v>
      </c>
      <c r="Q1096" s="3">
        <v>2446720.2000000002</v>
      </c>
      <c r="R1096" s="3">
        <v>6.6650632727672123</v>
      </c>
      <c r="S1096" s="3">
        <v>32536.17287234043</v>
      </c>
      <c r="T1096" s="3">
        <v>896478.2</v>
      </c>
    </row>
    <row r="1097" spans="1:20" x14ac:dyDescent="0.3">
      <c r="A1097" s="3" t="s">
        <v>19</v>
      </c>
      <c r="B1097" s="3" t="s">
        <v>1470</v>
      </c>
      <c r="C1097" s="3" t="s">
        <v>21</v>
      </c>
      <c r="D1097" s="4" t="s">
        <v>22</v>
      </c>
      <c r="E1097" s="3" t="s">
        <v>1476</v>
      </c>
      <c r="F1097" s="3"/>
      <c r="G1097" s="3"/>
      <c r="H1097" s="3"/>
      <c r="I1097" s="3"/>
      <c r="J1097" s="3"/>
      <c r="K1097" s="3"/>
      <c r="L1097" s="3"/>
      <c r="M1097" s="3"/>
      <c r="N1097" s="3">
        <v>2677.5</v>
      </c>
      <c r="O1097" s="3" t="s">
        <v>24</v>
      </c>
      <c r="P1097" s="3">
        <v>256.61948832866477</v>
      </c>
      <c r="Q1097" s="3">
        <v>687098.68</v>
      </c>
      <c r="R1097" s="3">
        <v>3.4124931958599038</v>
      </c>
      <c r="S1097" s="3">
        <v>9136.9505319148939</v>
      </c>
      <c r="T1097" s="3">
        <v>251753</v>
      </c>
    </row>
    <row r="1098" spans="1:20" x14ac:dyDescent="0.3">
      <c r="A1098" s="3" t="s">
        <v>19</v>
      </c>
      <c r="B1098" s="3" t="s">
        <v>1470</v>
      </c>
      <c r="C1098" s="3" t="s">
        <v>21</v>
      </c>
      <c r="D1098" s="4" t="s">
        <v>22</v>
      </c>
      <c r="E1098" s="3" t="s">
        <v>1477</v>
      </c>
      <c r="F1098" s="3"/>
      <c r="G1098" s="3"/>
      <c r="H1098" s="3"/>
      <c r="I1098" s="3"/>
      <c r="J1098" s="3"/>
      <c r="K1098" s="3"/>
      <c r="L1098" s="3"/>
      <c r="M1098" s="3"/>
      <c r="N1098" s="3">
        <v>3705</v>
      </c>
      <c r="O1098" s="3" t="s">
        <v>24</v>
      </c>
      <c r="P1098" s="3">
        <v>410.9383562753037</v>
      </c>
      <c r="Q1098" s="3">
        <v>1522526.61</v>
      </c>
      <c r="R1098" s="3">
        <v>5.4646058015332928</v>
      </c>
      <c r="S1098" s="3">
        <v>20246.364494680849</v>
      </c>
      <c r="T1098" s="3">
        <v>557853.69999999995</v>
      </c>
    </row>
    <row r="1099" spans="1:20" x14ac:dyDescent="0.3">
      <c r="A1099" s="3" t="s">
        <v>19</v>
      </c>
      <c r="B1099" s="3" t="s">
        <v>1470</v>
      </c>
      <c r="C1099" s="3" t="s">
        <v>21</v>
      </c>
      <c r="D1099" s="4" t="s">
        <v>22</v>
      </c>
      <c r="E1099" s="3" t="s">
        <v>1478</v>
      </c>
      <c r="F1099" s="3"/>
      <c r="G1099" s="3"/>
      <c r="H1099" s="3"/>
      <c r="I1099" s="3"/>
      <c r="J1099" s="3"/>
      <c r="K1099" s="3"/>
      <c r="L1099" s="3"/>
      <c r="M1099" s="3"/>
      <c r="N1099" s="3">
        <v>5936</v>
      </c>
      <c r="O1099" s="3" t="s">
        <v>24</v>
      </c>
      <c r="P1099" s="3">
        <v>393.31951314016169</v>
      </c>
      <c r="Q1099" s="3">
        <v>2334744.63</v>
      </c>
      <c r="R1099" s="3">
        <v>5.2303126747361928</v>
      </c>
      <c r="S1099" s="3">
        <v>31047.136037234039</v>
      </c>
      <c r="T1099" s="3">
        <v>855450.4</v>
      </c>
    </row>
    <row r="1100" spans="1:20" x14ac:dyDescent="0.3">
      <c r="A1100" s="3" t="s">
        <v>19</v>
      </c>
      <c r="B1100" s="3" t="s">
        <v>1470</v>
      </c>
      <c r="C1100" s="3" t="s">
        <v>21</v>
      </c>
      <c r="D1100" s="4" t="s">
        <v>22</v>
      </c>
      <c r="E1100" s="3" t="s">
        <v>1479</v>
      </c>
      <c r="F1100" s="3"/>
      <c r="G1100" s="3"/>
      <c r="H1100" s="3"/>
      <c r="I1100" s="3"/>
      <c r="J1100" s="3"/>
      <c r="K1100" s="3"/>
      <c r="L1100" s="3"/>
      <c r="M1100" s="3"/>
      <c r="N1100" s="3">
        <v>2895</v>
      </c>
      <c r="O1100" s="3" t="s">
        <v>24</v>
      </c>
      <c r="P1100" s="3">
        <v>609.26152331606227</v>
      </c>
      <c r="Q1100" s="3">
        <v>1763812.11</v>
      </c>
      <c r="R1100" s="3">
        <v>8.1018819589901891</v>
      </c>
      <c r="S1100" s="3">
        <v>23454.9482712766</v>
      </c>
      <c r="T1100" s="3">
        <v>646260.69999999995</v>
      </c>
    </row>
    <row r="1101" spans="1:20" x14ac:dyDescent="0.3">
      <c r="A1101" s="3" t="s">
        <v>19</v>
      </c>
      <c r="B1101" s="3" t="s">
        <v>1470</v>
      </c>
      <c r="C1101" s="3" t="s">
        <v>21</v>
      </c>
      <c r="D1101" s="4" t="s">
        <v>22</v>
      </c>
      <c r="E1101" s="3" t="s">
        <v>1474</v>
      </c>
      <c r="F1101" s="3"/>
      <c r="G1101" s="3"/>
      <c r="H1101" s="3"/>
      <c r="I1101" s="3"/>
      <c r="J1101" s="3"/>
      <c r="K1101" s="3"/>
      <c r="L1101" s="3"/>
      <c r="M1101" s="3"/>
      <c r="N1101" s="3">
        <v>2310</v>
      </c>
      <c r="O1101" s="3" t="s">
        <v>24</v>
      </c>
      <c r="P1101" s="3">
        <v>571.38201731601725</v>
      </c>
      <c r="Q1101" s="3">
        <v>1319892.46</v>
      </c>
      <c r="R1101" s="3">
        <v>7.5981651238832066</v>
      </c>
      <c r="S1101" s="3">
        <v>17551.761436170211</v>
      </c>
      <c r="T1101" s="3">
        <v>483608.6</v>
      </c>
    </row>
    <row r="1102" spans="1:20" x14ac:dyDescent="0.3">
      <c r="A1102" s="3" t="s">
        <v>19</v>
      </c>
      <c r="B1102" s="3" t="s">
        <v>1470</v>
      </c>
      <c r="C1102" s="3" t="s">
        <v>21</v>
      </c>
      <c r="D1102" s="4" t="s">
        <v>22</v>
      </c>
      <c r="E1102" s="3" t="s">
        <v>1480</v>
      </c>
      <c r="F1102" s="3"/>
      <c r="G1102" s="3"/>
      <c r="H1102" s="3"/>
      <c r="I1102" s="3"/>
      <c r="J1102" s="3"/>
      <c r="K1102" s="3"/>
      <c r="L1102" s="3"/>
      <c r="M1102" s="3"/>
      <c r="N1102" s="3">
        <v>1436.4</v>
      </c>
      <c r="O1102" s="3" t="s">
        <v>24</v>
      </c>
      <c r="P1102" s="3">
        <v>584.80119743803948</v>
      </c>
      <c r="Q1102" s="3">
        <v>840008.44</v>
      </c>
      <c r="R1102" s="3">
        <v>7.7766116680590356</v>
      </c>
      <c r="S1102" s="3">
        <v>11170.325000000001</v>
      </c>
      <c r="T1102" s="3">
        <v>307779.09999999998</v>
      </c>
    </row>
    <row r="1103" spans="1:20" x14ac:dyDescent="0.3">
      <c r="A1103" s="3" t="s">
        <v>19</v>
      </c>
      <c r="B1103" s="3" t="s">
        <v>1470</v>
      </c>
      <c r="C1103" s="3" t="s">
        <v>21</v>
      </c>
      <c r="D1103" s="4" t="s">
        <v>22</v>
      </c>
      <c r="E1103" s="3" t="s">
        <v>1481</v>
      </c>
      <c r="F1103" s="3"/>
      <c r="G1103" s="3"/>
      <c r="H1103" s="3"/>
      <c r="I1103" s="3"/>
      <c r="J1103" s="3"/>
      <c r="K1103" s="3"/>
      <c r="L1103" s="3"/>
      <c r="M1103" s="3"/>
      <c r="N1103" s="3">
        <v>14560</v>
      </c>
      <c r="O1103" s="3" t="s">
        <v>24</v>
      </c>
      <c r="P1103" s="3">
        <v>406.50141414835161</v>
      </c>
      <c r="Q1103" s="3">
        <v>5918660.5899999999</v>
      </c>
      <c r="R1103" s="3">
        <v>5.405603911547229</v>
      </c>
      <c r="S1103" s="3">
        <v>78705.592952127656</v>
      </c>
      <c r="T1103" s="3">
        <v>2168597.2000000002</v>
      </c>
    </row>
    <row r="1104" spans="1:20" x14ac:dyDescent="0.3">
      <c r="A1104" s="3" t="s">
        <v>19</v>
      </c>
      <c r="B1104" s="3" t="s">
        <v>1470</v>
      </c>
      <c r="C1104" s="3" t="s">
        <v>21</v>
      </c>
      <c r="D1104" s="4" t="s">
        <v>22</v>
      </c>
      <c r="E1104" s="3" t="s">
        <v>1482</v>
      </c>
      <c r="F1104" s="3"/>
      <c r="G1104" s="3"/>
      <c r="H1104" s="3"/>
      <c r="I1104" s="3"/>
      <c r="J1104" s="3"/>
      <c r="K1104" s="3"/>
      <c r="L1104" s="3"/>
      <c r="M1104" s="3"/>
      <c r="N1104" s="3">
        <v>4152</v>
      </c>
      <c r="O1104" s="3" t="s">
        <v>24</v>
      </c>
      <c r="P1104" s="3">
        <v>609.8190245664739</v>
      </c>
      <c r="Q1104" s="3">
        <v>2531968.59</v>
      </c>
      <c r="R1104" s="3">
        <v>8.1092955394477908</v>
      </c>
      <c r="S1104" s="3">
        <v>33669.795079787233</v>
      </c>
      <c r="T1104" s="3">
        <v>927713.3</v>
      </c>
    </row>
    <row r="1105" spans="1:20" x14ac:dyDescent="0.3">
      <c r="A1105" s="3" t="s">
        <v>19</v>
      </c>
      <c r="B1105" s="3" t="s">
        <v>1470</v>
      </c>
      <c r="C1105" s="3" t="s">
        <v>21</v>
      </c>
      <c r="D1105" s="4" t="s">
        <v>22</v>
      </c>
      <c r="E1105" s="3" t="s">
        <v>1483</v>
      </c>
      <c r="F1105" s="3"/>
      <c r="G1105" s="3"/>
      <c r="H1105" s="3"/>
      <c r="I1105" s="3"/>
      <c r="J1105" s="3"/>
      <c r="K1105" s="3"/>
      <c r="L1105" s="3"/>
      <c r="M1105" s="3"/>
      <c r="N1105" s="3">
        <v>6270</v>
      </c>
      <c r="O1105" s="3" t="s">
        <v>24</v>
      </c>
      <c r="P1105" s="3">
        <v>408.89459649122813</v>
      </c>
      <c r="Q1105" s="3">
        <v>2563769.12</v>
      </c>
      <c r="R1105" s="3">
        <v>5.43742814483016</v>
      </c>
      <c r="S1105" s="3">
        <v>34092.674468085097</v>
      </c>
      <c r="T1105" s="3">
        <v>939365</v>
      </c>
    </row>
    <row r="1106" spans="1:20" x14ac:dyDescent="0.3">
      <c r="A1106" s="3" t="s">
        <v>19</v>
      </c>
      <c r="B1106" s="3" t="s">
        <v>1484</v>
      </c>
      <c r="C1106" s="3" t="s">
        <v>21</v>
      </c>
      <c r="D1106" s="4" t="s">
        <v>22</v>
      </c>
      <c r="E1106" s="3" t="s">
        <v>1485</v>
      </c>
      <c r="F1106" s="3"/>
      <c r="G1106" s="3"/>
      <c r="H1106" s="3"/>
      <c r="I1106" s="3"/>
      <c r="J1106" s="3"/>
      <c r="K1106" s="3"/>
      <c r="L1106" s="3"/>
      <c r="M1106" s="3"/>
      <c r="N1106" s="3">
        <v>6975</v>
      </c>
      <c r="O1106" s="3" t="s">
        <v>24</v>
      </c>
      <c r="P1106" s="3">
        <v>449.03381935483873</v>
      </c>
      <c r="Q1106" s="3">
        <v>3132010.89</v>
      </c>
      <c r="R1106" s="3">
        <v>5.9711944063143454</v>
      </c>
      <c r="S1106" s="3">
        <v>41649.08098404255</v>
      </c>
      <c r="T1106" s="3">
        <v>1147568.8</v>
      </c>
    </row>
    <row r="1107" spans="1:20" x14ac:dyDescent="0.3">
      <c r="A1107" s="3" t="s">
        <v>19</v>
      </c>
      <c r="B1107" s="3" t="s">
        <v>1486</v>
      </c>
      <c r="C1107" s="3" t="s">
        <v>21</v>
      </c>
      <c r="D1107" s="4" t="s">
        <v>25</v>
      </c>
      <c r="E1107" s="3" t="s">
        <v>1343</v>
      </c>
      <c r="F1107" s="3"/>
      <c r="G1107" s="3"/>
      <c r="H1107" s="3"/>
      <c r="I1107" s="3"/>
      <c r="J1107" s="3"/>
      <c r="K1107" s="3"/>
      <c r="L1107" s="3"/>
      <c r="M1107" s="3"/>
      <c r="N1107" s="3">
        <v>8537.7999999999993</v>
      </c>
      <c r="O1107" s="3" t="s">
        <v>24</v>
      </c>
      <c r="P1107" s="3">
        <v>260.18261027430952</v>
      </c>
      <c r="Q1107" s="3">
        <v>2221387.09</v>
      </c>
      <c r="R1107" s="3">
        <v>3.4506977489961468</v>
      </c>
      <c r="S1107" s="3">
        <v>29461.36724137931</v>
      </c>
      <c r="T1107" s="3">
        <v>976521.7</v>
      </c>
    </row>
    <row r="1108" spans="1:20" x14ac:dyDescent="0.3">
      <c r="A1108" s="3" t="s">
        <v>19</v>
      </c>
      <c r="B1108" s="3" t="s">
        <v>1487</v>
      </c>
      <c r="C1108" s="3" t="s">
        <v>21</v>
      </c>
      <c r="D1108" s="4" t="s">
        <v>25</v>
      </c>
      <c r="E1108" s="3" t="s">
        <v>1488</v>
      </c>
      <c r="F1108" s="3"/>
      <c r="G1108" s="3"/>
      <c r="H1108" s="3"/>
      <c r="I1108" s="3"/>
      <c r="J1108" s="3"/>
      <c r="K1108" s="3"/>
      <c r="L1108" s="3"/>
      <c r="M1108" s="3"/>
      <c r="N1108" s="3">
        <v>8537.7999999999993</v>
      </c>
      <c r="O1108" s="3" t="s">
        <v>24</v>
      </c>
      <c r="P1108" s="3">
        <v>265.05183888121059</v>
      </c>
      <c r="Q1108" s="3">
        <v>2262959.59</v>
      </c>
      <c r="R1108" s="3">
        <v>3.5152763777348892</v>
      </c>
      <c r="S1108" s="3">
        <v>30012.726657824929</v>
      </c>
      <c r="T1108" s="3">
        <v>994797</v>
      </c>
    </row>
    <row r="1109" spans="1:20" x14ac:dyDescent="0.3">
      <c r="A1109" s="3" t="s">
        <v>19</v>
      </c>
      <c r="B1109" s="3" t="s">
        <v>1489</v>
      </c>
      <c r="C1109" s="3" t="s">
        <v>21</v>
      </c>
      <c r="D1109" s="4" t="s">
        <v>22</v>
      </c>
      <c r="E1109" s="3" t="s">
        <v>1490</v>
      </c>
      <c r="F1109" s="3"/>
      <c r="G1109" s="3"/>
      <c r="H1109" s="3"/>
      <c r="I1109" s="3"/>
      <c r="J1109" s="3"/>
      <c r="K1109" s="3"/>
      <c r="L1109" s="3"/>
      <c r="M1109" s="3"/>
      <c r="N1109" s="3">
        <v>21784</v>
      </c>
      <c r="O1109" s="3" t="s">
        <v>24</v>
      </c>
      <c r="P1109" s="3">
        <v>424.819838872567</v>
      </c>
      <c r="Q1109" s="3">
        <v>9254275.3699999992</v>
      </c>
      <c r="R1109" s="3">
        <v>5.6342153696626918</v>
      </c>
      <c r="S1109" s="3">
        <v>122735.7476127321</v>
      </c>
      <c r="T1109" s="3">
        <v>3390766.5</v>
      </c>
    </row>
    <row r="1110" spans="1:20" x14ac:dyDescent="0.3">
      <c r="A1110" s="3" t="s">
        <v>19</v>
      </c>
      <c r="B1110" s="3" t="s">
        <v>1489</v>
      </c>
      <c r="C1110" s="3" t="s">
        <v>21</v>
      </c>
      <c r="D1110" s="4" t="s">
        <v>22</v>
      </c>
      <c r="E1110" s="3" t="s">
        <v>1491</v>
      </c>
      <c r="F1110" s="3"/>
      <c r="G1110" s="3"/>
      <c r="H1110" s="3"/>
      <c r="I1110" s="3"/>
      <c r="J1110" s="3"/>
      <c r="K1110" s="3"/>
      <c r="L1110" s="3"/>
      <c r="M1110" s="3"/>
      <c r="N1110" s="3">
        <v>8094.8</v>
      </c>
      <c r="O1110" s="3" t="s">
        <v>24</v>
      </c>
      <c r="P1110" s="3">
        <v>532.06676261303551</v>
      </c>
      <c r="Q1110" s="3">
        <v>4306974.03</v>
      </c>
      <c r="R1110" s="3">
        <v>7.0565883635681086</v>
      </c>
      <c r="S1110" s="3">
        <v>57121.671485411141</v>
      </c>
      <c r="T1110" s="3">
        <v>1578075.3</v>
      </c>
    </row>
    <row r="1111" spans="1:20" x14ac:dyDescent="0.3">
      <c r="A1111" s="3" t="s">
        <v>19</v>
      </c>
      <c r="B1111" s="3" t="s">
        <v>1489</v>
      </c>
      <c r="C1111" s="3" t="s">
        <v>21</v>
      </c>
      <c r="D1111" s="4" t="s">
        <v>22</v>
      </c>
      <c r="E1111" s="3" t="s">
        <v>1492</v>
      </c>
      <c r="F1111" s="3"/>
      <c r="G1111" s="3"/>
      <c r="H1111" s="3"/>
      <c r="I1111" s="3"/>
      <c r="J1111" s="3"/>
      <c r="K1111" s="3"/>
      <c r="L1111" s="3"/>
      <c r="M1111" s="3"/>
      <c r="N1111" s="3">
        <v>11325.02</v>
      </c>
      <c r="O1111" s="3" t="s">
        <v>24</v>
      </c>
      <c r="P1111" s="3">
        <v>415.57817734538207</v>
      </c>
      <c r="Q1111" s="3">
        <v>4706431.17</v>
      </c>
      <c r="R1111" s="3">
        <v>5.511646914394988</v>
      </c>
      <c r="S1111" s="3">
        <v>62419.511538461527</v>
      </c>
      <c r="T1111" s="3">
        <v>1724436.3</v>
      </c>
    </row>
    <row r="1112" spans="1:20" x14ac:dyDescent="0.3">
      <c r="A1112" s="3" t="s">
        <v>19</v>
      </c>
      <c r="B1112" s="3" t="s">
        <v>1493</v>
      </c>
      <c r="C1112" s="3" t="s">
        <v>21</v>
      </c>
      <c r="D1112" s="4" t="s">
        <v>22</v>
      </c>
      <c r="E1112" s="3" t="s">
        <v>1494</v>
      </c>
      <c r="F1112" s="3"/>
      <c r="G1112" s="3"/>
      <c r="H1112" s="3"/>
      <c r="I1112" s="3"/>
      <c r="J1112" s="3"/>
      <c r="K1112" s="3"/>
      <c r="L1112" s="3"/>
      <c r="M1112" s="3"/>
      <c r="N1112" s="3">
        <v>16800</v>
      </c>
      <c r="O1112" s="3" t="s">
        <v>24</v>
      </c>
      <c r="P1112" s="3">
        <v>391.96862083333332</v>
      </c>
      <c r="Q1112" s="3">
        <v>6585072.8300000001</v>
      </c>
      <c r="R1112" s="3">
        <v>5.1985228227232536</v>
      </c>
      <c r="S1112" s="3">
        <v>87335.183421750655</v>
      </c>
      <c r="T1112" s="3">
        <v>2412770.7999999998</v>
      </c>
    </row>
    <row r="1113" spans="1:20" x14ac:dyDescent="0.3">
      <c r="A1113" s="3" t="s">
        <v>19</v>
      </c>
      <c r="B1113" s="3" t="s">
        <v>1493</v>
      </c>
      <c r="C1113" s="3" t="s">
        <v>21</v>
      </c>
      <c r="D1113" s="4" t="s">
        <v>22</v>
      </c>
      <c r="E1113" s="3" t="s">
        <v>1451</v>
      </c>
      <c r="F1113" s="3"/>
      <c r="G1113" s="3"/>
      <c r="H1113" s="3"/>
      <c r="I1113" s="3"/>
      <c r="J1113" s="3"/>
      <c r="K1113" s="3"/>
      <c r="L1113" s="3"/>
      <c r="M1113" s="3"/>
      <c r="N1113" s="3">
        <v>7560</v>
      </c>
      <c r="O1113" s="3" t="s">
        <v>24</v>
      </c>
      <c r="P1113" s="3">
        <v>530.67042328042328</v>
      </c>
      <c r="Q1113" s="3">
        <v>4011868.4</v>
      </c>
      <c r="R1113" s="3">
        <v>7.0380692742761699</v>
      </c>
      <c r="S1113" s="3">
        <v>53207.803713527843</v>
      </c>
      <c r="T1113" s="3">
        <v>1469948.6</v>
      </c>
    </row>
    <row r="1114" spans="1:20" x14ac:dyDescent="0.3">
      <c r="A1114" s="3" t="s">
        <v>19</v>
      </c>
      <c r="B1114" s="3" t="s">
        <v>1493</v>
      </c>
      <c r="C1114" s="3" t="s">
        <v>21</v>
      </c>
      <c r="D1114" s="4" t="s">
        <v>22</v>
      </c>
      <c r="E1114" s="3" t="s">
        <v>1495</v>
      </c>
      <c r="F1114" s="3"/>
      <c r="G1114" s="3"/>
      <c r="H1114" s="3"/>
      <c r="I1114" s="3"/>
      <c r="J1114" s="3"/>
      <c r="K1114" s="3"/>
      <c r="L1114" s="3"/>
      <c r="M1114" s="3"/>
      <c r="N1114" s="3">
        <v>90</v>
      </c>
      <c r="O1114" s="3" t="s">
        <v>24</v>
      </c>
      <c r="P1114" s="3">
        <v>541.6734444444445</v>
      </c>
      <c r="Q1114" s="3">
        <v>48750.61</v>
      </c>
      <c r="R1114" s="3">
        <v>7.1839979369289724</v>
      </c>
      <c r="S1114" s="3">
        <v>646.55981432360738</v>
      </c>
      <c r="T1114" s="3">
        <v>17862.2</v>
      </c>
    </row>
    <row r="1115" spans="1:20" x14ac:dyDescent="0.3">
      <c r="A1115" s="3" t="s">
        <v>19</v>
      </c>
      <c r="B1115" s="3" t="s">
        <v>1493</v>
      </c>
      <c r="C1115" s="3" t="s">
        <v>21</v>
      </c>
      <c r="D1115" s="4" t="s">
        <v>22</v>
      </c>
      <c r="E1115" s="3" t="s">
        <v>1496</v>
      </c>
      <c r="F1115" s="3"/>
      <c r="G1115" s="3"/>
      <c r="H1115" s="3"/>
      <c r="I1115" s="3"/>
      <c r="J1115" s="3"/>
      <c r="K1115" s="3"/>
      <c r="L1115" s="3"/>
      <c r="M1115" s="3"/>
      <c r="N1115" s="3">
        <v>4620</v>
      </c>
      <c r="O1115" s="3" t="s">
        <v>24</v>
      </c>
      <c r="P1115" s="3">
        <v>566.58760389610393</v>
      </c>
      <c r="Q1115" s="3">
        <v>2617634.73</v>
      </c>
      <c r="R1115" s="3">
        <v>7.5144244548554893</v>
      </c>
      <c r="S1115" s="3">
        <v>34716.640981432363</v>
      </c>
      <c r="T1115" s="3">
        <v>959101.3</v>
      </c>
    </row>
    <row r="1116" spans="1:20" x14ac:dyDescent="0.3">
      <c r="A1116" s="3" t="s">
        <v>19</v>
      </c>
      <c r="B1116" s="3" t="s">
        <v>1493</v>
      </c>
      <c r="C1116" s="3" t="s">
        <v>21</v>
      </c>
      <c r="D1116" s="4" t="s">
        <v>22</v>
      </c>
      <c r="E1116" s="3" t="s">
        <v>1497</v>
      </c>
      <c r="F1116" s="3"/>
      <c r="G1116" s="3"/>
      <c r="H1116" s="3"/>
      <c r="I1116" s="3"/>
      <c r="J1116" s="3"/>
      <c r="K1116" s="3"/>
      <c r="L1116" s="3"/>
      <c r="M1116" s="3"/>
      <c r="N1116" s="3">
        <v>3000</v>
      </c>
      <c r="O1116" s="3" t="s">
        <v>24</v>
      </c>
      <c r="P1116" s="3">
        <v>607.72454333333326</v>
      </c>
      <c r="Q1116" s="3">
        <v>1823173.63</v>
      </c>
      <c r="R1116" s="3">
        <v>8.0600072060123775</v>
      </c>
      <c r="S1116" s="3">
        <v>24180.021618037132</v>
      </c>
      <c r="T1116" s="3">
        <v>668010.80000000005</v>
      </c>
    </row>
    <row r="1117" spans="1:20" x14ac:dyDescent="0.3">
      <c r="A1117" s="3" t="s">
        <v>19</v>
      </c>
      <c r="B1117" s="3" t="s">
        <v>1493</v>
      </c>
      <c r="C1117" s="3" t="s">
        <v>21</v>
      </c>
      <c r="D1117" s="4" t="s">
        <v>22</v>
      </c>
      <c r="E1117" s="3" t="s">
        <v>1498</v>
      </c>
      <c r="F1117" s="3"/>
      <c r="G1117" s="3"/>
      <c r="H1117" s="3"/>
      <c r="I1117" s="3"/>
      <c r="J1117" s="3"/>
      <c r="K1117" s="3"/>
      <c r="L1117" s="3"/>
      <c r="M1117" s="3"/>
      <c r="N1117" s="3">
        <v>23760</v>
      </c>
      <c r="O1117" s="3" t="s">
        <v>24</v>
      </c>
      <c r="P1117" s="3">
        <v>236.7723308080808</v>
      </c>
      <c r="Q1117" s="3">
        <v>5625710.5800000001</v>
      </c>
      <c r="R1117" s="3">
        <v>3.140216588966589</v>
      </c>
      <c r="S1117" s="3">
        <v>74611.546153846153</v>
      </c>
      <c r="T1117" s="3">
        <v>2061260.3</v>
      </c>
    </row>
    <row r="1118" spans="1:20" x14ac:dyDescent="0.3">
      <c r="A1118" s="3" t="s">
        <v>19</v>
      </c>
      <c r="B1118" s="3" t="s">
        <v>1493</v>
      </c>
      <c r="C1118" s="3" t="s">
        <v>21</v>
      </c>
      <c r="D1118" s="4" t="s">
        <v>22</v>
      </c>
      <c r="E1118" s="3" t="s">
        <v>1499</v>
      </c>
      <c r="F1118" s="3"/>
      <c r="G1118" s="3"/>
      <c r="H1118" s="3"/>
      <c r="I1118" s="3"/>
      <c r="J1118" s="3"/>
      <c r="K1118" s="3"/>
      <c r="L1118" s="3"/>
      <c r="M1118" s="3"/>
      <c r="N1118" s="3">
        <v>4102.5</v>
      </c>
      <c r="O1118" s="3" t="s">
        <v>24</v>
      </c>
      <c r="P1118" s="3">
        <v>255.73818403412551</v>
      </c>
      <c r="Q1118" s="3">
        <v>1049165.8999999999</v>
      </c>
      <c r="R1118" s="3">
        <v>3.3917531039008679</v>
      </c>
      <c r="S1118" s="3">
        <v>13914.66710875331</v>
      </c>
      <c r="T1118" s="3">
        <v>384414.4</v>
      </c>
    </row>
    <row r="1119" spans="1:20" x14ac:dyDescent="0.3">
      <c r="A1119" s="3" t="s">
        <v>19</v>
      </c>
      <c r="B1119" s="3" t="s">
        <v>1500</v>
      </c>
      <c r="C1119" s="3" t="s">
        <v>21</v>
      </c>
      <c r="D1119" s="4" t="s">
        <v>22</v>
      </c>
      <c r="E1119" s="3" t="s">
        <v>1501</v>
      </c>
      <c r="F1119" s="3"/>
      <c r="G1119" s="3"/>
      <c r="H1119" s="3"/>
      <c r="I1119" s="3"/>
      <c r="J1119" s="3"/>
      <c r="K1119" s="3"/>
      <c r="L1119" s="3"/>
      <c r="M1119" s="3"/>
      <c r="N1119" s="3">
        <v>2095.1999999999998</v>
      </c>
      <c r="O1119" s="3" t="s">
        <v>24</v>
      </c>
      <c r="P1119" s="3">
        <v>502.49506491027108</v>
      </c>
      <c r="Q1119" s="3">
        <v>1052827.6599999999</v>
      </c>
      <c r="R1119" s="3">
        <v>6.6643907813033296</v>
      </c>
      <c r="S1119" s="3">
        <v>13963.23156498674</v>
      </c>
      <c r="T1119" s="3">
        <v>385756.1</v>
      </c>
    </row>
    <row r="1120" spans="1:20" x14ac:dyDescent="0.3">
      <c r="A1120" s="3" t="s">
        <v>19</v>
      </c>
      <c r="B1120" s="3" t="s">
        <v>1500</v>
      </c>
      <c r="C1120" s="3" t="s">
        <v>21</v>
      </c>
      <c r="D1120" s="4" t="s">
        <v>22</v>
      </c>
      <c r="E1120" s="3" t="s">
        <v>1502</v>
      </c>
      <c r="F1120" s="3"/>
      <c r="G1120" s="3"/>
      <c r="H1120" s="3"/>
      <c r="I1120" s="3"/>
      <c r="J1120" s="3"/>
      <c r="K1120" s="3"/>
      <c r="L1120" s="3"/>
      <c r="M1120" s="3"/>
      <c r="N1120" s="3">
        <v>7680</v>
      </c>
      <c r="O1120" s="3" t="s">
        <v>24</v>
      </c>
      <c r="P1120" s="3">
        <v>504.00860286458328</v>
      </c>
      <c r="Q1120" s="3">
        <v>3870786.07</v>
      </c>
      <c r="R1120" s="3">
        <v>6.684464228973253</v>
      </c>
      <c r="S1120" s="3">
        <v>51336.685278514582</v>
      </c>
      <c r="T1120" s="3">
        <v>1418256</v>
      </c>
    </row>
    <row r="1121" spans="1:20" x14ac:dyDescent="0.3">
      <c r="A1121" s="3" t="s">
        <v>19</v>
      </c>
      <c r="B1121" s="3" t="s">
        <v>1500</v>
      </c>
      <c r="C1121" s="3" t="s">
        <v>21</v>
      </c>
      <c r="D1121" s="4" t="s">
        <v>22</v>
      </c>
      <c r="E1121" s="3" t="s">
        <v>1503</v>
      </c>
      <c r="F1121" s="3"/>
      <c r="G1121" s="3"/>
      <c r="H1121" s="3"/>
      <c r="I1121" s="3"/>
      <c r="J1121" s="3"/>
      <c r="K1121" s="3"/>
      <c r="L1121" s="3"/>
      <c r="M1121" s="3"/>
      <c r="N1121" s="3">
        <v>3636.6</v>
      </c>
      <c r="O1121" s="3" t="s">
        <v>24</v>
      </c>
      <c r="P1121" s="3">
        <v>586.29735742176763</v>
      </c>
      <c r="Q1121" s="3">
        <v>2132128.9700000002</v>
      </c>
      <c r="R1121" s="3">
        <v>7.7758270215088539</v>
      </c>
      <c r="S1121" s="3">
        <v>28277.572546419098</v>
      </c>
      <c r="T1121" s="3">
        <v>781212.1</v>
      </c>
    </row>
    <row r="1122" spans="1:20" x14ac:dyDescent="0.3">
      <c r="A1122" s="3" t="s">
        <v>19</v>
      </c>
      <c r="B1122" s="3" t="s">
        <v>1500</v>
      </c>
      <c r="C1122" s="3" t="s">
        <v>21</v>
      </c>
      <c r="D1122" s="4" t="s">
        <v>22</v>
      </c>
      <c r="E1122" s="3" t="s">
        <v>1504</v>
      </c>
      <c r="F1122" s="3"/>
      <c r="G1122" s="3"/>
      <c r="H1122" s="3"/>
      <c r="I1122" s="3"/>
      <c r="J1122" s="3"/>
      <c r="K1122" s="3"/>
      <c r="L1122" s="3"/>
      <c r="M1122" s="3"/>
      <c r="N1122" s="3">
        <v>1636.2</v>
      </c>
      <c r="O1122" s="3" t="s">
        <v>24</v>
      </c>
      <c r="P1122" s="3">
        <v>597.34352768610188</v>
      </c>
      <c r="Q1122" s="3">
        <v>977373.48</v>
      </c>
      <c r="R1122" s="3">
        <v>7.922327953396576</v>
      </c>
      <c r="S1122" s="3">
        <v>12962.51299734748</v>
      </c>
      <c r="T1122" s="3">
        <v>358109.7</v>
      </c>
    </row>
    <row r="1123" spans="1:20" x14ac:dyDescent="0.3">
      <c r="A1123" s="3" t="s">
        <v>19</v>
      </c>
      <c r="B1123" s="3" t="s">
        <v>1505</v>
      </c>
      <c r="C1123" s="3" t="s">
        <v>21</v>
      </c>
      <c r="D1123" s="4" t="s">
        <v>22</v>
      </c>
      <c r="E1123" s="3" t="s">
        <v>1506</v>
      </c>
      <c r="F1123" s="3"/>
      <c r="G1123" s="3"/>
      <c r="H1123" s="3"/>
      <c r="I1123" s="3"/>
      <c r="J1123" s="3"/>
      <c r="K1123" s="3"/>
      <c r="L1123" s="3"/>
      <c r="M1123" s="3"/>
      <c r="N1123" s="3">
        <v>4950</v>
      </c>
      <c r="O1123" s="3" t="s">
        <v>24</v>
      </c>
      <c r="P1123" s="3">
        <v>255.4479737373737</v>
      </c>
      <c r="Q1123" s="3">
        <v>1264467.47</v>
      </c>
      <c r="R1123" s="3">
        <v>3.3924033696862379</v>
      </c>
      <c r="S1123" s="3">
        <v>16792.39667994688</v>
      </c>
      <c r="T1123" s="3">
        <v>463300.8</v>
      </c>
    </row>
    <row r="1124" spans="1:20" x14ac:dyDescent="0.3">
      <c r="A1124" s="3" t="s">
        <v>19</v>
      </c>
      <c r="B1124" s="3" t="s">
        <v>1507</v>
      </c>
      <c r="C1124" s="3" t="s">
        <v>21</v>
      </c>
      <c r="D1124" s="4" t="s">
        <v>22</v>
      </c>
      <c r="E1124" s="3" t="s">
        <v>1508</v>
      </c>
      <c r="F1124" s="3"/>
      <c r="G1124" s="3"/>
      <c r="H1124" s="3"/>
      <c r="I1124" s="3"/>
      <c r="J1124" s="3"/>
      <c r="K1124" s="3"/>
      <c r="L1124" s="3"/>
      <c r="M1124" s="3"/>
      <c r="N1124" s="3">
        <v>663.68</v>
      </c>
      <c r="O1124" s="3" t="s">
        <v>24</v>
      </c>
      <c r="P1124" s="3">
        <v>1014.719021215043</v>
      </c>
      <c r="Q1124" s="3">
        <v>673448.72</v>
      </c>
      <c r="R1124" s="3">
        <v>13.475684212683181</v>
      </c>
      <c r="S1124" s="3">
        <v>8943.5420982735723</v>
      </c>
      <c r="T1124" s="3">
        <v>246751.6</v>
      </c>
    </row>
    <row r="1125" spans="1:20" x14ac:dyDescent="0.3">
      <c r="A1125" s="3" t="s">
        <v>19</v>
      </c>
      <c r="B1125" s="3" t="s">
        <v>1509</v>
      </c>
      <c r="C1125" s="3" t="s">
        <v>21</v>
      </c>
      <c r="D1125" s="4" t="s">
        <v>22</v>
      </c>
      <c r="E1125" s="3" t="s">
        <v>1510</v>
      </c>
      <c r="F1125" s="3"/>
      <c r="G1125" s="3"/>
      <c r="H1125" s="3"/>
      <c r="I1125" s="3"/>
      <c r="J1125" s="3"/>
      <c r="K1125" s="3"/>
      <c r="L1125" s="3"/>
      <c r="M1125" s="3"/>
      <c r="N1125" s="3">
        <v>8008</v>
      </c>
      <c r="O1125" s="3" t="s">
        <v>24</v>
      </c>
      <c r="P1125" s="3">
        <v>395.84288336663337</v>
      </c>
      <c r="Q1125" s="3">
        <v>3169909.81</v>
      </c>
      <c r="R1125" s="3">
        <v>5.2568776011505101</v>
      </c>
      <c r="S1125" s="3">
        <v>42097.07583001328</v>
      </c>
      <c r="T1125" s="3">
        <v>1161455</v>
      </c>
    </row>
    <row r="1126" spans="1:20" x14ac:dyDescent="0.3">
      <c r="A1126" s="3" t="s">
        <v>19</v>
      </c>
      <c r="B1126" s="3" t="s">
        <v>1511</v>
      </c>
      <c r="C1126" s="3" t="s">
        <v>21</v>
      </c>
      <c r="D1126" s="4" t="s">
        <v>22</v>
      </c>
      <c r="E1126" s="3" t="s">
        <v>1512</v>
      </c>
      <c r="F1126" s="3"/>
      <c r="G1126" s="3"/>
      <c r="H1126" s="3"/>
      <c r="I1126" s="3"/>
      <c r="J1126" s="3"/>
      <c r="K1126" s="3"/>
      <c r="L1126" s="3"/>
      <c r="M1126" s="3"/>
      <c r="N1126" s="3">
        <v>5600</v>
      </c>
      <c r="O1126" s="3" t="s">
        <v>24</v>
      </c>
      <c r="P1126" s="3">
        <v>389.15749464285722</v>
      </c>
      <c r="Q1126" s="3">
        <v>2179281.9700000002</v>
      </c>
      <c r="R1126" s="3">
        <v>5.22008711794577</v>
      </c>
      <c r="S1126" s="3">
        <v>29232.48786049632</v>
      </c>
      <c r="T1126" s="3">
        <v>798488.9</v>
      </c>
    </row>
    <row r="1127" spans="1:20" x14ac:dyDescent="0.3">
      <c r="A1127" s="3" t="s">
        <v>19</v>
      </c>
      <c r="B1127" s="3" t="s">
        <v>1513</v>
      </c>
      <c r="C1127" s="3" t="s">
        <v>21</v>
      </c>
      <c r="D1127" s="4" t="s">
        <v>22</v>
      </c>
      <c r="E1127" s="3" t="s">
        <v>1514</v>
      </c>
      <c r="F1127" s="3"/>
      <c r="G1127" s="3"/>
      <c r="H1127" s="3"/>
      <c r="I1127" s="3"/>
      <c r="J1127" s="3"/>
      <c r="K1127" s="3"/>
      <c r="L1127" s="3"/>
      <c r="M1127" s="3"/>
      <c r="N1127" s="3">
        <v>23760</v>
      </c>
      <c r="O1127" s="3" t="s">
        <v>24</v>
      </c>
      <c r="P1127" s="3">
        <v>235.67244444444449</v>
      </c>
      <c r="Q1127" s="3">
        <v>5599577.2800000003</v>
      </c>
      <c r="R1127" s="3">
        <v>3.1612668604217911</v>
      </c>
      <c r="S1127" s="3">
        <v>75111.700603621735</v>
      </c>
      <c r="T1127" s="3">
        <v>2051685.1</v>
      </c>
    </row>
    <row r="1128" spans="1:20" x14ac:dyDescent="0.3">
      <c r="A1128" s="3" t="s">
        <v>19</v>
      </c>
      <c r="B1128" s="3" t="s">
        <v>1515</v>
      </c>
      <c r="C1128" s="3" t="s">
        <v>21</v>
      </c>
      <c r="D1128" s="4" t="s">
        <v>22</v>
      </c>
      <c r="E1128" s="3" t="s">
        <v>1516</v>
      </c>
      <c r="F1128" s="3"/>
      <c r="G1128" s="3"/>
      <c r="H1128" s="3"/>
      <c r="I1128" s="3"/>
      <c r="J1128" s="3"/>
      <c r="K1128" s="3"/>
      <c r="L1128" s="3"/>
      <c r="M1128" s="3"/>
      <c r="N1128" s="3">
        <v>7582.5</v>
      </c>
      <c r="O1128" s="3" t="s">
        <v>24</v>
      </c>
      <c r="P1128" s="3">
        <v>260.18832443125621</v>
      </c>
      <c r="Q1128" s="3">
        <v>1972877.97</v>
      </c>
      <c r="R1128" s="3">
        <v>3.490118369299211</v>
      </c>
      <c r="S1128" s="3">
        <v>26463.822535211271</v>
      </c>
      <c r="T1128" s="3">
        <v>722862.5</v>
      </c>
    </row>
    <row r="1129" spans="1:20" x14ac:dyDescent="0.3">
      <c r="A1129" s="3" t="s">
        <v>19</v>
      </c>
      <c r="B1129" s="3" t="s">
        <v>1515</v>
      </c>
      <c r="C1129" s="3" t="s">
        <v>21</v>
      </c>
      <c r="D1129" s="4" t="s">
        <v>22</v>
      </c>
      <c r="E1129" s="3" t="s">
        <v>1517</v>
      </c>
      <c r="F1129" s="3"/>
      <c r="G1129" s="3"/>
      <c r="H1129" s="3"/>
      <c r="I1129" s="3"/>
      <c r="J1129" s="3"/>
      <c r="K1129" s="3"/>
      <c r="L1129" s="3"/>
      <c r="M1129" s="3"/>
      <c r="N1129" s="3">
        <v>696</v>
      </c>
      <c r="O1129" s="3" t="s">
        <v>24</v>
      </c>
      <c r="P1129" s="3">
        <v>618.23403735632189</v>
      </c>
      <c r="Q1129" s="3">
        <v>430290.89</v>
      </c>
      <c r="R1129" s="3">
        <v>8.2928777646723262</v>
      </c>
      <c r="S1129" s="3">
        <v>5771.8429242119391</v>
      </c>
      <c r="T1129" s="3">
        <v>157658.6</v>
      </c>
    </row>
    <row r="1130" spans="1:20" x14ac:dyDescent="0.3">
      <c r="A1130" s="3" t="s">
        <v>19</v>
      </c>
      <c r="B1130" s="3" t="s">
        <v>1515</v>
      </c>
      <c r="C1130" s="3" t="s">
        <v>21</v>
      </c>
      <c r="D1130" s="4" t="s">
        <v>22</v>
      </c>
      <c r="E1130" s="3" t="s">
        <v>1518</v>
      </c>
      <c r="F1130" s="3"/>
      <c r="G1130" s="3"/>
      <c r="H1130" s="3"/>
      <c r="I1130" s="3"/>
      <c r="J1130" s="3"/>
      <c r="K1130" s="3"/>
      <c r="L1130" s="3"/>
      <c r="M1130" s="3"/>
      <c r="N1130" s="3">
        <v>9714</v>
      </c>
      <c r="O1130" s="3" t="s">
        <v>24</v>
      </c>
      <c r="P1130" s="3">
        <v>323.36170681490631</v>
      </c>
      <c r="Q1130" s="3">
        <v>3141135.62</v>
      </c>
      <c r="R1130" s="3">
        <v>4.3375145112663489</v>
      </c>
      <c r="S1130" s="3">
        <v>42134.615962441319</v>
      </c>
      <c r="T1130" s="3">
        <v>1150912.1000000001</v>
      </c>
    </row>
    <row r="1131" spans="1:20" x14ac:dyDescent="0.3">
      <c r="A1131" s="3" t="s">
        <v>19</v>
      </c>
      <c r="B1131" s="3" t="s">
        <v>1519</v>
      </c>
      <c r="C1131" s="3" t="s">
        <v>21</v>
      </c>
      <c r="D1131" s="4" t="s">
        <v>22</v>
      </c>
      <c r="E1131" s="3" t="s">
        <v>1520</v>
      </c>
      <c r="F1131" s="3"/>
      <c r="G1131" s="3"/>
      <c r="H1131" s="3"/>
      <c r="I1131" s="3"/>
      <c r="J1131" s="3"/>
      <c r="K1131" s="3"/>
      <c r="L1131" s="3"/>
      <c r="M1131" s="3"/>
      <c r="N1131" s="3">
        <v>4582.3999999999996</v>
      </c>
      <c r="O1131" s="3" t="s">
        <v>24</v>
      </c>
      <c r="P1131" s="3">
        <v>502.76091567737438</v>
      </c>
      <c r="Q1131" s="3">
        <v>2303851.62</v>
      </c>
      <c r="R1131" s="3">
        <v>6.7439425308836274</v>
      </c>
      <c r="S1131" s="3">
        <v>30903.442253521131</v>
      </c>
      <c r="T1131" s="3">
        <v>844131.2</v>
      </c>
    </row>
    <row r="1132" spans="1:20" x14ac:dyDescent="0.3">
      <c r="A1132" s="3" t="s">
        <v>19</v>
      </c>
      <c r="B1132" s="3" t="s">
        <v>1519</v>
      </c>
      <c r="C1132" s="3" t="s">
        <v>21</v>
      </c>
      <c r="D1132" s="4" t="s">
        <v>22</v>
      </c>
      <c r="E1132" s="3" t="s">
        <v>1521</v>
      </c>
      <c r="F1132" s="3"/>
      <c r="G1132" s="3"/>
      <c r="H1132" s="3"/>
      <c r="I1132" s="3"/>
      <c r="J1132" s="3"/>
      <c r="K1132" s="3"/>
      <c r="L1132" s="3"/>
      <c r="M1132" s="3"/>
      <c r="N1132" s="3">
        <v>7273.2</v>
      </c>
      <c r="O1132" s="3" t="s">
        <v>24</v>
      </c>
      <c r="P1132" s="3">
        <v>584.84596051256665</v>
      </c>
      <c r="Q1132" s="3">
        <v>4253701.6399999997</v>
      </c>
      <c r="R1132" s="3">
        <v>7.8450162375931143</v>
      </c>
      <c r="S1132" s="3">
        <v>57058.37209926224</v>
      </c>
      <c r="T1132" s="3">
        <v>1558556.2</v>
      </c>
    </row>
    <row r="1133" spans="1:20" x14ac:dyDescent="0.3">
      <c r="A1133" s="3" t="s">
        <v>19</v>
      </c>
      <c r="B1133" s="3" t="s">
        <v>1519</v>
      </c>
      <c r="C1133" s="3" t="s">
        <v>21</v>
      </c>
      <c r="D1133" s="4" t="s">
        <v>22</v>
      </c>
      <c r="E1133" s="3" t="s">
        <v>1522</v>
      </c>
      <c r="F1133" s="3"/>
      <c r="G1133" s="3"/>
      <c r="H1133" s="3"/>
      <c r="I1133" s="3"/>
      <c r="J1133" s="3"/>
      <c r="K1133" s="3"/>
      <c r="L1133" s="3"/>
      <c r="M1133" s="3"/>
      <c r="N1133" s="3">
        <v>2829.6</v>
      </c>
      <c r="O1133" s="3" t="s">
        <v>24</v>
      </c>
      <c r="P1133" s="3">
        <v>595.86479007633591</v>
      </c>
      <c r="Q1133" s="3">
        <v>1686059.01</v>
      </c>
      <c r="R1133" s="3">
        <v>7.9928207924391126</v>
      </c>
      <c r="S1133" s="3">
        <v>22616.485714285711</v>
      </c>
      <c r="T1133" s="3">
        <v>617772</v>
      </c>
    </row>
    <row r="1134" spans="1:20" x14ac:dyDescent="0.3">
      <c r="A1134" s="3" t="s">
        <v>19</v>
      </c>
      <c r="B1134" s="3" t="s">
        <v>1523</v>
      </c>
      <c r="C1134" s="3" t="s">
        <v>21</v>
      </c>
      <c r="D1134" s="4" t="s">
        <v>22</v>
      </c>
      <c r="E1134" s="3" t="s">
        <v>1524</v>
      </c>
      <c r="F1134" s="3"/>
      <c r="G1134" s="3"/>
      <c r="H1134" s="3"/>
      <c r="I1134" s="3"/>
      <c r="J1134" s="3"/>
      <c r="K1134" s="3"/>
      <c r="L1134" s="3"/>
      <c r="M1134" s="3"/>
      <c r="N1134" s="3">
        <v>8094.8</v>
      </c>
      <c r="O1134" s="3" t="s">
        <v>24</v>
      </c>
      <c r="P1134" s="3">
        <v>525.65761105895149</v>
      </c>
      <c r="Q1134" s="3">
        <v>4255093.2300000004</v>
      </c>
      <c r="R1134" s="3">
        <v>7.1082841252055644</v>
      </c>
      <c r="S1134" s="3">
        <v>57540.138336714001</v>
      </c>
      <c r="T1134" s="3">
        <v>1559066.2</v>
      </c>
    </row>
    <row r="1135" spans="1:20" x14ac:dyDescent="0.3">
      <c r="A1135" s="3" t="s">
        <v>19</v>
      </c>
      <c r="B1135" s="3" t="s">
        <v>1523</v>
      </c>
      <c r="C1135" s="3" t="s">
        <v>21</v>
      </c>
      <c r="D1135" s="4" t="s">
        <v>22</v>
      </c>
      <c r="E1135" s="3" t="s">
        <v>1525</v>
      </c>
      <c r="F1135" s="3"/>
      <c r="G1135" s="3"/>
      <c r="H1135" s="3"/>
      <c r="I1135" s="3"/>
      <c r="J1135" s="3"/>
      <c r="K1135" s="3"/>
      <c r="L1135" s="3"/>
      <c r="M1135" s="3"/>
      <c r="N1135" s="3">
        <v>10599.93</v>
      </c>
      <c r="O1135" s="3" t="s">
        <v>24</v>
      </c>
      <c r="P1135" s="3">
        <v>586.35880048264471</v>
      </c>
      <c r="Q1135" s="3">
        <v>6215362.2400000002</v>
      </c>
      <c r="R1135" s="3">
        <v>7.9291250910431996</v>
      </c>
      <c r="S1135" s="3">
        <v>84048.170926301551</v>
      </c>
      <c r="T1135" s="3">
        <v>2277308.6</v>
      </c>
    </row>
    <row r="1136" spans="1:20" x14ac:dyDescent="0.3">
      <c r="A1136" s="3" t="s">
        <v>19</v>
      </c>
      <c r="B1136" s="3" t="s">
        <v>1523</v>
      </c>
      <c r="C1136" s="3" t="s">
        <v>21</v>
      </c>
      <c r="D1136" s="4" t="s">
        <v>22</v>
      </c>
      <c r="E1136" s="3" t="s">
        <v>1526</v>
      </c>
      <c r="F1136" s="3"/>
      <c r="G1136" s="3"/>
      <c r="H1136" s="3"/>
      <c r="I1136" s="3"/>
      <c r="J1136" s="3"/>
      <c r="K1136" s="3"/>
      <c r="L1136" s="3"/>
      <c r="M1136" s="3"/>
      <c r="N1136" s="3">
        <v>4304</v>
      </c>
      <c r="O1136" s="3" t="s">
        <v>24</v>
      </c>
      <c r="P1136" s="3">
        <v>577.34038104089223</v>
      </c>
      <c r="Q1136" s="3">
        <v>2484873</v>
      </c>
      <c r="R1136" s="3">
        <v>7.8071721574157156</v>
      </c>
      <c r="S1136" s="3">
        <v>33602.068965517239</v>
      </c>
      <c r="T1136" s="3">
        <v>910457.5</v>
      </c>
    </row>
    <row r="1137" spans="1:20" x14ac:dyDescent="0.3">
      <c r="A1137" s="3" t="s">
        <v>19</v>
      </c>
      <c r="B1137" s="3" t="s">
        <v>1523</v>
      </c>
      <c r="C1137" s="3" t="s">
        <v>21</v>
      </c>
      <c r="D1137" s="4" t="s">
        <v>22</v>
      </c>
      <c r="E1137" s="3" t="s">
        <v>1527</v>
      </c>
      <c r="F1137" s="3"/>
      <c r="G1137" s="3"/>
      <c r="H1137" s="3"/>
      <c r="I1137" s="3"/>
      <c r="J1137" s="3"/>
      <c r="K1137" s="3"/>
      <c r="L1137" s="3"/>
      <c r="M1137" s="3"/>
      <c r="N1137" s="3">
        <v>8970</v>
      </c>
      <c r="O1137" s="3" t="s">
        <v>24</v>
      </c>
      <c r="P1137" s="3">
        <v>480.51030323299892</v>
      </c>
      <c r="Q1137" s="3">
        <v>4310177.42</v>
      </c>
      <c r="R1137" s="3">
        <v>6.4977728631913303</v>
      </c>
      <c r="S1137" s="3">
        <v>58285.022582826241</v>
      </c>
      <c r="T1137" s="3">
        <v>1579249</v>
      </c>
    </row>
    <row r="1138" spans="1:20" x14ac:dyDescent="0.3">
      <c r="A1138" s="3" t="s">
        <v>19</v>
      </c>
      <c r="B1138" s="3" t="s">
        <v>1528</v>
      </c>
      <c r="C1138" s="3" t="s">
        <v>21</v>
      </c>
      <c r="D1138" s="4" t="s">
        <v>22</v>
      </c>
      <c r="E1138" s="3" t="s">
        <v>1529</v>
      </c>
      <c r="F1138" s="3"/>
      <c r="G1138" s="3"/>
      <c r="H1138" s="3"/>
      <c r="I1138" s="3"/>
      <c r="J1138" s="3"/>
      <c r="K1138" s="3"/>
      <c r="L1138" s="3"/>
      <c r="M1138" s="3"/>
      <c r="N1138" s="3">
        <v>1386</v>
      </c>
      <c r="O1138" s="3" t="s">
        <v>24</v>
      </c>
      <c r="P1138" s="3">
        <v>610.01272727272726</v>
      </c>
      <c r="Q1138" s="3">
        <v>845477.64</v>
      </c>
      <c r="R1138" s="3">
        <v>8.2489888745466828</v>
      </c>
      <c r="S1138" s="3">
        <v>11433.098580121699</v>
      </c>
      <c r="T1138" s="3">
        <v>309783</v>
      </c>
    </row>
    <row r="1139" spans="1:20" x14ac:dyDescent="0.3">
      <c r="A1139" s="3" t="s">
        <v>19</v>
      </c>
      <c r="B1139" s="3" t="s">
        <v>1528</v>
      </c>
      <c r="C1139" s="3" t="s">
        <v>21</v>
      </c>
      <c r="D1139" s="4" t="s">
        <v>22</v>
      </c>
      <c r="E1139" s="3" t="s">
        <v>1530</v>
      </c>
      <c r="F1139" s="3"/>
      <c r="G1139" s="3"/>
      <c r="H1139" s="3"/>
      <c r="I1139" s="3"/>
      <c r="J1139" s="3"/>
      <c r="K1139" s="3"/>
      <c r="L1139" s="3"/>
      <c r="M1139" s="3"/>
      <c r="N1139" s="3">
        <v>708</v>
      </c>
      <c r="O1139" s="3" t="s">
        <v>24</v>
      </c>
      <c r="P1139" s="3">
        <v>544.25641242937854</v>
      </c>
      <c r="Q1139" s="3">
        <v>385333.54</v>
      </c>
      <c r="R1139" s="3">
        <v>7.3597892147312853</v>
      </c>
      <c r="S1139" s="3">
        <v>5210.7307640297486</v>
      </c>
      <c r="T1139" s="3">
        <v>141186.20000000001</v>
      </c>
    </row>
    <row r="1140" spans="1:20" x14ac:dyDescent="0.3">
      <c r="A1140" s="3" t="s">
        <v>19</v>
      </c>
      <c r="B1140" s="3" t="s">
        <v>1528</v>
      </c>
      <c r="C1140" s="3" t="s">
        <v>21</v>
      </c>
      <c r="D1140" s="4" t="s">
        <v>25</v>
      </c>
      <c r="E1140" s="3" t="s">
        <v>1531</v>
      </c>
      <c r="F1140" s="3"/>
      <c r="G1140" s="3"/>
      <c r="H1140" s="3"/>
      <c r="I1140" s="3"/>
      <c r="J1140" s="3"/>
      <c r="K1140" s="3"/>
      <c r="L1140" s="3"/>
      <c r="M1140" s="3"/>
      <c r="N1140" s="3">
        <v>4823</v>
      </c>
      <c r="O1140" s="3" t="s">
        <v>24</v>
      </c>
      <c r="P1140" s="3">
        <v>463.3901617250674</v>
      </c>
      <c r="Q1140" s="3">
        <v>2234930.75</v>
      </c>
      <c r="R1140" s="3">
        <v>6.2662631741050356</v>
      </c>
      <c r="S1140" s="3">
        <v>30222.187288708581</v>
      </c>
      <c r="T1140" s="3">
        <v>982475.6</v>
      </c>
    </row>
    <row r="1141" spans="1:20" x14ac:dyDescent="0.3">
      <c r="A1141" s="3" t="s">
        <v>19</v>
      </c>
      <c r="B1141" s="3" t="s">
        <v>1528</v>
      </c>
      <c r="C1141" s="3" t="s">
        <v>21</v>
      </c>
      <c r="D1141" s="4" t="s">
        <v>22</v>
      </c>
      <c r="E1141" s="3" t="s">
        <v>1532</v>
      </c>
      <c r="F1141" s="3"/>
      <c r="G1141" s="3"/>
      <c r="H1141" s="3"/>
      <c r="I1141" s="3"/>
      <c r="J1141" s="3"/>
      <c r="K1141" s="3"/>
      <c r="L1141" s="3"/>
      <c r="M1141" s="3"/>
      <c r="N1141" s="3">
        <v>2867.2</v>
      </c>
      <c r="O1141" s="3" t="s">
        <v>24</v>
      </c>
      <c r="P1141" s="3">
        <v>494.24788643973221</v>
      </c>
      <c r="Q1141" s="3">
        <v>1417107.54</v>
      </c>
      <c r="R1141" s="3">
        <v>6.6835413987793402</v>
      </c>
      <c r="S1141" s="3">
        <v>19163.04989858012</v>
      </c>
      <c r="T1141" s="3">
        <v>519228.2</v>
      </c>
    </row>
    <row r="1142" spans="1:20" x14ac:dyDescent="0.3">
      <c r="A1142" s="3" t="s">
        <v>19</v>
      </c>
      <c r="B1142" s="3" t="s">
        <v>1528</v>
      </c>
      <c r="C1142" s="3" t="s">
        <v>21</v>
      </c>
      <c r="D1142" s="4" t="s">
        <v>22</v>
      </c>
      <c r="E1142" s="3" t="s">
        <v>1533</v>
      </c>
      <c r="F1142" s="3"/>
      <c r="G1142" s="3"/>
      <c r="H1142" s="3"/>
      <c r="I1142" s="3"/>
      <c r="J1142" s="3"/>
      <c r="K1142" s="3"/>
      <c r="L1142" s="3"/>
      <c r="M1142" s="3"/>
      <c r="N1142" s="3">
        <v>2304</v>
      </c>
      <c r="O1142" s="3" t="s">
        <v>24</v>
      </c>
      <c r="P1142" s="3">
        <v>604.72935329861104</v>
      </c>
      <c r="Q1142" s="3">
        <v>1393296.43</v>
      </c>
      <c r="R1142" s="3">
        <v>8.1775436551536309</v>
      </c>
      <c r="S1142" s="3">
        <v>18841.060581473968</v>
      </c>
      <c r="T1142" s="3">
        <v>510503.8</v>
      </c>
    </row>
    <row r="1143" spans="1:20" x14ac:dyDescent="0.3">
      <c r="A1143" s="3" t="s">
        <v>19</v>
      </c>
      <c r="B1143" s="3" t="s">
        <v>1528</v>
      </c>
      <c r="C1143" s="3" t="s">
        <v>21</v>
      </c>
      <c r="D1143" s="4" t="s">
        <v>22</v>
      </c>
      <c r="E1143" s="3" t="s">
        <v>1534</v>
      </c>
      <c r="F1143" s="3"/>
      <c r="G1143" s="3"/>
      <c r="H1143" s="3"/>
      <c r="I1143" s="3"/>
      <c r="J1143" s="3"/>
      <c r="K1143" s="3"/>
      <c r="L1143" s="3"/>
      <c r="M1143" s="3"/>
      <c r="N1143" s="3">
        <v>4917.6000000000004</v>
      </c>
      <c r="O1143" s="3" t="s">
        <v>24</v>
      </c>
      <c r="P1143" s="3">
        <v>492.76365910200087</v>
      </c>
      <c r="Q1143" s="3">
        <v>2423214.5699999998</v>
      </c>
      <c r="R1143" s="3">
        <v>6.663470711318471</v>
      </c>
      <c r="S1143" s="3">
        <v>32768.283569979707</v>
      </c>
      <c r="T1143" s="3">
        <v>887865.8</v>
      </c>
    </row>
    <row r="1144" spans="1:20" x14ac:dyDescent="0.3">
      <c r="A1144" s="3" t="s">
        <v>19</v>
      </c>
      <c r="B1144" s="3" t="s">
        <v>1528</v>
      </c>
      <c r="C1144" s="3" t="s">
        <v>21</v>
      </c>
      <c r="D1144" s="4" t="s">
        <v>22</v>
      </c>
      <c r="E1144" s="3" t="s">
        <v>1535</v>
      </c>
      <c r="F1144" s="3"/>
      <c r="G1144" s="3"/>
      <c r="H1144" s="3"/>
      <c r="I1144" s="3"/>
      <c r="J1144" s="3"/>
      <c r="K1144" s="3"/>
      <c r="L1144" s="3"/>
      <c r="M1144" s="3"/>
      <c r="N1144" s="3">
        <v>14000</v>
      </c>
      <c r="O1144" s="3" t="s">
        <v>24</v>
      </c>
      <c r="P1144" s="3">
        <v>390.10093214285712</v>
      </c>
      <c r="Q1144" s="3">
        <v>5461413.0499999998</v>
      </c>
      <c r="R1144" s="3">
        <v>5.2751985414855591</v>
      </c>
      <c r="S1144" s="3">
        <v>73852.779580797825</v>
      </c>
      <c r="T1144" s="3">
        <v>2001061.8</v>
      </c>
    </row>
    <row r="1145" spans="1:20" x14ac:dyDescent="0.3">
      <c r="A1145" s="3" t="s">
        <v>19</v>
      </c>
      <c r="B1145" s="3" t="s">
        <v>1528</v>
      </c>
      <c r="C1145" s="3" t="s">
        <v>21</v>
      </c>
      <c r="D1145" s="4" t="s">
        <v>22</v>
      </c>
      <c r="E1145" s="3" t="s">
        <v>1536</v>
      </c>
      <c r="F1145" s="3"/>
      <c r="G1145" s="3"/>
      <c r="H1145" s="3"/>
      <c r="I1145" s="3"/>
      <c r="J1145" s="3"/>
      <c r="K1145" s="3"/>
      <c r="L1145" s="3"/>
      <c r="M1145" s="3"/>
      <c r="N1145" s="3">
        <v>2310</v>
      </c>
      <c r="O1145" s="3" t="s">
        <v>24</v>
      </c>
      <c r="P1145" s="3">
        <v>563.91907792207792</v>
      </c>
      <c r="Q1145" s="3">
        <v>1302653.07</v>
      </c>
      <c r="R1145" s="3">
        <v>7.6256805668976053</v>
      </c>
      <c r="S1145" s="3">
        <v>17615.32210953347</v>
      </c>
      <c r="T1145" s="3">
        <v>477292.1</v>
      </c>
    </row>
    <row r="1146" spans="1:20" x14ac:dyDescent="0.3">
      <c r="A1146" s="3" t="s">
        <v>19</v>
      </c>
      <c r="B1146" s="3" t="s">
        <v>1528</v>
      </c>
      <c r="C1146" s="3" t="s">
        <v>21</v>
      </c>
      <c r="D1146" s="4" t="s">
        <v>22</v>
      </c>
      <c r="E1146" s="3" t="s">
        <v>1537</v>
      </c>
      <c r="F1146" s="3"/>
      <c r="G1146" s="3"/>
      <c r="H1146" s="3"/>
      <c r="I1146" s="3"/>
      <c r="J1146" s="3"/>
      <c r="K1146" s="3"/>
      <c r="L1146" s="3"/>
      <c r="M1146" s="3"/>
      <c r="N1146" s="3">
        <v>6285</v>
      </c>
      <c r="O1146" s="3" t="s">
        <v>24</v>
      </c>
      <c r="P1146" s="3">
        <v>254.48267780429589</v>
      </c>
      <c r="Q1146" s="3">
        <v>1599423.63</v>
      </c>
      <c r="R1146" s="3">
        <v>3.4412802948518721</v>
      </c>
      <c r="S1146" s="3">
        <v>21628.446653144008</v>
      </c>
      <c r="T1146" s="3">
        <v>586028.80000000005</v>
      </c>
    </row>
    <row r="1147" spans="1:20" x14ac:dyDescent="0.3">
      <c r="A1147" s="3" t="s">
        <v>19</v>
      </c>
      <c r="B1147" s="3" t="s">
        <v>1538</v>
      </c>
      <c r="C1147" s="3" t="s">
        <v>21</v>
      </c>
      <c r="D1147" s="4" t="s">
        <v>25</v>
      </c>
      <c r="E1147" s="3" t="s">
        <v>1539</v>
      </c>
      <c r="F1147" s="3"/>
      <c r="G1147" s="3"/>
      <c r="H1147" s="3"/>
      <c r="I1147" s="3"/>
      <c r="J1147" s="3"/>
      <c r="K1147" s="3"/>
      <c r="L1147" s="3"/>
      <c r="M1147" s="3"/>
      <c r="N1147" s="3">
        <v>4837</v>
      </c>
      <c r="O1147" s="3" t="s">
        <v>24</v>
      </c>
      <c r="P1147" s="3">
        <v>463.28200744262972</v>
      </c>
      <c r="Q1147" s="3">
        <v>2240895.0699999998</v>
      </c>
      <c r="R1147" s="3">
        <v>6.2648006415500976</v>
      </c>
      <c r="S1147" s="3">
        <v>30302.840703177819</v>
      </c>
      <c r="T1147" s="3">
        <v>985097.5</v>
      </c>
    </row>
    <row r="1148" spans="1:20" x14ac:dyDescent="0.3">
      <c r="A1148" s="3" t="s">
        <v>19</v>
      </c>
      <c r="B1148" s="3" t="s">
        <v>1540</v>
      </c>
      <c r="C1148" s="3" t="s">
        <v>21</v>
      </c>
      <c r="D1148" s="4" t="s">
        <v>22</v>
      </c>
      <c r="E1148" s="3" t="s">
        <v>1541</v>
      </c>
      <c r="F1148" s="3"/>
      <c r="G1148" s="3"/>
      <c r="H1148" s="3"/>
      <c r="I1148" s="3"/>
      <c r="J1148" s="3"/>
      <c r="K1148" s="3"/>
      <c r="L1148" s="3"/>
      <c r="M1148" s="3"/>
      <c r="N1148" s="3">
        <v>5002</v>
      </c>
      <c r="O1148" s="3" t="s">
        <v>24</v>
      </c>
      <c r="P1148" s="3">
        <v>1004.531041583367</v>
      </c>
      <c r="Q1148" s="3">
        <v>5024664.2699999996</v>
      </c>
      <c r="R1148" s="3">
        <v>13.58392213094478</v>
      </c>
      <c r="S1148" s="3">
        <v>67946.77849898579</v>
      </c>
      <c r="T1148" s="3">
        <v>1841037.1</v>
      </c>
    </row>
    <row r="1149" spans="1:20" x14ac:dyDescent="0.3">
      <c r="A1149" s="3" t="s">
        <v>19</v>
      </c>
      <c r="B1149" s="3" t="s">
        <v>1542</v>
      </c>
      <c r="C1149" s="3" t="s">
        <v>21</v>
      </c>
      <c r="D1149" s="4" t="s">
        <v>22</v>
      </c>
      <c r="E1149" s="3" t="s">
        <v>1543</v>
      </c>
      <c r="F1149" s="3"/>
      <c r="G1149" s="3"/>
      <c r="H1149" s="3"/>
      <c r="I1149" s="3"/>
      <c r="J1149" s="3"/>
      <c r="K1149" s="3"/>
      <c r="L1149" s="3"/>
      <c r="M1149" s="3"/>
      <c r="N1149" s="3">
        <v>20976</v>
      </c>
      <c r="O1149" s="3" t="s">
        <v>24</v>
      </c>
      <c r="P1149" s="3">
        <v>187.00428966437829</v>
      </c>
      <c r="Q1149" s="3">
        <v>3922601.98</v>
      </c>
      <c r="R1149" s="3">
        <v>2.5287936398157989</v>
      </c>
      <c r="S1149" s="3">
        <v>53043.975388776198</v>
      </c>
      <c r="T1149" s="3">
        <v>1437241.3</v>
      </c>
    </row>
    <row r="1150" spans="1:20" x14ac:dyDescent="0.3">
      <c r="A1150" s="3" t="s">
        <v>19</v>
      </c>
      <c r="B1150" s="3" t="s">
        <v>1544</v>
      </c>
      <c r="C1150" s="3" t="s">
        <v>21</v>
      </c>
      <c r="D1150" s="4" t="s">
        <v>22</v>
      </c>
      <c r="E1150" s="3" t="s">
        <v>1545</v>
      </c>
      <c r="F1150" s="3"/>
      <c r="G1150" s="3"/>
      <c r="H1150" s="3"/>
      <c r="I1150" s="3"/>
      <c r="J1150" s="3"/>
      <c r="K1150" s="3"/>
      <c r="L1150" s="3"/>
      <c r="M1150" s="3"/>
      <c r="N1150" s="3">
        <v>6975</v>
      </c>
      <c r="O1150" s="3" t="s">
        <v>24</v>
      </c>
      <c r="P1150" s="3">
        <v>441.5714537634409</v>
      </c>
      <c r="Q1150" s="3">
        <v>3079960.89</v>
      </c>
      <c r="R1150" s="3">
        <v>5.9712164132987269</v>
      </c>
      <c r="S1150" s="3">
        <v>41649.23448275862</v>
      </c>
      <c r="T1150" s="3">
        <v>1128497.7</v>
      </c>
    </row>
    <row r="1151" spans="1:20" x14ac:dyDescent="0.3">
      <c r="A1151" s="3" t="s">
        <v>19</v>
      </c>
      <c r="B1151" s="3" t="s">
        <v>1544</v>
      </c>
      <c r="C1151" s="3" t="s">
        <v>21</v>
      </c>
      <c r="D1151" s="4" t="s">
        <v>22</v>
      </c>
      <c r="E1151" s="3" t="s">
        <v>1546</v>
      </c>
      <c r="F1151" s="3"/>
      <c r="G1151" s="3"/>
      <c r="H1151" s="3"/>
      <c r="I1151" s="3"/>
      <c r="J1151" s="3"/>
      <c r="K1151" s="3"/>
      <c r="L1151" s="3"/>
      <c r="M1151" s="3"/>
      <c r="N1151" s="3">
        <v>8008</v>
      </c>
      <c r="O1151" s="3" t="s">
        <v>24</v>
      </c>
      <c r="P1151" s="3">
        <v>387.82404095904087</v>
      </c>
      <c r="Q1151" s="3">
        <v>3105694.92</v>
      </c>
      <c r="R1151" s="3">
        <v>5.244408937918065</v>
      </c>
      <c r="S1151" s="3">
        <v>41997.22677484787</v>
      </c>
      <c r="T1151" s="3">
        <v>1137926.6000000001</v>
      </c>
    </row>
    <row r="1152" spans="1:20" x14ac:dyDescent="0.3">
      <c r="A1152" s="3" t="s">
        <v>19</v>
      </c>
      <c r="B1152" s="3" t="s">
        <v>1544</v>
      </c>
      <c r="C1152" s="3" t="s">
        <v>21</v>
      </c>
      <c r="D1152" s="4" t="s">
        <v>25</v>
      </c>
      <c r="E1152" s="3" t="s">
        <v>1547</v>
      </c>
      <c r="F1152" s="3"/>
      <c r="G1152" s="3"/>
      <c r="H1152" s="3"/>
      <c r="I1152" s="3"/>
      <c r="J1152" s="3"/>
      <c r="K1152" s="3"/>
      <c r="L1152" s="3"/>
      <c r="M1152" s="3"/>
      <c r="N1152" s="3">
        <v>4833.5</v>
      </c>
      <c r="O1152" s="3" t="s">
        <v>24</v>
      </c>
      <c r="P1152" s="3">
        <v>427.10186200475852</v>
      </c>
      <c r="Q1152" s="3">
        <v>2064396.85</v>
      </c>
      <c r="R1152" s="3">
        <v>5.7755491819439948</v>
      </c>
      <c r="S1152" s="3">
        <v>27916.116970926301</v>
      </c>
      <c r="T1152" s="3">
        <v>907508.9</v>
      </c>
    </row>
    <row r="1153" spans="1:20" x14ac:dyDescent="0.3">
      <c r="A1153" s="3" t="s">
        <v>19</v>
      </c>
      <c r="B1153" s="3" t="s">
        <v>1544</v>
      </c>
      <c r="C1153" s="3" t="s">
        <v>21</v>
      </c>
      <c r="D1153" s="4" t="s">
        <v>22</v>
      </c>
      <c r="E1153" s="3" t="s">
        <v>1548</v>
      </c>
      <c r="F1153" s="3"/>
      <c r="G1153" s="3"/>
      <c r="H1153" s="3"/>
      <c r="I1153" s="3"/>
      <c r="J1153" s="3"/>
      <c r="K1153" s="3"/>
      <c r="L1153" s="3"/>
      <c r="M1153" s="3"/>
      <c r="N1153" s="3">
        <v>3696</v>
      </c>
      <c r="O1153" s="3" t="s">
        <v>24</v>
      </c>
      <c r="P1153" s="3">
        <v>508.34200757575758</v>
      </c>
      <c r="Q1153" s="3">
        <v>1878832.06</v>
      </c>
      <c r="R1153" s="3">
        <v>6.8741312721535843</v>
      </c>
      <c r="S1153" s="3">
        <v>25406.789181879649</v>
      </c>
      <c r="T1153" s="3">
        <v>688404</v>
      </c>
    </row>
    <row r="1154" spans="1:20" x14ac:dyDescent="0.3">
      <c r="A1154" s="3" t="s">
        <v>19</v>
      </c>
      <c r="B1154" s="3" t="s">
        <v>1544</v>
      </c>
      <c r="C1154" s="3" t="s">
        <v>21</v>
      </c>
      <c r="D1154" s="4" t="s">
        <v>22</v>
      </c>
      <c r="E1154" s="3" t="s">
        <v>1549</v>
      </c>
      <c r="F1154" s="3"/>
      <c r="G1154" s="3"/>
      <c r="H1154" s="3"/>
      <c r="I1154" s="3"/>
      <c r="J1154" s="3"/>
      <c r="K1154" s="3"/>
      <c r="L1154" s="3"/>
      <c r="M1154" s="3"/>
      <c r="N1154" s="3">
        <v>10777.5</v>
      </c>
      <c r="O1154" s="3" t="s">
        <v>24</v>
      </c>
      <c r="P1154" s="3">
        <v>494.04672976107628</v>
      </c>
      <c r="Q1154" s="3">
        <v>5324588.63</v>
      </c>
      <c r="R1154" s="3">
        <v>6.6808212273303074</v>
      </c>
      <c r="S1154" s="3">
        <v>72002.550777552402</v>
      </c>
      <c r="T1154" s="3">
        <v>1950929.3</v>
      </c>
    </row>
    <row r="1155" spans="1:20" x14ac:dyDescent="0.3">
      <c r="A1155" s="3" t="s">
        <v>19</v>
      </c>
      <c r="B1155" s="3" t="s">
        <v>1544</v>
      </c>
      <c r="C1155" s="3" t="s">
        <v>21</v>
      </c>
      <c r="D1155" s="4" t="s">
        <v>22</v>
      </c>
      <c r="E1155" s="3" t="s">
        <v>1550</v>
      </c>
      <c r="F1155" s="3"/>
      <c r="G1155" s="3"/>
      <c r="H1155" s="3"/>
      <c r="I1155" s="3"/>
      <c r="J1155" s="3"/>
      <c r="K1155" s="3"/>
      <c r="L1155" s="3"/>
      <c r="M1155" s="3"/>
      <c r="N1155" s="3">
        <v>1792</v>
      </c>
      <c r="O1155" s="3" t="s">
        <v>24</v>
      </c>
      <c r="P1155" s="3">
        <v>524.22786272321423</v>
      </c>
      <c r="Q1155" s="3">
        <v>939416.33</v>
      </c>
      <c r="R1155" s="3">
        <v>7.088950138244952</v>
      </c>
      <c r="S1155" s="3">
        <v>12703.398647734961</v>
      </c>
      <c r="T1155" s="3">
        <v>344202.2</v>
      </c>
    </row>
    <row r="1156" spans="1:20" x14ac:dyDescent="0.3">
      <c r="A1156" s="3" t="s">
        <v>19</v>
      </c>
      <c r="B1156" s="3" t="s">
        <v>1551</v>
      </c>
      <c r="C1156" s="3" t="s">
        <v>21</v>
      </c>
      <c r="D1156" s="4" t="s">
        <v>22</v>
      </c>
      <c r="E1156" s="3" t="s">
        <v>1552</v>
      </c>
      <c r="F1156" s="3"/>
      <c r="G1156" s="3"/>
      <c r="H1156" s="3"/>
      <c r="I1156" s="3"/>
      <c r="J1156" s="3"/>
      <c r="K1156" s="3"/>
      <c r="L1156" s="3"/>
      <c r="M1156" s="3"/>
      <c r="N1156" s="3">
        <v>10488</v>
      </c>
      <c r="O1156" s="3" t="s">
        <v>24</v>
      </c>
      <c r="P1156" s="3">
        <v>187.00390827612509</v>
      </c>
      <c r="Q1156" s="3">
        <v>1961296.99</v>
      </c>
      <c r="R1156" s="3">
        <v>2.5287884824357691</v>
      </c>
      <c r="S1156" s="3">
        <v>26521.93360378634</v>
      </c>
      <c r="T1156" s="3">
        <v>718619.2</v>
      </c>
    </row>
    <row r="1157" spans="1:20" x14ac:dyDescent="0.3">
      <c r="A1157" s="3" t="s">
        <v>19</v>
      </c>
      <c r="B1157" s="3" t="s">
        <v>1553</v>
      </c>
      <c r="C1157" s="3" t="s">
        <v>21</v>
      </c>
      <c r="D1157" s="4" t="s">
        <v>25</v>
      </c>
      <c r="E1157" s="3" t="s">
        <v>1554</v>
      </c>
      <c r="F1157" s="3"/>
      <c r="G1157" s="3"/>
      <c r="H1157" s="3"/>
      <c r="I1157" s="3"/>
      <c r="J1157" s="3"/>
      <c r="K1157" s="3"/>
      <c r="L1157" s="3"/>
      <c r="M1157" s="3"/>
      <c r="N1157" s="3">
        <v>7717.5</v>
      </c>
      <c r="O1157" s="3" t="s">
        <v>24</v>
      </c>
      <c r="P1157" s="3">
        <v>262.48131130547449</v>
      </c>
      <c r="Q1157" s="3">
        <v>2025699.52</v>
      </c>
      <c r="R1157" s="3">
        <v>3.5422579123545832</v>
      </c>
      <c r="S1157" s="3">
        <v>27337.375438596489</v>
      </c>
      <c r="T1157" s="3">
        <v>890497.5</v>
      </c>
    </row>
    <row r="1158" spans="1:20" x14ac:dyDescent="0.3">
      <c r="A1158" s="3" t="s">
        <v>19</v>
      </c>
      <c r="B1158" s="3" t="s">
        <v>1555</v>
      </c>
      <c r="C1158" s="3" t="s">
        <v>21</v>
      </c>
      <c r="D1158" s="4" t="s">
        <v>22</v>
      </c>
      <c r="E1158" s="3" t="s">
        <v>1556</v>
      </c>
      <c r="F1158" s="3"/>
      <c r="G1158" s="3"/>
      <c r="H1158" s="3"/>
      <c r="I1158" s="3"/>
      <c r="J1158" s="3"/>
      <c r="K1158" s="3"/>
      <c r="L1158" s="3"/>
      <c r="M1158" s="3"/>
      <c r="N1158" s="3">
        <v>2835</v>
      </c>
      <c r="O1158" s="3" t="s">
        <v>1557</v>
      </c>
      <c r="P1158" s="3">
        <v>557.89807054673724</v>
      </c>
      <c r="Q1158" s="3">
        <v>1581641.03</v>
      </c>
      <c r="R1158" s="3">
        <v>7.5289888062987487</v>
      </c>
      <c r="S1158" s="3">
        <v>21344.683265856951</v>
      </c>
      <c r="T1158" s="3">
        <v>579513.30000000005</v>
      </c>
    </row>
    <row r="1159" spans="1:20" x14ac:dyDescent="0.3">
      <c r="A1159" s="3" t="s">
        <v>19</v>
      </c>
      <c r="B1159" s="3" t="s">
        <v>1558</v>
      </c>
      <c r="C1159" s="3" t="s">
        <v>21</v>
      </c>
      <c r="D1159" s="4" t="s">
        <v>22</v>
      </c>
      <c r="E1159" s="3" t="s">
        <v>1559</v>
      </c>
      <c r="F1159" s="3"/>
      <c r="G1159" s="3"/>
      <c r="H1159" s="3"/>
      <c r="I1159" s="3"/>
      <c r="J1159" s="3"/>
      <c r="K1159" s="3"/>
      <c r="L1159" s="3"/>
      <c r="M1159" s="3"/>
      <c r="N1159" s="3">
        <v>5600</v>
      </c>
      <c r="O1159" s="3" t="s">
        <v>1557</v>
      </c>
      <c r="P1159" s="3">
        <v>389.76584821428571</v>
      </c>
      <c r="Q1159" s="3">
        <v>2182688.75</v>
      </c>
      <c r="R1159" s="3">
        <v>5.2599979516097939</v>
      </c>
      <c r="S1159" s="3">
        <v>29455.988529014849</v>
      </c>
      <c r="T1159" s="3">
        <v>799737.1</v>
      </c>
    </row>
    <row r="1160" spans="1:20" x14ac:dyDescent="0.3">
      <c r="A1160" s="3" t="s">
        <v>19</v>
      </c>
      <c r="B1160" s="3" t="s">
        <v>1558</v>
      </c>
      <c r="C1160" s="3" t="s">
        <v>21</v>
      </c>
      <c r="D1160" s="4" t="s">
        <v>22</v>
      </c>
      <c r="E1160" s="3" t="s">
        <v>1560</v>
      </c>
      <c r="F1160" s="3"/>
      <c r="G1160" s="3"/>
      <c r="H1160" s="3"/>
      <c r="I1160" s="3"/>
      <c r="J1160" s="3"/>
      <c r="K1160" s="3"/>
      <c r="L1160" s="3"/>
      <c r="M1160" s="3"/>
      <c r="N1160" s="3">
        <v>2692</v>
      </c>
      <c r="O1160" s="3" t="s">
        <v>1557</v>
      </c>
      <c r="P1160" s="3">
        <v>562.21484026745918</v>
      </c>
      <c r="Q1160" s="3">
        <v>1513482.35</v>
      </c>
      <c r="R1160" s="3">
        <v>7.5872448079279247</v>
      </c>
      <c r="S1160" s="3">
        <v>20424.863022941969</v>
      </c>
      <c r="T1160" s="3">
        <v>554539.9</v>
      </c>
    </row>
    <row r="1161" spans="1:20" x14ac:dyDescent="0.3">
      <c r="A1161" s="3" t="s">
        <v>19</v>
      </c>
      <c r="B1161" s="3" t="s">
        <v>1558</v>
      </c>
      <c r="C1161" s="3" t="s">
        <v>21</v>
      </c>
      <c r="D1161" s="4" t="s">
        <v>22</v>
      </c>
      <c r="E1161" s="3" t="s">
        <v>1561</v>
      </c>
      <c r="F1161" s="3"/>
      <c r="G1161" s="3"/>
      <c r="H1161" s="3"/>
      <c r="I1161" s="3"/>
      <c r="J1161" s="3"/>
      <c r="K1161" s="3"/>
      <c r="L1161" s="3"/>
      <c r="M1161" s="3"/>
      <c r="N1161" s="3">
        <v>3000</v>
      </c>
      <c r="O1161" s="3" t="s">
        <v>1557</v>
      </c>
      <c r="P1161" s="3">
        <v>604.18665333333331</v>
      </c>
      <c r="Q1161" s="3">
        <v>1812559.96</v>
      </c>
      <c r="R1161" s="3">
        <v>8.1536660368870901</v>
      </c>
      <c r="S1161" s="3">
        <v>24460.998110661269</v>
      </c>
      <c r="T1161" s="3">
        <v>664122</v>
      </c>
    </row>
    <row r="1162" spans="1:20" x14ac:dyDescent="0.3">
      <c r="A1162" s="3" t="s">
        <v>19</v>
      </c>
      <c r="B1162" s="3" t="s">
        <v>1562</v>
      </c>
      <c r="C1162" s="3" t="s">
        <v>21</v>
      </c>
      <c r="D1162" s="4" t="s">
        <v>22</v>
      </c>
      <c r="E1162" s="3" t="s">
        <v>1563</v>
      </c>
      <c r="F1162" s="3"/>
      <c r="G1162" s="3"/>
      <c r="H1162" s="3"/>
      <c r="I1162" s="3"/>
      <c r="J1162" s="3"/>
      <c r="K1162" s="3"/>
      <c r="L1162" s="3"/>
      <c r="M1162" s="3"/>
      <c r="N1162" s="3">
        <v>864</v>
      </c>
      <c r="O1162" s="3" t="s">
        <v>1557</v>
      </c>
      <c r="P1162" s="3">
        <v>477.59061342592588</v>
      </c>
      <c r="Q1162" s="3">
        <v>412638.29</v>
      </c>
      <c r="R1162" s="3">
        <v>6.4452174551407007</v>
      </c>
      <c r="S1162" s="3">
        <v>5568.6678812415657</v>
      </c>
      <c r="T1162" s="3">
        <v>151190.79999999999</v>
      </c>
    </row>
    <row r="1163" spans="1:20" x14ac:dyDescent="0.3">
      <c r="A1163" s="3" t="s">
        <v>19</v>
      </c>
      <c r="B1163" s="3" t="s">
        <v>1562</v>
      </c>
      <c r="C1163" s="3" t="s">
        <v>21</v>
      </c>
      <c r="D1163" s="4" t="s">
        <v>22</v>
      </c>
      <c r="E1163" s="3" t="s">
        <v>1564</v>
      </c>
      <c r="F1163" s="3"/>
      <c r="G1163" s="3"/>
      <c r="H1163" s="3"/>
      <c r="I1163" s="3"/>
      <c r="J1163" s="3"/>
      <c r="K1163" s="3"/>
      <c r="L1163" s="3"/>
      <c r="M1163" s="3"/>
      <c r="N1163" s="3">
        <v>2844.3</v>
      </c>
      <c r="O1163" s="3" t="s">
        <v>1557</v>
      </c>
      <c r="P1163" s="3">
        <v>571.65429455402034</v>
      </c>
      <c r="Q1163" s="3">
        <v>1625956.31</v>
      </c>
      <c r="R1163" s="3">
        <v>7.7146328549800316</v>
      </c>
      <c r="S1163" s="3">
        <v>21942.730229419711</v>
      </c>
      <c r="T1163" s="3">
        <v>595750.40000000002</v>
      </c>
    </row>
    <row r="1164" spans="1:20" x14ac:dyDescent="0.3">
      <c r="A1164" s="3" t="s">
        <v>19</v>
      </c>
      <c r="B1164" s="3" t="s">
        <v>1562</v>
      </c>
      <c r="C1164" s="3" t="s">
        <v>21</v>
      </c>
      <c r="D1164" s="4" t="s">
        <v>22</v>
      </c>
      <c r="E1164" s="3" t="s">
        <v>1565</v>
      </c>
      <c r="F1164" s="3"/>
      <c r="G1164" s="3"/>
      <c r="H1164" s="3"/>
      <c r="I1164" s="3"/>
      <c r="J1164" s="3"/>
      <c r="K1164" s="3"/>
      <c r="L1164" s="3"/>
      <c r="M1164" s="3"/>
      <c r="N1164" s="3">
        <v>3809</v>
      </c>
      <c r="O1164" s="3" t="s">
        <v>1557</v>
      </c>
      <c r="P1164" s="3">
        <v>506.62034917301128</v>
      </c>
      <c r="Q1164" s="3">
        <v>1929716.91</v>
      </c>
      <c r="R1164" s="3">
        <v>6.8369817702160773</v>
      </c>
      <c r="S1164" s="3">
        <v>26042.063562753039</v>
      </c>
      <c r="T1164" s="3">
        <v>707048.3</v>
      </c>
    </row>
    <row r="1165" spans="1:20" x14ac:dyDescent="0.3">
      <c r="A1165" s="3" t="s">
        <v>19</v>
      </c>
      <c r="B1165" s="3" t="s">
        <v>1562</v>
      </c>
      <c r="C1165" s="3" t="s">
        <v>21</v>
      </c>
      <c r="D1165" s="4" t="s">
        <v>22</v>
      </c>
      <c r="E1165" s="3" t="s">
        <v>1566</v>
      </c>
      <c r="F1165" s="3"/>
      <c r="G1165" s="3"/>
      <c r="H1165" s="3"/>
      <c r="I1165" s="3"/>
      <c r="J1165" s="3"/>
      <c r="K1165" s="3"/>
      <c r="L1165" s="3"/>
      <c r="M1165" s="3"/>
      <c r="N1165" s="3">
        <v>7673.6</v>
      </c>
      <c r="O1165" s="3" t="s">
        <v>1557</v>
      </c>
      <c r="P1165" s="3">
        <v>500.11846981859878</v>
      </c>
      <c r="Q1165" s="3">
        <v>3837709.09</v>
      </c>
      <c r="R1165" s="3">
        <v>6.7492371095627366</v>
      </c>
      <c r="S1165" s="3">
        <v>51790.945883940622</v>
      </c>
      <c r="T1165" s="3">
        <v>1406136.6</v>
      </c>
    </row>
    <row r="1166" spans="1:20" x14ac:dyDescent="0.3">
      <c r="A1166" s="3" t="s">
        <v>19</v>
      </c>
      <c r="B1166" s="3" t="s">
        <v>1567</v>
      </c>
      <c r="C1166" s="3" t="s">
        <v>21</v>
      </c>
      <c r="D1166" s="4" t="s">
        <v>22</v>
      </c>
      <c r="E1166" s="3" t="s">
        <v>1568</v>
      </c>
      <c r="F1166" s="3"/>
      <c r="G1166" s="3"/>
      <c r="H1166" s="3"/>
      <c r="I1166" s="3"/>
      <c r="J1166" s="3"/>
      <c r="K1166" s="3"/>
      <c r="L1166" s="3"/>
      <c r="M1166" s="3"/>
      <c r="N1166" s="3">
        <v>38016</v>
      </c>
      <c r="O1166" s="3" t="s">
        <v>1557</v>
      </c>
      <c r="P1166" s="3">
        <v>226.63152146464651</v>
      </c>
      <c r="Q1166" s="3">
        <v>8615623.9199999999</v>
      </c>
      <c r="R1166" s="3">
        <v>3.0584550804945541</v>
      </c>
      <c r="S1166" s="3">
        <v>116270.228340081</v>
      </c>
      <c r="T1166" s="3">
        <v>3156764.6</v>
      </c>
    </row>
    <row r="1167" spans="1:20" x14ac:dyDescent="0.3">
      <c r="A1167" s="3" t="s">
        <v>19</v>
      </c>
      <c r="B1167" s="3" t="s">
        <v>1567</v>
      </c>
      <c r="C1167" s="3" t="s">
        <v>21</v>
      </c>
      <c r="D1167" s="4" t="s">
        <v>22</v>
      </c>
      <c r="E1167" s="3" t="s">
        <v>1569</v>
      </c>
      <c r="F1167" s="3"/>
      <c r="G1167" s="3"/>
      <c r="H1167" s="3"/>
      <c r="I1167" s="3"/>
      <c r="J1167" s="3"/>
      <c r="K1167" s="3"/>
      <c r="L1167" s="3"/>
      <c r="M1167" s="3"/>
      <c r="N1167" s="3">
        <v>12012</v>
      </c>
      <c r="O1167" s="3" t="s">
        <v>1557</v>
      </c>
      <c r="P1167" s="3">
        <v>410.25468198468201</v>
      </c>
      <c r="Q1167" s="3">
        <v>4927979.24</v>
      </c>
      <c r="R1167" s="3">
        <v>5.5365004316421329</v>
      </c>
      <c r="S1167" s="3">
        <v>66504.443184885298</v>
      </c>
      <c r="T1167" s="3">
        <v>1805611.6</v>
      </c>
    </row>
    <row r="1168" spans="1:20" x14ac:dyDescent="0.3">
      <c r="A1168" s="3" t="s">
        <v>19</v>
      </c>
      <c r="B1168" s="3" t="s">
        <v>1570</v>
      </c>
      <c r="C1168" s="3" t="s">
        <v>21</v>
      </c>
      <c r="D1168" s="4" t="s">
        <v>22</v>
      </c>
      <c r="E1168" s="3" t="s">
        <v>1571</v>
      </c>
      <c r="F1168" s="3"/>
      <c r="G1168" s="3"/>
      <c r="H1168" s="3"/>
      <c r="I1168" s="3"/>
      <c r="J1168" s="3"/>
      <c r="K1168" s="3"/>
      <c r="L1168" s="3"/>
      <c r="M1168" s="3"/>
      <c r="N1168" s="3">
        <v>1022.7</v>
      </c>
      <c r="O1168" s="3" t="s">
        <v>1557</v>
      </c>
      <c r="P1168" s="3">
        <v>559.14055930380368</v>
      </c>
      <c r="Q1168" s="3">
        <v>571833.05000000005</v>
      </c>
      <c r="R1168" s="3">
        <v>7.5457565358138146</v>
      </c>
      <c r="S1168" s="3">
        <v>7717.0452091767893</v>
      </c>
      <c r="T1168" s="3">
        <v>209519.7</v>
      </c>
    </row>
    <row r="1169" spans="1:20" x14ac:dyDescent="0.3">
      <c r="A1169" s="3" t="s">
        <v>19</v>
      </c>
      <c r="B1169" s="3" t="s">
        <v>1570</v>
      </c>
      <c r="C1169" s="3" t="s">
        <v>21</v>
      </c>
      <c r="D1169" s="4" t="s">
        <v>22</v>
      </c>
      <c r="E1169" s="3" t="s">
        <v>1572</v>
      </c>
      <c r="F1169" s="3"/>
      <c r="G1169" s="3"/>
      <c r="H1169" s="3"/>
      <c r="I1169" s="3"/>
      <c r="J1169" s="3"/>
      <c r="K1169" s="3"/>
      <c r="L1169" s="3"/>
      <c r="M1169" s="3"/>
      <c r="N1169" s="3">
        <v>10892</v>
      </c>
      <c r="O1169" s="3" t="s">
        <v>1557</v>
      </c>
      <c r="P1169" s="3">
        <v>416.38152772677188</v>
      </c>
      <c r="Q1169" s="3">
        <v>4535227.5999999996</v>
      </c>
      <c r="R1169" s="3">
        <v>5.6191839099429419</v>
      </c>
      <c r="S1169" s="3">
        <v>61204.151147098513</v>
      </c>
      <c r="T1169" s="3">
        <v>1661707.4</v>
      </c>
    </row>
    <row r="1170" spans="1:20" x14ac:dyDescent="0.3">
      <c r="A1170" s="3" t="s">
        <v>19</v>
      </c>
      <c r="B1170" s="3" t="s">
        <v>1570</v>
      </c>
      <c r="C1170" s="3" t="s">
        <v>21</v>
      </c>
      <c r="D1170" s="4" t="s">
        <v>22</v>
      </c>
      <c r="E1170" s="3" t="s">
        <v>1573</v>
      </c>
      <c r="F1170" s="3"/>
      <c r="G1170" s="3"/>
      <c r="H1170" s="3"/>
      <c r="I1170" s="3"/>
      <c r="J1170" s="3"/>
      <c r="K1170" s="3"/>
      <c r="L1170" s="3"/>
      <c r="M1170" s="3"/>
      <c r="N1170" s="3">
        <v>10171.280000000001</v>
      </c>
      <c r="O1170" s="3" t="s">
        <v>1557</v>
      </c>
      <c r="P1170" s="3">
        <v>407.3234361850229</v>
      </c>
      <c r="Q1170" s="3">
        <v>4143000.72</v>
      </c>
      <c r="R1170" s="3">
        <v>5.4969424586372861</v>
      </c>
      <c r="S1170" s="3">
        <v>55910.940890688267</v>
      </c>
      <c r="T1170" s="3">
        <v>1517995.4</v>
      </c>
    </row>
    <row r="1171" spans="1:20" x14ac:dyDescent="0.3">
      <c r="A1171" s="3" t="s">
        <v>19</v>
      </c>
      <c r="B1171" s="3" t="s">
        <v>1570</v>
      </c>
      <c r="C1171" s="3" t="s">
        <v>21</v>
      </c>
      <c r="D1171" s="4" t="s">
        <v>22</v>
      </c>
      <c r="E1171" s="3" t="s">
        <v>1574</v>
      </c>
      <c r="F1171" s="3"/>
      <c r="G1171" s="3"/>
      <c r="H1171" s="3"/>
      <c r="I1171" s="3"/>
      <c r="J1171" s="3"/>
      <c r="K1171" s="3"/>
      <c r="L1171" s="3"/>
      <c r="M1171" s="3"/>
      <c r="N1171" s="3">
        <v>11202.2</v>
      </c>
      <c r="O1171" s="3" t="s">
        <v>1557</v>
      </c>
      <c r="P1171" s="3">
        <v>439.68716591383833</v>
      </c>
      <c r="Q1171" s="3">
        <v>4925463.57</v>
      </c>
      <c r="R1171" s="3">
        <v>5.9336999448561194</v>
      </c>
      <c r="S1171" s="3">
        <v>66470.493522267221</v>
      </c>
      <c r="T1171" s="3">
        <v>1804689.9</v>
      </c>
    </row>
    <row r="1172" spans="1:20" x14ac:dyDescent="0.3">
      <c r="A1172" s="3" t="s">
        <v>19</v>
      </c>
      <c r="B1172" s="3" t="s">
        <v>1570</v>
      </c>
      <c r="C1172" s="3" t="s">
        <v>21</v>
      </c>
      <c r="D1172" s="4" t="s">
        <v>22</v>
      </c>
      <c r="E1172" s="3" t="s">
        <v>1575</v>
      </c>
      <c r="F1172" s="3"/>
      <c r="G1172" s="3"/>
      <c r="H1172" s="3"/>
      <c r="I1172" s="3"/>
      <c r="J1172" s="3"/>
      <c r="K1172" s="3"/>
      <c r="L1172" s="3"/>
      <c r="M1172" s="3"/>
      <c r="N1172" s="3">
        <v>5100</v>
      </c>
      <c r="O1172" s="3" t="s">
        <v>1557</v>
      </c>
      <c r="P1172" s="3">
        <v>463.22543529411769</v>
      </c>
      <c r="Q1172" s="3">
        <v>2362449.7200000002</v>
      </c>
      <c r="R1172" s="3">
        <v>6.2513554020798612</v>
      </c>
      <c r="S1172" s="3">
        <v>31881.912550607289</v>
      </c>
      <c r="T1172" s="3">
        <v>865601.5</v>
      </c>
    </row>
    <row r="1173" spans="1:20" x14ac:dyDescent="0.3">
      <c r="A1173" s="3" t="s">
        <v>19</v>
      </c>
      <c r="B1173" s="3" t="s">
        <v>1576</v>
      </c>
      <c r="C1173" s="3" t="s">
        <v>21</v>
      </c>
      <c r="D1173" s="4" t="s">
        <v>22</v>
      </c>
      <c r="E1173" s="3" t="s">
        <v>1577</v>
      </c>
      <c r="F1173" s="3"/>
      <c r="G1173" s="3"/>
      <c r="H1173" s="3"/>
      <c r="I1173" s="3"/>
      <c r="J1173" s="3"/>
      <c r="K1173" s="3"/>
      <c r="L1173" s="3"/>
      <c r="M1173" s="3"/>
      <c r="N1173" s="3">
        <v>1337.6</v>
      </c>
      <c r="O1173" s="3" t="s">
        <v>1557</v>
      </c>
      <c r="P1173" s="3">
        <v>509.04464712918661</v>
      </c>
      <c r="Q1173" s="3">
        <v>680898.12</v>
      </c>
      <c r="R1173" s="3">
        <v>6.8099618345041684</v>
      </c>
      <c r="S1173" s="3">
        <v>9109.0049498327753</v>
      </c>
      <c r="T1173" s="3">
        <v>249481.1</v>
      </c>
    </row>
    <row r="1174" spans="1:20" x14ac:dyDescent="0.3">
      <c r="A1174" s="3" t="s">
        <v>19</v>
      </c>
      <c r="B1174" s="3" t="s">
        <v>1576</v>
      </c>
      <c r="C1174" s="3" t="s">
        <v>21</v>
      </c>
      <c r="D1174" s="4" t="s">
        <v>22</v>
      </c>
      <c r="E1174" s="3" t="s">
        <v>1578</v>
      </c>
      <c r="F1174" s="3"/>
      <c r="G1174" s="3"/>
      <c r="H1174" s="3"/>
      <c r="I1174" s="3"/>
      <c r="J1174" s="3"/>
      <c r="K1174" s="3"/>
      <c r="L1174" s="3"/>
      <c r="M1174" s="3"/>
      <c r="N1174" s="3">
        <v>1795.5</v>
      </c>
      <c r="O1174" s="3" t="s">
        <v>1557</v>
      </c>
      <c r="P1174" s="3">
        <v>581.85725424672796</v>
      </c>
      <c r="Q1174" s="3">
        <v>1044724.7</v>
      </c>
      <c r="R1174" s="3">
        <v>7.7840435350732839</v>
      </c>
      <c r="S1174" s="3">
        <v>13976.25016722408</v>
      </c>
      <c r="T1174" s="3">
        <v>382787.1</v>
      </c>
    </row>
    <row r="1175" spans="1:20" x14ac:dyDescent="0.3">
      <c r="A1175" s="3" t="s">
        <v>19</v>
      </c>
      <c r="B1175" s="3" t="s">
        <v>1576</v>
      </c>
      <c r="C1175" s="3" t="s">
        <v>21</v>
      </c>
      <c r="D1175" s="4" t="s">
        <v>22</v>
      </c>
      <c r="E1175" s="3" t="s">
        <v>1579</v>
      </c>
      <c r="F1175" s="3"/>
      <c r="G1175" s="3"/>
      <c r="H1175" s="3"/>
      <c r="I1175" s="3"/>
      <c r="J1175" s="3"/>
      <c r="K1175" s="3"/>
      <c r="L1175" s="3"/>
      <c r="M1175" s="3"/>
      <c r="N1175" s="3">
        <v>4307.2</v>
      </c>
      <c r="O1175" s="3" t="s">
        <v>1557</v>
      </c>
      <c r="P1175" s="3">
        <v>486.11471257429417</v>
      </c>
      <c r="Q1175" s="3">
        <v>2093793.29</v>
      </c>
      <c r="R1175" s="3">
        <v>6.5032068571811941</v>
      </c>
      <c r="S1175" s="3">
        <v>28010.612575250841</v>
      </c>
      <c r="T1175" s="3">
        <v>767165.9</v>
      </c>
    </row>
    <row r="1176" spans="1:20" x14ac:dyDescent="0.3">
      <c r="A1176" s="3" t="s">
        <v>19</v>
      </c>
      <c r="B1176" s="3" t="s">
        <v>1580</v>
      </c>
      <c r="C1176" s="3" t="s">
        <v>21</v>
      </c>
      <c r="D1176" s="4" t="s">
        <v>22</v>
      </c>
      <c r="E1176" s="3" t="s">
        <v>1581</v>
      </c>
      <c r="F1176" s="3"/>
      <c r="G1176" s="3"/>
      <c r="H1176" s="3"/>
      <c r="I1176" s="3"/>
      <c r="J1176" s="3"/>
      <c r="K1176" s="3"/>
      <c r="L1176" s="3"/>
      <c r="M1176" s="3"/>
      <c r="N1176" s="3">
        <v>924</v>
      </c>
      <c r="O1176" s="3" t="s">
        <v>1557</v>
      </c>
      <c r="P1176" s="3">
        <v>578.12591991341992</v>
      </c>
      <c r="Q1176" s="3">
        <v>534188.35</v>
      </c>
      <c r="R1176" s="3">
        <v>7.7341260189086274</v>
      </c>
      <c r="S1176" s="3">
        <v>7146.3324414715717</v>
      </c>
      <c r="T1176" s="3">
        <v>195726.7</v>
      </c>
    </row>
    <row r="1177" spans="1:20" x14ac:dyDescent="0.3">
      <c r="A1177" s="3" t="s">
        <v>19</v>
      </c>
      <c r="B1177" s="3" t="s">
        <v>1580</v>
      </c>
      <c r="C1177" s="3" t="s">
        <v>21</v>
      </c>
      <c r="D1177" s="4" t="s">
        <v>22</v>
      </c>
      <c r="E1177" s="3" t="s">
        <v>1582</v>
      </c>
      <c r="F1177" s="3"/>
      <c r="G1177" s="3"/>
      <c r="H1177" s="3"/>
      <c r="I1177" s="3"/>
      <c r="J1177" s="3"/>
      <c r="K1177" s="3"/>
      <c r="L1177" s="3"/>
      <c r="M1177" s="3"/>
      <c r="N1177" s="3">
        <v>561.6</v>
      </c>
      <c r="O1177" s="3" t="s">
        <v>1557</v>
      </c>
      <c r="P1177" s="3">
        <v>620.10918803418804</v>
      </c>
      <c r="Q1177" s="3">
        <v>348253.32</v>
      </c>
      <c r="R1177" s="3">
        <v>8.2957750907583687</v>
      </c>
      <c r="S1177" s="3">
        <v>4658.9072909698998</v>
      </c>
      <c r="T1177" s="3">
        <v>127600.1</v>
      </c>
    </row>
    <row r="1178" spans="1:20" x14ac:dyDescent="0.3">
      <c r="A1178" s="3" t="s">
        <v>19</v>
      </c>
      <c r="B1178" s="3" t="s">
        <v>1583</v>
      </c>
      <c r="C1178" s="3" t="s">
        <v>21</v>
      </c>
      <c r="D1178" s="4" t="s">
        <v>22</v>
      </c>
      <c r="E1178" s="3" t="s">
        <v>1552</v>
      </c>
      <c r="F1178" s="3"/>
      <c r="G1178" s="3"/>
      <c r="H1178" s="3"/>
      <c r="I1178" s="3"/>
      <c r="J1178" s="3"/>
      <c r="K1178" s="3"/>
      <c r="L1178" s="3"/>
      <c r="M1178" s="3"/>
      <c r="N1178" s="3">
        <v>10488</v>
      </c>
      <c r="O1178" s="3" t="s">
        <v>1557</v>
      </c>
      <c r="P1178" s="3">
        <v>184.2580205949657</v>
      </c>
      <c r="Q1178" s="3">
        <v>1932498.12</v>
      </c>
      <c r="R1178" s="3">
        <v>2.46499024207312</v>
      </c>
      <c r="S1178" s="3">
        <v>25852.817658862881</v>
      </c>
      <c r="T1178" s="3">
        <v>708067.3</v>
      </c>
    </row>
    <row r="1179" spans="1:20" x14ac:dyDescent="0.3">
      <c r="A1179" s="3" t="s">
        <v>19</v>
      </c>
      <c r="B1179" s="3" t="s">
        <v>1584</v>
      </c>
      <c r="C1179" s="3" t="s">
        <v>21</v>
      </c>
      <c r="D1179" s="4" t="s">
        <v>22</v>
      </c>
      <c r="E1179" s="3" t="s">
        <v>1585</v>
      </c>
      <c r="F1179" s="3"/>
      <c r="G1179" s="3"/>
      <c r="H1179" s="3"/>
      <c r="I1179" s="3"/>
      <c r="J1179" s="3"/>
      <c r="K1179" s="3"/>
      <c r="L1179" s="3"/>
      <c r="M1179" s="3"/>
      <c r="N1179" s="3">
        <v>907.2</v>
      </c>
      <c r="O1179" s="3" t="s">
        <v>1557</v>
      </c>
      <c r="P1179" s="3">
        <v>596.85391313932973</v>
      </c>
      <c r="Q1179" s="3">
        <v>541465.87</v>
      </c>
      <c r="R1179" s="3">
        <v>7.9846677343054147</v>
      </c>
      <c r="S1179" s="3">
        <v>7243.6905685618731</v>
      </c>
      <c r="T1179" s="3">
        <v>198393.1</v>
      </c>
    </row>
    <row r="1180" spans="1:20" x14ac:dyDescent="0.3">
      <c r="A1180" s="3" t="s">
        <v>19</v>
      </c>
      <c r="B1180" s="3" t="s">
        <v>1584</v>
      </c>
      <c r="C1180" s="3" t="s">
        <v>21</v>
      </c>
      <c r="D1180" s="4" t="s">
        <v>22</v>
      </c>
      <c r="E1180" s="3" t="s">
        <v>1586</v>
      </c>
      <c r="F1180" s="3"/>
      <c r="G1180" s="3"/>
      <c r="H1180" s="3"/>
      <c r="I1180" s="3"/>
      <c r="J1180" s="3"/>
      <c r="K1180" s="3"/>
      <c r="L1180" s="3"/>
      <c r="M1180" s="3"/>
      <c r="N1180" s="3">
        <v>3600</v>
      </c>
      <c r="O1180" s="3" t="s">
        <v>1557</v>
      </c>
      <c r="P1180" s="3">
        <v>502.08318888888891</v>
      </c>
      <c r="Q1180" s="3">
        <v>1807499.48</v>
      </c>
      <c r="R1180" s="3">
        <v>6.7168319583797844</v>
      </c>
      <c r="S1180" s="3">
        <v>24180.59505016722</v>
      </c>
      <c r="T1180" s="3">
        <v>662267.80000000005</v>
      </c>
    </row>
    <row r="1181" spans="1:20" x14ac:dyDescent="0.3">
      <c r="A1181" s="3" t="s">
        <v>19</v>
      </c>
      <c r="B1181" s="3" t="s">
        <v>1584</v>
      </c>
      <c r="C1181" s="3" t="s">
        <v>21</v>
      </c>
      <c r="D1181" s="4" t="s">
        <v>22</v>
      </c>
      <c r="E1181" s="3" t="s">
        <v>1587</v>
      </c>
      <c r="F1181" s="3"/>
      <c r="G1181" s="3"/>
      <c r="H1181" s="3"/>
      <c r="I1181" s="3"/>
      <c r="J1181" s="3"/>
      <c r="K1181" s="3"/>
      <c r="L1181" s="3"/>
      <c r="M1181" s="3"/>
      <c r="N1181" s="3">
        <v>9744</v>
      </c>
      <c r="O1181" s="3" t="s">
        <v>1557</v>
      </c>
      <c r="P1181" s="3">
        <v>322.04662151067322</v>
      </c>
      <c r="Q1181" s="3">
        <v>3138022.28</v>
      </c>
      <c r="R1181" s="3">
        <v>4.308316006831749</v>
      </c>
      <c r="S1181" s="3">
        <v>41980.231170568557</v>
      </c>
      <c r="T1181" s="3">
        <v>1149771.3999999999</v>
      </c>
    </row>
    <row r="1182" spans="1:20" x14ac:dyDescent="0.3">
      <c r="A1182" s="3" t="s">
        <v>19</v>
      </c>
      <c r="B1182" s="3" t="s">
        <v>1584</v>
      </c>
      <c r="C1182" s="3" t="s">
        <v>21</v>
      </c>
      <c r="D1182" s="4" t="s">
        <v>22</v>
      </c>
      <c r="E1182" s="3" t="s">
        <v>1588</v>
      </c>
      <c r="F1182" s="3"/>
      <c r="G1182" s="3"/>
      <c r="H1182" s="3"/>
      <c r="I1182" s="3"/>
      <c r="J1182" s="3"/>
      <c r="K1182" s="3"/>
      <c r="L1182" s="3"/>
      <c r="M1182" s="3"/>
      <c r="N1182" s="3">
        <v>3072.3</v>
      </c>
      <c r="O1182" s="3" t="s">
        <v>1557</v>
      </c>
      <c r="P1182" s="3">
        <v>575.6286560557237</v>
      </c>
      <c r="Q1182" s="3">
        <v>1768503.92</v>
      </c>
      <c r="R1182" s="3">
        <v>7.7007178067655344</v>
      </c>
      <c r="S1182" s="3">
        <v>23658.91531772575</v>
      </c>
      <c r="T1182" s="3">
        <v>647979.9</v>
      </c>
    </row>
    <row r="1183" spans="1:20" x14ac:dyDescent="0.3">
      <c r="A1183" s="3" t="s">
        <v>19</v>
      </c>
      <c r="B1183" s="3" t="s">
        <v>1589</v>
      </c>
      <c r="C1183" s="3" t="s">
        <v>21</v>
      </c>
      <c r="D1183" s="4" t="s">
        <v>22</v>
      </c>
      <c r="E1183" s="3" t="s">
        <v>1590</v>
      </c>
      <c r="F1183" s="3"/>
      <c r="G1183" s="3"/>
      <c r="H1183" s="3"/>
      <c r="I1183" s="3"/>
      <c r="J1183" s="3"/>
      <c r="K1183" s="3"/>
      <c r="L1183" s="3"/>
      <c r="M1183" s="3"/>
      <c r="N1183" s="3">
        <v>1324.8</v>
      </c>
      <c r="O1183" s="3" t="s">
        <v>1557</v>
      </c>
      <c r="P1183" s="3">
        <v>516.25327596618354</v>
      </c>
      <c r="Q1183" s="3">
        <v>683932.34</v>
      </c>
      <c r="R1183" s="3">
        <v>6.7794258170214512</v>
      </c>
      <c r="S1183" s="3">
        <v>8981.3833223900183</v>
      </c>
      <c r="T1183" s="3">
        <v>250592.8</v>
      </c>
    </row>
    <row r="1184" spans="1:20" x14ac:dyDescent="0.3">
      <c r="A1184" s="3" t="s">
        <v>19</v>
      </c>
      <c r="B1184" s="3" t="s">
        <v>1589</v>
      </c>
      <c r="C1184" s="3" t="s">
        <v>21</v>
      </c>
      <c r="D1184" s="4" t="s">
        <v>22</v>
      </c>
      <c r="E1184" s="3" t="s">
        <v>1591</v>
      </c>
      <c r="F1184" s="3"/>
      <c r="G1184" s="3"/>
      <c r="H1184" s="3"/>
      <c r="I1184" s="3"/>
      <c r="J1184" s="3"/>
      <c r="K1184" s="3"/>
      <c r="L1184" s="3"/>
      <c r="M1184" s="3"/>
      <c r="N1184" s="3">
        <v>2092.8000000000002</v>
      </c>
      <c r="O1184" s="3" t="s">
        <v>1557</v>
      </c>
      <c r="P1184" s="3">
        <v>492.99861907492351</v>
      </c>
      <c r="Q1184" s="3">
        <v>1031747.51</v>
      </c>
      <c r="R1184" s="3">
        <v>6.4740462124087124</v>
      </c>
      <c r="S1184" s="3">
        <v>13548.883913328949</v>
      </c>
      <c r="T1184" s="3">
        <v>378032.3</v>
      </c>
    </row>
    <row r="1185" spans="1:20" x14ac:dyDescent="0.3">
      <c r="A1185" s="3" t="s">
        <v>19</v>
      </c>
      <c r="B1185" s="3" t="s">
        <v>1589</v>
      </c>
      <c r="C1185" s="3" t="s">
        <v>21</v>
      </c>
      <c r="D1185" s="4" t="s">
        <v>22</v>
      </c>
      <c r="E1185" s="3" t="s">
        <v>1592</v>
      </c>
      <c r="F1185" s="3"/>
      <c r="G1185" s="3"/>
      <c r="H1185" s="3"/>
      <c r="I1185" s="3"/>
      <c r="J1185" s="3"/>
      <c r="K1185" s="3"/>
      <c r="L1185" s="3"/>
      <c r="M1185" s="3"/>
      <c r="N1185" s="3">
        <v>3861</v>
      </c>
      <c r="O1185" s="3" t="s">
        <v>1557</v>
      </c>
      <c r="P1185" s="3">
        <v>522.96499870499872</v>
      </c>
      <c r="Q1185" s="3">
        <v>2019167.86</v>
      </c>
      <c r="R1185" s="3">
        <v>6.8675640013788399</v>
      </c>
      <c r="S1185" s="3">
        <v>26515.6646093237</v>
      </c>
      <c r="T1185" s="3">
        <v>739823.2</v>
      </c>
    </row>
    <row r="1186" spans="1:20" x14ac:dyDescent="0.3">
      <c r="A1186" s="3" t="s">
        <v>19</v>
      </c>
      <c r="B1186" s="3" t="s">
        <v>1589</v>
      </c>
      <c r="C1186" s="3" t="s">
        <v>21</v>
      </c>
      <c r="D1186" s="4" t="s">
        <v>22</v>
      </c>
      <c r="E1186" s="3" t="s">
        <v>1593</v>
      </c>
      <c r="F1186" s="3"/>
      <c r="G1186" s="3"/>
      <c r="H1186" s="3"/>
      <c r="I1186" s="3"/>
      <c r="J1186" s="3"/>
      <c r="K1186" s="3"/>
      <c r="L1186" s="3"/>
      <c r="M1186" s="3"/>
      <c r="N1186" s="3">
        <v>2850</v>
      </c>
      <c r="O1186" s="3" t="s">
        <v>1557</v>
      </c>
      <c r="P1186" s="3">
        <v>590.09698245614027</v>
      </c>
      <c r="Q1186" s="3">
        <v>1681776.4</v>
      </c>
      <c r="R1186" s="3">
        <v>7.7491396251627078</v>
      </c>
      <c r="S1186" s="3">
        <v>22085.047931713721</v>
      </c>
      <c r="T1186" s="3">
        <v>616202.9</v>
      </c>
    </row>
    <row r="1187" spans="1:20" x14ac:dyDescent="0.3">
      <c r="A1187" s="3" t="s">
        <v>19</v>
      </c>
      <c r="B1187" s="3" t="s">
        <v>1589</v>
      </c>
      <c r="C1187" s="3" t="s">
        <v>21</v>
      </c>
      <c r="D1187" s="4" t="s">
        <v>22</v>
      </c>
      <c r="E1187" s="3" t="s">
        <v>1594</v>
      </c>
      <c r="F1187" s="3"/>
      <c r="G1187" s="3"/>
      <c r="H1187" s="3"/>
      <c r="I1187" s="3"/>
      <c r="J1187" s="3"/>
      <c r="K1187" s="3"/>
      <c r="L1187" s="3"/>
      <c r="M1187" s="3"/>
      <c r="N1187" s="3">
        <v>1377</v>
      </c>
      <c r="O1187" s="3" t="s">
        <v>1557</v>
      </c>
      <c r="P1187" s="3">
        <v>611.85572984749456</v>
      </c>
      <c r="Q1187" s="3">
        <v>842525.34</v>
      </c>
      <c r="R1187" s="3">
        <v>8.0348749815823304</v>
      </c>
      <c r="S1187" s="3">
        <v>11064.02284963887</v>
      </c>
      <c r="T1187" s="3">
        <v>308701.3</v>
      </c>
    </row>
    <row r="1188" spans="1:20" x14ac:dyDescent="0.3">
      <c r="A1188" s="3" t="s">
        <v>19</v>
      </c>
      <c r="B1188" s="3" t="s">
        <v>1595</v>
      </c>
      <c r="C1188" s="3" t="s">
        <v>21</v>
      </c>
      <c r="D1188" s="4" t="s">
        <v>22</v>
      </c>
      <c r="E1188" s="3" t="s">
        <v>1596</v>
      </c>
      <c r="F1188" s="3"/>
      <c r="G1188" s="3"/>
      <c r="H1188" s="3"/>
      <c r="I1188" s="3"/>
      <c r="J1188" s="3"/>
      <c r="K1188" s="3"/>
      <c r="L1188" s="3"/>
      <c r="M1188" s="3"/>
      <c r="N1188" s="3">
        <v>2438.4</v>
      </c>
      <c r="O1188" s="3" t="s">
        <v>1557</v>
      </c>
      <c r="P1188" s="3">
        <v>614.29622293307079</v>
      </c>
      <c r="Q1188" s="3">
        <v>1497899.91</v>
      </c>
      <c r="R1188" s="3">
        <v>8.0669234790948234</v>
      </c>
      <c r="S1188" s="3">
        <v>19670.386211424819</v>
      </c>
      <c r="T1188" s="3">
        <v>548830.6</v>
      </c>
    </row>
    <row r="1189" spans="1:20" x14ac:dyDescent="0.3">
      <c r="A1189" s="3" t="s">
        <v>19</v>
      </c>
      <c r="B1189" s="3" t="s">
        <v>1595</v>
      </c>
      <c r="C1189" s="3" t="s">
        <v>21</v>
      </c>
      <c r="D1189" s="4" t="s">
        <v>22</v>
      </c>
      <c r="E1189" s="3" t="s">
        <v>1597</v>
      </c>
      <c r="F1189" s="3"/>
      <c r="G1189" s="3"/>
      <c r="H1189" s="3"/>
      <c r="I1189" s="3"/>
      <c r="J1189" s="3"/>
      <c r="K1189" s="3"/>
      <c r="L1189" s="3"/>
      <c r="M1189" s="3"/>
      <c r="N1189" s="3">
        <v>5600</v>
      </c>
      <c r="O1189" s="3" t="s">
        <v>1557</v>
      </c>
      <c r="P1189" s="3">
        <v>396.22130357142862</v>
      </c>
      <c r="Q1189" s="3">
        <v>2218839.2999999998</v>
      </c>
      <c r="R1189" s="3">
        <v>5.2031687927961734</v>
      </c>
      <c r="S1189" s="3">
        <v>29137.745239658561</v>
      </c>
      <c r="T1189" s="3">
        <v>812982.8</v>
      </c>
    </row>
    <row r="1190" spans="1:20" x14ac:dyDescent="0.3">
      <c r="A1190" s="3" t="s">
        <v>19</v>
      </c>
      <c r="B1190" s="3" t="s">
        <v>1595</v>
      </c>
      <c r="C1190" s="3" t="s">
        <v>21</v>
      </c>
      <c r="D1190" s="4" t="s">
        <v>22</v>
      </c>
      <c r="E1190" s="3" t="s">
        <v>1598</v>
      </c>
      <c r="F1190" s="3"/>
      <c r="G1190" s="3"/>
      <c r="H1190" s="3"/>
      <c r="I1190" s="3"/>
      <c r="J1190" s="3"/>
      <c r="K1190" s="3"/>
      <c r="L1190" s="3"/>
      <c r="M1190" s="3"/>
      <c r="N1190" s="3">
        <v>3607.5</v>
      </c>
      <c r="O1190" s="3" t="s">
        <v>1557</v>
      </c>
      <c r="P1190" s="3">
        <v>258.48762855162857</v>
      </c>
      <c r="Q1190" s="3">
        <v>932494.12</v>
      </c>
      <c r="R1190" s="3">
        <v>3.394453428123815</v>
      </c>
      <c r="S1190" s="3">
        <v>12245.490741956661</v>
      </c>
      <c r="T1190" s="3">
        <v>341665.8</v>
      </c>
    </row>
    <row r="1191" spans="1:20" x14ac:dyDescent="0.3">
      <c r="A1191" s="3" t="s">
        <v>19</v>
      </c>
      <c r="B1191" s="3" t="s">
        <v>1595</v>
      </c>
      <c r="C1191" s="3" t="s">
        <v>21</v>
      </c>
      <c r="D1191" s="4" t="s">
        <v>22</v>
      </c>
      <c r="E1191" s="3" t="s">
        <v>1599</v>
      </c>
      <c r="F1191" s="3"/>
      <c r="G1191" s="3"/>
      <c r="H1191" s="3"/>
      <c r="I1191" s="3"/>
      <c r="J1191" s="3"/>
      <c r="K1191" s="3"/>
      <c r="L1191" s="3"/>
      <c r="M1191" s="3"/>
      <c r="N1191" s="3">
        <v>1386</v>
      </c>
      <c r="O1191" s="3" t="s">
        <v>1557</v>
      </c>
      <c r="P1191" s="3">
        <v>572.69610389610398</v>
      </c>
      <c r="Q1191" s="3">
        <v>793756.8</v>
      </c>
      <c r="R1191" s="3">
        <v>7.5206316992265787</v>
      </c>
      <c r="S1191" s="3">
        <v>10423.595535128041</v>
      </c>
      <c r="T1191" s="3">
        <v>290832.5</v>
      </c>
    </row>
    <row r="1192" spans="1:20" x14ac:dyDescent="0.3">
      <c r="A1192" s="3" t="s">
        <v>19</v>
      </c>
      <c r="B1192" s="3" t="s">
        <v>1600</v>
      </c>
      <c r="C1192" s="3" t="s">
        <v>21</v>
      </c>
      <c r="D1192" s="4" t="s">
        <v>25</v>
      </c>
      <c r="E1192" s="3" t="s">
        <v>1601</v>
      </c>
      <c r="F1192" s="3"/>
      <c r="G1192" s="3"/>
      <c r="H1192" s="3"/>
      <c r="I1192" s="3"/>
      <c r="J1192" s="3"/>
      <c r="K1192" s="3"/>
      <c r="L1192" s="3"/>
      <c r="M1192" s="3"/>
      <c r="N1192" s="3">
        <v>8537.7999999999993</v>
      </c>
      <c r="O1192" s="3" t="s">
        <v>1557</v>
      </c>
      <c r="P1192" s="3">
        <v>261.45895781114581</v>
      </c>
      <c r="Q1192" s="3">
        <v>2232284.29</v>
      </c>
      <c r="R1192" s="3">
        <v>3.4334728537248291</v>
      </c>
      <c r="S1192" s="3">
        <v>29314.304530531841</v>
      </c>
      <c r="T1192" s="3">
        <v>981312.2</v>
      </c>
    </row>
    <row r="1193" spans="1:20" x14ac:dyDescent="0.3">
      <c r="A1193" s="3" t="s">
        <v>19</v>
      </c>
      <c r="B1193" s="3" t="s">
        <v>1602</v>
      </c>
      <c r="C1193" s="3" t="s">
        <v>21</v>
      </c>
      <c r="D1193" s="4" t="s">
        <v>22</v>
      </c>
      <c r="E1193" s="3" t="s">
        <v>1603</v>
      </c>
      <c r="F1193" s="3"/>
      <c r="G1193" s="3"/>
      <c r="H1193" s="3"/>
      <c r="I1193" s="3"/>
      <c r="J1193" s="3"/>
      <c r="K1193" s="3"/>
      <c r="L1193" s="3"/>
      <c r="M1193" s="3"/>
      <c r="N1193" s="3">
        <v>10488</v>
      </c>
      <c r="O1193" s="3" t="s">
        <v>1557</v>
      </c>
      <c r="P1193" s="3">
        <v>183.836135583524</v>
      </c>
      <c r="Q1193" s="3">
        <v>1928073.39</v>
      </c>
      <c r="R1193" s="3">
        <v>2.41413178704562</v>
      </c>
      <c r="S1193" s="3">
        <v>25319.41418253447</v>
      </c>
      <c r="T1193" s="3">
        <v>706446.1</v>
      </c>
    </row>
    <row r="1194" spans="1:20" x14ac:dyDescent="0.3">
      <c r="A1194" s="3" t="s">
        <v>19</v>
      </c>
      <c r="B1194" s="3" t="s">
        <v>1604</v>
      </c>
      <c r="C1194" s="3" t="s">
        <v>21</v>
      </c>
      <c r="D1194" s="4" t="s">
        <v>22</v>
      </c>
      <c r="E1194" s="3" t="s">
        <v>1605</v>
      </c>
      <c r="F1194" s="3"/>
      <c r="G1194" s="3"/>
      <c r="H1194" s="3"/>
      <c r="I1194" s="3"/>
      <c r="J1194" s="3"/>
      <c r="K1194" s="3"/>
      <c r="L1194" s="3"/>
      <c r="M1194" s="3"/>
      <c r="N1194" s="3">
        <v>4004</v>
      </c>
      <c r="O1194" s="3" t="s">
        <v>1557</v>
      </c>
      <c r="P1194" s="3">
        <v>417.21414835164842</v>
      </c>
      <c r="Q1194" s="3">
        <v>1670525.45</v>
      </c>
      <c r="R1194" s="3">
        <v>5.4788463342304441</v>
      </c>
      <c r="S1194" s="3">
        <v>21937.3007222587</v>
      </c>
      <c r="T1194" s="3">
        <v>612080.5</v>
      </c>
    </row>
    <row r="1195" spans="1:20" x14ac:dyDescent="0.3">
      <c r="A1195" s="3" t="s">
        <v>19</v>
      </c>
      <c r="B1195" s="3" t="s">
        <v>1604</v>
      </c>
      <c r="C1195" s="3" t="s">
        <v>21</v>
      </c>
      <c r="D1195" s="4" t="s">
        <v>22</v>
      </c>
      <c r="E1195" s="3" t="s">
        <v>1568</v>
      </c>
      <c r="F1195" s="3"/>
      <c r="G1195" s="3"/>
      <c r="H1195" s="3"/>
      <c r="I1195" s="3"/>
      <c r="J1195" s="3"/>
      <c r="K1195" s="3"/>
      <c r="L1195" s="3"/>
      <c r="M1195" s="3"/>
      <c r="N1195" s="3">
        <v>38016</v>
      </c>
      <c r="O1195" s="3" t="s">
        <v>1557</v>
      </c>
      <c r="P1195" s="3">
        <v>230.47604666456229</v>
      </c>
      <c r="Q1195" s="3">
        <v>8761777.3900000006</v>
      </c>
      <c r="R1195" s="3">
        <v>3.0266059969082382</v>
      </c>
      <c r="S1195" s="3">
        <v>115059.4535784636</v>
      </c>
      <c r="T1195" s="3">
        <v>3210315.2</v>
      </c>
    </row>
    <row r="1196" spans="1:20" x14ac:dyDescent="0.3">
      <c r="A1196" s="3" t="s">
        <v>19</v>
      </c>
      <c r="B1196" s="3" t="s">
        <v>1606</v>
      </c>
      <c r="C1196" s="3" t="s">
        <v>21</v>
      </c>
      <c r="D1196" s="4" t="s">
        <v>22</v>
      </c>
      <c r="E1196" s="3" t="s">
        <v>1607</v>
      </c>
      <c r="F1196" s="3"/>
      <c r="G1196" s="3"/>
      <c r="H1196" s="3"/>
      <c r="I1196" s="3"/>
      <c r="J1196" s="3"/>
      <c r="K1196" s="3"/>
      <c r="L1196" s="3"/>
      <c r="M1196" s="3"/>
      <c r="N1196" s="3">
        <v>2310</v>
      </c>
      <c r="O1196" s="3" t="s">
        <v>1557</v>
      </c>
      <c r="P1196" s="3">
        <v>576.31947186147181</v>
      </c>
      <c r="Q1196" s="3">
        <v>1331297.98</v>
      </c>
      <c r="R1196" s="3">
        <v>7.5682136817002199</v>
      </c>
      <c r="S1196" s="3">
        <v>17482.57360472751</v>
      </c>
      <c r="T1196" s="3">
        <v>487787.6</v>
      </c>
    </row>
    <row r="1197" spans="1:20" x14ac:dyDescent="0.3">
      <c r="A1197" s="3" t="s">
        <v>19</v>
      </c>
      <c r="B1197" s="3" t="s">
        <v>1608</v>
      </c>
      <c r="C1197" s="3" t="s">
        <v>21</v>
      </c>
      <c r="D1197" s="4" t="s">
        <v>25</v>
      </c>
      <c r="E1197" s="3" t="s">
        <v>1609</v>
      </c>
      <c r="F1197" s="3"/>
      <c r="G1197" s="3"/>
      <c r="H1197" s="3"/>
      <c r="I1197" s="3"/>
      <c r="J1197" s="3"/>
      <c r="K1197" s="3"/>
      <c r="L1197" s="3"/>
      <c r="M1197" s="3"/>
      <c r="N1197" s="3">
        <v>7785</v>
      </c>
      <c r="O1197" s="3" t="s">
        <v>1557</v>
      </c>
      <c r="P1197" s="3">
        <v>253.10191522157999</v>
      </c>
      <c r="Q1197" s="3">
        <v>1970398.41</v>
      </c>
      <c r="R1197" s="3">
        <v>3.3237283679787248</v>
      </c>
      <c r="S1197" s="3">
        <v>25875.225344714381</v>
      </c>
      <c r="T1197" s="3">
        <v>866187.2</v>
      </c>
    </row>
    <row r="1198" spans="1:20" x14ac:dyDescent="0.3">
      <c r="A1198" s="3" t="s">
        <v>19</v>
      </c>
      <c r="B1198" s="3" t="s">
        <v>1610</v>
      </c>
      <c r="C1198" s="3" t="s">
        <v>21</v>
      </c>
      <c r="D1198" s="4" t="s">
        <v>22</v>
      </c>
      <c r="E1198" s="3" t="s">
        <v>1611</v>
      </c>
      <c r="F1198" s="3"/>
      <c r="G1198" s="3"/>
      <c r="H1198" s="3"/>
      <c r="I1198" s="3"/>
      <c r="J1198" s="3"/>
      <c r="K1198" s="3"/>
      <c r="L1198" s="3"/>
      <c r="M1198" s="3"/>
      <c r="N1198" s="3">
        <v>10488</v>
      </c>
      <c r="O1198" s="3" t="s">
        <v>1557</v>
      </c>
      <c r="P1198" s="3">
        <v>184.01803394355451</v>
      </c>
      <c r="Q1198" s="3">
        <v>1929981.14</v>
      </c>
      <c r="R1198" s="3">
        <v>2.4165204720099078</v>
      </c>
      <c r="S1198" s="3">
        <v>25344.46671043992</v>
      </c>
      <c r="T1198" s="3">
        <v>707145</v>
      </c>
    </row>
    <row r="1199" spans="1:20" x14ac:dyDescent="0.3">
      <c r="A1199" s="3" t="s">
        <v>19</v>
      </c>
      <c r="B1199" s="3" t="s">
        <v>1612</v>
      </c>
      <c r="C1199" s="3" t="s">
        <v>21</v>
      </c>
      <c r="D1199" s="4" t="s">
        <v>22</v>
      </c>
      <c r="E1199" s="3" t="s">
        <v>1613</v>
      </c>
      <c r="F1199" s="3"/>
      <c r="G1199" s="3"/>
      <c r="H1199" s="3"/>
      <c r="I1199" s="3"/>
      <c r="J1199" s="3"/>
      <c r="K1199" s="3"/>
      <c r="L1199" s="3"/>
      <c r="M1199" s="3"/>
      <c r="N1199" s="3">
        <v>3772.5</v>
      </c>
      <c r="O1199" s="3" t="s">
        <v>1557</v>
      </c>
      <c r="P1199" s="3">
        <v>254.5175374420146</v>
      </c>
      <c r="Q1199" s="3">
        <v>960167.41</v>
      </c>
      <c r="R1199" s="3">
        <v>3.432468475280035</v>
      </c>
      <c r="S1199" s="3">
        <v>12948.987322993929</v>
      </c>
      <c r="T1199" s="3">
        <v>351805.3</v>
      </c>
    </row>
    <row r="1200" spans="1:20" x14ac:dyDescent="0.3">
      <c r="A1200" s="3" t="s">
        <v>19</v>
      </c>
      <c r="B1200" s="3" t="s">
        <v>1612</v>
      </c>
      <c r="C1200" s="3" t="s">
        <v>21</v>
      </c>
      <c r="D1200" s="4" t="s">
        <v>22</v>
      </c>
      <c r="E1200" s="3" t="s">
        <v>1614</v>
      </c>
      <c r="F1200" s="3"/>
      <c r="G1200" s="3"/>
      <c r="H1200" s="3"/>
      <c r="I1200" s="3"/>
      <c r="J1200" s="3"/>
      <c r="K1200" s="3"/>
      <c r="L1200" s="3"/>
      <c r="M1200" s="3"/>
      <c r="N1200" s="3">
        <v>3360</v>
      </c>
      <c r="O1200" s="3" t="s">
        <v>1557</v>
      </c>
      <c r="P1200" s="3">
        <v>390.02115178571432</v>
      </c>
      <c r="Q1200" s="3">
        <v>1310471.07</v>
      </c>
      <c r="R1200" s="3">
        <v>5.2598941575956077</v>
      </c>
      <c r="S1200" s="3">
        <v>17673.244369521239</v>
      </c>
      <c r="T1200" s="3">
        <v>480156.6</v>
      </c>
    </row>
    <row r="1201" spans="1:20" x14ac:dyDescent="0.3">
      <c r="A1201" s="3" t="s">
        <v>19</v>
      </c>
      <c r="B1201" s="3" t="s">
        <v>1615</v>
      </c>
      <c r="C1201" s="3" t="s">
        <v>21</v>
      </c>
      <c r="D1201" s="4" t="s">
        <v>22</v>
      </c>
      <c r="E1201" s="3" t="s">
        <v>1616</v>
      </c>
      <c r="F1201" s="3"/>
      <c r="G1201" s="3"/>
      <c r="H1201" s="3"/>
      <c r="I1201" s="3"/>
      <c r="J1201" s="3"/>
      <c r="K1201" s="3"/>
      <c r="L1201" s="3"/>
      <c r="M1201" s="3"/>
      <c r="N1201" s="3">
        <v>33264</v>
      </c>
      <c r="O1201" s="3" t="s">
        <v>1557</v>
      </c>
      <c r="P1201" s="3">
        <v>226.60232323232319</v>
      </c>
      <c r="Q1201" s="3">
        <v>7537699.6799999997</v>
      </c>
      <c r="R1201" s="3">
        <v>3.0559989646975478</v>
      </c>
      <c r="S1201" s="3">
        <v>101654.7495616993</v>
      </c>
      <c r="T1201" s="3">
        <v>2761813.1</v>
      </c>
    </row>
    <row r="1202" spans="1:20" x14ac:dyDescent="0.3">
      <c r="A1202" s="3" t="s">
        <v>19</v>
      </c>
      <c r="B1202" s="3" t="s">
        <v>1615</v>
      </c>
      <c r="C1202" s="3" t="s">
        <v>21</v>
      </c>
      <c r="D1202" s="4" t="s">
        <v>22</v>
      </c>
      <c r="E1202" s="3" t="s">
        <v>1605</v>
      </c>
      <c r="F1202" s="3"/>
      <c r="G1202" s="3"/>
      <c r="H1202" s="3"/>
      <c r="I1202" s="3"/>
      <c r="J1202" s="3"/>
      <c r="K1202" s="3"/>
      <c r="L1202" s="3"/>
      <c r="M1202" s="3"/>
      <c r="N1202" s="3">
        <v>4004</v>
      </c>
      <c r="O1202" s="3" t="s">
        <v>1557</v>
      </c>
      <c r="P1202" s="3">
        <v>410.20182567432568</v>
      </c>
      <c r="Q1202" s="3">
        <v>1642448.11</v>
      </c>
      <c r="R1202" s="3">
        <v>5.5320542909551671</v>
      </c>
      <c r="S1202" s="3">
        <v>22150.34538098449</v>
      </c>
      <c r="T1202" s="3">
        <v>601793</v>
      </c>
    </row>
    <row r="1203" spans="1:20" x14ac:dyDescent="0.3">
      <c r="A1203" s="3" t="s">
        <v>19</v>
      </c>
      <c r="B1203" s="3" t="s">
        <v>1615</v>
      </c>
      <c r="C1203" s="3" t="s">
        <v>21</v>
      </c>
      <c r="D1203" s="4" t="s">
        <v>22</v>
      </c>
      <c r="E1203" s="3" t="s">
        <v>1617</v>
      </c>
      <c r="F1203" s="3"/>
      <c r="G1203" s="3"/>
      <c r="H1203" s="3"/>
      <c r="I1203" s="3"/>
      <c r="J1203" s="3"/>
      <c r="K1203" s="3"/>
      <c r="L1203" s="3"/>
      <c r="M1203" s="3"/>
      <c r="N1203" s="3">
        <v>4759.5</v>
      </c>
      <c r="O1203" s="3" t="s">
        <v>1557</v>
      </c>
      <c r="P1203" s="3">
        <v>420.39731694505718</v>
      </c>
      <c r="Q1203" s="3">
        <v>2000881.03</v>
      </c>
      <c r="R1203" s="3">
        <v>5.6695524874586276</v>
      </c>
      <c r="S1203" s="3">
        <v>26984.235064059339</v>
      </c>
      <c r="T1203" s="3">
        <v>733122.8</v>
      </c>
    </row>
    <row r="1204" spans="1:20" x14ac:dyDescent="0.3">
      <c r="A1204" s="3" t="s">
        <v>19</v>
      </c>
      <c r="B1204" s="3" t="s">
        <v>1615</v>
      </c>
      <c r="C1204" s="3" t="s">
        <v>21</v>
      </c>
      <c r="D1204" s="4" t="s">
        <v>22</v>
      </c>
      <c r="E1204" s="3" t="s">
        <v>1618</v>
      </c>
      <c r="F1204" s="3"/>
      <c r="G1204" s="3"/>
      <c r="H1204" s="3"/>
      <c r="I1204" s="3"/>
      <c r="J1204" s="3"/>
      <c r="K1204" s="3"/>
      <c r="L1204" s="3"/>
      <c r="M1204" s="3"/>
      <c r="N1204" s="3">
        <v>1489.2</v>
      </c>
      <c r="O1204" s="3" t="s">
        <v>1557</v>
      </c>
      <c r="P1204" s="3">
        <v>628.874288208434</v>
      </c>
      <c r="Q1204" s="3">
        <v>936519.59</v>
      </c>
      <c r="R1204" s="3">
        <v>8.4811097533167086</v>
      </c>
      <c r="S1204" s="3">
        <v>12630.068644639239</v>
      </c>
      <c r="T1204" s="3">
        <v>343140.8</v>
      </c>
    </row>
    <row r="1205" spans="1:20" x14ac:dyDescent="0.3">
      <c r="A1205" s="3" t="s">
        <v>19</v>
      </c>
      <c r="B1205" s="3" t="s">
        <v>1615</v>
      </c>
      <c r="C1205" s="3" t="s">
        <v>21</v>
      </c>
      <c r="D1205" s="4" t="s">
        <v>22</v>
      </c>
      <c r="E1205" s="3" t="s">
        <v>1619</v>
      </c>
      <c r="F1205" s="3"/>
      <c r="G1205" s="3"/>
      <c r="H1205" s="3"/>
      <c r="I1205" s="3"/>
      <c r="J1205" s="3"/>
      <c r="K1205" s="3"/>
      <c r="L1205" s="3"/>
      <c r="M1205" s="3"/>
      <c r="N1205" s="3">
        <v>2647.5</v>
      </c>
      <c r="O1205" s="3" t="s">
        <v>1557</v>
      </c>
      <c r="P1205" s="3">
        <v>263.76978281397538</v>
      </c>
      <c r="Q1205" s="3">
        <v>698330.5</v>
      </c>
      <c r="R1205" s="3">
        <v>3.5572458909504441</v>
      </c>
      <c r="S1205" s="3">
        <v>9417.8084962912999</v>
      </c>
      <c r="T1205" s="3">
        <v>255868.3</v>
      </c>
    </row>
    <row r="1206" spans="1:20" x14ac:dyDescent="0.3">
      <c r="A1206" s="3" t="s">
        <v>19</v>
      </c>
      <c r="B1206" s="3" t="s">
        <v>1620</v>
      </c>
      <c r="C1206" s="3" t="s">
        <v>21</v>
      </c>
      <c r="D1206" s="4" t="s">
        <v>22</v>
      </c>
      <c r="E1206" s="3" t="s">
        <v>1621</v>
      </c>
      <c r="F1206" s="3"/>
      <c r="G1206" s="3"/>
      <c r="H1206" s="3"/>
      <c r="I1206" s="3"/>
      <c r="J1206" s="3"/>
      <c r="K1206" s="3"/>
      <c r="L1206" s="3"/>
      <c r="M1206" s="3"/>
      <c r="N1206" s="3">
        <v>8635</v>
      </c>
      <c r="O1206" s="3" t="s">
        <v>1557</v>
      </c>
      <c r="P1206" s="3">
        <v>331.97845280833809</v>
      </c>
      <c r="Q1206" s="3">
        <v>2866633.94</v>
      </c>
      <c r="R1206" s="3">
        <v>4.5259502768689597</v>
      </c>
      <c r="S1206" s="3">
        <v>39081.580640763466</v>
      </c>
      <c r="T1206" s="3">
        <v>1050334.7</v>
      </c>
    </row>
    <row r="1207" spans="1:20" x14ac:dyDescent="0.3">
      <c r="A1207" s="3" t="s">
        <v>19</v>
      </c>
      <c r="B1207" s="3" t="s">
        <v>1622</v>
      </c>
      <c r="C1207" s="3" t="s">
        <v>21</v>
      </c>
      <c r="D1207" s="4" t="s">
        <v>22</v>
      </c>
      <c r="E1207" s="3" t="s">
        <v>1623</v>
      </c>
      <c r="F1207" s="3"/>
      <c r="G1207" s="3"/>
      <c r="H1207" s="3"/>
      <c r="I1207" s="3"/>
      <c r="J1207" s="3"/>
      <c r="K1207" s="3"/>
      <c r="L1207" s="3"/>
      <c r="M1207" s="3"/>
      <c r="N1207" s="3">
        <v>10892</v>
      </c>
      <c r="O1207" s="3" t="s">
        <v>24</v>
      </c>
      <c r="P1207" s="3">
        <v>412.30138633859713</v>
      </c>
      <c r="Q1207" s="3">
        <v>4490786.7</v>
      </c>
      <c r="R1207" s="3">
        <v>5.6210141286788966</v>
      </c>
      <c r="S1207" s="3">
        <v>61224.085889570561</v>
      </c>
      <c r="T1207" s="3">
        <v>1645424.2</v>
      </c>
    </row>
    <row r="1208" spans="1:20" x14ac:dyDescent="0.3">
      <c r="A1208" s="3" t="s">
        <v>19</v>
      </c>
      <c r="B1208" s="3" t="s">
        <v>1624</v>
      </c>
      <c r="C1208" s="3" t="s">
        <v>21</v>
      </c>
      <c r="D1208" s="4" t="s">
        <v>22</v>
      </c>
      <c r="E1208" s="3" t="s">
        <v>1625</v>
      </c>
      <c r="F1208" s="3"/>
      <c r="G1208" s="3"/>
      <c r="H1208" s="3"/>
      <c r="I1208" s="3"/>
      <c r="J1208" s="3"/>
      <c r="K1208" s="3"/>
      <c r="L1208" s="3"/>
      <c r="M1208" s="3"/>
      <c r="N1208" s="3">
        <v>10488</v>
      </c>
      <c r="O1208" s="3" t="s">
        <v>24</v>
      </c>
      <c r="P1208" s="3">
        <v>178.91352402746</v>
      </c>
      <c r="Q1208" s="3">
        <v>1876445.04</v>
      </c>
      <c r="R1208" s="3">
        <v>2.4391755150301289</v>
      </c>
      <c r="S1208" s="3">
        <v>25582.072801636001</v>
      </c>
      <c r="T1208" s="3">
        <v>687529.5</v>
      </c>
    </row>
    <row r="1209" spans="1:20" x14ac:dyDescent="0.3">
      <c r="A1209" s="3" t="s">
        <v>19</v>
      </c>
      <c r="B1209" s="3" t="s">
        <v>1626</v>
      </c>
      <c r="C1209" s="3" t="s">
        <v>21</v>
      </c>
      <c r="D1209" s="4" t="s">
        <v>22</v>
      </c>
      <c r="E1209" s="3" t="s">
        <v>1627</v>
      </c>
      <c r="F1209" s="3"/>
      <c r="G1209" s="3"/>
      <c r="H1209" s="3"/>
      <c r="I1209" s="3"/>
      <c r="J1209" s="3"/>
      <c r="K1209" s="3"/>
      <c r="L1209" s="3"/>
      <c r="M1209" s="3"/>
      <c r="N1209" s="3">
        <v>12012</v>
      </c>
      <c r="O1209" s="3" t="s">
        <v>24</v>
      </c>
      <c r="P1209" s="3">
        <v>380.09835664335662</v>
      </c>
      <c r="Q1209" s="3">
        <v>4565741.46</v>
      </c>
      <c r="R1209" s="3">
        <v>5.1819816856626684</v>
      </c>
      <c r="S1209" s="3">
        <v>62245.964008179973</v>
      </c>
      <c r="T1209" s="3">
        <v>1672887.7</v>
      </c>
    </row>
    <row r="1210" spans="1:20" x14ac:dyDescent="0.3">
      <c r="A1210" s="3" t="s">
        <v>19</v>
      </c>
      <c r="B1210" s="3" t="s">
        <v>1628</v>
      </c>
      <c r="C1210" s="3" t="s">
        <v>21</v>
      </c>
      <c r="D1210" s="4" t="s">
        <v>22</v>
      </c>
      <c r="E1210" s="3" t="s">
        <v>1629</v>
      </c>
      <c r="F1210" s="3"/>
      <c r="G1210" s="3"/>
      <c r="H1210" s="3"/>
      <c r="I1210" s="3"/>
      <c r="J1210" s="3"/>
      <c r="K1210" s="3"/>
      <c r="L1210" s="3"/>
      <c r="M1210" s="3"/>
      <c r="N1210" s="3">
        <v>1575</v>
      </c>
      <c r="O1210" s="3" t="s">
        <v>24</v>
      </c>
      <c r="P1210" s="3">
        <v>251.76855873015879</v>
      </c>
      <c r="Q1210" s="3">
        <v>396535.48</v>
      </c>
      <c r="R1210" s="3">
        <v>3.4324275218835552</v>
      </c>
      <c r="S1210" s="3">
        <v>5406.0733469665984</v>
      </c>
      <c r="T1210" s="3">
        <v>145290.6</v>
      </c>
    </row>
    <row r="1211" spans="1:20" x14ac:dyDescent="0.3">
      <c r="A1211" s="3" t="s">
        <v>19</v>
      </c>
      <c r="B1211" s="3" t="s">
        <v>1628</v>
      </c>
      <c r="C1211" s="3" t="s">
        <v>21</v>
      </c>
      <c r="D1211" s="4" t="s">
        <v>22</v>
      </c>
      <c r="E1211" s="3" t="s">
        <v>1630</v>
      </c>
      <c r="F1211" s="3"/>
      <c r="G1211" s="3"/>
      <c r="H1211" s="3"/>
      <c r="I1211" s="3"/>
      <c r="J1211" s="3"/>
      <c r="K1211" s="3"/>
      <c r="L1211" s="3"/>
      <c r="M1211" s="3"/>
      <c r="N1211" s="3">
        <v>4839.3</v>
      </c>
      <c r="O1211" s="3" t="s">
        <v>24</v>
      </c>
      <c r="P1211" s="3">
        <v>401.17751121029897</v>
      </c>
      <c r="Q1211" s="3">
        <v>1941418.33</v>
      </c>
      <c r="R1211" s="3">
        <v>5.4693593893701307</v>
      </c>
      <c r="S1211" s="3">
        <v>26467.87089297887</v>
      </c>
      <c r="T1211" s="3">
        <v>711335.7</v>
      </c>
    </row>
    <row r="1212" spans="1:20" x14ac:dyDescent="0.3">
      <c r="A1212" s="3" t="s">
        <v>19</v>
      </c>
      <c r="B1212" s="3" t="s">
        <v>1631</v>
      </c>
      <c r="C1212" s="3" t="s">
        <v>21</v>
      </c>
      <c r="D1212" s="4" t="s">
        <v>22</v>
      </c>
      <c r="E1212" s="3" t="s">
        <v>1632</v>
      </c>
      <c r="F1212" s="3"/>
      <c r="G1212" s="3"/>
      <c r="H1212" s="3"/>
      <c r="I1212" s="3"/>
      <c r="J1212" s="3"/>
      <c r="K1212" s="3"/>
      <c r="L1212" s="3"/>
      <c r="M1212" s="3"/>
      <c r="N1212" s="3">
        <v>14256</v>
      </c>
      <c r="O1212" s="3" t="s">
        <v>24</v>
      </c>
      <c r="P1212" s="3">
        <v>228.95265432098759</v>
      </c>
      <c r="Q1212" s="3">
        <v>3263949.04</v>
      </c>
      <c r="R1212" s="3">
        <v>3.0981414657779109</v>
      </c>
      <c r="S1212" s="3">
        <v>44167.104736129899</v>
      </c>
      <c r="T1212" s="3">
        <v>1195910.8999999999</v>
      </c>
    </row>
    <row r="1213" spans="1:20" x14ac:dyDescent="0.3">
      <c r="A1213" s="3" t="s">
        <v>19</v>
      </c>
      <c r="B1213" s="3" t="s">
        <v>1631</v>
      </c>
      <c r="C1213" s="3" t="s">
        <v>21</v>
      </c>
      <c r="D1213" s="4" t="s">
        <v>22</v>
      </c>
      <c r="E1213" s="3" t="s">
        <v>1633</v>
      </c>
      <c r="F1213" s="3"/>
      <c r="G1213" s="3"/>
      <c r="H1213" s="3"/>
      <c r="I1213" s="3"/>
      <c r="J1213" s="3"/>
      <c r="K1213" s="3"/>
      <c r="L1213" s="3"/>
      <c r="M1213" s="3"/>
      <c r="N1213" s="3">
        <v>6950</v>
      </c>
      <c r="O1213" s="3" t="s">
        <v>24</v>
      </c>
      <c r="P1213" s="3">
        <v>359.45202589928061</v>
      </c>
      <c r="Q1213" s="3">
        <v>2498191.58</v>
      </c>
      <c r="R1213" s="3">
        <v>4.8640328267832276</v>
      </c>
      <c r="S1213" s="3">
        <v>33805.028146143442</v>
      </c>
      <c r="T1213" s="3">
        <v>915337.4</v>
      </c>
    </row>
    <row r="1214" spans="1:20" x14ac:dyDescent="0.3">
      <c r="A1214" s="3" t="s">
        <v>19</v>
      </c>
      <c r="B1214" s="3" t="s">
        <v>1634</v>
      </c>
      <c r="C1214" s="3" t="s">
        <v>21</v>
      </c>
      <c r="D1214" s="4" t="s">
        <v>22</v>
      </c>
      <c r="E1214" s="3" t="s">
        <v>1635</v>
      </c>
      <c r="F1214" s="3"/>
      <c r="G1214" s="3"/>
      <c r="H1214" s="3"/>
      <c r="I1214" s="3"/>
      <c r="J1214" s="3"/>
      <c r="K1214" s="3"/>
      <c r="L1214" s="3"/>
      <c r="M1214" s="3"/>
      <c r="N1214" s="3">
        <v>2782.5</v>
      </c>
      <c r="O1214" s="3" t="s">
        <v>24</v>
      </c>
      <c r="P1214" s="3">
        <v>253.98707996406111</v>
      </c>
      <c r="Q1214" s="3">
        <v>706719.05</v>
      </c>
      <c r="R1214" s="3">
        <v>3.4462290361473689</v>
      </c>
      <c r="S1214" s="3">
        <v>9589.1322930800543</v>
      </c>
      <c r="T1214" s="3">
        <v>258941.9</v>
      </c>
    </row>
    <row r="1215" spans="1:20" x14ac:dyDescent="0.3">
      <c r="A1215" s="3" t="s">
        <v>19</v>
      </c>
      <c r="B1215" s="3" t="s">
        <v>1634</v>
      </c>
      <c r="C1215" s="3" t="s">
        <v>21</v>
      </c>
      <c r="D1215" s="4" t="s">
        <v>22</v>
      </c>
      <c r="E1215" s="3" t="s">
        <v>1636</v>
      </c>
      <c r="F1215" s="3"/>
      <c r="G1215" s="3"/>
      <c r="H1215" s="3"/>
      <c r="I1215" s="3"/>
      <c r="J1215" s="3"/>
      <c r="K1215" s="3"/>
      <c r="L1215" s="3"/>
      <c r="M1215" s="3"/>
      <c r="N1215" s="3">
        <v>974.7</v>
      </c>
      <c r="O1215" s="3" t="s">
        <v>24</v>
      </c>
      <c r="P1215" s="3">
        <v>404.70005129783522</v>
      </c>
      <c r="Q1215" s="3">
        <v>394461.14</v>
      </c>
      <c r="R1215" s="3">
        <v>5.491181157365471</v>
      </c>
      <c r="S1215" s="3">
        <v>5352.2542740841254</v>
      </c>
      <c r="T1215" s="3">
        <v>144530.5</v>
      </c>
    </row>
    <row r="1216" spans="1:20" x14ac:dyDescent="0.3">
      <c r="A1216" s="3" t="s">
        <v>19</v>
      </c>
      <c r="B1216" s="3" t="s">
        <v>1634</v>
      </c>
      <c r="C1216" s="3" t="s">
        <v>21</v>
      </c>
      <c r="D1216" s="4" t="s">
        <v>22</v>
      </c>
      <c r="E1216" s="3" t="s">
        <v>1637</v>
      </c>
      <c r="F1216" s="3"/>
      <c r="G1216" s="3"/>
      <c r="H1216" s="3"/>
      <c r="I1216" s="3"/>
      <c r="J1216" s="3"/>
      <c r="K1216" s="3"/>
      <c r="L1216" s="3"/>
      <c r="M1216" s="3"/>
      <c r="N1216" s="3">
        <v>1510.8</v>
      </c>
      <c r="O1216" s="3" t="s">
        <v>24</v>
      </c>
      <c r="P1216" s="3">
        <v>603.56286735504375</v>
      </c>
      <c r="Q1216" s="3">
        <v>911862.78</v>
      </c>
      <c r="R1216" s="3">
        <v>8.1894554593628737</v>
      </c>
      <c r="S1216" s="3">
        <v>12372.629308005429</v>
      </c>
      <c r="T1216" s="3">
        <v>334106.59999999998</v>
      </c>
    </row>
    <row r="1217" spans="1:20" x14ac:dyDescent="0.3">
      <c r="A1217" s="3" t="s">
        <v>19</v>
      </c>
      <c r="B1217" s="3" t="s">
        <v>1634</v>
      </c>
      <c r="C1217" s="3" t="s">
        <v>21</v>
      </c>
      <c r="D1217" s="4" t="s">
        <v>22</v>
      </c>
      <c r="E1217" s="3" t="s">
        <v>1638</v>
      </c>
      <c r="F1217" s="3"/>
      <c r="G1217" s="3"/>
      <c r="H1217" s="3"/>
      <c r="I1217" s="3"/>
      <c r="J1217" s="3"/>
      <c r="K1217" s="3"/>
      <c r="L1217" s="3"/>
      <c r="M1217" s="3"/>
      <c r="N1217" s="3">
        <v>526.4</v>
      </c>
      <c r="O1217" s="3" t="s">
        <v>24</v>
      </c>
      <c r="P1217" s="3">
        <v>389.28459346504559</v>
      </c>
      <c r="Q1217" s="3">
        <v>204919.41</v>
      </c>
      <c r="R1217" s="3">
        <v>5.2820161935555712</v>
      </c>
      <c r="S1217" s="3">
        <v>2780.4533242876528</v>
      </c>
      <c r="T1217" s="3">
        <v>75082.5</v>
      </c>
    </row>
    <row r="1218" spans="1:20" x14ac:dyDescent="0.3">
      <c r="A1218" s="3" t="s">
        <v>19</v>
      </c>
      <c r="B1218" s="3" t="s">
        <v>1639</v>
      </c>
      <c r="C1218" s="3" t="s">
        <v>21</v>
      </c>
      <c r="D1218" s="4" t="s">
        <v>22</v>
      </c>
      <c r="E1218" s="3" t="s">
        <v>1640</v>
      </c>
      <c r="F1218" s="3"/>
      <c r="G1218" s="3"/>
      <c r="H1218" s="3"/>
      <c r="I1218" s="3"/>
      <c r="J1218" s="3"/>
      <c r="K1218" s="3"/>
      <c r="L1218" s="3"/>
      <c r="M1218" s="3"/>
      <c r="N1218" s="3">
        <v>1875</v>
      </c>
      <c r="O1218" s="3" t="s">
        <v>1557</v>
      </c>
      <c r="P1218" s="3">
        <v>257.52486399999998</v>
      </c>
      <c r="Q1218" s="3">
        <v>482859.12</v>
      </c>
      <c r="R1218" s="3">
        <v>3.4942315332428762</v>
      </c>
      <c r="S1218" s="3">
        <v>6551.6841248303936</v>
      </c>
      <c r="T1218" s="3">
        <v>176919.6</v>
      </c>
    </row>
    <row r="1219" spans="1:20" x14ac:dyDescent="0.3">
      <c r="A1219" s="3" t="s">
        <v>19</v>
      </c>
      <c r="B1219" s="3" t="s">
        <v>1639</v>
      </c>
      <c r="C1219" s="3" t="s">
        <v>21</v>
      </c>
      <c r="D1219" s="4" t="s">
        <v>22</v>
      </c>
      <c r="E1219" s="3" t="s">
        <v>1641</v>
      </c>
      <c r="F1219" s="3"/>
      <c r="G1219" s="3"/>
      <c r="H1219" s="3"/>
      <c r="I1219" s="3"/>
      <c r="J1219" s="3"/>
      <c r="K1219" s="3"/>
      <c r="L1219" s="3"/>
      <c r="M1219" s="3"/>
      <c r="N1219" s="3">
        <v>8097.6</v>
      </c>
      <c r="O1219" s="3" t="s">
        <v>1557</v>
      </c>
      <c r="P1219" s="3">
        <v>395.02408985378378</v>
      </c>
      <c r="Q1219" s="3">
        <v>3198747.07</v>
      </c>
      <c r="R1219" s="3">
        <v>5.3598926710147046</v>
      </c>
      <c r="S1219" s="3">
        <v>43402.266892808679</v>
      </c>
      <c r="T1219" s="3">
        <v>1172020.8999999999</v>
      </c>
    </row>
    <row r="1220" spans="1:20" x14ac:dyDescent="0.3">
      <c r="A1220" s="3" t="s">
        <v>19</v>
      </c>
      <c r="B1220" s="3" t="s">
        <v>1639</v>
      </c>
      <c r="C1220" s="3" t="s">
        <v>21</v>
      </c>
      <c r="D1220" s="4" t="s">
        <v>22</v>
      </c>
      <c r="E1220" s="3" t="s">
        <v>1642</v>
      </c>
      <c r="F1220" s="3"/>
      <c r="G1220" s="3"/>
      <c r="H1220" s="3"/>
      <c r="I1220" s="3"/>
      <c r="J1220" s="3"/>
      <c r="K1220" s="3"/>
      <c r="L1220" s="3"/>
      <c r="M1220" s="3"/>
      <c r="N1220" s="3">
        <v>3705</v>
      </c>
      <c r="O1220" s="3" t="s">
        <v>1557</v>
      </c>
      <c r="P1220" s="3">
        <v>410.63265587044532</v>
      </c>
      <c r="Q1220" s="3">
        <v>1521393.99</v>
      </c>
      <c r="R1220" s="3">
        <v>5.5716778272787693</v>
      </c>
      <c r="S1220" s="3">
        <v>20643.066350067838</v>
      </c>
      <c r="T1220" s="3">
        <v>557438.80000000005</v>
      </c>
    </row>
    <row r="1221" spans="1:20" x14ac:dyDescent="0.3">
      <c r="A1221" s="3" t="s">
        <v>19</v>
      </c>
      <c r="B1221" s="3" t="s">
        <v>1643</v>
      </c>
      <c r="C1221" s="3" t="s">
        <v>21</v>
      </c>
      <c r="D1221" s="4" t="s">
        <v>22</v>
      </c>
      <c r="E1221" s="3" t="s">
        <v>1644</v>
      </c>
      <c r="F1221" s="3"/>
      <c r="G1221" s="3"/>
      <c r="H1221" s="3"/>
      <c r="I1221" s="3"/>
      <c r="J1221" s="3"/>
      <c r="K1221" s="3"/>
      <c r="L1221" s="3"/>
      <c r="M1221" s="3"/>
      <c r="N1221" s="3">
        <v>2755.5</v>
      </c>
      <c r="O1221" s="3" t="s">
        <v>1557</v>
      </c>
      <c r="P1221" s="3">
        <v>585.76362547632004</v>
      </c>
      <c r="Q1221" s="3">
        <v>1614071.67</v>
      </c>
      <c r="R1221" s="3">
        <v>7.9371764969691068</v>
      </c>
      <c r="S1221" s="3">
        <v>21870.889837398368</v>
      </c>
      <c r="T1221" s="3">
        <v>591395.80000000005</v>
      </c>
    </row>
    <row r="1222" spans="1:20" x14ac:dyDescent="0.3">
      <c r="A1222" s="3" t="s">
        <v>19</v>
      </c>
      <c r="B1222" s="3" t="s">
        <v>1643</v>
      </c>
      <c r="C1222" s="3" t="s">
        <v>21</v>
      </c>
      <c r="D1222" s="4" t="s">
        <v>22</v>
      </c>
      <c r="E1222" s="3" t="s">
        <v>1645</v>
      </c>
      <c r="F1222" s="3"/>
      <c r="G1222" s="3"/>
      <c r="H1222" s="3"/>
      <c r="I1222" s="3"/>
      <c r="J1222" s="3"/>
      <c r="K1222" s="3"/>
      <c r="L1222" s="3"/>
      <c r="M1222" s="3"/>
      <c r="N1222" s="3">
        <v>1680</v>
      </c>
      <c r="O1222" s="3" t="s">
        <v>1557</v>
      </c>
      <c r="P1222" s="3">
        <v>405.23464880952378</v>
      </c>
      <c r="Q1222" s="3">
        <v>680794.21</v>
      </c>
      <c r="R1222" s="3">
        <v>5.4909844012130593</v>
      </c>
      <c r="S1222" s="3">
        <v>9224.853794037941</v>
      </c>
      <c r="T1222" s="3">
        <v>249443</v>
      </c>
    </row>
    <row r="1223" spans="1:20" x14ac:dyDescent="0.3">
      <c r="A1223" s="3" t="s">
        <v>19</v>
      </c>
      <c r="B1223" s="3" t="s">
        <v>1643</v>
      </c>
      <c r="C1223" s="3" t="s">
        <v>21</v>
      </c>
      <c r="D1223" s="4" t="s">
        <v>22</v>
      </c>
      <c r="E1223" s="3" t="s">
        <v>1646</v>
      </c>
      <c r="F1223" s="3"/>
      <c r="G1223" s="3"/>
      <c r="H1223" s="3"/>
      <c r="I1223" s="3"/>
      <c r="J1223" s="3"/>
      <c r="K1223" s="3"/>
      <c r="L1223" s="3"/>
      <c r="M1223" s="3"/>
      <c r="N1223" s="3">
        <v>3765</v>
      </c>
      <c r="O1223" s="3" t="s">
        <v>1557</v>
      </c>
      <c r="P1223" s="3">
        <v>264.39362815405048</v>
      </c>
      <c r="Q1223" s="3">
        <v>995442.01</v>
      </c>
      <c r="R1223" s="3">
        <v>3.5825694871822562</v>
      </c>
      <c r="S1223" s="3">
        <v>13488.374119241191</v>
      </c>
      <c r="T1223" s="3">
        <v>364729.9</v>
      </c>
    </row>
    <row r="1224" spans="1:20" x14ac:dyDescent="0.3">
      <c r="A1224" s="3" t="s">
        <v>19</v>
      </c>
      <c r="B1224" s="3" t="s">
        <v>1643</v>
      </c>
      <c r="C1224" s="3" t="s">
        <v>21</v>
      </c>
      <c r="D1224" s="4" t="s">
        <v>22</v>
      </c>
      <c r="E1224" s="3" t="s">
        <v>1647</v>
      </c>
      <c r="F1224" s="3"/>
      <c r="G1224" s="3"/>
      <c r="H1224" s="3"/>
      <c r="I1224" s="3"/>
      <c r="J1224" s="3"/>
      <c r="K1224" s="3"/>
      <c r="L1224" s="3"/>
      <c r="M1224" s="3"/>
      <c r="N1224" s="3">
        <v>3000</v>
      </c>
      <c r="O1224" s="3" t="s">
        <v>1557</v>
      </c>
      <c r="P1224" s="3">
        <v>628.29274333333331</v>
      </c>
      <c r="Q1224" s="3">
        <v>1884878.23</v>
      </c>
      <c r="R1224" s="3">
        <v>8.5134518066847331</v>
      </c>
      <c r="S1224" s="3">
        <v>25540.355420054198</v>
      </c>
      <c r="T1224" s="3">
        <v>690619.4</v>
      </c>
    </row>
    <row r="1225" spans="1:20" x14ac:dyDescent="0.3">
      <c r="A1225" s="3" t="s">
        <v>19</v>
      </c>
      <c r="B1225" s="3" t="s">
        <v>1648</v>
      </c>
      <c r="C1225" s="3" t="s">
        <v>21</v>
      </c>
      <c r="D1225" s="4" t="s">
        <v>22</v>
      </c>
      <c r="E1225" s="3" t="s">
        <v>1649</v>
      </c>
      <c r="F1225" s="3"/>
      <c r="G1225" s="3"/>
      <c r="H1225" s="3"/>
      <c r="I1225" s="3"/>
      <c r="J1225" s="3"/>
      <c r="K1225" s="3"/>
      <c r="L1225" s="3"/>
      <c r="M1225" s="3"/>
      <c r="N1225" s="3">
        <v>9708.7999999999993</v>
      </c>
      <c r="O1225" s="3" t="s">
        <v>1557</v>
      </c>
      <c r="P1225" s="3">
        <v>477.89682556031647</v>
      </c>
      <c r="Q1225" s="3">
        <v>4639804.7</v>
      </c>
      <c r="R1225" s="3">
        <v>6.4755667420097076</v>
      </c>
      <c r="S1225" s="3">
        <v>62869.982384823852</v>
      </c>
      <c r="T1225" s="3">
        <v>1700024.4</v>
      </c>
    </row>
    <row r="1226" spans="1:20" x14ac:dyDescent="0.3">
      <c r="A1226" s="3" t="s">
        <v>19</v>
      </c>
      <c r="B1226" s="3" t="s">
        <v>1648</v>
      </c>
      <c r="C1226" s="3" t="s">
        <v>21</v>
      </c>
      <c r="D1226" s="4" t="s">
        <v>25</v>
      </c>
      <c r="E1226" s="3" t="s">
        <v>1650</v>
      </c>
      <c r="F1226" s="3"/>
      <c r="G1226" s="3"/>
      <c r="H1226" s="3"/>
      <c r="I1226" s="3"/>
      <c r="J1226" s="3"/>
      <c r="K1226" s="3"/>
      <c r="L1226" s="3"/>
      <c r="M1226" s="3"/>
      <c r="N1226" s="3">
        <v>8537.7999999999993</v>
      </c>
      <c r="O1226" s="3" t="s">
        <v>1557</v>
      </c>
      <c r="P1226" s="3">
        <v>237.2931984820446</v>
      </c>
      <c r="Q1226" s="3">
        <v>2025961.87</v>
      </c>
      <c r="R1226" s="3">
        <v>3.2153549929816339</v>
      </c>
      <c r="S1226" s="3">
        <v>27452.057859078592</v>
      </c>
      <c r="T1226" s="3">
        <v>890612.8</v>
      </c>
    </row>
    <row r="1227" spans="1:20" x14ac:dyDescent="0.3">
      <c r="A1227" s="3" t="s">
        <v>19</v>
      </c>
      <c r="B1227" s="3" t="s">
        <v>1648</v>
      </c>
      <c r="C1227" s="3" t="s">
        <v>21</v>
      </c>
      <c r="D1227" s="4" t="s">
        <v>22</v>
      </c>
      <c r="E1227" s="3" t="s">
        <v>1651</v>
      </c>
      <c r="F1227" s="3"/>
      <c r="G1227" s="3"/>
      <c r="H1227" s="3"/>
      <c r="I1227" s="3"/>
      <c r="J1227" s="3"/>
      <c r="K1227" s="3"/>
      <c r="L1227" s="3"/>
      <c r="M1227" s="3"/>
      <c r="N1227" s="3">
        <v>3430.4</v>
      </c>
      <c r="O1227" s="3" t="s">
        <v>1557</v>
      </c>
      <c r="P1227" s="3">
        <v>456.45846256996271</v>
      </c>
      <c r="Q1227" s="3">
        <v>1565835.11</v>
      </c>
      <c r="R1227" s="3">
        <v>6.1850740185631814</v>
      </c>
      <c r="S1227" s="3">
        <v>21217.27791327914</v>
      </c>
      <c r="T1227" s="3">
        <v>573722</v>
      </c>
    </row>
    <row r="1228" spans="1:20" x14ac:dyDescent="0.3">
      <c r="A1228" s="3" t="s">
        <v>19</v>
      </c>
      <c r="B1228" s="3" t="s">
        <v>1652</v>
      </c>
      <c r="C1228" s="3" t="s">
        <v>21</v>
      </c>
      <c r="D1228" s="4" t="s">
        <v>25</v>
      </c>
      <c r="E1228" s="3" t="s">
        <v>1653</v>
      </c>
      <c r="F1228" s="3"/>
      <c r="G1228" s="3"/>
      <c r="H1228" s="3"/>
      <c r="I1228" s="3"/>
      <c r="J1228" s="3"/>
      <c r="K1228" s="3"/>
      <c r="L1228" s="3"/>
      <c r="M1228" s="3"/>
      <c r="N1228" s="3">
        <v>4813</v>
      </c>
      <c r="O1228" s="3" t="s">
        <v>1557</v>
      </c>
      <c r="P1228" s="3">
        <v>418.28202576355699</v>
      </c>
      <c r="Q1228" s="3">
        <v>2013191.39</v>
      </c>
      <c r="R1228" s="3">
        <v>5.6677781268774661</v>
      </c>
      <c r="S1228" s="3">
        <v>27279.016124661252</v>
      </c>
      <c r="T1228" s="3">
        <v>884998.9</v>
      </c>
    </row>
    <row r="1229" spans="1:20" x14ac:dyDescent="0.3">
      <c r="A1229" s="3" t="s">
        <v>19</v>
      </c>
      <c r="B1229" s="3" t="s">
        <v>1654</v>
      </c>
      <c r="C1229" s="3" t="s">
        <v>21</v>
      </c>
      <c r="D1229" s="4" t="s">
        <v>22</v>
      </c>
      <c r="E1229" s="3" t="s">
        <v>1655</v>
      </c>
      <c r="F1229" s="3"/>
      <c r="G1229" s="3"/>
      <c r="H1229" s="3"/>
      <c r="I1229" s="3"/>
      <c r="J1229" s="3"/>
      <c r="K1229" s="3"/>
      <c r="L1229" s="3"/>
      <c r="M1229" s="3"/>
      <c r="N1229" s="3">
        <v>6750</v>
      </c>
      <c r="O1229" s="3" t="s">
        <v>1557</v>
      </c>
      <c r="P1229" s="3">
        <v>454.81851851851849</v>
      </c>
      <c r="Q1229" s="3">
        <v>3070025</v>
      </c>
      <c r="R1229" s="3">
        <v>6.1628525544514714</v>
      </c>
      <c r="S1229" s="3">
        <v>41599.254742547433</v>
      </c>
      <c r="T1229" s="3">
        <v>1124857.2</v>
      </c>
    </row>
    <row r="1230" spans="1:20" x14ac:dyDescent="0.3">
      <c r="A1230" s="3" t="s">
        <v>19</v>
      </c>
      <c r="B1230" s="3" t="s">
        <v>1656</v>
      </c>
      <c r="C1230" s="3" t="s">
        <v>21</v>
      </c>
      <c r="D1230" s="4" t="s">
        <v>22</v>
      </c>
      <c r="E1230" s="3" t="s">
        <v>1657</v>
      </c>
      <c r="F1230" s="3"/>
      <c r="G1230" s="3"/>
      <c r="H1230" s="3"/>
      <c r="I1230" s="3"/>
      <c r="J1230" s="3"/>
      <c r="K1230" s="3"/>
      <c r="L1230" s="3"/>
      <c r="M1230" s="3"/>
      <c r="N1230" s="3">
        <v>5665.68</v>
      </c>
      <c r="O1230" s="3" t="s">
        <v>1557</v>
      </c>
      <c r="P1230" s="3">
        <v>1012.297895398258</v>
      </c>
      <c r="Q1230" s="3">
        <v>5735355.9400000004</v>
      </c>
      <c r="R1230" s="3">
        <v>13.716773650382899</v>
      </c>
      <c r="S1230" s="3">
        <v>77714.850135501358</v>
      </c>
      <c r="T1230" s="3">
        <v>2101434.4</v>
      </c>
    </row>
    <row r="1231" spans="1:20" x14ac:dyDescent="0.3">
      <c r="A1231" s="3" t="s">
        <v>19</v>
      </c>
      <c r="B1231" s="3" t="s">
        <v>1658</v>
      </c>
      <c r="C1231" s="3" t="s">
        <v>21</v>
      </c>
      <c r="D1231" s="4" t="s">
        <v>22</v>
      </c>
      <c r="E1231" s="3" t="s">
        <v>1659</v>
      </c>
      <c r="F1231" s="3"/>
      <c r="G1231" s="3"/>
      <c r="H1231" s="3"/>
      <c r="I1231" s="3"/>
      <c r="J1231" s="3"/>
      <c r="K1231" s="3"/>
      <c r="L1231" s="3"/>
      <c r="M1231" s="3"/>
      <c r="N1231" s="3">
        <v>8008</v>
      </c>
      <c r="O1231" s="3" t="s">
        <v>1557</v>
      </c>
      <c r="P1231" s="3">
        <v>373.59745629370627</v>
      </c>
      <c r="Q1231" s="3">
        <v>2991768.43</v>
      </c>
      <c r="R1231" s="3">
        <v>5.0588687378971748</v>
      </c>
      <c r="S1231" s="3">
        <v>40511.420853080577</v>
      </c>
      <c r="T1231" s="3">
        <v>1096184</v>
      </c>
    </row>
    <row r="1232" spans="1:20" x14ac:dyDescent="0.3">
      <c r="A1232" s="3" t="s">
        <v>19</v>
      </c>
      <c r="B1232" s="3" t="s">
        <v>1658</v>
      </c>
      <c r="C1232" s="3" t="s">
        <v>21</v>
      </c>
      <c r="D1232" s="4" t="s">
        <v>22</v>
      </c>
      <c r="E1232" s="3" t="s">
        <v>1660</v>
      </c>
      <c r="F1232" s="3"/>
      <c r="G1232" s="3"/>
      <c r="H1232" s="3"/>
      <c r="I1232" s="3"/>
      <c r="J1232" s="3"/>
      <c r="K1232" s="3"/>
      <c r="L1232" s="3"/>
      <c r="M1232" s="3"/>
      <c r="N1232" s="3">
        <v>9504</v>
      </c>
      <c r="O1232" s="3" t="s">
        <v>1557</v>
      </c>
      <c r="P1232" s="3">
        <v>228.7976210016835</v>
      </c>
      <c r="Q1232" s="3">
        <v>2174492.59</v>
      </c>
      <c r="R1232" s="3">
        <v>3.0981397562854909</v>
      </c>
      <c r="S1232" s="3">
        <v>29444.720243737309</v>
      </c>
      <c r="T1232" s="3">
        <v>796734.1</v>
      </c>
    </row>
    <row r="1233" spans="1:20" x14ac:dyDescent="0.3">
      <c r="A1233" s="3" t="s">
        <v>19</v>
      </c>
      <c r="B1233" s="3" t="s">
        <v>1661</v>
      </c>
      <c r="C1233" s="3" t="s">
        <v>21</v>
      </c>
      <c r="D1233" s="4" t="s">
        <v>22</v>
      </c>
      <c r="E1233" s="3" t="s">
        <v>1662</v>
      </c>
      <c r="F1233" s="3"/>
      <c r="G1233" s="3"/>
      <c r="H1233" s="3"/>
      <c r="I1233" s="3"/>
      <c r="J1233" s="3"/>
      <c r="K1233" s="3"/>
      <c r="L1233" s="3"/>
      <c r="M1233" s="3"/>
      <c r="N1233" s="3">
        <v>1920</v>
      </c>
      <c r="O1233" s="3" t="s">
        <v>1557</v>
      </c>
      <c r="P1233" s="3">
        <v>456.57528124999999</v>
      </c>
      <c r="Q1233" s="3">
        <v>876624.54</v>
      </c>
      <c r="R1233" s="3">
        <v>6.1824682633717014</v>
      </c>
      <c r="S1233" s="3">
        <v>11870.339065673659</v>
      </c>
      <c r="T1233" s="3">
        <v>321195.2</v>
      </c>
    </row>
    <row r="1234" spans="1:20" x14ac:dyDescent="0.3">
      <c r="A1234" s="3" t="s">
        <v>19</v>
      </c>
      <c r="B1234" s="3" t="s">
        <v>1661</v>
      </c>
      <c r="C1234" s="3" t="s">
        <v>21</v>
      </c>
      <c r="D1234" s="4" t="s">
        <v>22</v>
      </c>
      <c r="E1234" s="3" t="s">
        <v>1663</v>
      </c>
      <c r="F1234" s="3"/>
      <c r="G1234" s="3"/>
      <c r="H1234" s="3"/>
      <c r="I1234" s="3"/>
      <c r="J1234" s="3"/>
      <c r="K1234" s="3"/>
      <c r="L1234" s="3"/>
      <c r="M1234" s="3"/>
      <c r="N1234" s="3">
        <v>4800</v>
      </c>
      <c r="O1234" s="3" t="s">
        <v>1557</v>
      </c>
      <c r="P1234" s="3">
        <v>478.01913124999999</v>
      </c>
      <c r="Q1234" s="3">
        <v>2294491.83</v>
      </c>
      <c r="R1234" s="3">
        <v>6.4728386086662164</v>
      </c>
      <c r="S1234" s="3">
        <v>31069.62532159784</v>
      </c>
      <c r="T1234" s="3">
        <v>840701.8</v>
      </c>
    </row>
    <row r="1235" spans="1:20" x14ac:dyDescent="0.3">
      <c r="A1235" s="3" t="s">
        <v>19</v>
      </c>
      <c r="B1235" s="3" t="s">
        <v>1661</v>
      </c>
      <c r="C1235" s="3" t="s">
        <v>21</v>
      </c>
      <c r="D1235" s="4" t="s">
        <v>22</v>
      </c>
      <c r="E1235" s="3" t="s">
        <v>1664</v>
      </c>
      <c r="F1235" s="3"/>
      <c r="G1235" s="3"/>
      <c r="H1235" s="3"/>
      <c r="I1235" s="3"/>
      <c r="J1235" s="3"/>
      <c r="K1235" s="3"/>
      <c r="L1235" s="3"/>
      <c r="M1235" s="3"/>
      <c r="N1235" s="3">
        <v>6750</v>
      </c>
      <c r="O1235" s="3" t="s">
        <v>1557</v>
      </c>
      <c r="P1235" s="3">
        <v>454.57955555555549</v>
      </c>
      <c r="Q1235" s="3">
        <v>3068412</v>
      </c>
      <c r="R1235" s="3">
        <v>6.1554442187617546</v>
      </c>
      <c r="S1235" s="3">
        <v>41549.248476641842</v>
      </c>
      <c r="T1235" s="3">
        <v>1124266.1000000001</v>
      </c>
    </row>
    <row r="1236" spans="1:20" x14ac:dyDescent="0.3">
      <c r="A1236" s="3" t="s">
        <v>19</v>
      </c>
      <c r="B1236" s="3" t="s">
        <v>1661</v>
      </c>
      <c r="C1236" s="3" t="s">
        <v>21</v>
      </c>
      <c r="D1236" s="4" t="s">
        <v>22</v>
      </c>
      <c r="E1236" s="3" t="s">
        <v>1665</v>
      </c>
      <c r="F1236" s="3"/>
      <c r="G1236" s="3"/>
      <c r="H1236" s="3"/>
      <c r="I1236" s="3"/>
      <c r="J1236" s="3"/>
      <c r="K1236" s="3"/>
      <c r="L1236" s="3"/>
      <c r="M1236" s="3"/>
      <c r="N1236" s="3">
        <v>5160</v>
      </c>
      <c r="O1236" s="3" t="s">
        <v>1557</v>
      </c>
      <c r="P1236" s="3">
        <v>259.29615891472872</v>
      </c>
      <c r="Q1236" s="3">
        <v>1337968.18</v>
      </c>
      <c r="R1236" s="3">
        <v>3.5111192811743899</v>
      </c>
      <c r="S1236" s="3">
        <v>18117.375490859849</v>
      </c>
      <c r="T1236" s="3">
        <v>490231.5</v>
      </c>
    </row>
    <row r="1237" spans="1:20" x14ac:dyDescent="0.3">
      <c r="A1237" s="3" t="s">
        <v>19</v>
      </c>
      <c r="B1237" s="3" t="s">
        <v>1661</v>
      </c>
      <c r="C1237" s="3" t="s">
        <v>21</v>
      </c>
      <c r="D1237" s="4" t="s">
        <v>22</v>
      </c>
      <c r="E1237" s="3" t="s">
        <v>1666</v>
      </c>
      <c r="F1237" s="3"/>
      <c r="G1237" s="3"/>
      <c r="H1237" s="3"/>
      <c r="I1237" s="3"/>
      <c r="J1237" s="3"/>
      <c r="K1237" s="3"/>
      <c r="L1237" s="3"/>
      <c r="M1237" s="3"/>
      <c r="N1237" s="3">
        <v>3006</v>
      </c>
      <c r="O1237" s="3" t="s">
        <v>1557</v>
      </c>
      <c r="P1237" s="3">
        <v>543.45398868928805</v>
      </c>
      <c r="Q1237" s="3">
        <v>1633622.69</v>
      </c>
      <c r="R1237" s="3">
        <v>7.3588894880066089</v>
      </c>
      <c r="S1237" s="3">
        <v>22120.82180094787</v>
      </c>
      <c r="T1237" s="3">
        <v>598559.4</v>
      </c>
    </row>
    <row r="1238" spans="1:20" x14ac:dyDescent="0.3">
      <c r="A1238" s="3" t="s">
        <v>19</v>
      </c>
      <c r="B1238" s="3" t="s">
        <v>1667</v>
      </c>
      <c r="C1238" s="3" t="s">
        <v>21</v>
      </c>
      <c r="D1238" s="4" t="s">
        <v>22</v>
      </c>
      <c r="E1238" s="3" t="s">
        <v>1668</v>
      </c>
      <c r="F1238" s="3"/>
      <c r="G1238" s="3"/>
      <c r="H1238" s="3"/>
      <c r="I1238" s="3"/>
      <c r="J1238" s="3"/>
      <c r="K1238" s="3"/>
      <c r="L1238" s="3"/>
      <c r="M1238" s="3"/>
      <c r="N1238" s="3">
        <v>924</v>
      </c>
      <c r="O1238" s="3" t="s">
        <v>1557</v>
      </c>
      <c r="P1238" s="3">
        <v>480.46571428571428</v>
      </c>
      <c r="Q1238" s="3">
        <v>443950.32</v>
      </c>
      <c r="R1238" s="3">
        <v>6.4927799227799223</v>
      </c>
      <c r="S1238" s="3">
        <v>5999.3286486486486</v>
      </c>
      <c r="T1238" s="3">
        <v>162663.4</v>
      </c>
    </row>
    <row r="1239" spans="1:20" x14ac:dyDescent="0.3">
      <c r="A1239" s="3" t="s">
        <v>19</v>
      </c>
      <c r="B1239" s="3" t="s">
        <v>1667</v>
      </c>
      <c r="C1239" s="3" t="s">
        <v>21</v>
      </c>
      <c r="D1239" s="4" t="s">
        <v>22</v>
      </c>
      <c r="E1239" s="3" t="s">
        <v>1669</v>
      </c>
      <c r="F1239" s="3"/>
      <c r="G1239" s="3"/>
      <c r="H1239" s="3"/>
      <c r="I1239" s="3"/>
      <c r="J1239" s="3"/>
      <c r="K1239" s="3"/>
      <c r="L1239" s="3"/>
      <c r="M1239" s="3"/>
      <c r="N1239" s="3">
        <v>2755.5</v>
      </c>
      <c r="O1239" s="3" t="s">
        <v>1557</v>
      </c>
      <c r="P1239" s="3">
        <v>567.62763563781527</v>
      </c>
      <c r="Q1239" s="3">
        <v>1564097.95</v>
      </c>
      <c r="R1239" s="3">
        <v>7.6706437248353412</v>
      </c>
      <c r="S1239" s="3">
        <v>21136.458783783779</v>
      </c>
      <c r="T1239" s="3">
        <v>573085.5</v>
      </c>
    </row>
    <row r="1240" spans="1:20" x14ac:dyDescent="0.3">
      <c r="A1240" s="3" t="s">
        <v>19</v>
      </c>
      <c r="B1240" s="3" t="s">
        <v>1667</v>
      </c>
      <c r="C1240" s="3" t="s">
        <v>21</v>
      </c>
      <c r="D1240" s="4" t="s">
        <v>22</v>
      </c>
      <c r="E1240" s="3" t="s">
        <v>1670</v>
      </c>
      <c r="F1240" s="3"/>
      <c r="G1240" s="3"/>
      <c r="H1240" s="3"/>
      <c r="I1240" s="3"/>
      <c r="J1240" s="3"/>
      <c r="K1240" s="3"/>
      <c r="L1240" s="3"/>
      <c r="M1240" s="3"/>
      <c r="N1240" s="3">
        <v>7840</v>
      </c>
      <c r="O1240" s="3" t="s">
        <v>1557</v>
      </c>
      <c r="P1240" s="3">
        <v>392.71478316326528</v>
      </c>
      <c r="Q1240" s="3">
        <v>3078883.9</v>
      </c>
      <c r="R1240" s="3">
        <v>5.3069565292333154</v>
      </c>
      <c r="S1240" s="3">
        <v>41606.539189189178</v>
      </c>
      <c r="T1240" s="3">
        <v>1128103.1000000001</v>
      </c>
    </row>
    <row r="1241" spans="1:20" x14ac:dyDescent="0.3">
      <c r="A1241" s="3" t="s">
        <v>19</v>
      </c>
      <c r="B1241" s="3" t="s">
        <v>1667</v>
      </c>
      <c r="C1241" s="3" t="s">
        <v>21</v>
      </c>
      <c r="D1241" s="4" t="s">
        <v>22</v>
      </c>
      <c r="E1241" s="3" t="s">
        <v>1671</v>
      </c>
      <c r="F1241" s="3"/>
      <c r="G1241" s="3"/>
      <c r="H1241" s="3"/>
      <c r="I1241" s="3"/>
      <c r="J1241" s="3"/>
      <c r="K1241" s="3"/>
      <c r="L1241" s="3"/>
      <c r="M1241" s="3"/>
      <c r="N1241" s="3">
        <v>4770</v>
      </c>
      <c r="O1241" s="3" t="s">
        <v>1557</v>
      </c>
      <c r="P1241" s="3">
        <v>490.50224947589101</v>
      </c>
      <c r="Q1241" s="3">
        <v>2339695.73</v>
      </c>
      <c r="R1241" s="3">
        <v>6.6284087767012299</v>
      </c>
      <c r="S1241" s="3">
        <v>31617.50986486486</v>
      </c>
      <c r="T1241" s="3">
        <v>857264.5</v>
      </c>
    </row>
    <row r="1242" spans="1:20" x14ac:dyDescent="0.3">
      <c r="A1242" s="3" t="s">
        <v>19</v>
      </c>
      <c r="B1242" s="3" t="s">
        <v>1667</v>
      </c>
      <c r="C1242" s="3" t="s">
        <v>21</v>
      </c>
      <c r="D1242" s="4" t="s">
        <v>22</v>
      </c>
      <c r="E1242" s="3" t="s">
        <v>1672</v>
      </c>
      <c r="F1242" s="3"/>
      <c r="G1242" s="3"/>
      <c r="H1242" s="3"/>
      <c r="I1242" s="3"/>
      <c r="J1242" s="3"/>
      <c r="K1242" s="3"/>
      <c r="L1242" s="3"/>
      <c r="M1242" s="3"/>
      <c r="N1242" s="3">
        <v>3000</v>
      </c>
      <c r="O1242" s="3" t="s">
        <v>1557</v>
      </c>
      <c r="P1242" s="3">
        <v>608.85959666666668</v>
      </c>
      <c r="Q1242" s="3">
        <v>1826578.79</v>
      </c>
      <c r="R1242" s="3">
        <v>8.2278323873873873</v>
      </c>
      <c r="S1242" s="3">
        <v>24683.497162162159</v>
      </c>
      <c r="T1242" s="3">
        <v>669258.5</v>
      </c>
    </row>
    <row r="1243" spans="1:20" x14ac:dyDescent="0.3">
      <c r="A1243" s="3" t="s">
        <v>19</v>
      </c>
      <c r="B1243" s="3" t="s">
        <v>1667</v>
      </c>
      <c r="C1243" s="3" t="s">
        <v>21</v>
      </c>
      <c r="D1243" s="4" t="s">
        <v>22</v>
      </c>
      <c r="E1243" s="3" t="s">
        <v>1673</v>
      </c>
      <c r="F1243" s="3"/>
      <c r="G1243" s="3"/>
      <c r="H1243" s="3"/>
      <c r="I1243" s="3"/>
      <c r="J1243" s="3"/>
      <c r="K1243" s="3"/>
      <c r="L1243" s="3"/>
      <c r="M1243" s="3"/>
      <c r="N1243" s="3">
        <v>1890.4</v>
      </c>
      <c r="O1243" s="3" t="s">
        <v>1557</v>
      </c>
      <c r="P1243" s="3">
        <v>466.3345746931866</v>
      </c>
      <c r="Q1243" s="3">
        <v>881558.88</v>
      </c>
      <c r="R1243" s="3">
        <v>6.301818576934954</v>
      </c>
      <c r="S1243" s="3">
        <v>11912.957837837839</v>
      </c>
      <c r="T1243" s="3">
        <v>323003.2</v>
      </c>
    </row>
    <row r="1244" spans="1:20" x14ac:dyDescent="0.3">
      <c r="A1244" s="3" t="s">
        <v>19</v>
      </c>
      <c r="B1244" s="3" t="s">
        <v>1674</v>
      </c>
      <c r="C1244" s="3" t="s">
        <v>21</v>
      </c>
      <c r="D1244" s="4" t="s">
        <v>22</v>
      </c>
      <c r="E1244" s="3" t="s">
        <v>1675</v>
      </c>
      <c r="F1244" s="3"/>
      <c r="G1244" s="3"/>
      <c r="H1244" s="3"/>
      <c r="I1244" s="3"/>
      <c r="J1244" s="3"/>
      <c r="K1244" s="3"/>
      <c r="L1244" s="3"/>
      <c r="M1244" s="3"/>
      <c r="N1244" s="3">
        <v>3520</v>
      </c>
      <c r="O1244" s="3" t="s">
        <v>1557</v>
      </c>
      <c r="P1244" s="3">
        <v>466.44168181818179</v>
      </c>
      <c r="Q1244" s="3">
        <v>1641874.72</v>
      </c>
      <c r="R1244" s="3">
        <v>6.3032659705159704</v>
      </c>
      <c r="S1244" s="3">
        <v>22187.496216216219</v>
      </c>
      <c r="T1244" s="3">
        <v>601582.9</v>
      </c>
    </row>
    <row r="1245" spans="1:20" x14ac:dyDescent="0.3">
      <c r="A1245" s="3" t="s">
        <v>19</v>
      </c>
      <c r="B1245" s="3" t="s">
        <v>1674</v>
      </c>
      <c r="C1245" s="3" t="s">
        <v>21</v>
      </c>
      <c r="D1245" s="4" t="s">
        <v>22</v>
      </c>
      <c r="E1245" s="3" t="s">
        <v>1676</v>
      </c>
      <c r="F1245" s="3"/>
      <c r="G1245" s="3"/>
      <c r="H1245" s="3"/>
      <c r="I1245" s="3"/>
      <c r="J1245" s="3"/>
      <c r="K1245" s="3"/>
      <c r="L1245" s="3"/>
      <c r="M1245" s="3"/>
      <c r="N1245" s="3">
        <v>2560</v>
      </c>
      <c r="O1245" s="3" t="s">
        <v>1557</v>
      </c>
      <c r="P1245" s="3">
        <v>445.51719531250001</v>
      </c>
      <c r="Q1245" s="3">
        <v>1140524.02</v>
      </c>
      <c r="R1245" s="3">
        <v>6.0205026393581083</v>
      </c>
      <c r="S1245" s="3">
        <v>15412.48675675676</v>
      </c>
      <c r="T1245" s="3">
        <v>417888</v>
      </c>
    </row>
    <row r="1246" spans="1:20" x14ac:dyDescent="0.3">
      <c r="A1246" s="3" t="s">
        <v>19</v>
      </c>
      <c r="B1246" s="3" t="s">
        <v>1677</v>
      </c>
      <c r="C1246" s="3" t="s">
        <v>21</v>
      </c>
      <c r="D1246" s="4" t="s">
        <v>22</v>
      </c>
      <c r="E1246" s="3" t="s">
        <v>1678</v>
      </c>
      <c r="F1246" s="3"/>
      <c r="G1246" s="3"/>
      <c r="H1246" s="3"/>
      <c r="I1246" s="3"/>
      <c r="J1246" s="3"/>
      <c r="K1246" s="3"/>
      <c r="L1246" s="3"/>
      <c r="M1246" s="3"/>
      <c r="N1246" s="3">
        <v>5340</v>
      </c>
      <c r="O1246" s="3" t="s">
        <v>1557</v>
      </c>
      <c r="P1246" s="3">
        <v>530.653904494382</v>
      </c>
      <c r="Q1246" s="3">
        <v>2833691.85</v>
      </c>
      <c r="R1246" s="3">
        <v>7.1709987093835403</v>
      </c>
      <c r="S1246" s="3">
        <v>38293.133108108108</v>
      </c>
      <c r="T1246" s="3">
        <v>1038264.7</v>
      </c>
    </row>
    <row r="1247" spans="1:20" x14ac:dyDescent="0.3">
      <c r="A1247" s="3" t="s">
        <v>19</v>
      </c>
      <c r="B1247" s="3" t="s">
        <v>1677</v>
      </c>
      <c r="C1247" s="3" t="s">
        <v>21</v>
      </c>
      <c r="D1247" s="4" t="s">
        <v>22</v>
      </c>
      <c r="E1247" s="3" t="s">
        <v>1679</v>
      </c>
      <c r="F1247" s="3"/>
      <c r="G1247" s="3"/>
      <c r="H1247" s="3"/>
      <c r="I1247" s="3"/>
      <c r="J1247" s="3"/>
      <c r="K1247" s="3"/>
      <c r="L1247" s="3"/>
      <c r="M1247" s="3"/>
      <c r="N1247" s="3">
        <v>5130</v>
      </c>
      <c r="O1247" s="3" t="s">
        <v>1557</v>
      </c>
      <c r="P1247" s="3">
        <v>253.3244444444444</v>
      </c>
      <c r="Q1247" s="3">
        <v>1299554.3999999999</v>
      </c>
      <c r="R1247" s="3">
        <v>3.4233033033033031</v>
      </c>
      <c r="S1247" s="3">
        <v>17561.545945945949</v>
      </c>
      <c r="T1247" s="3">
        <v>476156.8</v>
      </c>
    </row>
    <row r="1248" spans="1:20" x14ac:dyDescent="0.3">
      <c r="A1248" s="3" t="s">
        <v>19</v>
      </c>
      <c r="B1248" s="3" t="s">
        <v>1677</v>
      </c>
      <c r="C1248" s="3" t="s">
        <v>21</v>
      </c>
      <c r="D1248" s="4" t="s">
        <v>22</v>
      </c>
      <c r="E1248" s="3" t="s">
        <v>1680</v>
      </c>
      <c r="F1248" s="3"/>
      <c r="G1248" s="3"/>
      <c r="H1248" s="3"/>
      <c r="I1248" s="3"/>
      <c r="J1248" s="3"/>
      <c r="K1248" s="3"/>
      <c r="L1248" s="3"/>
      <c r="M1248" s="3"/>
      <c r="N1248" s="3">
        <v>15568</v>
      </c>
      <c r="O1248" s="3" t="s">
        <v>1557</v>
      </c>
      <c r="P1248" s="3">
        <v>365.42023381294968</v>
      </c>
      <c r="Q1248" s="3">
        <v>5688862.2000000002</v>
      </c>
      <c r="R1248" s="3">
        <v>4.9381112677425634</v>
      </c>
      <c r="S1248" s="3">
        <v>76876.516216216216</v>
      </c>
      <c r="T1248" s="3">
        <v>2084399</v>
      </c>
    </row>
    <row r="1249" spans="1:20" x14ac:dyDescent="0.3">
      <c r="A1249" s="3" t="s">
        <v>19</v>
      </c>
      <c r="B1249" s="3" t="s">
        <v>1677</v>
      </c>
      <c r="C1249" s="3" t="s">
        <v>21</v>
      </c>
      <c r="D1249" s="4" t="s">
        <v>22</v>
      </c>
      <c r="E1249" s="3" t="s">
        <v>1681</v>
      </c>
      <c r="F1249" s="3"/>
      <c r="G1249" s="3"/>
      <c r="H1249" s="3"/>
      <c r="I1249" s="3"/>
      <c r="J1249" s="3"/>
      <c r="K1249" s="3"/>
      <c r="L1249" s="3"/>
      <c r="M1249" s="3"/>
      <c r="N1249" s="3">
        <v>2822.4</v>
      </c>
      <c r="O1249" s="3" t="s">
        <v>1557</v>
      </c>
      <c r="P1249" s="3">
        <v>388.25606575963712</v>
      </c>
      <c r="Q1249" s="3">
        <v>1095813.92</v>
      </c>
      <c r="R1249" s="3">
        <v>5.2467035913464466</v>
      </c>
      <c r="S1249" s="3">
        <v>14808.296216216209</v>
      </c>
      <c r="T1249" s="3">
        <v>401506.3</v>
      </c>
    </row>
    <row r="1250" spans="1:20" x14ac:dyDescent="0.3">
      <c r="A1250" s="3" t="s">
        <v>19</v>
      </c>
      <c r="B1250" s="3" t="s">
        <v>1682</v>
      </c>
      <c r="C1250" s="3" t="s">
        <v>21</v>
      </c>
      <c r="D1250" s="4" t="s">
        <v>25</v>
      </c>
      <c r="E1250" s="3" t="s">
        <v>1683</v>
      </c>
      <c r="F1250" s="3"/>
      <c r="G1250" s="3"/>
      <c r="H1250" s="3"/>
      <c r="I1250" s="3"/>
      <c r="J1250" s="3"/>
      <c r="K1250" s="3"/>
      <c r="L1250" s="3"/>
      <c r="M1250" s="3"/>
      <c r="N1250" s="3">
        <v>7500</v>
      </c>
      <c r="O1250" s="3" t="s">
        <v>1557</v>
      </c>
      <c r="P1250" s="3">
        <v>220.3412266666667</v>
      </c>
      <c r="Q1250" s="3">
        <v>1652559.2</v>
      </c>
      <c r="R1250" s="3">
        <v>2.977584144144144</v>
      </c>
      <c r="S1250" s="3">
        <v>22331.881081081079</v>
      </c>
      <c r="T1250" s="3">
        <v>726465</v>
      </c>
    </row>
    <row r="1251" spans="1:20" x14ac:dyDescent="0.3">
      <c r="A1251" s="3" t="s">
        <v>19</v>
      </c>
      <c r="B1251" s="3" t="s">
        <v>1684</v>
      </c>
      <c r="C1251" s="3" t="s">
        <v>21</v>
      </c>
      <c r="D1251" s="4" t="s">
        <v>22</v>
      </c>
      <c r="E1251" s="3" t="s">
        <v>1685</v>
      </c>
      <c r="F1251" s="3"/>
      <c r="G1251" s="3"/>
      <c r="H1251" s="3"/>
      <c r="I1251" s="3"/>
      <c r="J1251" s="3"/>
      <c r="K1251" s="3"/>
      <c r="L1251" s="3"/>
      <c r="M1251" s="3"/>
      <c r="N1251" s="3">
        <v>8024.5</v>
      </c>
      <c r="O1251" s="3" t="s">
        <v>24</v>
      </c>
      <c r="P1251" s="3">
        <v>338.42545454545461</v>
      </c>
      <c r="Q1251" s="3">
        <v>2715695.06</v>
      </c>
      <c r="R1251" s="3">
        <v>4.5456743390927414</v>
      </c>
      <c r="S1251" s="3">
        <v>36476.763734049688</v>
      </c>
      <c r="T1251" s="3">
        <v>995030.7</v>
      </c>
    </row>
    <row r="1252" spans="1:20" x14ac:dyDescent="0.3">
      <c r="A1252" s="3" t="s">
        <v>19</v>
      </c>
      <c r="B1252" s="3" t="s">
        <v>1684</v>
      </c>
      <c r="C1252" s="3" t="s">
        <v>21</v>
      </c>
      <c r="D1252" s="4" t="s">
        <v>22</v>
      </c>
      <c r="E1252" s="3" t="s">
        <v>1686</v>
      </c>
      <c r="F1252" s="3"/>
      <c r="G1252" s="3"/>
      <c r="H1252" s="3"/>
      <c r="I1252" s="3"/>
      <c r="J1252" s="3"/>
      <c r="K1252" s="3"/>
      <c r="L1252" s="3"/>
      <c r="M1252" s="3"/>
      <c r="N1252" s="3">
        <v>1012</v>
      </c>
      <c r="O1252" s="3" t="s">
        <v>24</v>
      </c>
      <c r="P1252" s="3">
        <v>373.02666996047429</v>
      </c>
      <c r="Q1252" s="3">
        <v>377502.99</v>
      </c>
      <c r="R1252" s="3">
        <v>5.0104321015510314</v>
      </c>
      <c r="S1252" s="3">
        <v>5070.5572867696437</v>
      </c>
      <c r="T1252" s="3">
        <v>138317.1</v>
      </c>
    </row>
    <row r="1253" spans="1:20" x14ac:dyDescent="0.3">
      <c r="A1253" s="3" t="s">
        <v>19</v>
      </c>
      <c r="B1253" s="3" t="s">
        <v>1687</v>
      </c>
      <c r="C1253" s="3" t="s">
        <v>21</v>
      </c>
      <c r="D1253" s="4" t="s">
        <v>22</v>
      </c>
      <c r="E1253" s="3" t="s">
        <v>1688</v>
      </c>
      <c r="F1253" s="3"/>
      <c r="G1253" s="3"/>
      <c r="H1253" s="3"/>
      <c r="I1253" s="3"/>
      <c r="J1253" s="3"/>
      <c r="K1253" s="3"/>
      <c r="L1253" s="3"/>
      <c r="M1253" s="3"/>
      <c r="N1253" s="3">
        <v>1227.32</v>
      </c>
      <c r="O1253" s="3" t="s">
        <v>24</v>
      </c>
      <c r="P1253" s="3">
        <v>1006.84921617834</v>
      </c>
      <c r="Q1253" s="3">
        <v>1235726.18</v>
      </c>
      <c r="R1253" s="3">
        <v>13.52383097620335</v>
      </c>
      <c r="S1253" s="3">
        <v>16598.068233713901</v>
      </c>
      <c r="T1253" s="3">
        <v>452770</v>
      </c>
    </row>
    <row r="1254" spans="1:20" x14ac:dyDescent="0.3">
      <c r="A1254" s="3" t="s">
        <v>19</v>
      </c>
      <c r="B1254" s="3" t="s">
        <v>1687</v>
      </c>
      <c r="C1254" s="3" t="s">
        <v>21</v>
      </c>
      <c r="D1254" s="4" t="s">
        <v>25</v>
      </c>
      <c r="E1254" s="3" t="s">
        <v>1650</v>
      </c>
      <c r="F1254" s="3"/>
      <c r="G1254" s="3"/>
      <c r="H1254" s="3"/>
      <c r="I1254" s="3"/>
      <c r="J1254" s="3"/>
      <c r="K1254" s="3"/>
      <c r="L1254" s="3"/>
      <c r="M1254" s="3"/>
      <c r="N1254" s="3">
        <v>8621.6</v>
      </c>
      <c r="O1254" s="3" t="s">
        <v>24</v>
      </c>
      <c r="P1254" s="3">
        <v>226.19279368098731</v>
      </c>
      <c r="Q1254" s="3">
        <v>1950143.79</v>
      </c>
      <c r="R1254" s="3">
        <v>3.038183931242274</v>
      </c>
      <c r="S1254" s="3">
        <v>26194.006581598391</v>
      </c>
      <c r="T1254" s="3">
        <v>857283.3</v>
      </c>
    </row>
    <row r="1255" spans="1:20" x14ac:dyDescent="0.3">
      <c r="A1255" s="3" t="s">
        <v>19</v>
      </c>
      <c r="B1255" s="3" t="s">
        <v>1689</v>
      </c>
      <c r="C1255" s="3" t="s">
        <v>21</v>
      </c>
      <c r="D1255" s="4" t="s">
        <v>22</v>
      </c>
      <c r="E1255" s="3" t="s">
        <v>1690</v>
      </c>
      <c r="F1255" s="3"/>
      <c r="G1255" s="3"/>
      <c r="H1255" s="3"/>
      <c r="I1255" s="3"/>
      <c r="J1255" s="3"/>
      <c r="K1255" s="3"/>
      <c r="L1255" s="3"/>
      <c r="M1255" s="3"/>
      <c r="N1255" s="3">
        <v>3000</v>
      </c>
      <c r="O1255" s="3" t="s">
        <v>24</v>
      </c>
      <c r="P1255" s="3">
        <v>586.35154333333332</v>
      </c>
      <c r="Q1255" s="3">
        <v>1759054.63</v>
      </c>
      <c r="R1255" s="3">
        <v>7.8494182507809009</v>
      </c>
      <c r="S1255" s="3">
        <v>23548.254752342698</v>
      </c>
      <c r="T1255" s="3">
        <v>644517.6</v>
      </c>
    </row>
    <row r="1256" spans="1:20" x14ac:dyDescent="0.3">
      <c r="A1256" s="3" t="s">
        <v>19</v>
      </c>
      <c r="B1256" s="3" t="s">
        <v>1689</v>
      </c>
      <c r="C1256" s="3" t="s">
        <v>21</v>
      </c>
      <c r="D1256" s="4" t="s">
        <v>22</v>
      </c>
      <c r="E1256" s="3" t="s">
        <v>1691</v>
      </c>
      <c r="F1256" s="3"/>
      <c r="G1256" s="3"/>
      <c r="H1256" s="3"/>
      <c r="I1256" s="3"/>
      <c r="J1256" s="3"/>
      <c r="K1256" s="3"/>
      <c r="L1256" s="3"/>
      <c r="M1256" s="3"/>
      <c r="N1256" s="3">
        <v>2394</v>
      </c>
      <c r="O1256" s="3" t="s">
        <v>24</v>
      </c>
      <c r="P1256" s="3">
        <v>393.20444026733497</v>
      </c>
      <c r="Q1256" s="3">
        <v>941331.43</v>
      </c>
      <c r="R1256" s="3">
        <v>5.2637809942079654</v>
      </c>
      <c r="S1256" s="3">
        <v>12601.491700133871</v>
      </c>
      <c r="T1256" s="3">
        <v>344903.8</v>
      </c>
    </row>
    <row r="1257" spans="1:20" x14ac:dyDescent="0.3">
      <c r="A1257" s="3" t="s">
        <v>19</v>
      </c>
      <c r="B1257" s="3" t="s">
        <v>1689</v>
      </c>
      <c r="C1257" s="3" t="s">
        <v>21</v>
      </c>
      <c r="D1257" s="4" t="s">
        <v>22</v>
      </c>
      <c r="E1257" s="3" t="s">
        <v>1692</v>
      </c>
      <c r="F1257" s="3"/>
      <c r="G1257" s="3"/>
      <c r="H1257" s="3"/>
      <c r="I1257" s="3"/>
      <c r="J1257" s="3"/>
      <c r="K1257" s="3"/>
      <c r="L1257" s="3"/>
      <c r="M1257" s="3"/>
      <c r="N1257" s="3">
        <v>3829.1</v>
      </c>
      <c r="O1257" s="3" t="s">
        <v>24</v>
      </c>
      <c r="P1257" s="3">
        <v>527.52605050795228</v>
      </c>
      <c r="Q1257" s="3">
        <v>2019950</v>
      </c>
      <c r="R1257" s="3">
        <v>7.0619283869873124</v>
      </c>
      <c r="S1257" s="3">
        <v>27040.82998661312</v>
      </c>
      <c r="T1257" s="3">
        <v>740109.7</v>
      </c>
    </row>
    <row r="1258" spans="1:20" x14ac:dyDescent="0.3">
      <c r="A1258" s="3" t="s">
        <v>19</v>
      </c>
      <c r="B1258" s="3" t="s">
        <v>1689</v>
      </c>
      <c r="C1258" s="3" t="s">
        <v>21</v>
      </c>
      <c r="D1258" s="4" t="s">
        <v>22</v>
      </c>
      <c r="E1258" s="3" t="s">
        <v>1693</v>
      </c>
      <c r="F1258" s="3"/>
      <c r="G1258" s="3"/>
      <c r="H1258" s="3"/>
      <c r="I1258" s="3"/>
      <c r="J1258" s="3"/>
      <c r="K1258" s="3"/>
      <c r="L1258" s="3"/>
      <c r="M1258" s="3"/>
      <c r="N1258" s="3">
        <v>5577.6</v>
      </c>
      <c r="O1258" s="3" t="s">
        <v>24</v>
      </c>
      <c r="P1258" s="3">
        <v>378.20491250717163</v>
      </c>
      <c r="Q1258" s="3">
        <v>2109475.7200000002</v>
      </c>
      <c r="R1258" s="3">
        <v>5.0629841031749869</v>
      </c>
      <c r="S1258" s="3">
        <v>28239.300133868808</v>
      </c>
      <c r="T1258" s="3">
        <v>772911.9</v>
      </c>
    </row>
    <row r="1259" spans="1:20" x14ac:dyDescent="0.3">
      <c r="A1259" s="3" t="s">
        <v>19</v>
      </c>
      <c r="B1259" s="3" t="s">
        <v>1689</v>
      </c>
      <c r="C1259" s="3" t="s">
        <v>21</v>
      </c>
      <c r="D1259" s="4" t="s">
        <v>22</v>
      </c>
      <c r="E1259" s="3" t="s">
        <v>1694</v>
      </c>
      <c r="F1259" s="3"/>
      <c r="G1259" s="3"/>
      <c r="H1259" s="3"/>
      <c r="I1259" s="3"/>
      <c r="J1259" s="3"/>
      <c r="K1259" s="3"/>
      <c r="L1259" s="3"/>
      <c r="M1259" s="3"/>
      <c r="N1259" s="3">
        <v>3136</v>
      </c>
      <c r="O1259" s="3" t="s">
        <v>24</v>
      </c>
      <c r="P1259" s="3">
        <v>468.78830676020402</v>
      </c>
      <c r="Q1259" s="3">
        <v>1470120.13</v>
      </c>
      <c r="R1259" s="3">
        <v>6.2756132096412864</v>
      </c>
      <c r="S1259" s="3">
        <v>19680.323025435071</v>
      </c>
      <c r="T1259" s="3">
        <v>538652</v>
      </c>
    </row>
    <row r="1260" spans="1:20" x14ac:dyDescent="0.3">
      <c r="A1260" s="3" t="s">
        <v>19</v>
      </c>
      <c r="B1260" s="3" t="s">
        <v>1695</v>
      </c>
      <c r="C1260" s="3" t="s">
        <v>21</v>
      </c>
      <c r="D1260" s="4" t="s">
        <v>22</v>
      </c>
      <c r="E1260" s="3" t="s">
        <v>1696</v>
      </c>
      <c r="F1260" s="3"/>
      <c r="G1260" s="3"/>
      <c r="H1260" s="3"/>
      <c r="I1260" s="3"/>
      <c r="J1260" s="3"/>
      <c r="K1260" s="3"/>
      <c r="L1260" s="3"/>
      <c r="M1260" s="3"/>
      <c r="N1260" s="3">
        <v>3183</v>
      </c>
      <c r="O1260" s="3" t="s">
        <v>24</v>
      </c>
      <c r="P1260" s="3">
        <v>435.22041470311029</v>
      </c>
      <c r="Q1260" s="3">
        <v>1385306.58</v>
      </c>
      <c r="R1260" s="3">
        <v>5.8262438380603783</v>
      </c>
      <c r="S1260" s="3">
        <v>18544.934136546181</v>
      </c>
      <c r="T1260" s="3">
        <v>507576.3</v>
      </c>
    </row>
    <row r="1261" spans="1:20" x14ac:dyDescent="0.3">
      <c r="A1261" s="3" t="s">
        <v>19</v>
      </c>
      <c r="B1261" s="3" t="s">
        <v>1695</v>
      </c>
      <c r="C1261" s="3" t="s">
        <v>21</v>
      </c>
      <c r="D1261" s="4" t="s">
        <v>22</v>
      </c>
      <c r="E1261" s="3" t="s">
        <v>1697</v>
      </c>
      <c r="F1261" s="3"/>
      <c r="G1261" s="3"/>
      <c r="H1261" s="3"/>
      <c r="I1261" s="3"/>
      <c r="J1261" s="3"/>
      <c r="K1261" s="3"/>
      <c r="L1261" s="3"/>
      <c r="M1261" s="3"/>
      <c r="N1261" s="3">
        <v>4110</v>
      </c>
      <c r="O1261" s="3" t="s">
        <v>24</v>
      </c>
      <c r="P1261" s="3">
        <v>466.88093673965932</v>
      </c>
      <c r="Q1261" s="3">
        <v>1918880.65</v>
      </c>
      <c r="R1261" s="3">
        <v>6.2500794744264967</v>
      </c>
      <c r="S1261" s="3">
        <v>25687.826639892901</v>
      </c>
      <c r="T1261" s="3">
        <v>703077.8</v>
      </c>
    </row>
    <row r="1262" spans="1:20" x14ac:dyDescent="0.3">
      <c r="A1262" s="3" t="s">
        <v>19</v>
      </c>
      <c r="B1262" s="3" t="s">
        <v>1698</v>
      </c>
      <c r="C1262" s="3" t="s">
        <v>21</v>
      </c>
      <c r="D1262" s="4" t="s">
        <v>22</v>
      </c>
      <c r="E1262" s="3" t="s">
        <v>1699</v>
      </c>
      <c r="F1262" s="3"/>
      <c r="G1262" s="3"/>
      <c r="H1262" s="3"/>
      <c r="I1262" s="3"/>
      <c r="J1262" s="3"/>
      <c r="K1262" s="3"/>
      <c r="L1262" s="3"/>
      <c r="M1262" s="3"/>
      <c r="N1262" s="3">
        <v>14256</v>
      </c>
      <c r="O1262" s="3" t="s">
        <v>24</v>
      </c>
      <c r="P1262" s="3">
        <v>226.33630541526381</v>
      </c>
      <c r="Q1262" s="3">
        <v>3226650.37</v>
      </c>
      <c r="R1262" s="3">
        <v>3.0299371541534641</v>
      </c>
      <c r="S1262" s="3">
        <v>43194.784069611778</v>
      </c>
      <c r="T1262" s="3">
        <v>1182244.7</v>
      </c>
    </row>
    <row r="1263" spans="1:20" x14ac:dyDescent="0.3">
      <c r="A1263" s="3" t="s">
        <v>19</v>
      </c>
      <c r="B1263" s="3" t="s">
        <v>1700</v>
      </c>
      <c r="C1263" s="3" t="s">
        <v>21</v>
      </c>
      <c r="D1263" s="4" t="s">
        <v>22</v>
      </c>
      <c r="E1263" s="3" t="s">
        <v>1587</v>
      </c>
      <c r="F1263" s="3"/>
      <c r="G1263" s="3"/>
      <c r="H1263" s="3"/>
      <c r="I1263" s="3"/>
      <c r="J1263" s="3"/>
      <c r="K1263" s="3"/>
      <c r="L1263" s="3"/>
      <c r="M1263" s="3"/>
      <c r="N1263" s="3">
        <v>9744</v>
      </c>
      <c r="O1263" s="3" t="s">
        <v>24</v>
      </c>
      <c r="P1263" s="3">
        <v>324.56375000000003</v>
      </c>
      <c r="Q1263" s="3">
        <v>3162549.18</v>
      </c>
      <c r="R1263" s="3">
        <v>4.3160073138297879</v>
      </c>
      <c r="S1263" s="3">
        <v>42055.175265957449</v>
      </c>
      <c r="T1263" s="3">
        <v>1158758</v>
      </c>
    </row>
    <row r="1264" spans="1:20" x14ac:dyDescent="0.3">
      <c r="A1264" s="3" t="s">
        <v>19</v>
      </c>
      <c r="B1264" s="3" t="s">
        <v>1700</v>
      </c>
      <c r="C1264" s="3" t="s">
        <v>21</v>
      </c>
      <c r="D1264" s="4" t="s">
        <v>22</v>
      </c>
      <c r="E1264" s="3" t="s">
        <v>1701</v>
      </c>
      <c r="F1264" s="3"/>
      <c r="G1264" s="3"/>
      <c r="H1264" s="3"/>
      <c r="I1264" s="3"/>
      <c r="J1264" s="3"/>
      <c r="K1264" s="3"/>
      <c r="L1264" s="3"/>
      <c r="M1264" s="3"/>
      <c r="N1264" s="3">
        <v>4704</v>
      </c>
      <c r="O1264" s="3" t="s">
        <v>24</v>
      </c>
      <c r="P1264" s="3">
        <v>381.59719600340128</v>
      </c>
      <c r="Q1264" s="3">
        <v>1795033.21</v>
      </c>
      <c r="R1264" s="3">
        <v>5.0744307979175707</v>
      </c>
      <c r="S1264" s="3">
        <v>23870.122473404259</v>
      </c>
      <c r="T1264" s="3">
        <v>657700.19999999995</v>
      </c>
    </row>
    <row r="1265" spans="1:20" x14ac:dyDescent="0.3">
      <c r="A1265" s="3" t="s">
        <v>19</v>
      </c>
      <c r="B1265" s="3" t="s">
        <v>1700</v>
      </c>
      <c r="C1265" s="3" t="s">
        <v>21</v>
      </c>
      <c r="D1265" s="4" t="s">
        <v>22</v>
      </c>
      <c r="E1265" s="3" t="s">
        <v>1702</v>
      </c>
      <c r="F1265" s="3"/>
      <c r="G1265" s="3"/>
      <c r="H1265" s="3"/>
      <c r="I1265" s="3"/>
      <c r="J1265" s="3"/>
      <c r="K1265" s="3"/>
      <c r="L1265" s="3"/>
      <c r="M1265" s="3"/>
      <c r="N1265" s="3">
        <v>4687.5</v>
      </c>
      <c r="O1265" s="3" t="s">
        <v>24</v>
      </c>
      <c r="P1265" s="3">
        <v>248.8949397333333</v>
      </c>
      <c r="Q1265" s="3">
        <v>1166695.03</v>
      </c>
      <c r="R1265" s="3">
        <v>3.3097731347517731</v>
      </c>
      <c r="S1265" s="3">
        <v>15514.56156914894</v>
      </c>
      <c r="T1265" s="3">
        <v>427477.1</v>
      </c>
    </row>
    <row r="1266" spans="1:20" x14ac:dyDescent="0.3">
      <c r="A1266" s="3" t="s">
        <v>19</v>
      </c>
      <c r="B1266" s="3" t="s">
        <v>1703</v>
      </c>
      <c r="C1266" s="3" t="s">
        <v>21</v>
      </c>
      <c r="D1266" s="4" t="s">
        <v>22</v>
      </c>
      <c r="E1266" s="3" t="s">
        <v>1704</v>
      </c>
      <c r="F1266" s="3"/>
      <c r="G1266" s="3"/>
      <c r="H1266" s="3"/>
      <c r="I1266" s="3"/>
      <c r="J1266" s="3"/>
      <c r="K1266" s="3"/>
      <c r="L1266" s="3"/>
      <c r="M1266" s="3"/>
      <c r="N1266" s="3">
        <v>817.4</v>
      </c>
      <c r="O1266" s="3" t="s">
        <v>24</v>
      </c>
      <c r="P1266" s="3">
        <v>1015.606581844874</v>
      </c>
      <c r="Q1266" s="3">
        <v>830156.82</v>
      </c>
      <c r="R1266" s="3">
        <v>13.50540667346907</v>
      </c>
      <c r="S1266" s="3">
        <v>11039.31941489362</v>
      </c>
      <c r="T1266" s="3">
        <v>304169.5</v>
      </c>
    </row>
    <row r="1267" spans="1:20" x14ac:dyDescent="0.3">
      <c r="A1267" s="3" t="s">
        <v>19</v>
      </c>
      <c r="B1267" s="3" t="s">
        <v>1703</v>
      </c>
      <c r="C1267" s="3" t="s">
        <v>21</v>
      </c>
      <c r="D1267" s="4" t="s">
        <v>25</v>
      </c>
      <c r="E1267" s="3" t="s">
        <v>1705</v>
      </c>
      <c r="F1267" s="3"/>
      <c r="G1267" s="3"/>
      <c r="H1267" s="3"/>
      <c r="I1267" s="3"/>
      <c r="J1267" s="3"/>
      <c r="K1267" s="3"/>
      <c r="L1267" s="3"/>
      <c r="M1267" s="3"/>
      <c r="N1267" s="3">
        <v>7575</v>
      </c>
      <c r="O1267" s="3" t="s">
        <v>24</v>
      </c>
      <c r="P1267" s="3">
        <v>228.7038363036304</v>
      </c>
      <c r="Q1267" s="3">
        <v>1732431.56</v>
      </c>
      <c r="R1267" s="3">
        <v>3.0412744189312551</v>
      </c>
      <c r="S1267" s="3">
        <v>23037.653723404259</v>
      </c>
      <c r="T1267" s="3">
        <v>761576.9</v>
      </c>
    </row>
    <row r="1268" spans="1:20" x14ac:dyDescent="0.3">
      <c r="A1268" s="3" t="s">
        <v>19</v>
      </c>
      <c r="B1268" s="3" t="s">
        <v>1706</v>
      </c>
      <c r="C1268" s="3" t="s">
        <v>21</v>
      </c>
      <c r="D1268" s="4" t="s">
        <v>22</v>
      </c>
      <c r="E1268" s="3" t="s">
        <v>1707</v>
      </c>
      <c r="F1268" s="3"/>
      <c r="G1268" s="3"/>
      <c r="H1268" s="3"/>
      <c r="I1268" s="3"/>
      <c r="J1268" s="3"/>
      <c r="K1268" s="3"/>
      <c r="L1268" s="3"/>
      <c r="M1268" s="3"/>
      <c r="N1268" s="3">
        <v>3000</v>
      </c>
      <c r="O1268" s="3" t="s">
        <v>24</v>
      </c>
      <c r="P1268" s="3">
        <v>587.57682666666665</v>
      </c>
      <c r="Q1268" s="3">
        <v>1762730.48</v>
      </c>
      <c r="R1268" s="3">
        <v>7.8135216312056732</v>
      </c>
      <c r="S1268" s="3">
        <v>23440.564893617018</v>
      </c>
      <c r="T1268" s="3">
        <v>645864.4</v>
      </c>
    </row>
    <row r="1269" spans="1:20" x14ac:dyDescent="0.3">
      <c r="A1269" s="3" t="s">
        <v>19</v>
      </c>
      <c r="B1269" s="3" t="s">
        <v>1706</v>
      </c>
      <c r="C1269" s="3" t="s">
        <v>21</v>
      </c>
      <c r="D1269" s="4" t="s">
        <v>22</v>
      </c>
      <c r="E1269" s="3" t="s">
        <v>1708</v>
      </c>
      <c r="F1269" s="3"/>
      <c r="G1269" s="3"/>
      <c r="H1269" s="3"/>
      <c r="I1269" s="3"/>
      <c r="J1269" s="3"/>
      <c r="K1269" s="3"/>
      <c r="L1269" s="3"/>
      <c r="M1269" s="3"/>
      <c r="N1269" s="3">
        <v>5600</v>
      </c>
      <c r="O1269" s="3" t="s">
        <v>24</v>
      </c>
      <c r="P1269" s="3">
        <v>379.01657678571428</v>
      </c>
      <c r="Q1269" s="3">
        <v>2122492.83</v>
      </c>
      <c r="R1269" s="3">
        <v>5.0401140530015196</v>
      </c>
      <c r="S1269" s="3">
        <v>28224.63869680851</v>
      </c>
      <c r="T1269" s="3">
        <v>777681.5</v>
      </c>
    </row>
    <row r="1270" spans="1:20" x14ac:dyDescent="0.3">
      <c r="A1270" s="3" t="s">
        <v>19</v>
      </c>
      <c r="B1270" s="3" t="s">
        <v>1706</v>
      </c>
      <c r="C1270" s="3" t="s">
        <v>21</v>
      </c>
      <c r="D1270" s="4" t="s">
        <v>22</v>
      </c>
      <c r="E1270" s="3" t="s">
        <v>1709</v>
      </c>
      <c r="F1270" s="3"/>
      <c r="G1270" s="3"/>
      <c r="H1270" s="3"/>
      <c r="I1270" s="3"/>
      <c r="J1270" s="3"/>
      <c r="K1270" s="3"/>
      <c r="L1270" s="3"/>
      <c r="M1270" s="3"/>
      <c r="N1270" s="3">
        <v>1680</v>
      </c>
      <c r="O1270" s="3" t="s">
        <v>24</v>
      </c>
      <c r="P1270" s="3">
        <v>517.87476190476184</v>
      </c>
      <c r="Q1270" s="3">
        <v>870029.6</v>
      </c>
      <c r="R1270" s="3">
        <v>6.8866324721377898</v>
      </c>
      <c r="S1270" s="3">
        <v>11569.54255319149</v>
      </c>
      <c r="T1270" s="3">
        <v>318778.8</v>
      </c>
    </row>
    <row r="1271" spans="1:20" x14ac:dyDescent="0.3">
      <c r="A1271" s="3" t="s">
        <v>19</v>
      </c>
      <c r="B1271" s="3" t="s">
        <v>1710</v>
      </c>
      <c r="C1271" s="3" t="s">
        <v>21</v>
      </c>
      <c r="D1271" s="4" t="s">
        <v>25</v>
      </c>
      <c r="E1271" s="3" t="s">
        <v>1711</v>
      </c>
      <c r="F1271" s="3"/>
      <c r="G1271" s="3"/>
      <c r="H1271" s="3"/>
      <c r="I1271" s="3"/>
      <c r="J1271" s="3"/>
      <c r="K1271" s="3"/>
      <c r="L1271" s="3"/>
      <c r="M1271" s="3"/>
      <c r="N1271" s="3">
        <v>4865</v>
      </c>
      <c r="O1271" s="3" t="s">
        <v>24</v>
      </c>
      <c r="P1271" s="3">
        <v>412.03519835560121</v>
      </c>
      <c r="Q1271" s="3">
        <v>2004551.24</v>
      </c>
      <c r="R1271" s="3">
        <v>5.4828369707997497</v>
      </c>
      <c r="S1271" s="3">
        <v>26674.001862940779</v>
      </c>
      <c r="T1271" s="3">
        <v>881200.7</v>
      </c>
    </row>
    <row r="1272" spans="1:20" x14ac:dyDescent="0.3">
      <c r="A1272" s="3" t="s">
        <v>19</v>
      </c>
      <c r="B1272" s="3" t="s">
        <v>1712</v>
      </c>
      <c r="C1272" s="3" t="s">
        <v>21</v>
      </c>
      <c r="D1272" s="4" t="s">
        <v>22</v>
      </c>
      <c r="E1272" s="3" t="s">
        <v>1713</v>
      </c>
      <c r="F1272" s="3"/>
      <c r="G1272" s="3"/>
      <c r="H1272" s="3"/>
      <c r="I1272" s="3"/>
      <c r="J1272" s="3"/>
      <c r="K1272" s="3"/>
      <c r="L1272" s="3"/>
      <c r="M1272" s="3"/>
      <c r="N1272" s="3">
        <v>3787.5</v>
      </c>
      <c r="O1272" s="3" t="s">
        <v>24</v>
      </c>
      <c r="P1272" s="3">
        <v>488.08389438943902</v>
      </c>
      <c r="Q1272" s="3">
        <v>1848617.75</v>
      </c>
      <c r="R1272" s="3">
        <v>6.4947956671914691</v>
      </c>
      <c r="S1272" s="3">
        <v>24599.038589487689</v>
      </c>
      <c r="T1272" s="3">
        <v>677333.5</v>
      </c>
    </row>
    <row r="1273" spans="1:20" x14ac:dyDescent="0.3">
      <c r="A1273" s="3" t="s">
        <v>19</v>
      </c>
      <c r="B1273" s="3" t="s">
        <v>1712</v>
      </c>
      <c r="C1273" s="3" t="s">
        <v>21</v>
      </c>
      <c r="D1273" s="4" t="s">
        <v>25</v>
      </c>
      <c r="E1273" s="3" t="s">
        <v>1650</v>
      </c>
      <c r="F1273" s="3"/>
      <c r="G1273" s="3"/>
      <c r="H1273" s="3"/>
      <c r="I1273" s="3"/>
      <c r="J1273" s="3"/>
      <c r="K1273" s="3"/>
      <c r="L1273" s="3"/>
      <c r="M1273" s="3"/>
      <c r="N1273" s="3">
        <v>8511</v>
      </c>
      <c r="O1273" s="3" t="s">
        <v>24</v>
      </c>
      <c r="P1273" s="3">
        <v>231.2860286687816</v>
      </c>
      <c r="Q1273" s="3">
        <v>1968475.39</v>
      </c>
      <c r="R1273" s="3">
        <v>3.0776583987861819</v>
      </c>
      <c r="S1273" s="3">
        <v>26193.950632069191</v>
      </c>
      <c r="T1273" s="3">
        <v>865341.8</v>
      </c>
    </row>
    <row r="1274" spans="1:20" x14ac:dyDescent="0.3">
      <c r="A1274" s="3" t="s">
        <v>19</v>
      </c>
      <c r="B1274" s="3" t="s">
        <v>1712</v>
      </c>
      <c r="C1274" s="3" t="s">
        <v>21</v>
      </c>
      <c r="D1274" s="4" t="s">
        <v>22</v>
      </c>
      <c r="E1274" s="3" t="s">
        <v>1714</v>
      </c>
      <c r="F1274" s="3"/>
      <c r="G1274" s="3"/>
      <c r="H1274" s="3"/>
      <c r="I1274" s="3"/>
      <c r="J1274" s="3"/>
      <c r="K1274" s="3"/>
      <c r="L1274" s="3"/>
      <c r="M1274" s="3"/>
      <c r="N1274" s="3">
        <v>3576</v>
      </c>
      <c r="O1274" s="3" t="s">
        <v>24</v>
      </c>
      <c r="P1274" s="3">
        <v>437.54995525727071</v>
      </c>
      <c r="Q1274" s="3">
        <v>1564678.64</v>
      </c>
      <c r="R1274" s="3">
        <v>5.8223546940421906</v>
      </c>
      <c r="S1274" s="3">
        <v>20820.740385894871</v>
      </c>
      <c r="T1274" s="3">
        <v>573298.30000000005</v>
      </c>
    </row>
    <row r="1275" spans="1:20" x14ac:dyDescent="0.3">
      <c r="A1275" s="3" t="s">
        <v>19</v>
      </c>
      <c r="B1275" s="3" t="s">
        <v>1715</v>
      </c>
      <c r="C1275" s="3" t="s">
        <v>21</v>
      </c>
      <c r="D1275" s="4" t="s">
        <v>22</v>
      </c>
      <c r="E1275" s="3" t="s">
        <v>1716</v>
      </c>
      <c r="F1275" s="3"/>
      <c r="G1275" s="3"/>
      <c r="H1275" s="3"/>
      <c r="I1275" s="3"/>
      <c r="J1275" s="3"/>
      <c r="K1275" s="3"/>
      <c r="L1275" s="3"/>
      <c r="M1275" s="3"/>
      <c r="N1275" s="3">
        <v>4770</v>
      </c>
      <c r="O1275" s="3" t="s">
        <v>24</v>
      </c>
      <c r="P1275" s="3">
        <v>490.84180922431869</v>
      </c>
      <c r="Q1275" s="3">
        <v>2341315.4300000002</v>
      </c>
      <c r="R1275" s="3">
        <v>6.6106640972972217</v>
      </c>
      <c r="S1275" s="3">
        <v>31532.867744107749</v>
      </c>
      <c r="T1275" s="3">
        <v>0</v>
      </c>
    </row>
    <row r="1276" spans="1:20" x14ac:dyDescent="0.3">
      <c r="A1276" s="3" t="s">
        <v>19</v>
      </c>
      <c r="B1276" s="3" t="s">
        <v>1717</v>
      </c>
      <c r="C1276" s="3" t="s">
        <v>21</v>
      </c>
      <c r="D1276" s="4" t="s">
        <v>22</v>
      </c>
      <c r="E1276" s="3" t="s">
        <v>1718</v>
      </c>
      <c r="F1276" s="3"/>
      <c r="G1276" s="3"/>
      <c r="H1276" s="3"/>
      <c r="I1276" s="3"/>
      <c r="J1276" s="3"/>
      <c r="K1276" s="3"/>
      <c r="L1276" s="3"/>
      <c r="M1276" s="3"/>
      <c r="N1276" s="3">
        <v>2394</v>
      </c>
      <c r="O1276" s="3" t="s">
        <v>24</v>
      </c>
      <c r="P1276" s="3">
        <v>384.90846282372598</v>
      </c>
      <c r="Q1276" s="3">
        <v>921470.86</v>
      </c>
      <c r="R1276" s="3">
        <v>5.1839523612623024</v>
      </c>
      <c r="S1276" s="3">
        <v>12410.38195286195</v>
      </c>
      <c r="T1276" s="3">
        <v>0</v>
      </c>
    </row>
    <row r="1277" spans="1:20" x14ac:dyDescent="0.3">
      <c r="A1277" s="3" t="s">
        <v>19</v>
      </c>
      <c r="B1277" s="3" t="s">
        <v>1717</v>
      </c>
      <c r="C1277" s="3" t="s">
        <v>21</v>
      </c>
      <c r="D1277" s="4" t="s">
        <v>22</v>
      </c>
      <c r="E1277" s="3" t="s">
        <v>1719</v>
      </c>
      <c r="F1277" s="3"/>
      <c r="G1277" s="3"/>
      <c r="H1277" s="3"/>
      <c r="I1277" s="3"/>
      <c r="J1277" s="3"/>
      <c r="K1277" s="3"/>
      <c r="L1277" s="3"/>
      <c r="M1277" s="3"/>
      <c r="N1277" s="3">
        <v>5611.2</v>
      </c>
      <c r="O1277" s="3" t="s">
        <v>24</v>
      </c>
      <c r="P1277" s="3">
        <v>370.23536498431707</v>
      </c>
      <c r="Q1277" s="3">
        <v>2077464.68</v>
      </c>
      <c r="R1277" s="3">
        <v>4.9863348819436641</v>
      </c>
      <c r="S1277" s="3">
        <v>27979.322289562289</v>
      </c>
      <c r="T1277" s="3">
        <v>0</v>
      </c>
    </row>
    <row r="1278" spans="1:20" x14ac:dyDescent="0.3">
      <c r="A1278" s="3" t="s">
        <v>19</v>
      </c>
      <c r="B1278" s="3" t="s">
        <v>1720</v>
      </c>
      <c r="C1278" s="3" t="s">
        <v>21</v>
      </c>
      <c r="D1278" s="4" t="s">
        <v>22</v>
      </c>
      <c r="E1278" s="3" t="s">
        <v>1721</v>
      </c>
      <c r="F1278" s="3"/>
      <c r="G1278" s="3"/>
      <c r="H1278" s="3"/>
      <c r="I1278" s="3"/>
      <c r="J1278" s="3"/>
      <c r="K1278" s="3"/>
      <c r="L1278" s="3"/>
      <c r="M1278" s="3"/>
      <c r="N1278" s="3">
        <v>2805</v>
      </c>
      <c r="O1278" s="3" t="s">
        <v>24</v>
      </c>
      <c r="P1278" s="3">
        <v>539.4758752228164</v>
      </c>
      <c r="Q1278" s="3">
        <v>1513229.83</v>
      </c>
      <c r="R1278" s="3">
        <v>7.2656683531692448</v>
      </c>
      <c r="S1278" s="3">
        <v>20380.199730639732</v>
      </c>
      <c r="T1278" s="3">
        <v>554447.5</v>
      </c>
    </row>
    <row r="1279" spans="1:20" x14ac:dyDescent="0.3">
      <c r="A1279" s="3" t="s">
        <v>19</v>
      </c>
      <c r="B1279" s="3" t="s">
        <v>1722</v>
      </c>
      <c r="C1279" s="3" t="s">
        <v>21</v>
      </c>
      <c r="D1279" s="4" t="s">
        <v>22</v>
      </c>
      <c r="E1279" s="3" t="s">
        <v>1723</v>
      </c>
      <c r="F1279" s="3"/>
      <c r="G1279" s="3"/>
      <c r="H1279" s="3"/>
      <c r="I1279" s="3"/>
      <c r="J1279" s="3"/>
      <c r="K1279" s="3"/>
      <c r="L1279" s="3"/>
      <c r="M1279" s="3"/>
      <c r="N1279" s="3">
        <v>4468.8</v>
      </c>
      <c r="O1279" s="3" t="s">
        <v>24</v>
      </c>
      <c r="P1279" s="3">
        <v>369.37964106695313</v>
      </c>
      <c r="Q1279" s="3">
        <v>1650683.74</v>
      </c>
      <c r="R1279" s="3">
        <v>4.974809980699705</v>
      </c>
      <c r="S1279" s="3">
        <v>22231.43084175084</v>
      </c>
      <c r="T1279" s="3">
        <v>604810.5</v>
      </c>
    </row>
    <row r="1280" spans="1:20" x14ac:dyDescent="0.3">
      <c r="A1280" s="3" t="s">
        <v>19</v>
      </c>
      <c r="B1280" s="3" t="s">
        <v>1722</v>
      </c>
      <c r="C1280" s="3" t="s">
        <v>21</v>
      </c>
      <c r="D1280" s="4" t="s">
        <v>22</v>
      </c>
      <c r="E1280" s="3" t="s">
        <v>1724</v>
      </c>
      <c r="F1280" s="3"/>
      <c r="G1280" s="3"/>
      <c r="H1280" s="3"/>
      <c r="I1280" s="3"/>
      <c r="J1280" s="3"/>
      <c r="K1280" s="3"/>
      <c r="L1280" s="3"/>
      <c r="M1280" s="3"/>
      <c r="N1280" s="3">
        <v>92</v>
      </c>
      <c r="O1280" s="3" t="s">
        <v>24</v>
      </c>
      <c r="P1280" s="3">
        <v>828.86326086956524</v>
      </c>
      <c r="Q1280" s="3">
        <v>76255.42</v>
      </c>
      <c r="R1280" s="3">
        <v>11.163141560532869</v>
      </c>
      <c r="S1280" s="3">
        <v>1027.0090235690241</v>
      </c>
      <c r="T1280" s="3">
        <v>27940</v>
      </c>
    </row>
    <row r="1281" spans="1:20" x14ac:dyDescent="0.3">
      <c r="A1281" s="3" t="s">
        <v>19</v>
      </c>
      <c r="B1281" s="3" t="s">
        <v>1722</v>
      </c>
      <c r="C1281" s="3" t="s">
        <v>21</v>
      </c>
      <c r="D1281" s="4" t="s">
        <v>22</v>
      </c>
      <c r="E1281" s="3" t="s">
        <v>1725</v>
      </c>
      <c r="F1281" s="3"/>
      <c r="G1281" s="3"/>
      <c r="H1281" s="3"/>
      <c r="I1281" s="3"/>
      <c r="J1281" s="3"/>
      <c r="K1281" s="3"/>
      <c r="L1281" s="3"/>
      <c r="M1281" s="3"/>
      <c r="N1281" s="3">
        <v>3000</v>
      </c>
      <c r="O1281" s="3" t="s">
        <v>24</v>
      </c>
      <c r="P1281" s="3">
        <v>588.31846999999993</v>
      </c>
      <c r="Q1281" s="3">
        <v>1764955.41</v>
      </c>
      <c r="R1281" s="3">
        <v>7.9234810774410764</v>
      </c>
      <c r="S1281" s="3">
        <v>23770.443232323229</v>
      </c>
      <c r="T1281" s="3">
        <v>646679.69999999995</v>
      </c>
    </row>
    <row r="1282" spans="1:20" x14ac:dyDescent="0.3">
      <c r="A1282" s="3" t="s">
        <v>19</v>
      </c>
      <c r="B1282" s="3" t="s">
        <v>1726</v>
      </c>
      <c r="C1282" s="3" t="s">
        <v>21</v>
      </c>
      <c r="D1282" s="4" t="s">
        <v>25</v>
      </c>
      <c r="E1282" s="3" t="s">
        <v>1727</v>
      </c>
      <c r="F1282" s="3"/>
      <c r="G1282" s="3"/>
      <c r="H1282" s="3"/>
      <c r="I1282" s="3"/>
      <c r="J1282" s="3"/>
      <c r="K1282" s="3"/>
      <c r="L1282" s="3"/>
      <c r="M1282" s="3"/>
      <c r="N1282" s="3">
        <v>8908</v>
      </c>
      <c r="O1282" s="3" t="s">
        <v>24</v>
      </c>
      <c r="P1282" s="3">
        <v>222.412786259542</v>
      </c>
      <c r="Q1282" s="3">
        <v>1981253.1</v>
      </c>
      <c r="R1282" s="3">
        <v>2.9854065269737182</v>
      </c>
      <c r="S1282" s="3">
        <v>26594.001342281881</v>
      </c>
      <c r="T1282" s="3">
        <v>870958.9</v>
      </c>
    </row>
    <row r="1283" spans="1:20" x14ac:dyDescent="0.3">
      <c r="A1283" s="3" t="s">
        <v>19</v>
      </c>
      <c r="B1283" s="3" t="s">
        <v>1728</v>
      </c>
      <c r="C1283" s="3" t="s">
        <v>21</v>
      </c>
      <c r="D1283" s="4" t="s">
        <v>22</v>
      </c>
      <c r="E1283" s="3" t="s">
        <v>1729</v>
      </c>
      <c r="F1283" s="3"/>
      <c r="G1283" s="3"/>
      <c r="H1283" s="3"/>
      <c r="I1283" s="3"/>
      <c r="J1283" s="3"/>
      <c r="K1283" s="3"/>
      <c r="L1283" s="3"/>
      <c r="M1283" s="3"/>
      <c r="N1283" s="3">
        <v>9504</v>
      </c>
      <c r="O1283" s="3" t="s">
        <v>24</v>
      </c>
      <c r="P1283" s="3">
        <v>192.78123737373741</v>
      </c>
      <c r="Q1283" s="3">
        <v>1832192.88</v>
      </c>
      <c r="R1283" s="3">
        <v>2.5876676157548641</v>
      </c>
      <c r="S1283" s="3">
        <v>24593.193020134229</v>
      </c>
      <c r="T1283" s="3">
        <v>671315.5</v>
      </c>
    </row>
    <row r="1284" spans="1:20" x14ac:dyDescent="0.3">
      <c r="A1284" s="3" t="s">
        <v>19</v>
      </c>
      <c r="B1284" s="3" t="s">
        <v>1728</v>
      </c>
      <c r="C1284" s="3" t="s">
        <v>21</v>
      </c>
      <c r="D1284" s="4" t="s">
        <v>22</v>
      </c>
      <c r="E1284" s="3" t="s">
        <v>1730</v>
      </c>
      <c r="F1284" s="3"/>
      <c r="G1284" s="3"/>
      <c r="H1284" s="3"/>
      <c r="I1284" s="3"/>
      <c r="J1284" s="3"/>
      <c r="K1284" s="3"/>
      <c r="L1284" s="3"/>
      <c r="M1284" s="3"/>
      <c r="N1284" s="3">
        <v>4687.5</v>
      </c>
      <c r="O1284" s="3" t="s">
        <v>24</v>
      </c>
      <c r="P1284" s="3">
        <v>242.98251306666671</v>
      </c>
      <c r="Q1284" s="3">
        <v>1138980.53</v>
      </c>
      <c r="R1284" s="3">
        <v>3.2615102425055928</v>
      </c>
      <c r="S1284" s="3">
        <v>15288.32926174497</v>
      </c>
      <c r="T1284" s="3">
        <v>417322.5</v>
      </c>
    </row>
    <row r="1285" spans="1:20" x14ac:dyDescent="0.3">
      <c r="A1285" s="3" t="s">
        <v>19</v>
      </c>
      <c r="B1285" s="3" t="s">
        <v>1728</v>
      </c>
      <c r="C1285" s="3" t="s">
        <v>21</v>
      </c>
      <c r="D1285" s="4" t="s">
        <v>22</v>
      </c>
      <c r="E1285" s="3" t="s">
        <v>1731</v>
      </c>
      <c r="F1285" s="3"/>
      <c r="G1285" s="3"/>
      <c r="H1285" s="3"/>
      <c r="I1285" s="3"/>
      <c r="J1285" s="3"/>
      <c r="K1285" s="3"/>
      <c r="L1285" s="3"/>
      <c r="M1285" s="3"/>
      <c r="N1285" s="3">
        <v>3360</v>
      </c>
      <c r="O1285" s="3" t="s">
        <v>24</v>
      </c>
      <c r="P1285" s="3">
        <v>366.78433333333328</v>
      </c>
      <c r="Q1285" s="3">
        <v>1232395.3600000001</v>
      </c>
      <c r="R1285" s="3">
        <v>4.9232796420581657</v>
      </c>
      <c r="S1285" s="3">
        <v>16542.219597315441</v>
      </c>
      <c r="T1285" s="3">
        <v>451549.7</v>
      </c>
    </row>
    <row r="1286" spans="1:20" x14ac:dyDescent="0.3">
      <c r="A1286" s="3" t="s">
        <v>19</v>
      </c>
      <c r="B1286" s="3" t="s">
        <v>1728</v>
      </c>
      <c r="C1286" s="3" t="s">
        <v>21</v>
      </c>
      <c r="D1286" s="4" t="s">
        <v>22</v>
      </c>
      <c r="E1286" s="3" t="s">
        <v>1732</v>
      </c>
      <c r="F1286" s="3"/>
      <c r="G1286" s="3"/>
      <c r="H1286" s="3"/>
      <c r="I1286" s="3"/>
      <c r="J1286" s="3"/>
      <c r="K1286" s="3"/>
      <c r="L1286" s="3"/>
      <c r="M1286" s="3"/>
      <c r="N1286" s="3">
        <v>8008</v>
      </c>
      <c r="O1286" s="3" t="s">
        <v>24</v>
      </c>
      <c r="P1286" s="3">
        <v>349.00640734265733</v>
      </c>
      <c r="Q1286" s="3">
        <v>2794843.31</v>
      </c>
      <c r="R1286" s="3">
        <v>4.6846497629886894</v>
      </c>
      <c r="S1286" s="3">
        <v>37514.67530201342</v>
      </c>
      <c r="T1286" s="3">
        <v>1024030.7</v>
      </c>
    </row>
    <row r="1287" spans="1:20" x14ac:dyDescent="0.3">
      <c r="A1287" s="3" t="s">
        <v>19</v>
      </c>
      <c r="B1287" s="3" t="s">
        <v>1733</v>
      </c>
      <c r="C1287" s="3" t="s">
        <v>21</v>
      </c>
      <c r="D1287" s="4" t="s">
        <v>22</v>
      </c>
      <c r="E1287" s="3" t="s">
        <v>1734</v>
      </c>
      <c r="F1287" s="3"/>
      <c r="G1287" s="3"/>
      <c r="H1287" s="3"/>
      <c r="I1287" s="3"/>
      <c r="J1287" s="3"/>
      <c r="K1287" s="3"/>
      <c r="L1287" s="3"/>
      <c r="M1287" s="3"/>
      <c r="N1287" s="3">
        <v>5500</v>
      </c>
      <c r="O1287" s="3" t="s">
        <v>24</v>
      </c>
      <c r="P1287" s="3">
        <v>321.0617509090909</v>
      </c>
      <c r="Q1287" s="3">
        <v>1765839.63</v>
      </c>
      <c r="R1287" s="3">
        <v>4.3095537034777296</v>
      </c>
      <c r="S1287" s="3">
        <v>23702.545369127511</v>
      </c>
      <c r="T1287" s="3">
        <v>647003.6</v>
      </c>
    </row>
    <row r="1288" spans="1:20" x14ac:dyDescent="0.3">
      <c r="A1288" s="3" t="s">
        <v>19</v>
      </c>
      <c r="B1288" s="3" t="s">
        <v>1733</v>
      </c>
      <c r="C1288" s="3" t="s">
        <v>21</v>
      </c>
      <c r="D1288" s="4" t="s">
        <v>22</v>
      </c>
      <c r="E1288" s="3" t="s">
        <v>1735</v>
      </c>
      <c r="F1288" s="3"/>
      <c r="G1288" s="3"/>
      <c r="H1288" s="3"/>
      <c r="I1288" s="3"/>
      <c r="J1288" s="3"/>
      <c r="K1288" s="3"/>
      <c r="L1288" s="3"/>
      <c r="M1288" s="3"/>
      <c r="N1288" s="3">
        <v>5050.8</v>
      </c>
      <c r="O1288" s="3" t="s">
        <v>24</v>
      </c>
      <c r="P1288" s="3">
        <v>353.88766730022968</v>
      </c>
      <c r="Q1288" s="3">
        <v>1787415.83</v>
      </c>
      <c r="R1288" s="3">
        <v>4.7501700308755659</v>
      </c>
      <c r="S1288" s="3">
        <v>23992.158791946309</v>
      </c>
      <c r="T1288" s="3">
        <v>654909.19999999995</v>
      </c>
    </row>
    <row r="1289" spans="1:20" x14ac:dyDescent="0.3">
      <c r="A1289" s="3" t="s">
        <v>19</v>
      </c>
      <c r="B1289" s="3" t="s">
        <v>1736</v>
      </c>
      <c r="C1289" s="3" t="s">
        <v>21</v>
      </c>
      <c r="D1289" s="4" t="s">
        <v>25</v>
      </c>
      <c r="E1289" s="3" t="s">
        <v>1737</v>
      </c>
      <c r="F1289" s="3"/>
      <c r="G1289" s="3"/>
      <c r="H1289" s="3"/>
      <c r="I1289" s="3"/>
      <c r="J1289" s="3"/>
      <c r="K1289" s="3"/>
      <c r="L1289" s="3"/>
      <c r="M1289" s="3"/>
      <c r="N1289" s="3">
        <v>4865</v>
      </c>
      <c r="O1289" s="3" t="s">
        <v>24</v>
      </c>
      <c r="P1289" s="3">
        <v>404.70777595066812</v>
      </c>
      <c r="Q1289" s="3">
        <v>1968903.33</v>
      </c>
      <c r="R1289" s="3">
        <v>5.4250372111349607</v>
      </c>
      <c r="S1289" s="3">
        <v>26392.806032171589</v>
      </c>
      <c r="T1289" s="3">
        <v>865530</v>
      </c>
    </row>
    <row r="1290" spans="1:20" x14ac:dyDescent="0.3">
      <c r="A1290" s="3" t="s">
        <v>19</v>
      </c>
      <c r="B1290" s="3" t="s">
        <v>1738</v>
      </c>
      <c r="C1290" s="3" t="s">
        <v>21</v>
      </c>
      <c r="D1290" s="4" t="s">
        <v>22</v>
      </c>
      <c r="E1290" s="3" t="s">
        <v>1739</v>
      </c>
      <c r="F1290" s="3"/>
      <c r="G1290" s="3"/>
      <c r="H1290" s="3"/>
      <c r="I1290" s="3"/>
      <c r="J1290" s="3"/>
      <c r="K1290" s="3"/>
      <c r="L1290" s="3"/>
      <c r="M1290" s="3"/>
      <c r="N1290" s="3">
        <v>1680</v>
      </c>
      <c r="O1290" s="3" t="s">
        <v>24</v>
      </c>
      <c r="P1290" s="3">
        <v>485.18457738095242</v>
      </c>
      <c r="Q1290" s="3">
        <v>815110.09</v>
      </c>
      <c r="R1290" s="3">
        <v>6.5477000996079946</v>
      </c>
      <c r="S1290" s="3">
        <v>11000.13616734143</v>
      </c>
      <c r="T1290" s="3">
        <v>298656.3</v>
      </c>
    </row>
    <row r="1291" spans="1:20" x14ac:dyDescent="0.3">
      <c r="A1291" s="3" t="s">
        <v>19</v>
      </c>
      <c r="B1291" s="3" t="s">
        <v>1738</v>
      </c>
      <c r="C1291" s="3" t="s">
        <v>21</v>
      </c>
      <c r="D1291" s="4" t="s">
        <v>22</v>
      </c>
      <c r="E1291" s="3" t="s">
        <v>1740</v>
      </c>
      <c r="F1291" s="3"/>
      <c r="G1291" s="3"/>
      <c r="H1291" s="3"/>
      <c r="I1291" s="3"/>
      <c r="J1291" s="3"/>
      <c r="K1291" s="3"/>
      <c r="L1291" s="3"/>
      <c r="M1291" s="3"/>
      <c r="N1291" s="3">
        <v>2800</v>
      </c>
      <c r="O1291" s="3" t="s">
        <v>24</v>
      </c>
      <c r="P1291" s="3">
        <v>355.06599642857151</v>
      </c>
      <c r="Q1291" s="3">
        <v>994184.79</v>
      </c>
      <c r="R1291" s="3">
        <v>4.7917138519375371</v>
      </c>
      <c r="S1291" s="3">
        <v>13416.798785425101</v>
      </c>
      <c r="T1291" s="3">
        <v>364269.4</v>
      </c>
    </row>
    <row r="1292" spans="1:20" x14ac:dyDescent="0.3">
      <c r="A1292" s="3" t="s">
        <v>19</v>
      </c>
      <c r="B1292" s="3" t="s">
        <v>1738</v>
      </c>
      <c r="C1292" s="3" t="s">
        <v>21</v>
      </c>
      <c r="D1292" s="4" t="s">
        <v>22</v>
      </c>
      <c r="E1292" s="3" t="s">
        <v>1741</v>
      </c>
      <c r="F1292" s="3"/>
      <c r="G1292" s="3"/>
      <c r="H1292" s="3"/>
      <c r="I1292" s="3"/>
      <c r="J1292" s="3"/>
      <c r="K1292" s="3"/>
      <c r="L1292" s="3"/>
      <c r="M1292" s="3"/>
      <c r="N1292" s="3">
        <v>2805</v>
      </c>
      <c r="O1292" s="3" t="s">
        <v>24</v>
      </c>
      <c r="P1292" s="3">
        <v>513.33026381461673</v>
      </c>
      <c r="Q1292" s="3">
        <v>1439891.39</v>
      </c>
      <c r="R1292" s="3">
        <v>6.9275339246237078</v>
      </c>
      <c r="S1292" s="3">
        <v>19431.732658569501</v>
      </c>
      <c r="T1292" s="3">
        <v>527576.19999999995</v>
      </c>
    </row>
    <row r="1293" spans="1:20" x14ac:dyDescent="0.3">
      <c r="A1293" s="3" t="s">
        <v>19</v>
      </c>
      <c r="B1293" s="3" t="s">
        <v>1742</v>
      </c>
      <c r="C1293" s="3" t="s">
        <v>21</v>
      </c>
      <c r="D1293" s="4" t="s">
        <v>22</v>
      </c>
      <c r="E1293" s="3" t="s">
        <v>1743</v>
      </c>
      <c r="F1293" s="3"/>
      <c r="G1293" s="3"/>
      <c r="H1293" s="3"/>
      <c r="I1293" s="3"/>
      <c r="J1293" s="3"/>
      <c r="K1293" s="3"/>
      <c r="L1293" s="3"/>
      <c r="M1293" s="3"/>
      <c r="N1293" s="3">
        <v>6784</v>
      </c>
      <c r="O1293" s="3" t="s">
        <v>24</v>
      </c>
      <c r="P1293" s="3">
        <v>447.11967275943402</v>
      </c>
      <c r="Q1293" s="3">
        <v>3033259.86</v>
      </c>
      <c r="R1293" s="3">
        <v>6.0340036809640214</v>
      </c>
      <c r="S1293" s="3">
        <v>40934.680971659916</v>
      </c>
      <c r="T1293" s="3">
        <v>1111386.3999999999</v>
      </c>
    </row>
    <row r="1294" spans="1:20" x14ac:dyDescent="0.3">
      <c r="A1294" s="3" t="s">
        <v>19</v>
      </c>
      <c r="B1294" s="3" t="s">
        <v>1742</v>
      </c>
      <c r="C1294" s="3" t="s">
        <v>21</v>
      </c>
      <c r="D1294" s="4" t="s">
        <v>22</v>
      </c>
      <c r="E1294" s="3" t="s">
        <v>1744</v>
      </c>
      <c r="F1294" s="3"/>
      <c r="G1294" s="3"/>
      <c r="H1294" s="3"/>
      <c r="I1294" s="3"/>
      <c r="J1294" s="3"/>
      <c r="K1294" s="3"/>
      <c r="L1294" s="3"/>
      <c r="M1294" s="3"/>
      <c r="N1294" s="3">
        <v>6720</v>
      </c>
      <c r="O1294" s="3" t="s">
        <v>24</v>
      </c>
      <c r="P1294" s="3">
        <v>353.51989285714291</v>
      </c>
      <c r="Q1294" s="3">
        <v>2375653.6800000002</v>
      </c>
      <c r="R1294" s="3">
        <v>4.770848756506652</v>
      </c>
      <c r="S1294" s="3">
        <v>32060.103643724698</v>
      </c>
      <c r="T1294" s="3">
        <v>870439.5</v>
      </c>
    </row>
    <row r="1295" spans="1:20" x14ac:dyDescent="0.3">
      <c r="A1295" s="3" t="s">
        <v>19</v>
      </c>
      <c r="B1295" s="3" t="s">
        <v>1742</v>
      </c>
      <c r="C1295" s="3" t="s">
        <v>21</v>
      </c>
      <c r="D1295" s="4" t="s">
        <v>22</v>
      </c>
      <c r="E1295" s="3" t="s">
        <v>1745</v>
      </c>
      <c r="F1295" s="3"/>
      <c r="G1295" s="3"/>
      <c r="H1295" s="3"/>
      <c r="I1295" s="3"/>
      <c r="J1295" s="3"/>
      <c r="K1295" s="3"/>
      <c r="L1295" s="3"/>
      <c r="M1295" s="3"/>
      <c r="N1295" s="3">
        <v>421.6</v>
      </c>
      <c r="O1295" s="3" t="s">
        <v>24</v>
      </c>
      <c r="P1295" s="3">
        <v>494.11174098671728</v>
      </c>
      <c r="Q1295" s="3">
        <v>208317.51</v>
      </c>
      <c r="R1295" s="3">
        <v>6.6681746421959156</v>
      </c>
      <c r="S1295" s="3">
        <v>2811.3024291497982</v>
      </c>
      <c r="T1295" s="3">
        <v>76327.600000000006</v>
      </c>
    </row>
    <row r="1296" spans="1:20" x14ac:dyDescent="0.3">
      <c r="A1296" s="3" t="s">
        <v>19</v>
      </c>
      <c r="B1296" s="3" t="s">
        <v>1746</v>
      </c>
      <c r="C1296" s="3" t="s">
        <v>21</v>
      </c>
      <c r="D1296" s="4" t="s">
        <v>22</v>
      </c>
      <c r="E1296" s="3" t="s">
        <v>1747</v>
      </c>
      <c r="F1296" s="3"/>
      <c r="G1296" s="3"/>
      <c r="H1296" s="3"/>
      <c r="I1296" s="3"/>
      <c r="J1296" s="3"/>
      <c r="K1296" s="3"/>
      <c r="L1296" s="3"/>
      <c r="M1296" s="3"/>
      <c r="N1296" s="3">
        <v>4004</v>
      </c>
      <c r="O1296" s="3" t="s">
        <v>24</v>
      </c>
      <c r="P1296" s="3">
        <v>337.04969780219778</v>
      </c>
      <c r="Q1296" s="3">
        <v>1349546.99</v>
      </c>
      <c r="R1296" s="3">
        <v>4.4407074809248712</v>
      </c>
      <c r="S1296" s="3">
        <v>17780.59275362319</v>
      </c>
      <c r="T1296" s="3">
        <v>494474</v>
      </c>
    </row>
    <row r="1297" spans="1:20" x14ac:dyDescent="0.3">
      <c r="A1297" s="3" t="s">
        <v>19</v>
      </c>
      <c r="B1297" s="3" t="s">
        <v>1748</v>
      </c>
      <c r="C1297" s="3" t="s">
        <v>21</v>
      </c>
      <c r="D1297" s="4" t="s">
        <v>22</v>
      </c>
      <c r="E1297" s="3" t="s">
        <v>1749</v>
      </c>
      <c r="F1297" s="3"/>
      <c r="G1297" s="3"/>
      <c r="H1297" s="3"/>
      <c r="I1297" s="3"/>
      <c r="J1297" s="3"/>
      <c r="K1297" s="3"/>
      <c r="L1297" s="3"/>
      <c r="M1297" s="3"/>
      <c r="N1297" s="3">
        <v>60</v>
      </c>
      <c r="O1297" s="3" t="s">
        <v>24</v>
      </c>
      <c r="P1297" s="3">
        <v>369.26583333333332</v>
      </c>
      <c r="Q1297" s="3">
        <v>22155.95</v>
      </c>
      <c r="R1297" s="3">
        <v>4.8651624945103196</v>
      </c>
      <c r="S1297" s="3">
        <v>291.90974967061919</v>
      </c>
      <c r="T1297" s="3">
        <v>8117.9</v>
      </c>
    </row>
    <row r="1298" spans="1:20" x14ac:dyDescent="0.3">
      <c r="A1298" s="3" t="s">
        <v>19</v>
      </c>
      <c r="B1298" s="3" t="s">
        <v>1748</v>
      </c>
      <c r="C1298" s="3" t="s">
        <v>21</v>
      </c>
      <c r="D1298" s="4" t="s">
        <v>22</v>
      </c>
      <c r="E1298" s="3" t="s">
        <v>1750</v>
      </c>
      <c r="F1298" s="3"/>
      <c r="G1298" s="3"/>
      <c r="H1298" s="3"/>
      <c r="I1298" s="3"/>
      <c r="J1298" s="3"/>
      <c r="K1298" s="3"/>
      <c r="L1298" s="3"/>
      <c r="M1298" s="3"/>
      <c r="N1298" s="3">
        <v>3920</v>
      </c>
      <c r="O1298" s="3" t="s">
        <v>24</v>
      </c>
      <c r="P1298" s="3">
        <v>362.07546173469387</v>
      </c>
      <c r="Q1298" s="3">
        <v>1419335.81</v>
      </c>
      <c r="R1298" s="3">
        <v>4.7704276908391812</v>
      </c>
      <c r="S1298" s="3">
        <v>18700.07654808959</v>
      </c>
      <c r="T1298" s="3">
        <v>520044.7</v>
      </c>
    </row>
    <row r="1299" spans="1:20" x14ac:dyDescent="0.3">
      <c r="A1299" s="3" t="s">
        <v>19</v>
      </c>
      <c r="B1299" s="3" t="s">
        <v>1748</v>
      </c>
      <c r="C1299" s="3" t="s">
        <v>21</v>
      </c>
      <c r="D1299" s="4" t="s">
        <v>22</v>
      </c>
      <c r="E1299" s="3" t="s">
        <v>1751</v>
      </c>
      <c r="F1299" s="3"/>
      <c r="G1299" s="3"/>
      <c r="H1299" s="3"/>
      <c r="I1299" s="3"/>
      <c r="J1299" s="3"/>
      <c r="K1299" s="3"/>
      <c r="L1299" s="3"/>
      <c r="M1299" s="3"/>
      <c r="N1299" s="3">
        <v>2805</v>
      </c>
      <c r="O1299" s="3" t="s">
        <v>24</v>
      </c>
      <c r="P1299" s="3">
        <v>522.63474509803916</v>
      </c>
      <c r="Q1299" s="3">
        <v>1465990.46</v>
      </c>
      <c r="R1299" s="3">
        <v>6.8858332687488684</v>
      </c>
      <c r="S1299" s="3">
        <v>19314.762318840581</v>
      </c>
      <c r="T1299" s="3">
        <v>537138.9</v>
      </c>
    </row>
    <row r="1300" spans="1:20" x14ac:dyDescent="0.3">
      <c r="A1300" s="3" t="s">
        <v>19</v>
      </c>
      <c r="B1300" s="3" t="s">
        <v>1748</v>
      </c>
      <c r="C1300" s="3" t="s">
        <v>21</v>
      </c>
      <c r="D1300" s="4" t="s">
        <v>22</v>
      </c>
      <c r="E1300" s="3" t="s">
        <v>1752</v>
      </c>
      <c r="F1300" s="3"/>
      <c r="G1300" s="3"/>
      <c r="H1300" s="3"/>
      <c r="I1300" s="3"/>
      <c r="J1300" s="3"/>
      <c r="K1300" s="3"/>
      <c r="L1300" s="3"/>
      <c r="M1300" s="3"/>
      <c r="N1300" s="3">
        <v>60</v>
      </c>
      <c r="O1300" s="3" t="s">
        <v>24</v>
      </c>
      <c r="P1300" s="3">
        <v>369.26583333333332</v>
      </c>
      <c r="Q1300" s="3">
        <v>22155.95</v>
      </c>
      <c r="R1300" s="3">
        <v>4.8651624945103196</v>
      </c>
      <c r="S1300" s="3">
        <v>291.90974967061919</v>
      </c>
      <c r="T1300" s="3">
        <v>8117.9</v>
      </c>
    </row>
    <row r="1301" spans="1:20" x14ac:dyDescent="0.3">
      <c r="A1301" s="3" t="s">
        <v>19</v>
      </c>
      <c r="B1301" s="3" t="s">
        <v>1753</v>
      </c>
      <c r="C1301" s="3" t="s">
        <v>21</v>
      </c>
      <c r="D1301" s="4" t="s">
        <v>22</v>
      </c>
      <c r="E1301" s="3" t="s">
        <v>1754</v>
      </c>
      <c r="F1301" s="3"/>
      <c r="G1301" s="3"/>
      <c r="H1301" s="3"/>
      <c r="I1301" s="3"/>
      <c r="J1301" s="3"/>
      <c r="K1301" s="3"/>
      <c r="L1301" s="3"/>
      <c r="M1301" s="3"/>
      <c r="N1301" s="3">
        <v>7897.5</v>
      </c>
      <c r="O1301" s="3" t="s">
        <v>24</v>
      </c>
      <c r="P1301" s="3">
        <v>491.21719151630259</v>
      </c>
      <c r="Q1301" s="3">
        <v>3879387.77</v>
      </c>
      <c r="R1301" s="3">
        <v>6.4718997564730252</v>
      </c>
      <c r="S1301" s="3">
        <v>51111.828326745723</v>
      </c>
      <c r="T1301" s="3">
        <v>1421407.8</v>
      </c>
    </row>
    <row r="1302" spans="1:20" x14ac:dyDescent="0.3">
      <c r="A1302" s="3" t="s">
        <v>19</v>
      </c>
      <c r="B1302" s="3" t="s">
        <v>1755</v>
      </c>
      <c r="C1302" s="3" t="s">
        <v>21</v>
      </c>
      <c r="D1302" s="4" t="s">
        <v>22</v>
      </c>
      <c r="E1302" s="3" t="s">
        <v>1756</v>
      </c>
      <c r="F1302" s="3"/>
      <c r="G1302" s="3"/>
      <c r="H1302" s="3"/>
      <c r="I1302" s="3"/>
      <c r="J1302" s="3"/>
      <c r="K1302" s="3"/>
      <c r="L1302" s="3"/>
      <c r="M1302" s="3"/>
      <c r="N1302" s="3">
        <v>1950</v>
      </c>
      <c r="O1302" s="3" t="s">
        <v>24</v>
      </c>
      <c r="P1302" s="3">
        <v>525.26660512820513</v>
      </c>
      <c r="Q1302" s="3">
        <v>1024269.88</v>
      </c>
      <c r="R1302" s="3">
        <v>6.934212608953203</v>
      </c>
      <c r="S1302" s="3">
        <v>13521.71458745875</v>
      </c>
      <c r="T1302" s="3">
        <v>375292.5</v>
      </c>
    </row>
    <row r="1303" spans="1:20" x14ac:dyDescent="0.3">
      <c r="A1303" s="3" t="s">
        <v>19</v>
      </c>
      <c r="B1303" s="3" t="s">
        <v>1755</v>
      </c>
      <c r="C1303" s="3" t="s">
        <v>21</v>
      </c>
      <c r="D1303" s="4" t="s">
        <v>22</v>
      </c>
      <c r="E1303" s="3" t="s">
        <v>1757</v>
      </c>
      <c r="F1303" s="3"/>
      <c r="G1303" s="3"/>
      <c r="H1303" s="3"/>
      <c r="I1303" s="3"/>
      <c r="J1303" s="3"/>
      <c r="K1303" s="3"/>
      <c r="L1303" s="3"/>
      <c r="M1303" s="3"/>
      <c r="N1303" s="3">
        <v>4480</v>
      </c>
      <c r="O1303" s="3" t="s">
        <v>24</v>
      </c>
      <c r="P1303" s="3">
        <v>359.69120758928568</v>
      </c>
      <c r="Q1303" s="3">
        <v>1611416.61</v>
      </c>
      <c r="R1303" s="3">
        <v>4.7483987800565766</v>
      </c>
      <c r="S1303" s="3">
        <v>21272.826534653472</v>
      </c>
      <c r="T1303" s="3">
        <v>590423</v>
      </c>
    </row>
    <row r="1304" spans="1:20" x14ac:dyDescent="0.3">
      <c r="A1304" s="3" t="s">
        <v>19</v>
      </c>
      <c r="B1304" s="3" t="s">
        <v>1758</v>
      </c>
      <c r="C1304" s="3" t="s">
        <v>21</v>
      </c>
      <c r="D1304" s="4" t="s">
        <v>22</v>
      </c>
      <c r="E1304" s="3" t="s">
        <v>1759</v>
      </c>
      <c r="F1304" s="3"/>
      <c r="G1304" s="3"/>
      <c r="H1304" s="3"/>
      <c r="I1304" s="3"/>
      <c r="J1304" s="3"/>
      <c r="K1304" s="3"/>
      <c r="L1304" s="3"/>
      <c r="M1304" s="3"/>
      <c r="N1304" s="3">
        <v>3360</v>
      </c>
      <c r="O1304" s="3" t="s">
        <v>24</v>
      </c>
      <c r="P1304" s="3">
        <v>360.21914285714291</v>
      </c>
      <c r="Q1304" s="3">
        <v>1210336.32</v>
      </c>
      <c r="R1304" s="3">
        <v>4.7334972780176461</v>
      </c>
      <c r="S1304" s="3">
        <v>15904.55085413929</v>
      </c>
      <c r="T1304" s="3">
        <v>443467.2</v>
      </c>
    </row>
    <row r="1305" spans="1:20" x14ac:dyDescent="0.3">
      <c r="A1305" s="3" t="s">
        <v>19</v>
      </c>
      <c r="B1305" s="3" t="s">
        <v>1758</v>
      </c>
      <c r="C1305" s="3" t="s">
        <v>21</v>
      </c>
      <c r="D1305" s="4" t="s">
        <v>22</v>
      </c>
      <c r="E1305" s="3" t="s">
        <v>1760</v>
      </c>
      <c r="F1305" s="3"/>
      <c r="G1305" s="3"/>
      <c r="H1305" s="3"/>
      <c r="I1305" s="3"/>
      <c r="J1305" s="3"/>
      <c r="K1305" s="3"/>
      <c r="L1305" s="3"/>
      <c r="M1305" s="3"/>
      <c r="N1305" s="3">
        <v>3131.7</v>
      </c>
      <c r="O1305" s="3" t="s">
        <v>24</v>
      </c>
      <c r="P1305" s="3">
        <v>517.18018328703261</v>
      </c>
      <c r="Q1305" s="3">
        <v>1619653.18</v>
      </c>
      <c r="R1305" s="3">
        <v>6.7960602271620587</v>
      </c>
      <c r="S1305" s="3">
        <v>21283.221813403419</v>
      </c>
      <c r="T1305" s="3">
        <v>593440.9</v>
      </c>
    </row>
    <row r="1306" spans="1:20" x14ac:dyDescent="0.3">
      <c r="A1306" s="3" t="s">
        <v>19</v>
      </c>
      <c r="B1306" s="3" t="s">
        <v>1761</v>
      </c>
      <c r="C1306" s="3" t="s">
        <v>21</v>
      </c>
      <c r="D1306" s="4" t="s">
        <v>22</v>
      </c>
      <c r="E1306" s="3" t="s">
        <v>1762</v>
      </c>
      <c r="F1306" s="3"/>
      <c r="G1306" s="3"/>
      <c r="H1306" s="3"/>
      <c r="I1306" s="3"/>
      <c r="J1306" s="3"/>
      <c r="K1306" s="3"/>
      <c r="L1306" s="3"/>
      <c r="M1306" s="3"/>
      <c r="N1306" s="3">
        <v>2365</v>
      </c>
      <c r="O1306" s="3" t="s">
        <v>24</v>
      </c>
      <c r="P1306" s="3">
        <v>550.79768710359406</v>
      </c>
      <c r="Q1306" s="3">
        <v>1302636.53</v>
      </c>
      <c r="R1306" s="3">
        <v>7.2378145480104346</v>
      </c>
      <c r="S1306" s="3">
        <v>17117.431406044681</v>
      </c>
      <c r="T1306" s="3">
        <v>477286</v>
      </c>
    </row>
    <row r="1307" spans="1:20" x14ac:dyDescent="0.3">
      <c r="A1307" s="3" t="s">
        <v>19</v>
      </c>
      <c r="B1307" s="3" t="s">
        <v>1761</v>
      </c>
      <c r="C1307" s="3" t="s">
        <v>21</v>
      </c>
      <c r="D1307" s="4" t="s">
        <v>22</v>
      </c>
      <c r="E1307" s="3" t="s">
        <v>1763</v>
      </c>
      <c r="F1307" s="3"/>
      <c r="G1307" s="3"/>
      <c r="H1307" s="3"/>
      <c r="I1307" s="3"/>
      <c r="J1307" s="3"/>
      <c r="K1307" s="3"/>
      <c r="L1307" s="3"/>
      <c r="M1307" s="3"/>
      <c r="N1307" s="3">
        <v>4928</v>
      </c>
      <c r="O1307" s="3" t="s">
        <v>24</v>
      </c>
      <c r="P1307" s="3">
        <v>473.34178774350647</v>
      </c>
      <c r="Q1307" s="3">
        <v>2332628.33</v>
      </c>
      <c r="R1307" s="3">
        <v>6.2199972108213739</v>
      </c>
      <c r="S1307" s="3">
        <v>30652.146254927731</v>
      </c>
      <c r="T1307" s="3">
        <v>854675.1</v>
      </c>
    </row>
    <row r="1308" spans="1:20" x14ac:dyDescent="0.3">
      <c r="A1308" s="3" t="s">
        <v>19</v>
      </c>
      <c r="B1308" s="3" t="s">
        <v>1764</v>
      </c>
      <c r="C1308" s="3" t="s">
        <v>21</v>
      </c>
      <c r="D1308" s="4" t="s">
        <v>22</v>
      </c>
      <c r="E1308" s="3" t="s">
        <v>1765</v>
      </c>
      <c r="F1308" s="3"/>
      <c r="G1308" s="3"/>
      <c r="H1308" s="3"/>
      <c r="I1308" s="3"/>
      <c r="J1308" s="3"/>
      <c r="K1308" s="3"/>
      <c r="L1308" s="3"/>
      <c r="M1308" s="3"/>
      <c r="N1308" s="3">
        <v>46.2</v>
      </c>
      <c r="O1308" s="3" t="s">
        <v>24</v>
      </c>
      <c r="P1308" s="3">
        <v>261.20822510822512</v>
      </c>
      <c r="Q1308" s="3">
        <v>12067.82</v>
      </c>
      <c r="R1308" s="3">
        <v>3.4324339698846922</v>
      </c>
      <c r="S1308" s="3">
        <v>158.57844940867281</v>
      </c>
      <c r="T1308" s="3">
        <v>4421.7</v>
      </c>
    </row>
    <row r="1309" spans="1:20" x14ac:dyDescent="0.3">
      <c r="A1309" s="3" t="s">
        <v>19</v>
      </c>
      <c r="B1309" s="3" t="s">
        <v>1764</v>
      </c>
      <c r="C1309" s="3" t="s">
        <v>21</v>
      </c>
      <c r="D1309" s="4" t="s">
        <v>22</v>
      </c>
      <c r="E1309" s="3" t="s">
        <v>1766</v>
      </c>
      <c r="F1309" s="3"/>
      <c r="G1309" s="3"/>
      <c r="H1309" s="3"/>
      <c r="I1309" s="3"/>
      <c r="J1309" s="3"/>
      <c r="K1309" s="3"/>
      <c r="L1309" s="3"/>
      <c r="M1309" s="3"/>
      <c r="N1309" s="3">
        <v>3360</v>
      </c>
      <c r="O1309" s="3" t="s">
        <v>24</v>
      </c>
      <c r="P1309" s="3">
        <v>356.72552083333329</v>
      </c>
      <c r="Q1309" s="3">
        <v>1198597.75</v>
      </c>
      <c r="R1309" s="3">
        <v>4.6875889728427511</v>
      </c>
      <c r="S1309" s="3">
        <v>15750.298948751641</v>
      </c>
      <c r="T1309" s="3">
        <v>439166.3</v>
      </c>
    </row>
    <row r="1310" spans="1:20" x14ac:dyDescent="0.3">
      <c r="A1310" s="3" t="s">
        <v>19</v>
      </c>
      <c r="B1310" s="3" t="s">
        <v>1767</v>
      </c>
      <c r="C1310" s="3" t="s">
        <v>21</v>
      </c>
      <c r="D1310" s="4" t="s">
        <v>22</v>
      </c>
      <c r="E1310" s="3" t="s">
        <v>1768</v>
      </c>
      <c r="F1310" s="3"/>
      <c r="G1310" s="3"/>
      <c r="H1310" s="3"/>
      <c r="I1310" s="3"/>
      <c r="J1310" s="3"/>
      <c r="K1310" s="3"/>
      <c r="L1310" s="3"/>
      <c r="M1310" s="3"/>
      <c r="N1310" s="3">
        <v>6750</v>
      </c>
      <c r="O1310" s="3" t="s">
        <v>24</v>
      </c>
      <c r="P1310" s="3">
        <v>447.96585185185182</v>
      </c>
      <c r="Q1310" s="3">
        <v>3023769.5</v>
      </c>
      <c r="R1310" s="3">
        <v>5.8865420742687498</v>
      </c>
      <c r="S1310" s="3">
        <v>39734.159001314067</v>
      </c>
      <c r="T1310" s="3">
        <v>1107909.2</v>
      </c>
    </row>
    <row r="1311" spans="1:20" x14ac:dyDescent="0.3">
      <c r="A1311" s="3" t="s">
        <v>19</v>
      </c>
      <c r="B1311" s="3" t="s">
        <v>1769</v>
      </c>
      <c r="C1311" s="3" t="s">
        <v>21</v>
      </c>
      <c r="D1311" s="4" t="s">
        <v>22</v>
      </c>
      <c r="E1311" s="3" t="s">
        <v>1770</v>
      </c>
      <c r="F1311" s="3"/>
      <c r="G1311" s="3"/>
      <c r="H1311" s="3"/>
      <c r="I1311" s="3"/>
      <c r="J1311" s="3"/>
      <c r="K1311" s="3"/>
      <c r="L1311" s="3"/>
      <c r="M1311" s="3"/>
      <c r="N1311" s="3">
        <v>216</v>
      </c>
      <c r="O1311" s="3" t="s">
        <v>1076</v>
      </c>
      <c r="P1311" s="3">
        <v>55.869537037037027</v>
      </c>
      <c r="Q1311" s="3">
        <v>12067.82</v>
      </c>
      <c r="R1311" s="3">
        <v>0.73415948800311481</v>
      </c>
      <c r="S1311" s="3">
        <v>158.57844940867281</v>
      </c>
      <c r="T1311" s="3">
        <v>5305.1</v>
      </c>
    </row>
    <row r="1312" spans="1:20" x14ac:dyDescent="0.3">
      <c r="A1312" s="3" t="s">
        <v>19</v>
      </c>
      <c r="B1312" s="3" t="s">
        <v>1769</v>
      </c>
      <c r="C1312" s="3" t="s">
        <v>21</v>
      </c>
      <c r="D1312" s="4" t="s">
        <v>22</v>
      </c>
      <c r="E1312" s="3" t="s">
        <v>1771</v>
      </c>
      <c r="F1312" s="3"/>
      <c r="G1312" s="3"/>
      <c r="H1312" s="3"/>
      <c r="I1312" s="3"/>
      <c r="J1312" s="3"/>
      <c r="K1312" s="3"/>
      <c r="L1312" s="3"/>
      <c r="M1312" s="3"/>
      <c r="N1312" s="3">
        <v>36000</v>
      </c>
      <c r="O1312" s="3" t="s">
        <v>1076</v>
      </c>
      <c r="P1312" s="3">
        <v>33.294379999999997</v>
      </c>
      <c r="Q1312" s="3">
        <v>1198597.68</v>
      </c>
      <c r="R1312" s="3">
        <v>0.4375082785808147</v>
      </c>
      <c r="S1312" s="3">
        <v>15750.29802890933</v>
      </c>
      <c r="T1312" s="3">
        <v>526903.6</v>
      </c>
    </row>
    <row r="1313" spans="1:20" x14ac:dyDescent="0.3">
      <c r="A1313" s="3" t="s">
        <v>19</v>
      </c>
      <c r="B1313" s="3" t="s">
        <v>1772</v>
      </c>
      <c r="C1313" s="3" t="s">
        <v>21</v>
      </c>
      <c r="D1313" s="4" t="s">
        <v>22</v>
      </c>
      <c r="E1313" s="3" t="s">
        <v>1773</v>
      </c>
      <c r="F1313" s="3"/>
      <c r="G1313" s="3"/>
      <c r="H1313" s="3"/>
      <c r="I1313" s="3"/>
      <c r="J1313" s="3"/>
      <c r="K1313" s="3"/>
      <c r="L1313" s="3"/>
      <c r="M1313" s="3"/>
      <c r="N1313" s="3">
        <v>3332</v>
      </c>
      <c r="O1313" s="3" t="s">
        <v>24</v>
      </c>
      <c r="P1313" s="3">
        <v>459.85059123649461</v>
      </c>
      <c r="Q1313" s="3">
        <v>1532222.17</v>
      </c>
      <c r="R1313" s="3">
        <v>6.0189867962891954</v>
      </c>
      <c r="S1313" s="3">
        <v>20055.2640052356</v>
      </c>
      <c r="T1313" s="3">
        <v>561406.1</v>
      </c>
    </row>
    <row r="1314" spans="1:20" x14ac:dyDescent="0.3">
      <c r="A1314" s="3" t="s">
        <v>19</v>
      </c>
      <c r="B1314" s="3" t="s">
        <v>1772</v>
      </c>
      <c r="C1314" s="3" t="s">
        <v>21</v>
      </c>
      <c r="D1314" s="4" t="s">
        <v>22</v>
      </c>
      <c r="E1314" s="3" t="s">
        <v>1774</v>
      </c>
      <c r="F1314" s="3"/>
      <c r="G1314" s="3"/>
      <c r="H1314" s="3"/>
      <c r="I1314" s="3"/>
      <c r="J1314" s="3"/>
      <c r="K1314" s="3"/>
      <c r="L1314" s="3"/>
      <c r="M1314" s="3"/>
      <c r="N1314" s="3">
        <v>2240</v>
      </c>
      <c r="O1314" s="3" t="s">
        <v>24</v>
      </c>
      <c r="P1314" s="3">
        <v>415.13342410714279</v>
      </c>
      <c r="Q1314" s="3">
        <v>929898.87</v>
      </c>
      <c r="R1314" s="3">
        <v>5.4336835616118169</v>
      </c>
      <c r="S1314" s="3">
        <v>12171.451178010469</v>
      </c>
      <c r="T1314" s="3">
        <v>340715</v>
      </c>
    </row>
    <row r="1315" spans="1:20" x14ac:dyDescent="0.3">
      <c r="A1315" s="3" t="s">
        <v>19</v>
      </c>
      <c r="B1315" s="3" t="s">
        <v>1772</v>
      </c>
      <c r="C1315" s="3" t="s">
        <v>21</v>
      </c>
      <c r="D1315" s="4" t="s">
        <v>22</v>
      </c>
      <c r="E1315" s="3" t="s">
        <v>1775</v>
      </c>
      <c r="F1315" s="3"/>
      <c r="G1315" s="3"/>
      <c r="H1315" s="3"/>
      <c r="I1315" s="3"/>
      <c r="J1315" s="3"/>
      <c r="K1315" s="3"/>
      <c r="L1315" s="3"/>
      <c r="M1315" s="3"/>
      <c r="N1315" s="3">
        <v>3068</v>
      </c>
      <c r="O1315" s="3" t="s">
        <v>24</v>
      </c>
      <c r="P1315" s="3">
        <v>534.81545958279014</v>
      </c>
      <c r="Q1315" s="3">
        <v>1640813.83</v>
      </c>
      <c r="R1315" s="3">
        <v>7.0002023505600786</v>
      </c>
      <c r="S1315" s="3">
        <v>21476.620811518329</v>
      </c>
      <c r="T1315" s="3">
        <v>601194.19999999995</v>
      </c>
    </row>
    <row r="1316" spans="1:20" x14ac:dyDescent="0.3">
      <c r="A1316" s="3" t="s">
        <v>19</v>
      </c>
      <c r="B1316" s="3" t="s">
        <v>1772</v>
      </c>
      <c r="C1316" s="3" t="s">
        <v>21</v>
      </c>
      <c r="D1316" s="4" t="s">
        <v>22</v>
      </c>
      <c r="E1316" s="3" t="s">
        <v>1776</v>
      </c>
      <c r="F1316" s="3"/>
      <c r="G1316" s="3"/>
      <c r="H1316" s="3"/>
      <c r="I1316" s="3"/>
      <c r="J1316" s="3"/>
      <c r="K1316" s="3"/>
      <c r="L1316" s="3"/>
      <c r="M1316" s="3"/>
      <c r="N1316" s="3">
        <v>4515</v>
      </c>
      <c r="O1316" s="3" t="s">
        <v>24</v>
      </c>
      <c r="P1316" s="3">
        <v>236.16479069767439</v>
      </c>
      <c r="Q1316" s="3">
        <v>1066284.03</v>
      </c>
      <c r="R1316" s="3">
        <v>3.091162181906733</v>
      </c>
      <c r="S1316" s="3">
        <v>13956.5972513089</v>
      </c>
      <c r="T1316" s="3">
        <v>390686.5</v>
      </c>
    </row>
    <row r="1317" spans="1:20" x14ac:dyDescent="0.3">
      <c r="A1317" s="3" t="s">
        <v>19</v>
      </c>
      <c r="B1317" s="3" t="s">
        <v>1772</v>
      </c>
      <c r="C1317" s="3" t="s">
        <v>21</v>
      </c>
      <c r="D1317" s="4" t="s">
        <v>22</v>
      </c>
      <c r="E1317" s="3" t="s">
        <v>1777</v>
      </c>
      <c r="F1317" s="3"/>
      <c r="G1317" s="3"/>
      <c r="H1317" s="3"/>
      <c r="I1317" s="3"/>
      <c r="J1317" s="3"/>
      <c r="K1317" s="3"/>
      <c r="L1317" s="3"/>
      <c r="M1317" s="3"/>
      <c r="N1317" s="3">
        <v>1311</v>
      </c>
      <c r="O1317" s="3" t="s">
        <v>24</v>
      </c>
      <c r="P1317" s="3">
        <v>533.63210526315788</v>
      </c>
      <c r="Q1317" s="3">
        <v>699591.69</v>
      </c>
      <c r="R1317" s="3">
        <v>6.9847134196748408</v>
      </c>
      <c r="S1317" s="3">
        <v>9156.959293193715</v>
      </c>
      <c r="T1317" s="3">
        <v>256330.3</v>
      </c>
    </row>
    <row r="1318" spans="1:20" x14ac:dyDescent="0.3">
      <c r="A1318" s="3" t="s">
        <v>19</v>
      </c>
      <c r="B1318" s="3" t="s">
        <v>1772</v>
      </c>
      <c r="C1318" s="3" t="s">
        <v>21</v>
      </c>
      <c r="D1318" s="4" t="s">
        <v>22</v>
      </c>
      <c r="E1318" s="3" t="s">
        <v>1778</v>
      </c>
      <c r="F1318" s="3"/>
      <c r="G1318" s="3"/>
      <c r="H1318" s="3"/>
      <c r="I1318" s="3"/>
      <c r="J1318" s="3"/>
      <c r="K1318" s="3"/>
      <c r="L1318" s="3"/>
      <c r="M1318" s="3"/>
      <c r="N1318" s="3">
        <v>5600</v>
      </c>
      <c r="O1318" s="3" t="s">
        <v>24</v>
      </c>
      <c r="P1318" s="3">
        <v>359.42287678571432</v>
      </c>
      <c r="Q1318" s="3">
        <v>2012768.11</v>
      </c>
      <c r="R1318" s="3">
        <v>4.704487916043381</v>
      </c>
      <c r="S1318" s="3">
        <v>26345.132329842931</v>
      </c>
      <c r="T1318" s="3">
        <v>737478.3</v>
      </c>
    </row>
    <row r="1319" spans="1:20" x14ac:dyDescent="0.3">
      <c r="A1319" s="3" t="s">
        <v>19</v>
      </c>
      <c r="B1319" s="3" t="s">
        <v>1772</v>
      </c>
      <c r="C1319" s="3" t="s">
        <v>21</v>
      </c>
      <c r="D1319" s="4" t="s">
        <v>22</v>
      </c>
      <c r="E1319" s="3" t="s">
        <v>1779</v>
      </c>
      <c r="F1319" s="3"/>
      <c r="G1319" s="3"/>
      <c r="H1319" s="3"/>
      <c r="I1319" s="3"/>
      <c r="J1319" s="3"/>
      <c r="K1319" s="3"/>
      <c r="L1319" s="3"/>
      <c r="M1319" s="3"/>
      <c r="N1319" s="3">
        <v>3465</v>
      </c>
      <c r="O1319" s="3" t="s">
        <v>24</v>
      </c>
      <c r="P1319" s="3">
        <v>262.89219624819623</v>
      </c>
      <c r="Q1319" s="3">
        <v>910921.46</v>
      </c>
      <c r="R1319" s="3">
        <v>3.4409973330915729</v>
      </c>
      <c r="S1319" s="3">
        <v>11923.0557591623</v>
      </c>
      <c r="T1319" s="3">
        <v>333761.59999999998</v>
      </c>
    </row>
    <row r="1320" spans="1:20" x14ac:dyDescent="0.3">
      <c r="A1320" s="3" t="s">
        <v>19</v>
      </c>
      <c r="B1320" s="3" t="s">
        <v>1780</v>
      </c>
      <c r="C1320" s="3" t="s">
        <v>21</v>
      </c>
      <c r="D1320" s="4" t="s">
        <v>22</v>
      </c>
      <c r="E1320" s="3" t="s">
        <v>1781</v>
      </c>
      <c r="F1320" s="3"/>
      <c r="G1320" s="3"/>
      <c r="H1320" s="3"/>
      <c r="I1320" s="3"/>
      <c r="J1320" s="3"/>
      <c r="K1320" s="3"/>
      <c r="L1320" s="3"/>
      <c r="M1320" s="3"/>
      <c r="N1320" s="3">
        <v>8987</v>
      </c>
      <c r="O1320" s="3" t="s">
        <v>24</v>
      </c>
      <c r="P1320" s="3">
        <v>419.25525425614779</v>
      </c>
      <c r="Q1320" s="3">
        <v>3767846.97</v>
      </c>
      <c r="R1320" s="3">
        <v>5.4876342180124054</v>
      </c>
      <c r="S1320" s="3">
        <v>49317.368717277488</v>
      </c>
      <c r="T1320" s="3">
        <v>1380539.1</v>
      </c>
    </row>
    <row r="1321" spans="1:20" x14ac:dyDescent="0.3">
      <c r="A1321" s="3" t="s">
        <v>19</v>
      </c>
      <c r="B1321" s="3" t="s">
        <v>1782</v>
      </c>
      <c r="C1321" s="3" t="s">
        <v>21</v>
      </c>
      <c r="D1321" s="4" t="s">
        <v>22</v>
      </c>
      <c r="E1321" s="3" t="s">
        <v>1783</v>
      </c>
      <c r="F1321" s="3"/>
      <c r="G1321" s="3"/>
      <c r="H1321" s="3"/>
      <c r="I1321" s="3"/>
      <c r="J1321" s="3"/>
      <c r="K1321" s="3"/>
      <c r="L1321" s="3"/>
      <c r="M1321" s="3"/>
      <c r="N1321" s="3">
        <v>4004</v>
      </c>
      <c r="O1321" s="3" t="s">
        <v>24</v>
      </c>
      <c r="P1321" s="3">
        <v>336.88443806193811</v>
      </c>
      <c r="Q1321" s="3">
        <v>1348885.29</v>
      </c>
      <c r="R1321" s="3">
        <v>4.4094821735855767</v>
      </c>
      <c r="S1321" s="3">
        <v>17655.566623036651</v>
      </c>
      <c r="T1321" s="3">
        <v>494231.6</v>
      </c>
    </row>
    <row r="1322" spans="1:20" x14ac:dyDescent="0.3">
      <c r="A1322" s="3" t="s">
        <v>19</v>
      </c>
      <c r="B1322" s="3" t="s">
        <v>1784</v>
      </c>
      <c r="C1322" s="3" t="s">
        <v>21</v>
      </c>
      <c r="D1322" s="4" t="s">
        <v>22</v>
      </c>
      <c r="E1322" s="3" t="s">
        <v>1785</v>
      </c>
      <c r="F1322" s="3"/>
      <c r="G1322" s="3"/>
      <c r="H1322" s="3"/>
      <c r="I1322" s="3"/>
      <c r="J1322" s="3"/>
      <c r="K1322" s="3"/>
      <c r="L1322" s="3"/>
      <c r="M1322" s="3"/>
      <c r="N1322" s="3">
        <v>7168</v>
      </c>
      <c r="O1322" s="3" t="s">
        <v>24</v>
      </c>
      <c r="P1322" s="3">
        <v>359.63156668526779</v>
      </c>
      <c r="Q1322" s="3">
        <v>2577839.0699999998</v>
      </c>
      <c r="R1322" s="3">
        <v>4.667508977096273</v>
      </c>
      <c r="S1322" s="3">
        <v>33456.704347826089</v>
      </c>
      <c r="T1322" s="3">
        <v>944520.2</v>
      </c>
    </row>
    <row r="1323" spans="1:20" x14ac:dyDescent="0.3">
      <c r="A1323" s="3" t="s">
        <v>19</v>
      </c>
      <c r="B1323" s="3" t="s">
        <v>1784</v>
      </c>
      <c r="C1323" s="3" t="s">
        <v>21</v>
      </c>
      <c r="D1323" s="4" t="s">
        <v>22</v>
      </c>
      <c r="E1323" s="3" t="s">
        <v>1786</v>
      </c>
      <c r="F1323" s="3"/>
      <c r="G1323" s="3"/>
      <c r="H1323" s="3"/>
      <c r="I1323" s="3"/>
      <c r="J1323" s="3"/>
      <c r="K1323" s="3"/>
      <c r="L1323" s="3"/>
      <c r="M1323" s="3"/>
      <c r="N1323" s="3">
        <v>5390</v>
      </c>
      <c r="O1323" s="3" t="s">
        <v>24</v>
      </c>
      <c r="P1323" s="3">
        <v>263.34060667903532</v>
      </c>
      <c r="Q1323" s="3">
        <v>1419405.87</v>
      </c>
      <c r="R1323" s="3">
        <v>3.4177885357434818</v>
      </c>
      <c r="S1323" s="3">
        <v>18421.88020765737</v>
      </c>
      <c r="T1323" s="3">
        <v>520070.3</v>
      </c>
    </row>
    <row r="1324" spans="1:20" x14ac:dyDescent="0.3">
      <c r="A1324" s="3" t="s">
        <v>19</v>
      </c>
      <c r="B1324" s="3" t="s">
        <v>1784</v>
      </c>
      <c r="C1324" s="3" t="s">
        <v>21</v>
      </c>
      <c r="D1324" s="4" t="s">
        <v>22</v>
      </c>
      <c r="E1324" s="3" t="s">
        <v>1787</v>
      </c>
      <c r="F1324" s="3"/>
      <c r="G1324" s="3"/>
      <c r="H1324" s="3"/>
      <c r="I1324" s="3"/>
      <c r="J1324" s="3"/>
      <c r="K1324" s="3"/>
      <c r="L1324" s="3"/>
      <c r="M1324" s="3"/>
      <c r="N1324" s="3">
        <v>2478.3000000000002</v>
      </c>
      <c r="O1324" s="3" t="s">
        <v>24</v>
      </c>
      <c r="P1324" s="3">
        <v>516.38947262236206</v>
      </c>
      <c r="Q1324" s="3">
        <v>1279768.03</v>
      </c>
      <c r="R1324" s="3">
        <v>6.702004836111124</v>
      </c>
      <c r="S1324" s="3">
        <v>16609.578585334199</v>
      </c>
      <c r="T1324" s="3">
        <v>468907</v>
      </c>
    </row>
    <row r="1325" spans="1:20" x14ac:dyDescent="0.3">
      <c r="A1325" s="3" t="s">
        <v>19</v>
      </c>
      <c r="B1325" s="3" t="s">
        <v>1788</v>
      </c>
      <c r="C1325" s="3" t="s">
        <v>21</v>
      </c>
      <c r="D1325" s="4" t="s">
        <v>22</v>
      </c>
      <c r="E1325" s="3" t="s">
        <v>1747</v>
      </c>
      <c r="F1325" s="3"/>
      <c r="G1325" s="3"/>
      <c r="H1325" s="3"/>
      <c r="I1325" s="3"/>
      <c r="J1325" s="3"/>
      <c r="K1325" s="3"/>
      <c r="L1325" s="3"/>
      <c r="M1325" s="3"/>
      <c r="N1325" s="3">
        <v>4004</v>
      </c>
      <c r="O1325" s="3" t="s">
        <v>24</v>
      </c>
      <c r="P1325" s="3">
        <v>339.73472277722283</v>
      </c>
      <c r="Q1325" s="3">
        <v>1360297.83</v>
      </c>
      <c r="R1325" s="3">
        <v>4.4092760905544814</v>
      </c>
      <c r="S1325" s="3">
        <v>17654.741466580141</v>
      </c>
      <c r="T1325" s="3">
        <v>498413.2</v>
      </c>
    </row>
    <row r="1326" spans="1:20" x14ac:dyDescent="0.3">
      <c r="A1326" s="3" t="s">
        <v>19</v>
      </c>
      <c r="B1326" s="3" t="s">
        <v>1788</v>
      </c>
      <c r="C1326" s="3" t="s">
        <v>21</v>
      </c>
      <c r="D1326" s="4" t="s">
        <v>22</v>
      </c>
      <c r="E1326" s="3" t="s">
        <v>1789</v>
      </c>
      <c r="F1326" s="3"/>
      <c r="G1326" s="3"/>
      <c r="H1326" s="3"/>
      <c r="I1326" s="3"/>
      <c r="J1326" s="3"/>
      <c r="K1326" s="3"/>
      <c r="L1326" s="3"/>
      <c r="M1326" s="3"/>
      <c r="N1326" s="3">
        <v>23760</v>
      </c>
      <c r="O1326" s="3" t="s">
        <v>24</v>
      </c>
      <c r="P1326" s="3">
        <v>191.29838973063971</v>
      </c>
      <c r="Q1326" s="3">
        <v>4545249.74</v>
      </c>
      <c r="R1326" s="3">
        <v>2.4827824754138841</v>
      </c>
      <c r="S1326" s="3">
        <v>58990.91161583388</v>
      </c>
      <c r="T1326" s="3">
        <v>1665379.5</v>
      </c>
    </row>
    <row r="1327" spans="1:20" x14ac:dyDescent="0.3">
      <c r="A1327" s="3" t="s">
        <v>19</v>
      </c>
      <c r="B1327" s="3" t="s">
        <v>1790</v>
      </c>
      <c r="C1327" s="3" t="s">
        <v>21</v>
      </c>
      <c r="D1327" s="4" t="s">
        <v>22</v>
      </c>
      <c r="E1327" s="3" t="s">
        <v>1747</v>
      </c>
      <c r="F1327" s="3"/>
      <c r="G1327" s="3"/>
      <c r="H1327" s="3"/>
      <c r="I1327" s="3"/>
      <c r="J1327" s="3"/>
      <c r="K1327" s="3"/>
      <c r="L1327" s="3"/>
      <c r="M1327" s="3"/>
      <c r="N1327" s="3">
        <v>4004</v>
      </c>
      <c r="O1327" s="3" t="s">
        <v>24</v>
      </c>
      <c r="P1327" s="3">
        <v>338.05953296703302</v>
      </c>
      <c r="Q1327" s="3">
        <v>1353590.37</v>
      </c>
      <c r="R1327" s="3">
        <v>4.4219690381560888</v>
      </c>
      <c r="S1327" s="3">
        <v>17705.564028776978</v>
      </c>
      <c r="T1327" s="3">
        <v>495955.5</v>
      </c>
    </row>
    <row r="1328" spans="1:20" x14ac:dyDescent="0.3">
      <c r="A1328" s="3" t="s">
        <v>19</v>
      </c>
      <c r="B1328" s="3" t="s">
        <v>1791</v>
      </c>
      <c r="C1328" s="3" t="s">
        <v>21</v>
      </c>
      <c r="D1328" s="4" t="s">
        <v>22</v>
      </c>
      <c r="E1328" s="3" t="s">
        <v>1732</v>
      </c>
      <c r="F1328" s="3"/>
      <c r="G1328" s="3"/>
      <c r="H1328" s="3"/>
      <c r="I1328" s="3"/>
      <c r="J1328" s="3"/>
      <c r="K1328" s="3"/>
      <c r="L1328" s="3"/>
      <c r="M1328" s="3"/>
      <c r="N1328" s="3">
        <v>8008</v>
      </c>
      <c r="O1328" s="3" t="s">
        <v>24</v>
      </c>
      <c r="P1328" s="3">
        <v>338.53699300699299</v>
      </c>
      <c r="Q1328" s="3">
        <v>2711004.24</v>
      </c>
      <c r="R1328" s="3">
        <v>4.4282144278220148</v>
      </c>
      <c r="S1328" s="3">
        <v>35461.141137998697</v>
      </c>
      <c r="T1328" s="3">
        <v>993311.9</v>
      </c>
    </row>
    <row r="1329" spans="1:20" x14ac:dyDescent="0.3">
      <c r="A1329" s="3" t="s">
        <v>19</v>
      </c>
      <c r="B1329" s="3" t="s">
        <v>1792</v>
      </c>
      <c r="C1329" s="3" t="s">
        <v>21</v>
      </c>
      <c r="D1329" s="4" t="s">
        <v>22</v>
      </c>
      <c r="E1329" s="3" t="s">
        <v>1793</v>
      </c>
      <c r="F1329" s="3"/>
      <c r="G1329" s="3"/>
      <c r="H1329" s="3"/>
      <c r="I1329" s="3"/>
      <c r="J1329" s="3"/>
      <c r="K1329" s="3"/>
      <c r="L1329" s="3"/>
      <c r="M1329" s="3"/>
      <c r="N1329" s="3">
        <v>6850</v>
      </c>
      <c r="O1329" s="3" t="s">
        <v>24</v>
      </c>
      <c r="P1329" s="3">
        <v>394.54528759124088</v>
      </c>
      <c r="Q1329" s="3">
        <v>2702635.22</v>
      </c>
      <c r="R1329" s="3">
        <v>5.1507217701206383</v>
      </c>
      <c r="S1329" s="3">
        <v>35282.444125326379</v>
      </c>
      <c r="T1329" s="3">
        <v>990245.5</v>
      </c>
    </row>
    <row r="1330" spans="1:20" x14ac:dyDescent="0.3">
      <c r="A1330" s="3" t="s">
        <v>19</v>
      </c>
      <c r="B1330" s="3" t="s">
        <v>1794</v>
      </c>
      <c r="C1330" s="3" t="s">
        <v>21</v>
      </c>
      <c r="D1330" s="4" t="s">
        <v>22</v>
      </c>
      <c r="E1330" s="3" t="s">
        <v>1795</v>
      </c>
      <c r="F1330" s="3"/>
      <c r="G1330" s="3"/>
      <c r="H1330" s="3"/>
      <c r="I1330" s="3"/>
      <c r="J1330" s="3"/>
      <c r="K1330" s="3"/>
      <c r="L1330" s="3"/>
      <c r="M1330" s="3"/>
      <c r="N1330" s="3">
        <v>3534</v>
      </c>
      <c r="O1330" s="3" t="s">
        <v>24</v>
      </c>
      <c r="P1330" s="3">
        <v>536.39073288058864</v>
      </c>
      <c r="Q1330" s="3">
        <v>1895604.85</v>
      </c>
      <c r="R1330" s="3">
        <v>7.0024899853862754</v>
      </c>
      <c r="S1330" s="3">
        <v>24746.79960835509</v>
      </c>
      <c r="T1330" s="3">
        <v>694549.7</v>
      </c>
    </row>
    <row r="1331" spans="1:20" x14ac:dyDescent="0.3">
      <c r="A1331" s="3" t="s">
        <v>19</v>
      </c>
      <c r="B1331" s="3" t="s">
        <v>1794</v>
      </c>
      <c r="C1331" s="3" t="s">
        <v>21</v>
      </c>
      <c r="D1331" s="4" t="s">
        <v>22</v>
      </c>
      <c r="E1331" s="3" t="s">
        <v>1796</v>
      </c>
      <c r="F1331" s="3"/>
      <c r="G1331" s="3"/>
      <c r="H1331" s="3"/>
      <c r="I1331" s="3"/>
      <c r="J1331" s="3"/>
      <c r="K1331" s="3"/>
      <c r="L1331" s="3"/>
      <c r="M1331" s="3"/>
      <c r="N1331" s="3">
        <v>17974</v>
      </c>
      <c r="O1331" s="3" t="s">
        <v>24</v>
      </c>
      <c r="P1331" s="3">
        <v>421.96315845109598</v>
      </c>
      <c r="Q1331" s="3">
        <v>7584365.8099999996</v>
      </c>
      <c r="R1331" s="3">
        <v>5.5086574210325852</v>
      </c>
      <c r="S1331" s="3">
        <v>99012.608485639692</v>
      </c>
      <c r="T1331" s="3">
        <v>2778911.7</v>
      </c>
    </row>
    <row r="1332" spans="1:20" x14ac:dyDescent="0.3">
      <c r="A1332" s="3" t="s">
        <v>19</v>
      </c>
      <c r="B1332" s="3" t="s">
        <v>1794</v>
      </c>
      <c r="C1332" s="3" t="s">
        <v>21</v>
      </c>
      <c r="D1332" s="4" t="s">
        <v>22</v>
      </c>
      <c r="E1332" s="3" t="s">
        <v>1797</v>
      </c>
      <c r="F1332" s="3"/>
      <c r="G1332" s="3"/>
      <c r="H1332" s="3"/>
      <c r="I1332" s="3"/>
      <c r="J1332" s="3"/>
      <c r="K1332" s="3"/>
      <c r="L1332" s="3"/>
      <c r="M1332" s="3"/>
      <c r="N1332" s="3">
        <v>4434.6000000000004</v>
      </c>
      <c r="O1332" s="3" t="s">
        <v>24</v>
      </c>
      <c r="P1332" s="3">
        <v>404.99175799395658</v>
      </c>
      <c r="Q1332" s="3">
        <v>1795976.45</v>
      </c>
      <c r="R1332" s="3">
        <v>5.2870986683284151</v>
      </c>
      <c r="S1332" s="3">
        <v>23446.167754569189</v>
      </c>
      <c r="T1332" s="3">
        <v>658045.80000000005</v>
      </c>
    </row>
    <row r="1333" spans="1:20" x14ac:dyDescent="0.3">
      <c r="A1333" s="3" t="s">
        <v>19</v>
      </c>
      <c r="B1333" s="3" t="s">
        <v>1794</v>
      </c>
      <c r="C1333" s="3" t="s">
        <v>21</v>
      </c>
      <c r="D1333" s="4" t="s">
        <v>22</v>
      </c>
      <c r="E1333" s="3" t="s">
        <v>1798</v>
      </c>
      <c r="F1333" s="3"/>
      <c r="G1333" s="3"/>
      <c r="H1333" s="3"/>
      <c r="I1333" s="3"/>
      <c r="J1333" s="3"/>
      <c r="K1333" s="3"/>
      <c r="L1333" s="3"/>
      <c r="M1333" s="3"/>
      <c r="N1333" s="3">
        <v>10561.6</v>
      </c>
      <c r="O1333" s="3" t="s">
        <v>24</v>
      </c>
      <c r="P1333" s="3">
        <v>390.64207506438407</v>
      </c>
      <c r="Q1333" s="3">
        <v>4125805.34</v>
      </c>
      <c r="R1333" s="3">
        <v>5.099765993007626</v>
      </c>
      <c r="S1333" s="3">
        <v>53861.688511749351</v>
      </c>
      <c r="T1333" s="3">
        <v>1511695.1</v>
      </c>
    </row>
    <row r="1334" spans="1:20" x14ac:dyDescent="0.3">
      <c r="A1334" s="3" t="s">
        <v>19</v>
      </c>
      <c r="B1334" s="3" t="s">
        <v>1794</v>
      </c>
      <c r="C1334" s="3" t="s">
        <v>21</v>
      </c>
      <c r="D1334" s="4" t="s">
        <v>22</v>
      </c>
      <c r="E1334" s="3" t="s">
        <v>1799</v>
      </c>
      <c r="F1334" s="3"/>
      <c r="G1334" s="3"/>
      <c r="H1334" s="3"/>
      <c r="I1334" s="3"/>
      <c r="J1334" s="3"/>
      <c r="K1334" s="3"/>
      <c r="L1334" s="3"/>
      <c r="M1334" s="3"/>
      <c r="N1334" s="3">
        <v>4552.2</v>
      </c>
      <c r="O1334" s="3" t="s">
        <v>24</v>
      </c>
      <c r="P1334" s="3">
        <v>492.05102587759768</v>
      </c>
      <c r="Q1334" s="3">
        <v>2239914.6800000002</v>
      </c>
      <c r="R1334" s="3">
        <v>6.4236426354777771</v>
      </c>
      <c r="S1334" s="3">
        <v>29241.706005221931</v>
      </c>
      <c r="T1334" s="3">
        <v>820704.7</v>
      </c>
    </row>
    <row r="1335" spans="1:20" x14ac:dyDescent="0.3">
      <c r="A1335" s="3" t="s">
        <v>19</v>
      </c>
      <c r="B1335" s="3" t="s">
        <v>1794</v>
      </c>
      <c r="C1335" s="3" t="s">
        <v>21</v>
      </c>
      <c r="D1335" s="4" t="s">
        <v>22</v>
      </c>
      <c r="E1335" s="3" t="s">
        <v>1800</v>
      </c>
      <c r="F1335" s="3"/>
      <c r="G1335" s="3"/>
      <c r="H1335" s="3"/>
      <c r="I1335" s="3"/>
      <c r="J1335" s="3"/>
      <c r="K1335" s="3"/>
      <c r="L1335" s="3"/>
      <c r="M1335" s="3"/>
      <c r="N1335" s="3">
        <v>3520</v>
      </c>
      <c r="O1335" s="3" t="s">
        <v>24</v>
      </c>
      <c r="P1335" s="3">
        <v>456.29241477272728</v>
      </c>
      <c r="Q1335" s="3">
        <v>1606149.3</v>
      </c>
      <c r="R1335" s="3">
        <v>5.9568200361974846</v>
      </c>
      <c r="S1335" s="3">
        <v>20968.006527415149</v>
      </c>
      <c r="T1335" s="3">
        <v>588493.19999999995</v>
      </c>
    </row>
    <row r="1336" spans="1:20" x14ac:dyDescent="0.3">
      <c r="A1336" s="3" t="s">
        <v>19</v>
      </c>
      <c r="B1336" s="3" t="s">
        <v>1794</v>
      </c>
      <c r="C1336" s="3" t="s">
        <v>21</v>
      </c>
      <c r="D1336" s="4" t="s">
        <v>22</v>
      </c>
      <c r="E1336" s="3" t="s">
        <v>1801</v>
      </c>
      <c r="F1336" s="3"/>
      <c r="G1336" s="3"/>
      <c r="H1336" s="3"/>
      <c r="I1336" s="3"/>
      <c r="J1336" s="3"/>
      <c r="K1336" s="3"/>
      <c r="L1336" s="3"/>
      <c r="M1336" s="3"/>
      <c r="N1336" s="3">
        <v>5100</v>
      </c>
      <c r="O1336" s="3" t="s">
        <v>24</v>
      </c>
      <c r="P1336" s="3">
        <v>468.19646274509802</v>
      </c>
      <c r="Q1336" s="3">
        <v>2387801.96</v>
      </c>
      <c r="R1336" s="3">
        <v>6.1122253622075462</v>
      </c>
      <c r="S1336" s="3">
        <v>31172.349347258489</v>
      </c>
      <c r="T1336" s="3">
        <v>874890.6</v>
      </c>
    </row>
    <row r="1337" spans="1:20" x14ac:dyDescent="0.3">
      <c r="A1337" s="3" t="s">
        <v>19</v>
      </c>
      <c r="B1337" s="3" t="s">
        <v>1802</v>
      </c>
      <c r="C1337" s="3" t="s">
        <v>21</v>
      </c>
      <c r="D1337" s="4" t="s">
        <v>22</v>
      </c>
      <c r="E1337" s="3" t="s">
        <v>1803</v>
      </c>
      <c r="F1337" s="3"/>
      <c r="G1337" s="3"/>
      <c r="H1337" s="3"/>
      <c r="I1337" s="3"/>
      <c r="J1337" s="3"/>
      <c r="K1337" s="3"/>
      <c r="L1337" s="3"/>
      <c r="M1337" s="3"/>
      <c r="N1337" s="3">
        <v>2330.1999999999998</v>
      </c>
      <c r="O1337" s="3" t="s">
        <v>24</v>
      </c>
      <c r="P1337" s="3">
        <v>1029.2092095099131</v>
      </c>
      <c r="Q1337" s="3">
        <v>2398263.2999999998</v>
      </c>
      <c r="R1337" s="3">
        <v>13.43615156018164</v>
      </c>
      <c r="S1337" s="3">
        <v>31308.92036553525</v>
      </c>
      <c r="T1337" s="3">
        <v>878723.8</v>
      </c>
    </row>
    <row r="1338" spans="1:20" x14ac:dyDescent="0.3">
      <c r="A1338" s="3" t="s">
        <v>19</v>
      </c>
      <c r="B1338" s="3" t="s">
        <v>1804</v>
      </c>
      <c r="C1338" s="3" t="s">
        <v>21</v>
      </c>
      <c r="D1338" s="4" t="s">
        <v>22</v>
      </c>
      <c r="E1338" s="3" t="s">
        <v>1805</v>
      </c>
      <c r="F1338" s="3"/>
      <c r="G1338" s="3"/>
      <c r="H1338" s="3"/>
      <c r="I1338" s="3"/>
      <c r="J1338" s="3"/>
      <c r="K1338" s="3"/>
      <c r="L1338" s="3"/>
      <c r="M1338" s="3"/>
      <c r="N1338" s="3">
        <v>3870.4</v>
      </c>
      <c r="O1338" s="3" t="s">
        <v>24</v>
      </c>
      <c r="P1338" s="3">
        <v>547.83854381976016</v>
      </c>
      <c r="Q1338" s="3">
        <v>2120354.2999999998</v>
      </c>
      <c r="R1338" s="3">
        <v>7.1426146521481124</v>
      </c>
      <c r="S1338" s="3">
        <v>27644.775749674049</v>
      </c>
      <c r="T1338" s="3">
        <v>776897.9</v>
      </c>
    </row>
    <row r="1339" spans="1:20" x14ac:dyDescent="0.3">
      <c r="A1339" s="3" t="s">
        <v>19</v>
      </c>
      <c r="B1339" s="3" t="s">
        <v>1804</v>
      </c>
      <c r="C1339" s="3" t="s">
        <v>21</v>
      </c>
      <c r="D1339" s="4" t="s">
        <v>22</v>
      </c>
      <c r="E1339" s="3" t="s">
        <v>1806</v>
      </c>
      <c r="F1339" s="3"/>
      <c r="G1339" s="3"/>
      <c r="H1339" s="3"/>
      <c r="I1339" s="3"/>
      <c r="J1339" s="3"/>
      <c r="K1339" s="3"/>
      <c r="L1339" s="3"/>
      <c r="M1339" s="3"/>
      <c r="N1339" s="3">
        <v>3944</v>
      </c>
      <c r="O1339" s="3" t="s">
        <v>24</v>
      </c>
      <c r="P1339" s="3">
        <v>471.04823529411772</v>
      </c>
      <c r="Q1339" s="3">
        <v>1857814.24</v>
      </c>
      <c r="R1339" s="3">
        <v>6.1414372267811954</v>
      </c>
      <c r="S1339" s="3">
        <v>24221.828422425031</v>
      </c>
      <c r="T1339" s="3">
        <v>680703.1</v>
      </c>
    </row>
    <row r="1340" spans="1:20" x14ac:dyDescent="0.3">
      <c r="A1340" s="3" t="s">
        <v>19</v>
      </c>
      <c r="B1340" s="3" t="s">
        <v>1804</v>
      </c>
      <c r="C1340" s="3" t="s">
        <v>21</v>
      </c>
      <c r="D1340" s="4" t="s">
        <v>22</v>
      </c>
      <c r="E1340" s="3" t="s">
        <v>1807</v>
      </c>
      <c r="F1340" s="3"/>
      <c r="G1340" s="3"/>
      <c r="H1340" s="3"/>
      <c r="I1340" s="3"/>
      <c r="J1340" s="3"/>
      <c r="K1340" s="3"/>
      <c r="L1340" s="3"/>
      <c r="M1340" s="3"/>
      <c r="N1340" s="3">
        <v>20976</v>
      </c>
      <c r="O1340" s="3" t="s">
        <v>24</v>
      </c>
      <c r="P1340" s="3">
        <v>154.9312094774981</v>
      </c>
      <c r="Q1340" s="3">
        <v>3249837.05</v>
      </c>
      <c r="R1340" s="3">
        <v>2.0199636176988012</v>
      </c>
      <c r="S1340" s="3">
        <v>42370.756844850061</v>
      </c>
      <c r="T1340" s="3">
        <v>1190740.2</v>
      </c>
    </row>
    <row r="1341" spans="1:20" x14ac:dyDescent="0.3">
      <c r="A1341" s="3" t="s">
        <v>19</v>
      </c>
      <c r="B1341" s="3" t="s">
        <v>1804</v>
      </c>
      <c r="C1341" s="3" t="s">
        <v>21</v>
      </c>
      <c r="D1341" s="4" t="s">
        <v>22</v>
      </c>
      <c r="E1341" s="3" t="s">
        <v>1808</v>
      </c>
      <c r="F1341" s="3"/>
      <c r="G1341" s="3"/>
      <c r="H1341" s="3"/>
      <c r="I1341" s="3"/>
      <c r="J1341" s="3"/>
      <c r="K1341" s="3"/>
      <c r="L1341" s="3"/>
      <c r="M1341" s="3"/>
      <c r="N1341" s="3">
        <v>38016</v>
      </c>
      <c r="O1341" s="3" t="s">
        <v>24</v>
      </c>
      <c r="P1341" s="3">
        <v>198.17704282407411</v>
      </c>
      <c r="Q1341" s="3">
        <v>7533898.46</v>
      </c>
      <c r="R1341" s="3">
        <v>2.5837945609396882</v>
      </c>
      <c r="S1341" s="3">
        <v>98225.534028683178</v>
      </c>
      <c r="T1341" s="3">
        <v>2760420.4</v>
      </c>
    </row>
    <row r="1342" spans="1:20" x14ac:dyDescent="0.3">
      <c r="A1342" s="3" t="s">
        <v>19</v>
      </c>
      <c r="B1342" s="3" t="s">
        <v>1809</v>
      </c>
      <c r="C1342" s="3" t="s">
        <v>21</v>
      </c>
      <c r="D1342" s="4" t="s">
        <v>25</v>
      </c>
      <c r="E1342" s="3" t="s">
        <v>1810</v>
      </c>
      <c r="F1342" s="3"/>
      <c r="G1342" s="3"/>
      <c r="H1342" s="3"/>
      <c r="I1342" s="3"/>
      <c r="J1342" s="3"/>
      <c r="K1342" s="3"/>
      <c r="L1342" s="3"/>
      <c r="M1342" s="3"/>
      <c r="N1342" s="3">
        <v>5005</v>
      </c>
      <c r="O1342" s="3" t="s">
        <v>24</v>
      </c>
      <c r="P1342" s="3">
        <v>395.989996003996</v>
      </c>
      <c r="Q1342" s="3">
        <v>1981929.93</v>
      </c>
      <c r="R1342" s="3">
        <v>5.1628421904041204</v>
      </c>
      <c r="S1342" s="3">
        <v>25840.025162972619</v>
      </c>
      <c r="T1342" s="3">
        <v>871256.4</v>
      </c>
    </row>
    <row r="1343" spans="1:20" x14ac:dyDescent="0.3">
      <c r="A1343" s="3" t="s">
        <v>19</v>
      </c>
      <c r="B1343" s="3" t="s">
        <v>1811</v>
      </c>
      <c r="C1343" s="3" t="s">
        <v>21</v>
      </c>
      <c r="D1343" s="4" t="s">
        <v>22</v>
      </c>
      <c r="E1343" s="3" t="s">
        <v>1812</v>
      </c>
      <c r="F1343" s="3"/>
      <c r="G1343" s="3"/>
      <c r="H1343" s="3"/>
      <c r="I1343" s="3"/>
      <c r="J1343" s="3"/>
      <c r="K1343" s="3"/>
      <c r="L1343" s="3"/>
      <c r="M1343" s="3"/>
      <c r="N1343" s="3">
        <v>1280</v>
      </c>
      <c r="O1343" s="3" t="s">
        <v>24</v>
      </c>
      <c r="P1343" s="3">
        <v>462.13492187499997</v>
      </c>
      <c r="Q1343" s="3">
        <v>591532.69999999995</v>
      </c>
      <c r="R1343" s="3">
        <v>6.0252271430899604</v>
      </c>
      <c r="S1343" s="3">
        <v>7712.2907431551494</v>
      </c>
      <c r="T1343" s="3">
        <v>216737.6</v>
      </c>
    </row>
    <row r="1344" spans="1:20" x14ac:dyDescent="0.3">
      <c r="A1344" s="3" t="s">
        <v>19</v>
      </c>
      <c r="B1344" s="3" t="s">
        <v>1811</v>
      </c>
      <c r="C1344" s="3" t="s">
        <v>21</v>
      </c>
      <c r="D1344" s="4" t="s">
        <v>22</v>
      </c>
      <c r="E1344" s="3" t="s">
        <v>1813</v>
      </c>
      <c r="F1344" s="3"/>
      <c r="G1344" s="3"/>
      <c r="H1344" s="3"/>
      <c r="I1344" s="3"/>
      <c r="J1344" s="3"/>
      <c r="K1344" s="3"/>
      <c r="L1344" s="3"/>
      <c r="M1344" s="3"/>
      <c r="N1344" s="3">
        <v>2805</v>
      </c>
      <c r="O1344" s="3" t="s">
        <v>24</v>
      </c>
      <c r="P1344" s="3">
        <v>524.38285561497321</v>
      </c>
      <c r="Q1344" s="3">
        <v>1470893.91</v>
      </c>
      <c r="R1344" s="3">
        <v>6.83680385417175</v>
      </c>
      <c r="S1344" s="3">
        <v>19177.234810951759</v>
      </c>
      <c r="T1344" s="3">
        <v>538935.6</v>
      </c>
    </row>
    <row r="1345" spans="1:20" x14ac:dyDescent="0.3">
      <c r="A1345" s="3" t="s">
        <v>19</v>
      </c>
      <c r="B1345" s="3" t="s">
        <v>1811</v>
      </c>
      <c r="C1345" s="3" t="s">
        <v>21</v>
      </c>
      <c r="D1345" s="4" t="s">
        <v>22</v>
      </c>
      <c r="E1345" s="3" t="s">
        <v>1814</v>
      </c>
      <c r="F1345" s="3"/>
      <c r="G1345" s="3"/>
      <c r="H1345" s="3"/>
      <c r="I1345" s="3"/>
      <c r="J1345" s="3"/>
      <c r="K1345" s="3"/>
      <c r="L1345" s="3"/>
      <c r="M1345" s="3"/>
      <c r="N1345" s="3">
        <v>3285</v>
      </c>
      <c r="O1345" s="3" t="s">
        <v>24</v>
      </c>
      <c r="P1345" s="3">
        <v>240.37130898021309</v>
      </c>
      <c r="Q1345" s="3">
        <v>789619.75</v>
      </c>
      <c r="R1345" s="3">
        <v>3.1339153713195969</v>
      </c>
      <c r="S1345" s="3">
        <v>10294.911994784879</v>
      </c>
      <c r="T1345" s="3">
        <v>289316.7</v>
      </c>
    </row>
    <row r="1346" spans="1:20" x14ac:dyDescent="0.3">
      <c r="A1346" s="3" t="s">
        <v>19</v>
      </c>
      <c r="B1346" s="3" t="s">
        <v>1811</v>
      </c>
      <c r="C1346" s="3" t="s">
        <v>21</v>
      </c>
      <c r="D1346" s="4" t="s">
        <v>22</v>
      </c>
      <c r="E1346" s="3" t="s">
        <v>1815</v>
      </c>
      <c r="F1346" s="3"/>
      <c r="G1346" s="3"/>
      <c r="H1346" s="3"/>
      <c r="I1346" s="3"/>
      <c r="J1346" s="3"/>
      <c r="K1346" s="3"/>
      <c r="L1346" s="3"/>
      <c r="M1346" s="3"/>
      <c r="N1346" s="3">
        <v>7820</v>
      </c>
      <c r="O1346" s="3" t="s">
        <v>24</v>
      </c>
      <c r="P1346" s="3">
        <v>510.70508695652171</v>
      </c>
      <c r="Q1346" s="3">
        <v>3993713.78</v>
      </c>
      <c r="R1346" s="3">
        <v>6.6584757099937626</v>
      </c>
      <c r="S1346" s="3">
        <v>52069.280052151233</v>
      </c>
      <c r="T1346" s="3">
        <v>1463296.8</v>
      </c>
    </row>
    <row r="1347" spans="1:20" x14ac:dyDescent="0.3">
      <c r="A1347" s="3" t="s">
        <v>19</v>
      </c>
      <c r="B1347" s="3" t="s">
        <v>1811</v>
      </c>
      <c r="C1347" s="3" t="s">
        <v>21</v>
      </c>
      <c r="D1347" s="4" t="s">
        <v>22</v>
      </c>
      <c r="E1347" s="3" t="s">
        <v>1816</v>
      </c>
      <c r="F1347" s="3"/>
      <c r="G1347" s="3"/>
      <c r="H1347" s="3"/>
      <c r="I1347" s="3"/>
      <c r="J1347" s="3"/>
      <c r="K1347" s="3"/>
      <c r="L1347" s="3"/>
      <c r="M1347" s="3"/>
      <c r="N1347" s="3">
        <v>3360</v>
      </c>
      <c r="O1347" s="3" t="s">
        <v>24</v>
      </c>
      <c r="P1347" s="3">
        <v>365.27393154761899</v>
      </c>
      <c r="Q1347" s="3">
        <v>1227320.4099999999</v>
      </c>
      <c r="R1347" s="3">
        <v>4.7623719888868186</v>
      </c>
      <c r="S1347" s="3">
        <v>16001.569882659711</v>
      </c>
      <c r="T1347" s="3">
        <v>449690.2</v>
      </c>
    </row>
    <row r="1348" spans="1:20" x14ac:dyDescent="0.3">
      <c r="A1348" s="3" t="s">
        <v>19</v>
      </c>
      <c r="B1348" s="3" t="s">
        <v>1811</v>
      </c>
      <c r="C1348" s="3" t="s">
        <v>21</v>
      </c>
      <c r="D1348" s="4" t="s">
        <v>25</v>
      </c>
      <c r="E1348" s="3" t="s">
        <v>1817</v>
      </c>
      <c r="F1348" s="3"/>
      <c r="G1348" s="3"/>
      <c r="H1348" s="3"/>
      <c r="I1348" s="3"/>
      <c r="J1348" s="3"/>
      <c r="K1348" s="3"/>
      <c r="L1348" s="3"/>
      <c r="M1348" s="3"/>
      <c r="N1348" s="3">
        <v>9112</v>
      </c>
      <c r="O1348" s="3" t="s">
        <v>24</v>
      </c>
      <c r="P1348" s="3">
        <v>228.972382572432</v>
      </c>
      <c r="Q1348" s="3">
        <v>2086396.35</v>
      </c>
      <c r="R1348" s="3">
        <v>2.985298338623624</v>
      </c>
      <c r="S1348" s="3">
        <v>27202.038461538461</v>
      </c>
      <c r="T1348" s="3">
        <v>917179.8</v>
      </c>
    </row>
    <row r="1349" spans="1:20" x14ac:dyDescent="0.3">
      <c r="A1349" s="3" t="s">
        <v>19</v>
      </c>
      <c r="B1349" s="3" t="s">
        <v>1811</v>
      </c>
      <c r="C1349" s="3" t="s">
        <v>21</v>
      </c>
      <c r="D1349" s="4" t="s">
        <v>22</v>
      </c>
      <c r="E1349" s="3" t="s">
        <v>1818</v>
      </c>
      <c r="F1349" s="3"/>
      <c r="G1349" s="3"/>
      <c r="H1349" s="3"/>
      <c r="I1349" s="3"/>
      <c r="J1349" s="3"/>
      <c r="K1349" s="3"/>
      <c r="L1349" s="3"/>
      <c r="M1349" s="3"/>
      <c r="N1349" s="3">
        <v>1300</v>
      </c>
      <c r="O1349" s="3" t="s">
        <v>24</v>
      </c>
      <c r="P1349" s="3">
        <v>560.04227692307688</v>
      </c>
      <c r="Q1349" s="3">
        <v>728054.96</v>
      </c>
      <c r="R1349" s="3">
        <v>7.3017246013438966</v>
      </c>
      <c r="S1349" s="3">
        <v>9492.2419817470654</v>
      </c>
      <c r="T1349" s="3">
        <v>266759.40000000002</v>
      </c>
    </row>
    <row r="1350" spans="1:20" x14ac:dyDescent="0.3">
      <c r="A1350" s="3" t="s">
        <v>19</v>
      </c>
      <c r="B1350" s="3" t="s">
        <v>1811</v>
      </c>
      <c r="C1350" s="3" t="s">
        <v>21</v>
      </c>
      <c r="D1350" s="4" t="s">
        <v>22</v>
      </c>
      <c r="E1350" s="3" t="s">
        <v>1819</v>
      </c>
      <c r="F1350" s="3"/>
      <c r="G1350" s="3"/>
      <c r="H1350" s="3"/>
      <c r="I1350" s="3"/>
      <c r="J1350" s="3"/>
      <c r="K1350" s="3"/>
      <c r="L1350" s="3"/>
      <c r="M1350" s="3"/>
      <c r="N1350" s="3">
        <v>1280</v>
      </c>
      <c r="O1350" s="3" t="s">
        <v>24</v>
      </c>
      <c r="P1350" s="3">
        <v>483.83988281249998</v>
      </c>
      <c r="Q1350" s="3">
        <v>619315.05000000005</v>
      </c>
      <c r="R1350" s="3">
        <v>6.3082122922099089</v>
      </c>
      <c r="S1350" s="3">
        <v>8074.5117340286833</v>
      </c>
      <c r="T1350" s="3">
        <v>226917</v>
      </c>
    </row>
    <row r="1351" spans="1:20" x14ac:dyDescent="0.3">
      <c r="A1351" s="3" t="s">
        <v>19</v>
      </c>
      <c r="B1351" s="3" t="s">
        <v>1811</v>
      </c>
      <c r="C1351" s="3" t="s">
        <v>21</v>
      </c>
      <c r="D1351" s="4" t="s">
        <v>22</v>
      </c>
      <c r="E1351" s="3" t="s">
        <v>1820</v>
      </c>
      <c r="F1351" s="3"/>
      <c r="G1351" s="3"/>
      <c r="H1351" s="3"/>
      <c r="I1351" s="3"/>
      <c r="J1351" s="3"/>
      <c r="K1351" s="3"/>
      <c r="L1351" s="3"/>
      <c r="M1351" s="3"/>
      <c r="N1351" s="3">
        <v>4047</v>
      </c>
      <c r="O1351" s="3" t="s">
        <v>24</v>
      </c>
      <c r="P1351" s="3">
        <v>543.2588386459106</v>
      </c>
      <c r="Q1351" s="3">
        <v>2198568.52</v>
      </c>
      <c r="R1351" s="3">
        <v>7.0829053278475964</v>
      </c>
      <c r="S1351" s="3">
        <v>28664.517861799221</v>
      </c>
      <c r="T1351" s="3">
        <v>805555.5</v>
      </c>
    </row>
    <row r="1352" spans="1:20" x14ac:dyDescent="0.3">
      <c r="A1352" s="3" t="s">
        <v>19</v>
      </c>
      <c r="B1352" s="3" t="s">
        <v>1821</v>
      </c>
      <c r="C1352" s="3" t="s">
        <v>21</v>
      </c>
      <c r="D1352" s="4" t="s">
        <v>22</v>
      </c>
      <c r="E1352" s="3" t="s">
        <v>1822</v>
      </c>
      <c r="F1352" s="3"/>
      <c r="G1352" s="3"/>
      <c r="H1352" s="3"/>
      <c r="I1352" s="3"/>
      <c r="J1352" s="3"/>
      <c r="K1352" s="3"/>
      <c r="L1352" s="3"/>
      <c r="M1352" s="3"/>
      <c r="N1352" s="3">
        <v>33264</v>
      </c>
      <c r="O1352" s="3" t="s">
        <v>24</v>
      </c>
      <c r="P1352" s="3">
        <v>196.2701764670515</v>
      </c>
      <c r="Q1352" s="3">
        <v>6528731.1500000004</v>
      </c>
      <c r="R1352" s="3">
        <v>2.5589332003526919</v>
      </c>
      <c r="S1352" s="3">
        <v>85120.353976531944</v>
      </c>
      <c r="T1352" s="3">
        <v>2392127</v>
      </c>
    </row>
    <row r="1353" spans="1:20" x14ac:dyDescent="0.3">
      <c r="A1353" s="3" t="s">
        <v>19</v>
      </c>
      <c r="B1353" s="3" t="s">
        <v>1821</v>
      </c>
      <c r="C1353" s="3" t="s">
        <v>21</v>
      </c>
      <c r="D1353" s="4" t="s">
        <v>22</v>
      </c>
      <c r="E1353" s="3" t="s">
        <v>1732</v>
      </c>
      <c r="F1353" s="3"/>
      <c r="G1353" s="3"/>
      <c r="H1353" s="3"/>
      <c r="I1353" s="3"/>
      <c r="J1353" s="3"/>
      <c r="K1353" s="3"/>
      <c r="L1353" s="3"/>
      <c r="M1353" s="3"/>
      <c r="N1353" s="3">
        <v>8008</v>
      </c>
      <c r="O1353" s="3" t="s">
        <v>24</v>
      </c>
      <c r="P1353" s="3">
        <v>355.32269605394612</v>
      </c>
      <c r="Q1353" s="3">
        <v>2845424.15</v>
      </c>
      <c r="R1353" s="3">
        <v>4.6326296747580971</v>
      </c>
      <c r="S1353" s="3">
        <v>37098.098435462838</v>
      </c>
      <c r="T1353" s="3">
        <v>1042563.4</v>
      </c>
    </row>
    <row r="1354" spans="1:20" x14ac:dyDescent="0.3">
      <c r="A1354" s="3" t="s">
        <v>19</v>
      </c>
      <c r="B1354" s="3" t="s">
        <v>1823</v>
      </c>
      <c r="C1354" s="3" t="s">
        <v>21</v>
      </c>
      <c r="D1354" s="4" t="s">
        <v>22</v>
      </c>
      <c r="E1354" s="3" t="s">
        <v>1824</v>
      </c>
      <c r="F1354" s="3"/>
      <c r="G1354" s="3"/>
      <c r="H1354" s="3"/>
      <c r="I1354" s="3"/>
      <c r="J1354" s="3"/>
      <c r="K1354" s="3"/>
      <c r="L1354" s="3"/>
      <c r="M1354" s="3"/>
      <c r="N1354" s="3">
        <v>6097.5</v>
      </c>
      <c r="O1354" s="3" t="s">
        <v>24</v>
      </c>
      <c r="P1354" s="3">
        <v>514.59727757277574</v>
      </c>
      <c r="Q1354" s="3">
        <v>3137756.9</v>
      </c>
      <c r="R1354" s="3">
        <v>6.6271381529011677</v>
      </c>
      <c r="S1354" s="3">
        <v>40408.974887314871</v>
      </c>
      <c r="T1354" s="3">
        <v>1149674.1000000001</v>
      </c>
    </row>
    <row r="1355" spans="1:20" x14ac:dyDescent="0.3">
      <c r="A1355" s="3" t="s">
        <v>19</v>
      </c>
      <c r="B1355" s="3" t="s">
        <v>1823</v>
      </c>
      <c r="C1355" s="3" t="s">
        <v>21</v>
      </c>
      <c r="D1355" s="4" t="s">
        <v>22</v>
      </c>
      <c r="E1355" s="3" t="s">
        <v>1825</v>
      </c>
      <c r="F1355" s="3"/>
      <c r="G1355" s="3"/>
      <c r="H1355" s="3"/>
      <c r="I1355" s="3"/>
      <c r="J1355" s="3"/>
      <c r="K1355" s="3"/>
      <c r="L1355" s="3"/>
      <c r="M1355" s="3"/>
      <c r="N1355" s="3">
        <v>6783</v>
      </c>
      <c r="O1355" s="3" t="s">
        <v>24</v>
      </c>
      <c r="P1355" s="3">
        <v>546.88889576883378</v>
      </c>
      <c r="Q1355" s="3">
        <v>3709547.38</v>
      </c>
      <c r="R1355" s="3">
        <v>7.0429993015947678</v>
      </c>
      <c r="S1355" s="3">
        <v>47772.664262717313</v>
      </c>
      <c r="T1355" s="3">
        <v>1359178.1</v>
      </c>
    </row>
    <row r="1356" spans="1:20" x14ac:dyDescent="0.3">
      <c r="A1356" s="3" t="s">
        <v>19</v>
      </c>
      <c r="B1356" s="3" t="s">
        <v>1826</v>
      </c>
      <c r="C1356" s="3" t="s">
        <v>21</v>
      </c>
      <c r="D1356" s="4" t="s">
        <v>22</v>
      </c>
      <c r="E1356" s="3" t="s">
        <v>1827</v>
      </c>
      <c r="F1356" s="3"/>
      <c r="G1356" s="3"/>
      <c r="H1356" s="3"/>
      <c r="I1356" s="3"/>
      <c r="J1356" s="3"/>
      <c r="K1356" s="3"/>
      <c r="L1356" s="3"/>
      <c r="M1356" s="3"/>
      <c r="N1356" s="3">
        <v>2800</v>
      </c>
      <c r="O1356" s="3" t="s">
        <v>24</v>
      </c>
      <c r="P1356" s="3">
        <v>367.51845357142861</v>
      </c>
      <c r="Q1356" s="3">
        <v>1029051.67</v>
      </c>
      <c r="R1356" s="3">
        <v>4.7330129242939929</v>
      </c>
      <c r="S1356" s="3">
        <v>13252.436188023181</v>
      </c>
      <c r="T1356" s="3">
        <v>377044.5</v>
      </c>
    </row>
    <row r="1357" spans="1:20" x14ac:dyDescent="0.3">
      <c r="A1357" s="3" t="s">
        <v>19</v>
      </c>
      <c r="B1357" s="3" t="s">
        <v>1826</v>
      </c>
      <c r="C1357" s="3" t="s">
        <v>21</v>
      </c>
      <c r="D1357" s="4" t="s">
        <v>22</v>
      </c>
      <c r="E1357" s="3" t="s">
        <v>1828</v>
      </c>
      <c r="F1357" s="3"/>
      <c r="G1357" s="3"/>
      <c r="H1357" s="3"/>
      <c r="I1357" s="3"/>
      <c r="J1357" s="3"/>
      <c r="K1357" s="3"/>
      <c r="L1357" s="3"/>
      <c r="M1357" s="3"/>
      <c r="N1357" s="3">
        <v>406</v>
      </c>
      <c r="O1357" s="3" t="s">
        <v>24</v>
      </c>
      <c r="P1357" s="3">
        <v>611.44891625615764</v>
      </c>
      <c r="Q1357" s="3">
        <v>248248.26</v>
      </c>
      <c r="R1357" s="3">
        <v>7.8744226175937877</v>
      </c>
      <c r="S1357" s="3">
        <v>3197.0155827430781</v>
      </c>
      <c r="T1357" s="3">
        <v>90958.3</v>
      </c>
    </row>
    <row r="1358" spans="1:20" x14ac:dyDescent="0.3">
      <c r="A1358" s="3" t="s">
        <v>19</v>
      </c>
      <c r="B1358" s="3" t="s">
        <v>1826</v>
      </c>
      <c r="C1358" s="3" t="s">
        <v>21</v>
      </c>
      <c r="D1358" s="4" t="s">
        <v>22</v>
      </c>
      <c r="E1358" s="3" t="s">
        <v>1829</v>
      </c>
      <c r="F1358" s="3"/>
      <c r="G1358" s="3"/>
      <c r="H1358" s="3"/>
      <c r="I1358" s="3"/>
      <c r="J1358" s="3"/>
      <c r="K1358" s="3"/>
      <c r="L1358" s="3"/>
      <c r="M1358" s="3"/>
      <c r="N1358" s="3">
        <v>413</v>
      </c>
      <c r="O1358" s="3" t="s">
        <v>24</v>
      </c>
      <c r="P1358" s="3">
        <v>566.31181598062949</v>
      </c>
      <c r="Q1358" s="3">
        <v>233886.78</v>
      </c>
      <c r="R1358" s="3">
        <v>7.2931334962090073</v>
      </c>
      <c r="S1358" s="3">
        <v>3012.064133934321</v>
      </c>
      <c r="T1358" s="3">
        <v>85696.1</v>
      </c>
    </row>
    <row r="1359" spans="1:20" x14ac:dyDescent="0.3">
      <c r="A1359" s="3" t="s">
        <v>19</v>
      </c>
      <c r="B1359" s="3" t="s">
        <v>1826</v>
      </c>
      <c r="C1359" s="3" t="s">
        <v>21</v>
      </c>
      <c r="D1359" s="4" t="s">
        <v>22</v>
      </c>
      <c r="E1359" s="3" t="s">
        <v>1830</v>
      </c>
      <c r="F1359" s="3"/>
      <c r="G1359" s="3"/>
      <c r="H1359" s="3"/>
      <c r="I1359" s="3"/>
      <c r="J1359" s="3"/>
      <c r="K1359" s="3"/>
      <c r="L1359" s="3"/>
      <c r="M1359" s="3"/>
      <c r="N1359" s="3">
        <v>2805</v>
      </c>
      <c r="O1359" s="3" t="s">
        <v>24</v>
      </c>
      <c r="P1359" s="3">
        <v>527.63176114082</v>
      </c>
      <c r="Q1359" s="3">
        <v>1480007.09</v>
      </c>
      <c r="R1359" s="3">
        <v>6.7950001434748222</v>
      </c>
      <c r="S1359" s="3">
        <v>19059.975402446878</v>
      </c>
      <c r="T1359" s="3">
        <v>542274.5</v>
      </c>
    </row>
    <row r="1360" spans="1:20" x14ac:dyDescent="0.3">
      <c r="A1360" s="3" t="s">
        <v>19</v>
      </c>
      <c r="B1360" s="3" t="s">
        <v>1826</v>
      </c>
      <c r="C1360" s="3" t="s">
        <v>21</v>
      </c>
      <c r="D1360" s="4" t="s">
        <v>22</v>
      </c>
      <c r="E1360" s="3" t="s">
        <v>1831</v>
      </c>
      <c r="F1360" s="3"/>
      <c r="G1360" s="3"/>
      <c r="H1360" s="3"/>
      <c r="I1360" s="3"/>
      <c r="J1360" s="3"/>
      <c r="K1360" s="3"/>
      <c r="L1360" s="3"/>
      <c r="M1360" s="3"/>
      <c r="N1360" s="3">
        <v>6400</v>
      </c>
      <c r="O1360" s="3" t="s">
        <v>24</v>
      </c>
      <c r="P1360" s="3">
        <v>490.01186093749999</v>
      </c>
      <c r="Q1360" s="3">
        <v>3136075.91</v>
      </c>
      <c r="R1360" s="3">
        <v>6.3105197802640056</v>
      </c>
      <c r="S1360" s="3">
        <v>40387.326593689642</v>
      </c>
      <c r="T1360" s="3">
        <v>1149058.2</v>
      </c>
    </row>
    <row r="1361" spans="1:20" x14ac:dyDescent="0.3">
      <c r="A1361" s="3" t="s">
        <v>19</v>
      </c>
      <c r="B1361" s="3" t="s">
        <v>1826</v>
      </c>
      <c r="C1361" s="3" t="s">
        <v>21</v>
      </c>
      <c r="D1361" s="4" t="s">
        <v>22</v>
      </c>
      <c r="E1361" s="3" t="s">
        <v>1832</v>
      </c>
      <c r="F1361" s="3"/>
      <c r="G1361" s="3"/>
      <c r="H1361" s="3"/>
      <c r="I1361" s="3"/>
      <c r="J1361" s="3"/>
      <c r="K1361" s="3"/>
      <c r="L1361" s="3"/>
      <c r="M1361" s="3"/>
      <c r="N1361" s="3">
        <v>10532.9</v>
      </c>
      <c r="O1361" s="3" t="s">
        <v>24</v>
      </c>
      <c r="P1361" s="3">
        <v>399.5341833683031</v>
      </c>
      <c r="Q1361" s="3">
        <v>4208253.5999999996</v>
      </c>
      <c r="R1361" s="3">
        <v>5.1453210993986227</v>
      </c>
      <c r="S1361" s="3">
        <v>54195.152607855751</v>
      </c>
      <c r="T1361" s="3">
        <v>1541904.1</v>
      </c>
    </row>
    <row r="1362" spans="1:20" x14ac:dyDescent="0.3">
      <c r="A1362" s="3" t="s">
        <v>19</v>
      </c>
      <c r="B1362" s="3" t="s">
        <v>1826</v>
      </c>
      <c r="C1362" s="3" t="s">
        <v>21</v>
      </c>
      <c r="D1362" s="4" t="s">
        <v>22</v>
      </c>
      <c r="E1362" s="3" t="s">
        <v>1833</v>
      </c>
      <c r="F1362" s="3"/>
      <c r="G1362" s="3"/>
      <c r="H1362" s="3"/>
      <c r="I1362" s="3"/>
      <c r="J1362" s="3"/>
      <c r="K1362" s="3"/>
      <c r="L1362" s="3"/>
      <c r="M1362" s="3"/>
      <c r="N1362" s="3">
        <v>10116</v>
      </c>
      <c r="O1362" s="3" t="s">
        <v>24</v>
      </c>
      <c r="P1362" s="3">
        <v>498.55653321470942</v>
      </c>
      <c r="Q1362" s="3">
        <v>5043397.8899999997</v>
      </c>
      <c r="R1362" s="3">
        <v>6.4205606338017942</v>
      </c>
      <c r="S1362" s="3">
        <v>64950.39137153895</v>
      </c>
      <c r="T1362" s="3">
        <v>1847901.1</v>
      </c>
    </row>
    <row r="1363" spans="1:20" x14ac:dyDescent="0.3">
      <c r="A1363" s="3" t="s">
        <v>19</v>
      </c>
      <c r="B1363" s="3" t="s">
        <v>1826</v>
      </c>
      <c r="C1363" s="3" t="s">
        <v>21</v>
      </c>
      <c r="D1363" s="4" t="s">
        <v>22</v>
      </c>
      <c r="E1363" s="3" t="s">
        <v>1834</v>
      </c>
      <c r="F1363" s="3"/>
      <c r="G1363" s="3"/>
      <c r="H1363" s="3"/>
      <c r="I1363" s="3"/>
      <c r="J1363" s="3"/>
      <c r="K1363" s="3"/>
      <c r="L1363" s="3"/>
      <c r="M1363" s="3"/>
      <c r="N1363" s="3">
        <v>8967</v>
      </c>
      <c r="O1363" s="3" t="s">
        <v>24</v>
      </c>
      <c r="P1363" s="3">
        <v>432.5308118657299</v>
      </c>
      <c r="Q1363" s="3">
        <v>3878503.79</v>
      </c>
      <c r="R1363" s="3">
        <v>5.570261582301737</v>
      </c>
      <c r="S1363" s="3">
        <v>49948.535608499667</v>
      </c>
      <c r="T1363" s="3">
        <v>1421083.9</v>
      </c>
    </row>
    <row r="1364" spans="1:20" x14ac:dyDescent="0.3">
      <c r="A1364" s="3" t="s">
        <v>19</v>
      </c>
      <c r="B1364" s="3" t="s">
        <v>1826</v>
      </c>
      <c r="C1364" s="3" t="s">
        <v>21</v>
      </c>
      <c r="D1364" s="4" t="s">
        <v>22</v>
      </c>
      <c r="E1364" s="3" t="s">
        <v>1835</v>
      </c>
      <c r="F1364" s="3"/>
      <c r="G1364" s="3"/>
      <c r="H1364" s="3"/>
      <c r="I1364" s="3"/>
      <c r="J1364" s="3"/>
      <c r="K1364" s="3"/>
      <c r="L1364" s="3"/>
      <c r="M1364" s="3"/>
      <c r="N1364" s="3">
        <v>108.3</v>
      </c>
      <c r="O1364" s="3" t="s">
        <v>24</v>
      </c>
      <c r="P1364" s="3">
        <v>391.67774699907659</v>
      </c>
      <c r="Q1364" s="3">
        <v>42418.7</v>
      </c>
      <c r="R1364" s="3">
        <v>5.0441435543989259</v>
      </c>
      <c r="S1364" s="3">
        <v>546.28074694140366</v>
      </c>
      <c r="T1364" s="3">
        <v>15542.2</v>
      </c>
    </row>
    <row r="1365" spans="1:20" x14ac:dyDescent="0.3">
      <c r="A1365" s="3" t="s">
        <v>19</v>
      </c>
      <c r="B1365" s="3" t="s">
        <v>1836</v>
      </c>
      <c r="C1365" s="3" t="s">
        <v>21</v>
      </c>
      <c r="D1365" s="4" t="s">
        <v>22</v>
      </c>
      <c r="E1365" s="3" t="s">
        <v>1837</v>
      </c>
      <c r="F1365" s="3"/>
      <c r="G1365" s="3"/>
      <c r="H1365" s="3"/>
      <c r="I1365" s="3"/>
      <c r="J1365" s="3"/>
      <c r="K1365" s="3"/>
      <c r="L1365" s="3"/>
      <c r="M1365" s="3"/>
      <c r="N1365" s="3">
        <v>10488</v>
      </c>
      <c r="O1365" s="3" t="s">
        <v>24</v>
      </c>
      <c r="P1365" s="3">
        <v>157.1683114035088</v>
      </c>
      <c r="Q1365" s="3">
        <v>1648381.25</v>
      </c>
      <c r="R1365" s="3">
        <v>2.0240606748681098</v>
      </c>
      <c r="S1365" s="3">
        <v>21228.348358016741</v>
      </c>
      <c r="T1365" s="3">
        <v>603966.80000000005</v>
      </c>
    </row>
    <row r="1366" spans="1:20" x14ac:dyDescent="0.3">
      <c r="A1366" s="3" t="s">
        <v>19</v>
      </c>
      <c r="B1366" s="3" t="s">
        <v>1838</v>
      </c>
      <c r="C1366" s="3" t="s">
        <v>21</v>
      </c>
      <c r="D1366" s="4" t="s">
        <v>22</v>
      </c>
      <c r="E1366" s="3" t="s">
        <v>1839</v>
      </c>
      <c r="F1366" s="3"/>
      <c r="G1366" s="3"/>
      <c r="H1366" s="3"/>
      <c r="I1366" s="3"/>
      <c r="J1366" s="3"/>
      <c r="K1366" s="3"/>
      <c r="L1366" s="3"/>
      <c r="M1366" s="3"/>
      <c r="N1366" s="3">
        <v>3286.68</v>
      </c>
      <c r="O1366" s="3" t="s">
        <v>24</v>
      </c>
      <c r="P1366" s="3">
        <v>1033.3314803996741</v>
      </c>
      <c r="Q1366" s="3">
        <v>3396229.91</v>
      </c>
      <c r="R1366" s="3">
        <v>13.30755287056888</v>
      </c>
      <c r="S1366" s="3">
        <v>43737.667868641343</v>
      </c>
      <c r="T1366" s="3">
        <v>1244378.7</v>
      </c>
    </row>
    <row r="1367" spans="1:20" x14ac:dyDescent="0.3">
      <c r="A1367" s="3" t="s">
        <v>19</v>
      </c>
      <c r="B1367" s="3" t="s">
        <v>1840</v>
      </c>
      <c r="C1367" s="3" t="s">
        <v>21</v>
      </c>
      <c r="D1367" s="4" t="s">
        <v>22</v>
      </c>
      <c r="E1367" s="3" t="s">
        <v>1841</v>
      </c>
      <c r="F1367" s="3"/>
      <c r="G1367" s="3"/>
      <c r="H1367" s="3"/>
      <c r="I1367" s="3"/>
      <c r="J1367" s="3"/>
      <c r="K1367" s="3"/>
      <c r="L1367" s="3"/>
      <c r="M1367" s="3"/>
      <c r="N1367" s="3">
        <v>4760</v>
      </c>
      <c r="O1367" s="3" t="s">
        <v>24</v>
      </c>
      <c r="P1367" s="3">
        <v>516.70881092436969</v>
      </c>
      <c r="Q1367" s="3">
        <v>2459533.94</v>
      </c>
      <c r="R1367" s="3">
        <v>6.6543311129989648</v>
      </c>
      <c r="S1367" s="3">
        <v>31674.616097875081</v>
      </c>
      <c r="T1367" s="3">
        <v>901173.3</v>
      </c>
    </row>
    <row r="1368" spans="1:20" x14ac:dyDescent="0.3">
      <c r="A1368" s="3" t="s">
        <v>19</v>
      </c>
      <c r="B1368" s="3" t="s">
        <v>1840</v>
      </c>
      <c r="C1368" s="3" t="s">
        <v>21</v>
      </c>
      <c r="D1368" s="4" t="s">
        <v>22</v>
      </c>
      <c r="E1368" s="3" t="s">
        <v>1842</v>
      </c>
      <c r="F1368" s="3"/>
      <c r="G1368" s="3"/>
      <c r="H1368" s="3"/>
      <c r="I1368" s="3"/>
      <c r="J1368" s="3"/>
      <c r="K1368" s="3"/>
      <c r="L1368" s="3"/>
      <c r="M1368" s="3"/>
      <c r="N1368" s="3">
        <v>570</v>
      </c>
      <c r="O1368" s="3" t="s">
        <v>24</v>
      </c>
      <c r="P1368" s="3">
        <v>549.64526315789476</v>
      </c>
      <c r="Q1368" s="3">
        <v>313297.8</v>
      </c>
      <c r="R1368" s="3">
        <v>7.0784966279187991</v>
      </c>
      <c r="S1368" s="3">
        <v>4034.7430779137148</v>
      </c>
      <c r="T1368" s="3">
        <v>114792.4</v>
      </c>
    </row>
    <row r="1369" spans="1:20" x14ac:dyDescent="0.3">
      <c r="A1369" s="3" t="s">
        <v>19</v>
      </c>
      <c r="B1369" s="3" t="s">
        <v>1840</v>
      </c>
      <c r="C1369" s="3" t="s">
        <v>21</v>
      </c>
      <c r="D1369" s="4" t="s">
        <v>22</v>
      </c>
      <c r="E1369" s="3" t="s">
        <v>1843</v>
      </c>
      <c r="F1369" s="3"/>
      <c r="G1369" s="3"/>
      <c r="H1369" s="3"/>
      <c r="I1369" s="3"/>
      <c r="J1369" s="3"/>
      <c r="K1369" s="3"/>
      <c r="L1369" s="3"/>
      <c r="M1369" s="3"/>
      <c r="N1369" s="3">
        <v>3540</v>
      </c>
      <c r="O1369" s="3" t="s">
        <v>24</v>
      </c>
      <c r="P1369" s="3">
        <v>550.86412429378527</v>
      </c>
      <c r="Q1369" s="3">
        <v>1950059</v>
      </c>
      <c r="R1369" s="3">
        <v>7.0941934873636221</v>
      </c>
      <c r="S1369" s="3">
        <v>25113.44494526722</v>
      </c>
      <c r="T1369" s="3">
        <v>714501.6</v>
      </c>
    </row>
    <row r="1370" spans="1:20" x14ac:dyDescent="0.3">
      <c r="A1370" s="3" t="s">
        <v>19</v>
      </c>
      <c r="B1370" s="3" t="s">
        <v>1840</v>
      </c>
      <c r="C1370" s="3" t="s">
        <v>21</v>
      </c>
      <c r="D1370" s="4" t="s">
        <v>22</v>
      </c>
      <c r="E1370" s="3" t="s">
        <v>1844</v>
      </c>
      <c r="F1370" s="3"/>
      <c r="G1370" s="3"/>
      <c r="H1370" s="3"/>
      <c r="I1370" s="3"/>
      <c r="J1370" s="3"/>
      <c r="K1370" s="3"/>
      <c r="L1370" s="3"/>
      <c r="M1370" s="3"/>
      <c r="N1370" s="3">
        <v>3128</v>
      </c>
      <c r="O1370" s="3" t="s">
        <v>24</v>
      </c>
      <c r="P1370" s="3">
        <v>473.64972186700771</v>
      </c>
      <c r="Q1370" s="3">
        <v>1481576.33</v>
      </c>
      <c r="R1370" s="3">
        <v>6.0998032436189016</v>
      </c>
      <c r="S1370" s="3">
        <v>19080.18454603992</v>
      </c>
      <c r="T1370" s="3">
        <v>542849.6</v>
      </c>
    </row>
    <row r="1371" spans="1:20" x14ac:dyDescent="0.3">
      <c r="A1371" s="3" t="s">
        <v>19</v>
      </c>
      <c r="B1371" s="3" t="s">
        <v>1840</v>
      </c>
      <c r="C1371" s="3" t="s">
        <v>21</v>
      </c>
      <c r="D1371" s="4" t="s">
        <v>22</v>
      </c>
      <c r="E1371" s="3" t="s">
        <v>1845</v>
      </c>
      <c r="F1371" s="3"/>
      <c r="G1371" s="3"/>
      <c r="H1371" s="3"/>
      <c r="I1371" s="3"/>
      <c r="J1371" s="3"/>
      <c r="K1371" s="3"/>
      <c r="L1371" s="3"/>
      <c r="M1371" s="3"/>
      <c r="N1371" s="3">
        <v>3072</v>
      </c>
      <c r="O1371" s="3" t="s">
        <v>24</v>
      </c>
      <c r="P1371" s="3">
        <v>489.52778645833342</v>
      </c>
      <c r="Q1371" s="3">
        <v>1503829.36</v>
      </c>
      <c r="R1371" s="3">
        <v>6.3042857238677827</v>
      </c>
      <c r="S1371" s="3">
        <v>19366.765743721829</v>
      </c>
      <c r="T1371" s="3">
        <v>551003.1</v>
      </c>
    </row>
    <row r="1372" spans="1:20" x14ac:dyDescent="0.3">
      <c r="A1372" s="3" t="s">
        <v>19</v>
      </c>
      <c r="B1372" s="3" t="s">
        <v>1840</v>
      </c>
      <c r="C1372" s="3" t="s">
        <v>21</v>
      </c>
      <c r="D1372" s="4" t="s">
        <v>22</v>
      </c>
      <c r="E1372" s="3" t="s">
        <v>1846</v>
      </c>
      <c r="F1372" s="3"/>
      <c r="G1372" s="3"/>
      <c r="H1372" s="3"/>
      <c r="I1372" s="3"/>
      <c r="J1372" s="3"/>
      <c r="K1372" s="3"/>
      <c r="L1372" s="3"/>
      <c r="M1372" s="3"/>
      <c r="N1372" s="3">
        <v>7897.5</v>
      </c>
      <c r="O1372" s="3" t="s">
        <v>24</v>
      </c>
      <c r="P1372" s="3">
        <v>507.94811775878441</v>
      </c>
      <c r="Q1372" s="3">
        <v>4011520.26</v>
      </c>
      <c r="R1372" s="3">
        <v>6.541508277640494</v>
      </c>
      <c r="S1372" s="3">
        <v>51661.561622665802</v>
      </c>
      <c r="T1372" s="3">
        <v>1469821.1</v>
      </c>
    </row>
    <row r="1373" spans="1:20" x14ac:dyDescent="0.3">
      <c r="A1373" s="3" t="s">
        <v>19</v>
      </c>
      <c r="B1373" s="3" t="s">
        <v>1847</v>
      </c>
      <c r="C1373" s="3" t="s">
        <v>21</v>
      </c>
      <c r="D1373" s="4" t="s">
        <v>22</v>
      </c>
      <c r="E1373" s="3" t="s">
        <v>1807</v>
      </c>
      <c r="F1373" s="3"/>
      <c r="G1373" s="3"/>
      <c r="H1373" s="3"/>
      <c r="I1373" s="3"/>
      <c r="J1373" s="3"/>
      <c r="K1373" s="3"/>
      <c r="L1373" s="3"/>
      <c r="M1373" s="3"/>
      <c r="N1373" s="3">
        <v>20976</v>
      </c>
      <c r="O1373" s="3" t="s">
        <v>24</v>
      </c>
      <c r="P1373" s="3">
        <v>157.01942648741419</v>
      </c>
      <c r="Q1373" s="3">
        <v>3293639.49</v>
      </c>
      <c r="R1373" s="3">
        <v>2.0221432902435819</v>
      </c>
      <c r="S1373" s="3">
        <v>42416.477656149393</v>
      </c>
      <c r="T1373" s="3">
        <v>1206789.5</v>
      </c>
    </row>
    <row r="1374" spans="1:20" x14ac:dyDescent="0.3">
      <c r="A1374" s="3" t="s">
        <v>19</v>
      </c>
      <c r="B1374" s="3" t="s">
        <v>1847</v>
      </c>
      <c r="C1374" s="3" t="s">
        <v>21</v>
      </c>
      <c r="D1374" s="4" t="s">
        <v>22</v>
      </c>
      <c r="E1374" s="3" t="s">
        <v>1848</v>
      </c>
      <c r="F1374" s="3"/>
      <c r="G1374" s="3"/>
      <c r="H1374" s="3"/>
      <c r="I1374" s="3"/>
      <c r="J1374" s="3"/>
      <c r="K1374" s="3"/>
      <c r="L1374" s="3"/>
      <c r="M1374" s="3"/>
      <c r="N1374" s="3">
        <v>14256</v>
      </c>
      <c r="O1374" s="3" t="s">
        <v>24</v>
      </c>
      <c r="P1374" s="3">
        <v>197.69450126262629</v>
      </c>
      <c r="Q1374" s="3">
        <v>2818332.81</v>
      </c>
      <c r="R1374" s="3">
        <v>2.5459691083403251</v>
      </c>
      <c r="S1374" s="3">
        <v>36295.335608499678</v>
      </c>
      <c r="T1374" s="3">
        <v>1032637.2</v>
      </c>
    </row>
    <row r="1375" spans="1:20" x14ac:dyDescent="0.3">
      <c r="A1375" s="3" t="s">
        <v>19</v>
      </c>
      <c r="B1375" s="3" t="s">
        <v>1847</v>
      </c>
      <c r="C1375" s="3" t="s">
        <v>21</v>
      </c>
      <c r="D1375" s="4" t="s">
        <v>22</v>
      </c>
      <c r="E1375" s="3" t="s">
        <v>1732</v>
      </c>
      <c r="F1375" s="3"/>
      <c r="G1375" s="3"/>
      <c r="H1375" s="3"/>
      <c r="I1375" s="3"/>
      <c r="J1375" s="3"/>
      <c r="K1375" s="3"/>
      <c r="L1375" s="3"/>
      <c r="M1375" s="3"/>
      <c r="N1375" s="3">
        <v>8008</v>
      </c>
      <c r="O1375" s="3" t="s">
        <v>24</v>
      </c>
      <c r="P1375" s="3">
        <v>357.90125874125869</v>
      </c>
      <c r="Q1375" s="3">
        <v>2866073.28</v>
      </c>
      <c r="R1375" s="3">
        <v>4.609159803493351</v>
      </c>
      <c r="S1375" s="3">
        <v>36910.151706374752</v>
      </c>
      <c r="T1375" s="3">
        <v>1050129.3</v>
      </c>
    </row>
    <row r="1376" spans="1:20" x14ac:dyDescent="0.3">
      <c r="A1376" s="3" t="s">
        <v>19</v>
      </c>
      <c r="B1376" s="3" t="s">
        <v>1849</v>
      </c>
      <c r="C1376" s="3" t="s">
        <v>21</v>
      </c>
      <c r="D1376" s="4" t="s">
        <v>22</v>
      </c>
      <c r="E1376" s="3" t="s">
        <v>1850</v>
      </c>
      <c r="F1376" s="3"/>
      <c r="G1376" s="3"/>
      <c r="H1376" s="3"/>
      <c r="I1376" s="3"/>
      <c r="J1376" s="3"/>
      <c r="K1376" s="3"/>
      <c r="L1376" s="3"/>
      <c r="M1376" s="3"/>
      <c r="N1376" s="3">
        <v>9504</v>
      </c>
      <c r="O1376" s="3" t="s">
        <v>24</v>
      </c>
      <c r="P1376" s="3">
        <v>196.45386679292929</v>
      </c>
      <c r="Q1376" s="3">
        <v>1867097.55</v>
      </c>
      <c r="R1376" s="3">
        <v>2.5299918453693402</v>
      </c>
      <c r="S1376" s="3">
        <v>24045.042498390208</v>
      </c>
      <c r="T1376" s="3">
        <v>684104.6</v>
      </c>
    </row>
    <row r="1377" spans="1:20" x14ac:dyDescent="0.3">
      <c r="A1377" s="3" t="s">
        <v>19</v>
      </c>
      <c r="B1377" s="3" t="s">
        <v>1849</v>
      </c>
      <c r="C1377" s="3" t="s">
        <v>21</v>
      </c>
      <c r="D1377" s="4" t="s">
        <v>22</v>
      </c>
      <c r="E1377" s="3" t="s">
        <v>1807</v>
      </c>
      <c r="F1377" s="3"/>
      <c r="G1377" s="3"/>
      <c r="H1377" s="3"/>
      <c r="I1377" s="3"/>
      <c r="J1377" s="3"/>
      <c r="K1377" s="3"/>
      <c r="L1377" s="3"/>
      <c r="M1377" s="3"/>
      <c r="N1377" s="3">
        <v>20976</v>
      </c>
      <c r="O1377" s="3" t="s">
        <v>24</v>
      </c>
      <c r="P1377" s="3">
        <v>156.79731550343249</v>
      </c>
      <c r="Q1377" s="3">
        <v>3288980.49</v>
      </c>
      <c r="R1377" s="3">
        <v>2.0192828783442689</v>
      </c>
      <c r="S1377" s="3">
        <v>42356.477656149393</v>
      </c>
      <c r="T1377" s="3">
        <v>1205082.3999999999</v>
      </c>
    </row>
    <row r="1378" spans="1:20" x14ac:dyDescent="0.3">
      <c r="A1378" s="3" t="s">
        <v>19</v>
      </c>
      <c r="B1378" s="3" t="s">
        <v>1849</v>
      </c>
      <c r="C1378" s="3" t="s">
        <v>21</v>
      </c>
      <c r="D1378" s="4" t="s">
        <v>22</v>
      </c>
      <c r="E1378" s="3" t="s">
        <v>1851</v>
      </c>
      <c r="F1378" s="3"/>
      <c r="G1378" s="3"/>
      <c r="H1378" s="3"/>
      <c r="I1378" s="3"/>
      <c r="J1378" s="3"/>
      <c r="K1378" s="3"/>
      <c r="L1378" s="3"/>
      <c r="M1378" s="3"/>
      <c r="N1378" s="3">
        <v>12012</v>
      </c>
      <c r="O1378" s="3" t="s">
        <v>24</v>
      </c>
      <c r="P1378" s="3">
        <v>355.65524558774553</v>
      </c>
      <c r="Q1378" s="3">
        <v>4272130.8099999996</v>
      </c>
      <c r="R1378" s="3">
        <v>4.5802349721538373</v>
      </c>
      <c r="S1378" s="3">
        <v>55017.782485511903</v>
      </c>
      <c r="T1378" s="3">
        <v>1565308.8</v>
      </c>
    </row>
    <row r="1379" spans="1:20" x14ac:dyDescent="0.3">
      <c r="A1379" s="3" t="s">
        <v>19</v>
      </c>
      <c r="B1379" s="3" t="s">
        <v>1852</v>
      </c>
      <c r="C1379" s="3" t="s">
        <v>21</v>
      </c>
      <c r="D1379" s="4" t="s">
        <v>22</v>
      </c>
      <c r="E1379" s="3" t="s">
        <v>1853</v>
      </c>
      <c r="F1379" s="3"/>
      <c r="G1379" s="3"/>
      <c r="H1379" s="3"/>
      <c r="I1379" s="3"/>
      <c r="J1379" s="3"/>
      <c r="K1379" s="3"/>
      <c r="L1379" s="3"/>
      <c r="M1379" s="3"/>
      <c r="N1379" s="3">
        <v>8970</v>
      </c>
      <c r="O1379" s="3" t="s">
        <v>24</v>
      </c>
      <c r="P1379" s="3">
        <v>457.37414827201781</v>
      </c>
      <c r="Q1379" s="3">
        <v>4102646.11</v>
      </c>
      <c r="R1379" s="3">
        <v>5.9904931011397231</v>
      </c>
      <c r="S1379" s="3">
        <v>53734.723117223322</v>
      </c>
      <c r="T1379" s="3">
        <v>1503209.5</v>
      </c>
    </row>
    <row r="1380" spans="1:20" x14ac:dyDescent="0.3">
      <c r="A1380" s="3" t="s">
        <v>19</v>
      </c>
      <c r="B1380" s="3" t="s">
        <v>1852</v>
      </c>
      <c r="C1380" s="3" t="s">
        <v>21</v>
      </c>
      <c r="D1380" s="4" t="s">
        <v>22</v>
      </c>
      <c r="E1380" s="3" t="s">
        <v>1854</v>
      </c>
      <c r="F1380" s="3"/>
      <c r="G1380" s="3"/>
      <c r="H1380" s="3"/>
      <c r="I1380" s="3"/>
      <c r="J1380" s="3"/>
      <c r="K1380" s="3"/>
      <c r="L1380" s="3"/>
      <c r="M1380" s="3"/>
      <c r="N1380" s="3">
        <v>3507.2</v>
      </c>
      <c r="O1380" s="3" t="s">
        <v>24</v>
      </c>
      <c r="P1380" s="3">
        <v>482.27909443430661</v>
      </c>
      <c r="Q1380" s="3">
        <v>1691449.24</v>
      </c>
      <c r="R1380" s="3">
        <v>6.3166875498926869</v>
      </c>
      <c r="S1380" s="3">
        <v>22153.88657498363</v>
      </c>
      <c r="T1380" s="3">
        <v>619747</v>
      </c>
    </row>
    <row r="1381" spans="1:20" x14ac:dyDescent="0.3">
      <c r="A1381" s="3" t="s">
        <v>19</v>
      </c>
      <c r="B1381" s="3" t="s">
        <v>1852</v>
      </c>
      <c r="C1381" s="3" t="s">
        <v>21</v>
      </c>
      <c r="D1381" s="4" t="s">
        <v>22</v>
      </c>
      <c r="E1381" s="3" t="s">
        <v>1855</v>
      </c>
      <c r="F1381" s="3"/>
      <c r="G1381" s="3"/>
      <c r="H1381" s="3"/>
      <c r="I1381" s="3"/>
      <c r="J1381" s="3"/>
      <c r="K1381" s="3"/>
      <c r="L1381" s="3"/>
      <c r="M1381" s="3"/>
      <c r="N1381" s="3">
        <v>680</v>
      </c>
      <c r="O1381" s="3" t="s">
        <v>24</v>
      </c>
      <c r="P1381" s="3">
        <v>509.0576323529412</v>
      </c>
      <c r="Q1381" s="3">
        <v>346159.19</v>
      </c>
      <c r="R1381" s="3">
        <v>6.667421510844024</v>
      </c>
      <c r="S1381" s="3">
        <v>4533.8466273739359</v>
      </c>
      <c r="T1381" s="3">
        <v>126832.7</v>
      </c>
    </row>
    <row r="1382" spans="1:20" x14ac:dyDescent="0.3">
      <c r="A1382" s="3" t="s">
        <v>19</v>
      </c>
      <c r="B1382" s="3" t="s">
        <v>1852</v>
      </c>
      <c r="C1382" s="3" t="s">
        <v>21</v>
      </c>
      <c r="D1382" s="4" t="s">
        <v>25</v>
      </c>
      <c r="E1382" s="3" t="s">
        <v>1856</v>
      </c>
      <c r="F1382" s="3"/>
      <c r="G1382" s="3"/>
      <c r="H1382" s="3"/>
      <c r="I1382" s="3"/>
      <c r="J1382" s="3"/>
      <c r="K1382" s="3"/>
      <c r="L1382" s="3"/>
      <c r="M1382" s="3"/>
      <c r="N1382" s="3">
        <v>7665</v>
      </c>
      <c r="O1382" s="3" t="s">
        <v>24</v>
      </c>
      <c r="P1382" s="3">
        <v>210.43208480104369</v>
      </c>
      <c r="Q1382" s="3">
        <v>1612961.93</v>
      </c>
      <c r="R1382" s="3">
        <v>2.7561504230654048</v>
      </c>
      <c r="S1382" s="3">
        <v>21125.892992796329</v>
      </c>
      <c r="T1382" s="3">
        <v>709058</v>
      </c>
    </row>
    <row r="1383" spans="1:20" x14ac:dyDescent="0.3">
      <c r="A1383" s="3" t="s">
        <v>19</v>
      </c>
      <c r="B1383" s="3" t="s">
        <v>1852</v>
      </c>
      <c r="C1383" s="3" t="s">
        <v>21</v>
      </c>
      <c r="D1383" s="4" t="s">
        <v>22</v>
      </c>
      <c r="E1383" s="3" t="s">
        <v>1857</v>
      </c>
      <c r="F1383" s="3"/>
      <c r="G1383" s="3"/>
      <c r="H1383" s="3"/>
      <c r="I1383" s="3"/>
      <c r="J1383" s="3"/>
      <c r="K1383" s="3"/>
      <c r="L1383" s="3"/>
      <c r="M1383" s="3"/>
      <c r="N1383" s="3">
        <v>3200</v>
      </c>
      <c r="O1383" s="3" t="s">
        <v>24</v>
      </c>
      <c r="P1383" s="3">
        <v>460.64414687499999</v>
      </c>
      <c r="Q1383" s="3">
        <v>1474061.27</v>
      </c>
      <c r="R1383" s="3">
        <v>6.0333221594629993</v>
      </c>
      <c r="S1383" s="3">
        <v>19306.630910281601</v>
      </c>
      <c r="T1383" s="3">
        <v>540096.1</v>
      </c>
    </row>
    <row r="1384" spans="1:20" x14ac:dyDescent="0.3">
      <c r="A1384" s="3" t="s">
        <v>19</v>
      </c>
      <c r="B1384" s="3" t="s">
        <v>1858</v>
      </c>
      <c r="C1384" s="3" t="s">
        <v>21</v>
      </c>
      <c r="D1384" s="4" t="s">
        <v>22</v>
      </c>
      <c r="E1384" s="3" t="s">
        <v>1859</v>
      </c>
      <c r="F1384" s="3"/>
      <c r="G1384" s="3"/>
      <c r="H1384" s="3"/>
      <c r="I1384" s="3"/>
      <c r="J1384" s="3"/>
      <c r="K1384" s="3"/>
      <c r="L1384" s="3"/>
      <c r="M1384" s="3"/>
      <c r="N1384" s="3">
        <v>8987</v>
      </c>
      <c r="O1384" s="3" t="s">
        <v>24</v>
      </c>
      <c r="P1384" s="3">
        <v>425.61472237676639</v>
      </c>
      <c r="Q1384" s="3">
        <v>3824999.51</v>
      </c>
      <c r="R1384" s="3">
        <v>5.5745215766439609</v>
      </c>
      <c r="S1384" s="3">
        <v>50098.225409299281</v>
      </c>
      <c r="T1384" s="3">
        <v>1401479.8</v>
      </c>
    </row>
    <row r="1385" spans="1:20" x14ac:dyDescent="0.3">
      <c r="A1385" s="3" t="s">
        <v>19</v>
      </c>
      <c r="B1385" s="3" t="s">
        <v>1858</v>
      </c>
      <c r="C1385" s="3" t="s">
        <v>21</v>
      </c>
      <c r="D1385" s="4" t="s">
        <v>22</v>
      </c>
      <c r="E1385" s="3" t="s">
        <v>1860</v>
      </c>
      <c r="F1385" s="3"/>
      <c r="G1385" s="3"/>
      <c r="H1385" s="3"/>
      <c r="I1385" s="3"/>
      <c r="J1385" s="3"/>
      <c r="K1385" s="3"/>
      <c r="L1385" s="3"/>
      <c r="M1385" s="3"/>
      <c r="N1385" s="3">
        <v>8094.8</v>
      </c>
      <c r="O1385" s="3" t="s">
        <v>24</v>
      </c>
      <c r="P1385" s="3">
        <v>502.81530241636608</v>
      </c>
      <c r="Q1385" s="3">
        <v>4070189.31</v>
      </c>
      <c r="R1385" s="3">
        <v>6.5856621141632763</v>
      </c>
      <c r="S1385" s="3">
        <v>53309.617681728887</v>
      </c>
      <c r="T1385" s="3">
        <v>1491317.4</v>
      </c>
    </row>
    <row r="1386" spans="1:20" x14ac:dyDescent="0.3">
      <c r="A1386" s="3" t="s">
        <v>19</v>
      </c>
      <c r="B1386" s="3" t="s">
        <v>1861</v>
      </c>
      <c r="C1386" s="3" t="s">
        <v>21</v>
      </c>
      <c r="D1386" s="4" t="s">
        <v>22</v>
      </c>
      <c r="E1386" s="3" t="s">
        <v>1862</v>
      </c>
      <c r="F1386" s="3"/>
      <c r="G1386" s="3"/>
      <c r="H1386" s="3"/>
      <c r="I1386" s="3"/>
      <c r="J1386" s="3"/>
      <c r="K1386" s="3"/>
      <c r="L1386" s="3"/>
      <c r="M1386" s="3"/>
      <c r="N1386" s="3">
        <v>19008</v>
      </c>
      <c r="O1386" s="3" t="s">
        <v>24</v>
      </c>
      <c r="P1386" s="3">
        <v>192.9811243</v>
      </c>
      <c r="Q1386" s="3">
        <v>3668185.21</v>
      </c>
      <c r="R1386" s="3">
        <v>2.5476056009999999</v>
      </c>
      <c r="S1386" s="3">
        <v>48424.887260000003</v>
      </c>
      <c r="T1386" s="3">
        <v>1344023</v>
      </c>
    </row>
    <row r="1387" spans="1:20" x14ac:dyDescent="0.3">
      <c r="A1387" s="3" t="s">
        <v>19</v>
      </c>
      <c r="B1387" s="3" t="s">
        <v>1861</v>
      </c>
      <c r="C1387" s="3" t="s">
        <v>21</v>
      </c>
      <c r="D1387" s="4" t="s">
        <v>22</v>
      </c>
      <c r="E1387" s="3" t="s">
        <v>1851</v>
      </c>
      <c r="F1387" s="3"/>
      <c r="G1387" s="3"/>
      <c r="H1387" s="3"/>
      <c r="I1387" s="3"/>
      <c r="J1387" s="3"/>
      <c r="K1387" s="3"/>
      <c r="L1387" s="3"/>
      <c r="M1387" s="3"/>
      <c r="N1387" s="3">
        <v>12012</v>
      </c>
      <c r="O1387" s="3" t="s">
        <v>24</v>
      </c>
      <c r="P1387" s="3">
        <v>349.36827670000002</v>
      </c>
      <c r="Q1387" s="3">
        <v>4196611.74</v>
      </c>
      <c r="R1387" s="3">
        <v>4.6121224649999997</v>
      </c>
      <c r="S1387" s="3">
        <v>55400.815049999997</v>
      </c>
      <c r="T1387" s="3">
        <v>1537638.5</v>
      </c>
    </row>
    <row r="1388" spans="1:20" x14ac:dyDescent="0.3">
      <c r="A1388" s="3" t="s">
        <v>19</v>
      </c>
      <c r="B1388" s="3" t="s">
        <v>1863</v>
      </c>
      <c r="C1388" s="3" t="s">
        <v>21</v>
      </c>
      <c r="D1388" s="4" t="s">
        <v>22</v>
      </c>
      <c r="E1388" s="3" t="s">
        <v>1864</v>
      </c>
      <c r="F1388" s="3"/>
      <c r="G1388" s="3"/>
      <c r="H1388" s="3"/>
      <c r="I1388" s="3"/>
      <c r="J1388" s="3"/>
      <c r="K1388" s="3"/>
      <c r="L1388" s="3"/>
      <c r="M1388" s="3"/>
      <c r="N1388" s="3">
        <v>6450</v>
      </c>
      <c r="O1388" s="3" t="s">
        <v>24</v>
      </c>
      <c r="P1388" s="3">
        <v>384.97500309999998</v>
      </c>
      <c r="Q1388" s="3">
        <v>2483088.77</v>
      </c>
      <c r="R1388" s="3">
        <v>5.082178259</v>
      </c>
      <c r="S1388" s="3">
        <v>32780.049769999998</v>
      </c>
      <c r="T1388" s="3">
        <v>909803.8</v>
      </c>
    </row>
    <row r="1389" spans="1:20" x14ac:dyDescent="0.3">
      <c r="A1389" s="3" t="s">
        <v>19</v>
      </c>
      <c r="B1389" s="3" t="s">
        <v>1865</v>
      </c>
      <c r="C1389" s="3" t="s">
        <v>21</v>
      </c>
      <c r="D1389" s="4" t="s">
        <v>22</v>
      </c>
      <c r="E1389" s="3" t="s">
        <v>1866</v>
      </c>
      <c r="F1389" s="3"/>
      <c r="G1389" s="3"/>
      <c r="H1389" s="3"/>
      <c r="I1389" s="3"/>
      <c r="J1389" s="3"/>
      <c r="K1389" s="3"/>
      <c r="L1389" s="3"/>
      <c r="M1389" s="3"/>
      <c r="N1389" s="3">
        <v>1401.6</v>
      </c>
      <c r="O1389" s="3" t="s">
        <v>24</v>
      </c>
      <c r="P1389" s="3">
        <v>431.49974315068499</v>
      </c>
      <c r="Q1389" s="3">
        <v>604790.04</v>
      </c>
      <c r="R1389" s="3">
        <v>6.0223271898211426</v>
      </c>
      <c r="S1389" s="3">
        <v>8440.893789253314</v>
      </c>
      <c r="T1389" s="3">
        <v>221595.1</v>
      </c>
    </row>
    <row r="1390" spans="1:20" x14ac:dyDescent="0.3">
      <c r="A1390" s="3" t="s">
        <v>19</v>
      </c>
      <c r="B1390" s="3" t="s">
        <v>1865</v>
      </c>
      <c r="C1390" s="3" t="s">
        <v>21</v>
      </c>
      <c r="D1390" s="4" t="s">
        <v>22</v>
      </c>
      <c r="E1390" s="3" t="s">
        <v>1867</v>
      </c>
      <c r="F1390" s="3"/>
      <c r="G1390" s="3"/>
      <c r="H1390" s="3"/>
      <c r="I1390" s="3"/>
      <c r="J1390" s="3"/>
      <c r="K1390" s="3"/>
      <c r="L1390" s="3"/>
      <c r="M1390" s="3"/>
      <c r="N1390" s="3">
        <v>3420</v>
      </c>
      <c r="O1390" s="3" t="s">
        <v>24</v>
      </c>
      <c r="P1390" s="3">
        <v>507.2458304093567</v>
      </c>
      <c r="Q1390" s="3">
        <v>1734780.74</v>
      </c>
      <c r="R1390" s="3">
        <v>7.0794951906400092</v>
      </c>
      <c r="S1390" s="3">
        <v>24211.873551988829</v>
      </c>
      <c r="T1390" s="3">
        <v>635623.6</v>
      </c>
    </row>
    <row r="1391" spans="1:20" x14ac:dyDescent="0.3">
      <c r="A1391" s="3" t="s">
        <v>19</v>
      </c>
      <c r="B1391" s="3" t="s">
        <v>1865</v>
      </c>
      <c r="C1391" s="3" t="s">
        <v>21</v>
      </c>
      <c r="D1391" s="4" t="s">
        <v>22</v>
      </c>
      <c r="E1391" s="3" t="s">
        <v>1868</v>
      </c>
      <c r="F1391" s="3"/>
      <c r="G1391" s="3"/>
      <c r="H1391" s="3"/>
      <c r="I1391" s="3"/>
      <c r="J1391" s="3"/>
      <c r="K1391" s="3"/>
      <c r="L1391" s="3"/>
      <c r="M1391" s="3"/>
      <c r="N1391" s="3">
        <v>2560</v>
      </c>
      <c r="O1391" s="3" t="s">
        <v>24</v>
      </c>
      <c r="P1391" s="3">
        <v>451.76580078124999</v>
      </c>
      <c r="Q1391" s="3">
        <v>1156520.45</v>
      </c>
      <c r="R1391" s="3">
        <v>6.305175167916957</v>
      </c>
      <c r="S1391" s="3">
        <v>16141.24842986741</v>
      </c>
      <c r="T1391" s="3">
        <v>423749.1</v>
      </c>
    </row>
    <row r="1392" spans="1:20" x14ac:dyDescent="0.3">
      <c r="A1392" s="3" t="s">
        <v>19</v>
      </c>
      <c r="B1392" s="3" t="s">
        <v>1865</v>
      </c>
      <c r="C1392" s="3" t="s">
        <v>21</v>
      </c>
      <c r="D1392" s="4" t="s">
        <v>22</v>
      </c>
      <c r="E1392" s="3" t="s">
        <v>1869</v>
      </c>
      <c r="F1392" s="3"/>
      <c r="G1392" s="3"/>
      <c r="H1392" s="3"/>
      <c r="I1392" s="3"/>
      <c r="J1392" s="3"/>
      <c r="K1392" s="3"/>
      <c r="L1392" s="3"/>
      <c r="M1392" s="3"/>
      <c r="N1392" s="3">
        <v>3038.5</v>
      </c>
      <c r="O1392" s="3" t="s">
        <v>24</v>
      </c>
      <c r="P1392" s="3">
        <v>508.37067632055289</v>
      </c>
      <c r="Q1392" s="3">
        <v>1544684.3</v>
      </c>
      <c r="R1392" s="3">
        <v>7.0951943659532857</v>
      </c>
      <c r="S1392" s="3">
        <v>21558.748080949059</v>
      </c>
      <c r="T1392" s="3">
        <v>565972.4</v>
      </c>
    </row>
    <row r="1393" spans="1:20" x14ac:dyDescent="0.3">
      <c r="A1393" s="3" t="s">
        <v>19</v>
      </c>
      <c r="B1393" s="3" t="s">
        <v>1865</v>
      </c>
      <c r="C1393" s="3" t="s">
        <v>21</v>
      </c>
      <c r="D1393" s="4" t="s">
        <v>22</v>
      </c>
      <c r="E1393" s="3" t="s">
        <v>1870</v>
      </c>
      <c r="F1393" s="3"/>
      <c r="G1393" s="3"/>
      <c r="H1393" s="3"/>
      <c r="I1393" s="3"/>
      <c r="J1393" s="3"/>
      <c r="K1393" s="3"/>
      <c r="L1393" s="3"/>
      <c r="M1393" s="3"/>
      <c r="N1393" s="3">
        <v>4426.8</v>
      </c>
      <c r="O1393" s="3" t="s">
        <v>24</v>
      </c>
      <c r="P1393" s="3">
        <v>476.85008809975608</v>
      </c>
      <c r="Q1393" s="3">
        <v>2110919.9700000002</v>
      </c>
      <c r="R1393" s="3">
        <v>6.6552698967167627</v>
      </c>
      <c r="S1393" s="3">
        <v>29461.54877878576</v>
      </c>
      <c r="T1393" s="3">
        <v>773441.1</v>
      </c>
    </row>
    <row r="1394" spans="1:20" x14ac:dyDescent="0.3">
      <c r="A1394" s="3" t="s">
        <v>19</v>
      </c>
      <c r="B1394" s="3" t="s">
        <v>1871</v>
      </c>
      <c r="C1394" s="3" t="s">
        <v>21</v>
      </c>
      <c r="D1394" s="4" t="s">
        <v>22</v>
      </c>
      <c r="E1394" s="3" t="s">
        <v>1872</v>
      </c>
      <c r="F1394" s="3"/>
      <c r="G1394" s="3"/>
      <c r="H1394" s="3"/>
      <c r="I1394" s="3"/>
      <c r="J1394" s="3"/>
      <c r="K1394" s="3"/>
      <c r="L1394" s="3"/>
      <c r="M1394" s="3"/>
      <c r="N1394" s="3">
        <v>15568</v>
      </c>
      <c r="O1394" s="3" t="s">
        <v>24</v>
      </c>
      <c r="P1394" s="3">
        <v>328.46774152106877</v>
      </c>
      <c r="Q1394" s="3">
        <v>5113585.8</v>
      </c>
      <c r="R1394" s="3">
        <v>4.584336936790911</v>
      </c>
      <c r="S1394" s="3">
        <v>71368.957431960909</v>
      </c>
      <c r="T1394" s="3">
        <v>1243624.1000000001</v>
      </c>
    </row>
    <row r="1395" spans="1:20" x14ac:dyDescent="0.3">
      <c r="A1395" s="3" t="s">
        <v>19</v>
      </c>
      <c r="B1395" s="3" t="s">
        <v>1873</v>
      </c>
      <c r="C1395" s="3" t="s">
        <v>21</v>
      </c>
      <c r="D1395" s="4" t="s">
        <v>22</v>
      </c>
      <c r="E1395" s="3" t="s">
        <v>1874</v>
      </c>
      <c r="F1395" s="3"/>
      <c r="G1395" s="3"/>
      <c r="H1395" s="3"/>
      <c r="I1395" s="3"/>
      <c r="J1395" s="3"/>
      <c r="K1395" s="3"/>
      <c r="L1395" s="3"/>
      <c r="M1395" s="3"/>
      <c r="N1395" s="3">
        <v>184</v>
      </c>
      <c r="O1395" s="3" t="s">
        <v>24</v>
      </c>
      <c r="P1395" s="3">
        <v>514.7641304347826</v>
      </c>
      <c r="Q1395" s="3">
        <v>94716.6</v>
      </c>
      <c r="R1395" s="3">
        <v>7.1844261051609566</v>
      </c>
      <c r="S1395" s="3">
        <v>1321.9344033496161</v>
      </c>
      <c r="T1395" s="3">
        <v>23035.200000000001</v>
      </c>
    </row>
    <row r="1396" spans="1:20" x14ac:dyDescent="0.3">
      <c r="A1396" s="3" t="s">
        <v>19</v>
      </c>
      <c r="B1396" s="3" t="s">
        <v>1873</v>
      </c>
      <c r="C1396" s="3" t="s">
        <v>21</v>
      </c>
      <c r="D1396" s="4" t="s">
        <v>22</v>
      </c>
      <c r="E1396" s="3" t="s">
        <v>1875</v>
      </c>
      <c r="F1396" s="3"/>
      <c r="G1396" s="3"/>
      <c r="H1396" s="3"/>
      <c r="I1396" s="3"/>
      <c r="J1396" s="3"/>
      <c r="K1396" s="3"/>
      <c r="L1396" s="3"/>
      <c r="M1396" s="3"/>
      <c r="N1396" s="3">
        <v>8886.24</v>
      </c>
      <c r="O1396" s="3" t="s">
        <v>24</v>
      </c>
      <c r="P1396" s="3">
        <v>406.05688457660392</v>
      </c>
      <c r="Q1396" s="3">
        <v>3608318.93</v>
      </c>
      <c r="R1396" s="3">
        <v>5.6672279773426917</v>
      </c>
      <c r="S1396" s="3">
        <v>50360.347941381719</v>
      </c>
      <c r="T1396" s="3">
        <v>877543.2</v>
      </c>
    </row>
    <row r="1397" spans="1:20" x14ac:dyDescent="0.3">
      <c r="A1397" s="3" t="s">
        <v>19</v>
      </c>
      <c r="B1397" s="3" t="s">
        <v>1873</v>
      </c>
      <c r="C1397" s="3" t="s">
        <v>21</v>
      </c>
      <c r="D1397" s="4" t="s">
        <v>22</v>
      </c>
      <c r="E1397" s="3" t="s">
        <v>1876</v>
      </c>
      <c r="F1397" s="3"/>
      <c r="G1397" s="3"/>
      <c r="H1397" s="3"/>
      <c r="I1397" s="3"/>
      <c r="J1397" s="3"/>
      <c r="K1397" s="3"/>
      <c r="L1397" s="3"/>
      <c r="M1397" s="3"/>
      <c r="N1397" s="3">
        <v>64.260000000000005</v>
      </c>
      <c r="O1397" s="3" t="s">
        <v>24</v>
      </c>
      <c r="P1397" s="3">
        <v>428.04964207905391</v>
      </c>
      <c r="Q1397" s="3">
        <v>27506.47</v>
      </c>
      <c r="R1397" s="3">
        <v>5.9741750464627188</v>
      </c>
      <c r="S1397" s="3">
        <v>383.90048848569432</v>
      </c>
      <c r="T1397" s="3">
        <v>6689.6</v>
      </c>
    </row>
    <row r="1398" spans="1:20" x14ac:dyDescent="0.3">
      <c r="A1398" s="3" t="s">
        <v>19</v>
      </c>
      <c r="B1398" s="3" t="s">
        <v>1873</v>
      </c>
      <c r="C1398" s="3" t="s">
        <v>21</v>
      </c>
      <c r="D1398" s="4" t="s">
        <v>22</v>
      </c>
      <c r="E1398" s="3" t="s">
        <v>1877</v>
      </c>
      <c r="F1398" s="3"/>
      <c r="G1398" s="3"/>
      <c r="H1398" s="3"/>
      <c r="I1398" s="3"/>
      <c r="J1398" s="3"/>
      <c r="K1398" s="3"/>
      <c r="L1398" s="3"/>
      <c r="M1398" s="3"/>
      <c r="N1398" s="3">
        <v>6230.4</v>
      </c>
      <c r="O1398" s="3" t="s">
        <v>24</v>
      </c>
      <c r="P1398" s="3">
        <v>295.84144838212637</v>
      </c>
      <c r="Q1398" s="3">
        <v>1843210.56</v>
      </c>
      <c r="R1398" s="3">
        <v>4.1289804379919941</v>
      </c>
      <c r="S1398" s="3">
        <v>25725.199720865319</v>
      </c>
      <c r="T1398" s="3">
        <v>448268.9</v>
      </c>
    </row>
    <row r="1399" spans="1:20" x14ac:dyDescent="0.3">
      <c r="A1399" s="3" t="s">
        <v>19</v>
      </c>
      <c r="B1399" s="3" t="s">
        <v>1873</v>
      </c>
      <c r="C1399" s="3" t="s">
        <v>21</v>
      </c>
      <c r="D1399" s="4" t="s">
        <v>22</v>
      </c>
      <c r="E1399" s="3" t="s">
        <v>1878</v>
      </c>
      <c r="F1399" s="3"/>
      <c r="G1399" s="3"/>
      <c r="H1399" s="3"/>
      <c r="I1399" s="3"/>
      <c r="J1399" s="3"/>
      <c r="K1399" s="3"/>
      <c r="L1399" s="3"/>
      <c r="M1399" s="3"/>
      <c r="N1399" s="3">
        <v>96.14</v>
      </c>
      <c r="O1399" s="3" t="s">
        <v>24</v>
      </c>
      <c r="P1399" s="3">
        <v>399.1736009985438</v>
      </c>
      <c r="Q1399" s="3">
        <v>38376.550000000003</v>
      </c>
      <c r="R1399" s="3">
        <v>5.5711598185421316</v>
      </c>
      <c r="S1399" s="3">
        <v>535.61130495464056</v>
      </c>
      <c r="T1399" s="3">
        <v>9333.2999999999993</v>
      </c>
    </row>
    <row r="1400" spans="1:20" x14ac:dyDescent="0.3">
      <c r="A1400" s="3" t="s">
        <v>19</v>
      </c>
      <c r="B1400" s="3" t="s">
        <v>1873</v>
      </c>
      <c r="C1400" s="3" t="s">
        <v>21</v>
      </c>
      <c r="D1400" s="4" t="s">
        <v>22</v>
      </c>
      <c r="E1400" s="3" t="s">
        <v>1879</v>
      </c>
      <c r="F1400" s="3"/>
      <c r="G1400" s="3"/>
      <c r="H1400" s="3"/>
      <c r="I1400" s="3"/>
      <c r="J1400" s="3"/>
      <c r="K1400" s="3"/>
      <c r="L1400" s="3"/>
      <c r="M1400" s="3"/>
      <c r="N1400" s="3">
        <v>715</v>
      </c>
      <c r="O1400" s="3" t="s">
        <v>24</v>
      </c>
      <c r="P1400" s="3">
        <v>510.32418181818178</v>
      </c>
      <c r="Q1400" s="3">
        <v>364881.79</v>
      </c>
      <c r="R1400" s="3">
        <v>7.122458922793883</v>
      </c>
      <c r="S1400" s="3">
        <v>5092.5581297976269</v>
      </c>
      <c r="T1400" s="3">
        <v>88739.3</v>
      </c>
    </row>
    <row r="1401" spans="1:20" x14ac:dyDescent="0.3">
      <c r="A1401" s="3" t="s">
        <v>19</v>
      </c>
      <c r="B1401" s="3" t="s">
        <v>1873</v>
      </c>
      <c r="C1401" s="3" t="s">
        <v>21</v>
      </c>
      <c r="D1401" s="4" t="s">
        <v>22</v>
      </c>
      <c r="E1401" s="3" t="s">
        <v>1880</v>
      </c>
      <c r="F1401" s="3"/>
      <c r="G1401" s="3"/>
      <c r="H1401" s="3"/>
      <c r="I1401" s="3"/>
      <c r="J1401" s="3"/>
      <c r="K1401" s="3"/>
      <c r="L1401" s="3"/>
      <c r="M1401" s="3"/>
      <c r="N1401" s="3">
        <v>487</v>
      </c>
      <c r="O1401" s="3" t="s">
        <v>24</v>
      </c>
      <c r="P1401" s="3">
        <v>557.13008213552359</v>
      </c>
      <c r="Q1401" s="3">
        <v>271322.34999999998</v>
      </c>
      <c r="R1401" s="3">
        <v>7.77571642896753</v>
      </c>
      <c r="S1401" s="3">
        <v>3786.773900907187</v>
      </c>
      <c r="T1401" s="3">
        <v>65985.5</v>
      </c>
    </row>
    <row r="1402" spans="1:20" x14ac:dyDescent="0.3">
      <c r="A1402" s="3" t="s">
        <v>19</v>
      </c>
      <c r="B1402" s="3" t="s">
        <v>1873</v>
      </c>
      <c r="C1402" s="3" t="s">
        <v>21</v>
      </c>
      <c r="D1402" s="4" t="s">
        <v>22</v>
      </c>
      <c r="E1402" s="3" t="s">
        <v>1881</v>
      </c>
      <c r="F1402" s="3"/>
      <c r="G1402" s="3"/>
      <c r="H1402" s="3"/>
      <c r="I1402" s="3"/>
      <c r="J1402" s="3"/>
      <c r="K1402" s="3"/>
      <c r="L1402" s="3"/>
      <c r="M1402" s="3"/>
      <c r="N1402" s="3">
        <v>4620</v>
      </c>
      <c r="O1402" s="3" t="s">
        <v>24</v>
      </c>
      <c r="P1402" s="3">
        <v>470.65682251082251</v>
      </c>
      <c r="Q1402" s="3">
        <v>2174434.52</v>
      </c>
      <c r="R1402" s="3">
        <v>6.568832135531367</v>
      </c>
      <c r="S1402" s="3">
        <v>30348.004466154918</v>
      </c>
      <c r="T1402" s="3">
        <v>528822.5</v>
      </c>
    </row>
    <row r="1403" spans="1:20" x14ac:dyDescent="0.3">
      <c r="A1403" s="3" t="s">
        <v>19</v>
      </c>
      <c r="B1403" s="3" t="s">
        <v>1873</v>
      </c>
      <c r="C1403" s="3" t="s">
        <v>21</v>
      </c>
      <c r="D1403" s="4" t="s">
        <v>22</v>
      </c>
      <c r="E1403" s="3" t="s">
        <v>1882</v>
      </c>
      <c r="F1403" s="3"/>
      <c r="G1403" s="3"/>
      <c r="H1403" s="3"/>
      <c r="I1403" s="3"/>
      <c r="J1403" s="3"/>
      <c r="K1403" s="3"/>
      <c r="L1403" s="3"/>
      <c r="M1403" s="3"/>
      <c r="N1403" s="3">
        <v>5033.8999999999996</v>
      </c>
      <c r="O1403" s="3" t="s">
        <v>24</v>
      </c>
      <c r="P1403" s="3">
        <v>415.5967361290451</v>
      </c>
      <c r="Q1403" s="3">
        <v>2092072.41</v>
      </c>
      <c r="R1403" s="3">
        <v>5.8003731490445931</v>
      </c>
      <c r="S1403" s="3">
        <v>29198.49839497557</v>
      </c>
      <c r="T1403" s="3">
        <v>508791.9</v>
      </c>
    </row>
    <row r="1404" spans="1:20" x14ac:dyDescent="0.3">
      <c r="A1404" s="3" t="s">
        <v>19</v>
      </c>
      <c r="B1404" s="3" t="s">
        <v>1873</v>
      </c>
      <c r="C1404" s="3" t="s">
        <v>21</v>
      </c>
      <c r="D1404" s="4" t="s">
        <v>22</v>
      </c>
      <c r="E1404" s="3" t="s">
        <v>1883</v>
      </c>
      <c r="F1404" s="3"/>
      <c r="G1404" s="3"/>
      <c r="H1404" s="3"/>
      <c r="I1404" s="3"/>
      <c r="J1404" s="3"/>
      <c r="K1404" s="3"/>
      <c r="L1404" s="3"/>
      <c r="M1404" s="3"/>
      <c r="N1404" s="3">
        <v>390</v>
      </c>
      <c r="O1404" s="3" t="s">
        <v>24</v>
      </c>
      <c r="P1404" s="3">
        <v>432.38366666666673</v>
      </c>
      <c r="Q1404" s="3">
        <v>168629.63</v>
      </c>
      <c r="R1404" s="3">
        <v>6.0346638753198416</v>
      </c>
      <c r="S1404" s="3">
        <v>2353.5189113747379</v>
      </c>
      <c r="T1404" s="3">
        <v>41010.800000000003</v>
      </c>
    </row>
    <row r="1405" spans="1:20" x14ac:dyDescent="0.3">
      <c r="A1405" s="3" t="s">
        <v>19</v>
      </c>
      <c r="B1405" s="3" t="s">
        <v>1873</v>
      </c>
      <c r="C1405" s="3" t="s">
        <v>21</v>
      </c>
      <c r="D1405" s="4" t="s">
        <v>22</v>
      </c>
      <c r="E1405" s="3" t="s">
        <v>1884</v>
      </c>
      <c r="F1405" s="3"/>
      <c r="G1405" s="3"/>
      <c r="H1405" s="3"/>
      <c r="I1405" s="3"/>
      <c r="J1405" s="3"/>
      <c r="K1405" s="3"/>
      <c r="L1405" s="3"/>
      <c r="M1405" s="3"/>
      <c r="N1405" s="3">
        <v>2379</v>
      </c>
      <c r="O1405" s="3" t="s">
        <v>24</v>
      </c>
      <c r="P1405" s="3">
        <v>970.79386717108025</v>
      </c>
      <c r="Q1405" s="3">
        <v>2309518.61</v>
      </c>
      <c r="R1405" s="3">
        <v>13.5491118935252</v>
      </c>
      <c r="S1405" s="3">
        <v>32233.33719469644</v>
      </c>
      <c r="T1405" s="3">
        <v>561675</v>
      </c>
    </row>
    <row r="1406" spans="1:20" x14ac:dyDescent="0.3">
      <c r="A1406" s="3" t="s">
        <v>19</v>
      </c>
      <c r="B1406" s="3" t="s">
        <v>1873</v>
      </c>
      <c r="C1406" s="3" t="s">
        <v>21</v>
      </c>
      <c r="D1406" s="4" t="s">
        <v>22</v>
      </c>
      <c r="E1406" s="3" t="s">
        <v>1860</v>
      </c>
      <c r="F1406" s="3"/>
      <c r="G1406" s="3"/>
      <c r="H1406" s="3"/>
      <c r="I1406" s="3"/>
      <c r="J1406" s="3"/>
      <c r="K1406" s="3"/>
      <c r="L1406" s="3"/>
      <c r="M1406" s="3"/>
      <c r="N1406" s="3">
        <v>8094.8</v>
      </c>
      <c r="O1406" s="3" t="s">
        <v>24</v>
      </c>
      <c r="P1406" s="3">
        <v>471.57814769975778</v>
      </c>
      <c r="Q1406" s="3">
        <v>3817330.79</v>
      </c>
      <c r="R1406" s="3">
        <v>6.5816908262352802</v>
      </c>
      <c r="S1406" s="3">
        <v>53277.470900209337</v>
      </c>
      <c r="T1406" s="3">
        <v>928374.9</v>
      </c>
    </row>
    <row r="1407" spans="1:20" x14ac:dyDescent="0.3">
      <c r="A1407" s="3" t="s">
        <v>19</v>
      </c>
      <c r="B1407" s="3" t="s">
        <v>1873</v>
      </c>
      <c r="C1407" s="3" t="s">
        <v>21</v>
      </c>
      <c r="D1407" s="4" t="s">
        <v>22</v>
      </c>
      <c r="E1407" s="3" t="s">
        <v>1885</v>
      </c>
      <c r="F1407" s="3"/>
      <c r="G1407" s="3"/>
      <c r="H1407" s="3"/>
      <c r="I1407" s="3"/>
      <c r="J1407" s="3"/>
      <c r="K1407" s="3"/>
      <c r="L1407" s="3"/>
      <c r="M1407" s="3"/>
      <c r="N1407" s="3">
        <v>321.44</v>
      </c>
      <c r="O1407" s="3" t="s">
        <v>24</v>
      </c>
      <c r="P1407" s="3">
        <v>369.54414509706322</v>
      </c>
      <c r="Q1407" s="3">
        <v>118786.27</v>
      </c>
      <c r="R1407" s="3">
        <v>5.1576293802800164</v>
      </c>
      <c r="S1407" s="3">
        <v>1657.8683879972091</v>
      </c>
      <c r="T1407" s="3">
        <v>28888.799999999999</v>
      </c>
    </row>
    <row r="1408" spans="1:20" x14ac:dyDescent="0.3">
      <c r="A1408" s="3" t="s">
        <v>19</v>
      </c>
      <c r="B1408" s="3" t="s">
        <v>1886</v>
      </c>
      <c r="C1408" s="3" t="s">
        <v>21</v>
      </c>
      <c r="D1408" s="4" t="s">
        <v>22</v>
      </c>
      <c r="E1408" s="3" t="s">
        <v>1887</v>
      </c>
      <c r="F1408" s="3"/>
      <c r="G1408" s="3"/>
      <c r="H1408" s="3"/>
      <c r="I1408" s="3"/>
      <c r="J1408" s="3"/>
      <c r="K1408" s="3"/>
      <c r="L1408" s="3"/>
      <c r="M1408" s="3"/>
      <c r="N1408" s="3">
        <v>2805</v>
      </c>
      <c r="O1408" s="3" t="s">
        <v>24</v>
      </c>
      <c r="P1408" s="3">
        <v>496.74485918003569</v>
      </c>
      <c r="Q1408" s="3">
        <v>1393369.33</v>
      </c>
      <c r="R1408" s="3">
        <v>6.9329359271463451</v>
      </c>
      <c r="S1408" s="3">
        <v>19446.885275645502</v>
      </c>
      <c r="T1408" s="3">
        <v>338867.4</v>
      </c>
    </row>
    <row r="1409" spans="1:20" x14ac:dyDescent="0.3">
      <c r="A1409" s="3" t="s">
        <v>19</v>
      </c>
      <c r="B1409" s="3" t="s">
        <v>1886</v>
      </c>
      <c r="C1409" s="3" t="s">
        <v>21</v>
      </c>
      <c r="D1409" s="4" t="s">
        <v>22</v>
      </c>
      <c r="E1409" s="3" t="s">
        <v>1888</v>
      </c>
      <c r="F1409" s="3"/>
      <c r="G1409" s="3"/>
      <c r="H1409" s="3"/>
      <c r="I1409" s="3"/>
      <c r="J1409" s="3"/>
      <c r="K1409" s="3"/>
      <c r="L1409" s="3"/>
      <c r="M1409" s="3"/>
      <c r="N1409" s="3">
        <v>4268</v>
      </c>
      <c r="O1409" s="3" t="s">
        <v>24</v>
      </c>
      <c r="P1409" s="3">
        <v>198.6852272727273</v>
      </c>
      <c r="Q1409" s="3">
        <v>847988.55</v>
      </c>
      <c r="R1409" s="3">
        <v>2.7729968914546719</v>
      </c>
      <c r="S1409" s="3">
        <v>11835.15073272854</v>
      </c>
      <c r="T1409" s="3">
        <v>206230.9</v>
      </c>
    </row>
    <row r="1410" spans="1:20" x14ac:dyDescent="0.3">
      <c r="A1410" s="3" t="s">
        <v>19</v>
      </c>
      <c r="B1410" s="3" t="s">
        <v>1886</v>
      </c>
      <c r="C1410" s="3" t="s">
        <v>21</v>
      </c>
      <c r="D1410" s="4" t="s">
        <v>22</v>
      </c>
      <c r="E1410" s="3" t="s">
        <v>1889</v>
      </c>
      <c r="F1410" s="3"/>
      <c r="G1410" s="3"/>
      <c r="H1410" s="3"/>
      <c r="I1410" s="3"/>
      <c r="J1410" s="3"/>
      <c r="K1410" s="3"/>
      <c r="L1410" s="3"/>
      <c r="M1410" s="3"/>
      <c r="N1410" s="3">
        <v>4752</v>
      </c>
      <c r="O1410" s="3" t="s">
        <v>24</v>
      </c>
      <c r="P1410" s="3">
        <v>193.07271675084169</v>
      </c>
      <c r="Q1410" s="3">
        <v>917481.55</v>
      </c>
      <c r="R1410" s="3">
        <v>2.6946645743313571</v>
      </c>
      <c r="S1410" s="3">
        <v>12805.046057222609</v>
      </c>
      <c r="T1410" s="3">
        <v>223131.5</v>
      </c>
    </row>
    <row r="1411" spans="1:20" x14ac:dyDescent="0.3">
      <c r="A1411" s="3" t="s">
        <v>19</v>
      </c>
      <c r="B1411" s="3" t="s">
        <v>1886</v>
      </c>
      <c r="C1411" s="3" t="s">
        <v>21</v>
      </c>
      <c r="D1411" s="4" t="s">
        <v>22</v>
      </c>
      <c r="E1411" s="3" t="s">
        <v>1890</v>
      </c>
      <c r="F1411" s="3"/>
      <c r="G1411" s="3"/>
      <c r="H1411" s="3"/>
      <c r="I1411" s="3"/>
      <c r="J1411" s="3"/>
      <c r="K1411" s="3"/>
      <c r="L1411" s="3"/>
      <c r="M1411" s="3"/>
      <c r="N1411" s="3">
        <v>650</v>
      </c>
      <c r="O1411" s="3" t="s">
        <v>24</v>
      </c>
      <c r="P1411" s="3">
        <v>530.44350769230778</v>
      </c>
      <c r="Q1411" s="3">
        <v>344788.28</v>
      </c>
      <c r="R1411" s="3">
        <v>7.4032590047774978</v>
      </c>
      <c r="S1411" s="3">
        <v>4812.118353105373</v>
      </c>
      <c r="T1411" s="3">
        <v>83852.5</v>
      </c>
    </row>
    <row r="1412" spans="1:20" x14ac:dyDescent="0.3">
      <c r="A1412" s="3" t="s">
        <v>19</v>
      </c>
      <c r="B1412" s="3" t="s">
        <v>1886</v>
      </c>
      <c r="C1412" s="3" t="s">
        <v>21</v>
      </c>
      <c r="D1412" s="4" t="s">
        <v>22</v>
      </c>
      <c r="E1412" s="3" t="s">
        <v>1891</v>
      </c>
      <c r="F1412" s="3"/>
      <c r="G1412" s="3"/>
      <c r="H1412" s="3"/>
      <c r="I1412" s="3"/>
      <c r="J1412" s="3"/>
      <c r="K1412" s="3"/>
      <c r="L1412" s="3"/>
      <c r="M1412" s="3"/>
      <c r="N1412" s="3">
        <v>4050.2</v>
      </c>
      <c r="O1412" s="3" t="s">
        <v>24</v>
      </c>
      <c r="P1412" s="3">
        <v>253.3138684509407</v>
      </c>
      <c r="Q1412" s="3">
        <v>1025971.83</v>
      </c>
      <c r="R1412" s="3">
        <v>3.535434311946136</v>
      </c>
      <c r="S1412" s="3">
        <v>14319.21605024424</v>
      </c>
      <c r="T1412" s="3">
        <v>249516.4</v>
      </c>
    </row>
    <row r="1413" spans="1:20" x14ac:dyDescent="0.3">
      <c r="A1413" s="3" t="s">
        <v>19</v>
      </c>
      <c r="B1413" s="3" t="s">
        <v>1886</v>
      </c>
      <c r="C1413" s="3" t="s">
        <v>21</v>
      </c>
      <c r="D1413" s="4" t="s">
        <v>22</v>
      </c>
      <c r="E1413" s="3" t="s">
        <v>1892</v>
      </c>
      <c r="F1413" s="3"/>
      <c r="G1413" s="3"/>
      <c r="H1413" s="3"/>
      <c r="I1413" s="3"/>
      <c r="J1413" s="3"/>
      <c r="K1413" s="3"/>
      <c r="L1413" s="3"/>
      <c r="M1413" s="3"/>
      <c r="N1413" s="3">
        <v>1120</v>
      </c>
      <c r="O1413" s="3" t="s">
        <v>24</v>
      </c>
      <c r="P1413" s="3">
        <v>345.93410714285721</v>
      </c>
      <c r="Q1413" s="3">
        <v>387446.2</v>
      </c>
      <c r="R1413" s="3">
        <v>4.8281103578905391</v>
      </c>
      <c r="S1413" s="3">
        <v>5407.4836008374041</v>
      </c>
      <c r="T1413" s="3">
        <v>94226.9</v>
      </c>
    </row>
    <row r="1414" spans="1:20" x14ac:dyDescent="0.3">
      <c r="A1414" s="3" t="s">
        <v>19</v>
      </c>
      <c r="B1414" s="3" t="s">
        <v>1893</v>
      </c>
      <c r="C1414" s="3" t="s">
        <v>21</v>
      </c>
      <c r="D1414" s="4" t="s">
        <v>22</v>
      </c>
      <c r="E1414" s="3" t="s">
        <v>1894</v>
      </c>
      <c r="F1414" s="3"/>
      <c r="G1414" s="3"/>
      <c r="H1414" s="3"/>
      <c r="I1414" s="3"/>
      <c r="J1414" s="3"/>
      <c r="K1414" s="3"/>
      <c r="L1414" s="3"/>
      <c r="M1414" s="3"/>
      <c r="N1414" s="3">
        <v>5600</v>
      </c>
      <c r="O1414" s="3" t="s">
        <v>24</v>
      </c>
      <c r="P1414" s="3">
        <v>343.15831428571431</v>
      </c>
      <c r="Q1414" s="3">
        <v>1921686.56</v>
      </c>
      <c r="R1414" s="3">
        <v>4.7893693549995016</v>
      </c>
      <c r="S1414" s="3">
        <v>26820.468387997211</v>
      </c>
      <c r="T1414" s="3">
        <v>467354.3</v>
      </c>
    </row>
    <row r="1415" spans="1:20" x14ac:dyDescent="0.3">
      <c r="A1415" s="3" t="s">
        <v>19</v>
      </c>
      <c r="B1415" s="3" t="s">
        <v>1893</v>
      </c>
      <c r="C1415" s="3" t="s">
        <v>21</v>
      </c>
      <c r="D1415" s="4" t="s">
        <v>22</v>
      </c>
      <c r="E1415" s="3" t="s">
        <v>1895</v>
      </c>
      <c r="F1415" s="3"/>
      <c r="G1415" s="3"/>
      <c r="H1415" s="3"/>
      <c r="I1415" s="3"/>
      <c r="J1415" s="3"/>
      <c r="K1415" s="3"/>
      <c r="L1415" s="3"/>
      <c r="M1415" s="3"/>
      <c r="N1415" s="3">
        <v>2280</v>
      </c>
      <c r="O1415" s="3" t="s">
        <v>24</v>
      </c>
      <c r="P1415" s="3">
        <v>508.59969736842112</v>
      </c>
      <c r="Q1415" s="3">
        <v>1159607.31</v>
      </c>
      <c r="R1415" s="3">
        <v>7.09839075182723</v>
      </c>
      <c r="S1415" s="3">
        <v>16184.330914166079</v>
      </c>
      <c r="T1415" s="3">
        <v>282016.5</v>
      </c>
    </row>
    <row r="1416" spans="1:20" x14ac:dyDescent="0.3">
      <c r="A1416" s="3" t="s">
        <v>19</v>
      </c>
      <c r="B1416" s="3" t="s">
        <v>1893</v>
      </c>
      <c r="C1416" s="3" t="s">
        <v>21</v>
      </c>
      <c r="D1416" s="4" t="s">
        <v>22</v>
      </c>
      <c r="E1416" s="3" t="s">
        <v>1896</v>
      </c>
      <c r="F1416" s="3"/>
      <c r="G1416" s="3"/>
      <c r="H1416" s="3"/>
      <c r="I1416" s="3"/>
      <c r="J1416" s="3"/>
      <c r="K1416" s="3"/>
      <c r="L1416" s="3"/>
      <c r="M1416" s="3"/>
      <c r="N1416" s="3">
        <v>4032.4</v>
      </c>
      <c r="O1416" s="3" t="s">
        <v>24</v>
      </c>
      <c r="P1416" s="3">
        <v>438.27924065072909</v>
      </c>
      <c r="Q1416" s="3">
        <v>1767317.21</v>
      </c>
      <c r="R1416" s="3">
        <v>6.1169468339250388</v>
      </c>
      <c r="S1416" s="3">
        <v>24665.97641311933</v>
      </c>
      <c r="T1416" s="3">
        <v>429811.6</v>
      </c>
    </row>
    <row r="1417" spans="1:20" x14ac:dyDescent="0.3">
      <c r="A1417" s="3" t="s">
        <v>19</v>
      </c>
      <c r="B1417" s="3" t="s">
        <v>1893</v>
      </c>
      <c r="C1417" s="3" t="s">
        <v>21</v>
      </c>
      <c r="D1417" s="4" t="s">
        <v>22</v>
      </c>
      <c r="E1417" s="3" t="s">
        <v>1897</v>
      </c>
      <c r="F1417" s="3"/>
      <c r="G1417" s="3"/>
      <c r="H1417" s="3"/>
      <c r="I1417" s="3"/>
      <c r="J1417" s="3"/>
      <c r="K1417" s="3"/>
      <c r="L1417" s="3"/>
      <c r="M1417" s="3"/>
      <c r="N1417" s="3">
        <v>2053.1999999999998</v>
      </c>
      <c r="O1417" s="3" t="s">
        <v>24</v>
      </c>
      <c r="P1417" s="3">
        <v>509.72754724332748</v>
      </c>
      <c r="Q1417" s="3">
        <v>1046572.6</v>
      </c>
      <c r="R1417" s="3">
        <v>7.1141318526633288</v>
      </c>
      <c r="S1417" s="3">
        <v>14606.735519888351</v>
      </c>
      <c r="T1417" s="3">
        <v>254526.5</v>
      </c>
    </row>
    <row r="1418" spans="1:20" x14ac:dyDescent="0.3">
      <c r="A1418" s="3" t="s">
        <v>19</v>
      </c>
      <c r="B1418" s="3" t="s">
        <v>1893</v>
      </c>
      <c r="C1418" s="3" t="s">
        <v>21</v>
      </c>
      <c r="D1418" s="4" t="s">
        <v>22</v>
      </c>
      <c r="E1418" s="3" t="s">
        <v>1898</v>
      </c>
      <c r="F1418" s="3"/>
      <c r="G1418" s="3"/>
      <c r="H1418" s="3"/>
      <c r="I1418" s="3"/>
      <c r="J1418" s="3"/>
      <c r="K1418" s="3"/>
      <c r="L1418" s="3"/>
      <c r="M1418" s="3"/>
      <c r="N1418" s="3">
        <v>3968</v>
      </c>
      <c r="O1418" s="3" t="s">
        <v>24</v>
      </c>
      <c r="P1418" s="3">
        <v>432.65136844758058</v>
      </c>
      <c r="Q1418" s="3">
        <v>1716760.63</v>
      </c>
      <c r="R1418" s="3">
        <v>6.0384001179006361</v>
      </c>
      <c r="S1418" s="3">
        <v>23960.371667829721</v>
      </c>
      <c r="T1418" s="3">
        <v>417516.2</v>
      </c>
    </row>
    <row r="1419" spans="1:20" x14ac:dyDescent="0.3">
      <c r="A1419" s="3" t="s">
        <v>19</v>
      </c>
      <c r="B1419" s="3" t="s">
        <v>1893</v>
      </c>
      <c r="C1419" s="3" t="s">
        <v>21</v>
      </c>
      <c r="D1419" s="4" t="s">
        <v>22</v>
      </c>
      <c r="E1419" s="3" t="s">
        <v>1899</v>
      </c>
      <c r="F1419" s="3"/>
      <c r="G1419" s="3"/>
      <c r="H1419" s="3"/>
      <c r="I1419" s="3"/>
      <c r="J1419" s="3"/>
      <c r="K1419" s="3"/>
      <c r="L1419" s="3"/>
      <c r="M1419" s="3"/>
      <c r="N1419" s="3">
        <v>563.20000000000005</v>
      </c>
      <c r="O1419" s="3" t="s">
        <v>24</v>
      </c>
      <c r="P1419" s="3">
        <v>452.97159090909088</v>
      </c>
      <c r="Q1419" s="3">
        <v>255113.60000000001</v>
      </c>
      <c r="R1419" s="3">
        <v>6.3220040601408352</v>
      </c>
      <c r="S1419" s="3">
        <v>3560.552686671318</v>
      </c>
      <c r="T1419" s="3">
        <v>62043.6</v>
      </c>
    </row>
    <row r="1420" spans="1:20" x14ac:dyDescent="0.3">
      <c r="A1420" s="3" t="s">
        <v>19</v>
      </c>
      <c r="B1420" s="3" t="s">
        <v>1900</v>
      </c>
      <c r="C1420" s="3" t="s">
        <v>21</v>
      </c>
      <c r="D1420" s="4" t="s">
        <v>22</v>
      </c>
      <c r="E1420" s="3" t="s">
        <v>1901</v>
      </c>
      <c r="F1420" s="3"/>
      <c r="G1420" s="3"/>
      <c r="H1420" s="3"/>
      <c r="I1420" s="3"/>
      <c r="J1420" s="3"/>
      <c r="K1420" s="3"/>
      <c r="L1420" s="3"/>
      <c r="M1420" s="3"/>
      <c r="N1420" s="3">
        <v>6790</v>
      </c>
      <c r="O1420" s="3" t="s">
        <v>24</v>
      </c>
      <c r="P1420" s="3">
        <v>373.83264212076591</v>
      </c>
      <c r="Q1420" s="3">
        <v>2538323.64</v>
      </c>
      <c r="R1420" s="3">
        <v>5.2174827930323211</v>
      </c>
      <c r="S1420" s="3">
        <v>35426.708164689458</v>
      </c>
      <c r="T1420" s="3">
        <v>617320.30000000005</v>
      </c>
    </row>
    <row r="1421" spans="1:20" x14ac:dyDescent="0.3">
      <c r="A1421" s="3" t="s">
        <v>19</v>
      </c>
      <c r="B1421" s="3" t="s">
        <v>1902</v>
      </c>
      <c r="C1421" s="3" t="s">
        <v>21</v>
      </c>
      <c r="D1421" s="4" t="s">
        <v>25</v>
      </c>
      <c r="E1421" s="3" t="s">
        <v>1903</v>
      </c>
      <c r="F1421" s="3"/>
      <c r="G1421" s="3"/>
      <c r="H1421" s="3"/>
      <c r="I1421" s="3"/>
      <c r="J1421" s="3"/>
      <c r="K1421" s="3"/>
      <c r="L1421" s="3"/>
      <c r="M1421" s="3"/>
      <c r="N1421" s="3">
        <v>9212</v>
      </c>
      <c r="O1421" s="3" t="s">
        <v>24</v>
      </c>
      <c r="P1421" s="3">
        <v>213.64271819366039</v>
      </c>
      <c r="Q1421" s="3">
        <v>1968076.72</v>
      </c>
      <c r="R1421" s="3">
        <v>2.9817546154034948</v>
      </c>
      <c r="S1421" s="3">
        <v>27467.923517096999</v>
      </c>
      <c r="T1421" s="3">
        <v>609710.19999999995</v>
      </c>
    </row>
    <row r="1422" spans="1:20" x14ac:dyDescent="0.3">
      <c r="A1422" s="3" t="s">
        <v>19</v>
      </c>
      <c r="B1422" s="3" t="s">
        <v>1904</v>
      </c>
      <c r="C1422" s="3" t="s">
        <v>21</v>
      </c>
      <c r="D1422" s="4" t="s">
        <v>22</v>
      </c>
      <c r="E1422" s="3" t="s">
        <v>1905</v>
      </c>
      <c r="F1422" s="3"/>
      <c r="G1422" s="3"/>
      <c r="H1422" s="3"/>
      <c r="I1422" s="3"/>
      <c r="J1422" s="3"/>
      <c r="K1422" s="3"/>
      <c r="L1422" s="3"/>
      <c r="M1422" s="3"/>
      <c r="N1422" s="3">
        <v>3400</v>
      </c>
      <c r="O1422" s="3" t="s">
        <v>24</v>
      </c>
      <c r="P1422" s="3">
        <v>471.79493529411758</v>
      </c>
      <c r="Q1422" s="3">
        <v>1604102.78</v>
      </c>
      <c r="R1422" s="3">
        <v>6.5390843422608116</v>
      </c>
      <c r="S1422" s="3">
        <v>22232.886763686762</v>
      </c>
      <c r="T1422" s="3">
        <v>390117.8</v>
      </c>
    </row>
    <row r="1423" spans="1:20" x14ac:dyDescent="0.3">
      <c r="A1423" s="3" t="s">
        <v>19</v>
      </c>
      <c r="B1423" s="3" t="s">
        <v>1904</v>
      </c>
      <c r="C1423" s="3" t="s">
        <v>21</v>
      </c>
      <c r="D1423" s="4" t="s">
        <v>22</v>
      </c>
      <c r="E1423" s="3" t="s">
        <v>1906</v>
      </c>
      <c r="F1423" s="3"/>
      <c r="G1423" s="3"/>
      <c r="H1423" s="3"/>
      <c r="I1423" s="3"/>
      <c r="J1423" s="3"/>
      <c r="K1423" s="3"/>
      <c r="L1423" s="3"/>
      <c r="M1423" s="3"/>
      <c r="N1423" s="3">
        <v>1326</v>
      </c>
      <c r="O1423" s="3" t="s">
        <v>24</v>
      </c>
      <c r="P1423" s="3">
        <v>533.05778280542984</v>
      </c>
      <c r="Q1423" s="3">
        <v>706834.62</v>
      </c>
      <c r="R1423" s="3">
        <v>7.3881882578715148</v>
      </c>
      <c r="S1423" s="3">
        <v>9796.7376299376283</v>
      </c>
      <c r="T1423" s="3">
        <v>171902.2</v>
      </c>
    </row>
    <row r="1424" spans="1:20" x14ac:dyDescent="0.3">
      <c r="A1424" s="3" t="s">
        <v>19</v>
      </c>
      <c r="B1424" s="3" t="s">
        <v>1904</v>
      </c>
      <c r="C1424" s="3" t="s">
        <v>21</v>
      </c>
      <c r="D1424" s="4" t="s">
        <v>22</v>
      </c>
      <c r="E1424" s="3" t="s">
        <v>1887</v>
      </c>
      <c r="F1424" s="3"/>
      <c r="G1424" s="3"/>
      <c r="H1424" s="3"/>
      <c r="I1424" s="3"/>
      <c r="J1424" s="3"/>
      <c r="K1424" s="3"/>
      <c r="L1424" s="3"/>
      <c r="M1424" s="3"/>
      <c r="N1424" s="3">
        <v>2805</v>
      </c>
      <c r="O1424" s="3" t="s">
        <v>24</v>
      </c>
      <c r="P1424" s="3">
        <v>499.08885561497328</v>
      </c>
      <c r="Q1424" s="3">
        <v>1399944.24</v>
      </c>
      <c r="R1424" s="3">
        <v>6.9173784562019858</v>
      </c>
      <c r="S1424" s="3">
        <v>19403.24656964657</v>
      </c>
      <c r="T1424" s="3">
        <v>340466.4</v>
      </c>
    </row>
    <row r="1425" spans="1:20" x14ac:dyDescent="0.3">
      <c r="A1425" s="3" t="s">
        <v>19</v>
      </c>
      <c r="B1425" s="3" t="s">
        <v>1907</v>
      </c>
      <c r="C1425" s="3" t="s">
        <v>21</v>
      </c>
      <c r="D1425" s="4" t="s">
        <v>25</v>
      </c>
      <c r="E1425" s="3" t="s">
        <v>1908</v>
      </c>
      <c r="F1425" s="3"/>
      <c r="G1425" s="3"/>
      <c r="H1425" s="3"/>
      <c r="I1425" s="3"/>
      <c r="J1425" s="3"/>
      <c r="K1425" s="3"/>
      <c r="L1425" s="3"/>
      <c r="M1425" s="3"/>
      <c r="N1425" s="3">
        <v>7659</v>
      </c>
      <c r="O1425" s="3" t="s">
        <v>24</v>
      </c>
      <c r="P1425" s="3">
        <v>198.82503590547071</v>
      </c>
      <c r="Q1425" s="3">
        <v>1522800.95</v>
      </c>
      <c r="R1425" s="3">
        <v>2.755717753367577</v>
      </c>
      <c r="S1425" s="3">
        <v>21106.042273042269</v>
      </c>
      <c r="T1425" s="3">
        <v>471763.7</v>
      </c>
    </row>
    <row r="1426" spans="1:20" x14ac:dyDescent="0.3">
      <c r="A1426" s="3" t="s">
        <v>19</v>
      </c>
      <c r="B1426" s="3" t="s">
        <v>1909</v>
      </c>
      <c r="C1426" s="3" t="s">
        <v>21</v>
      </c>
      <c r="D1426" s="4" t="s">
        <v>22</v>
      </c>
      <c r="E1426" s="3" t="s">
        <v>1824</v>
      </c>
      <c r="F1426" s="3"/>
      <c r="G1426" s="3"/>
      <c r="H1426" s="3"/>
      <c r="I1426" s="3"/>
      <c r="J1426" s="3"/>
      <c r="K1426" s="3"/>
      <c r="L1426" s="3"/>
      <c r="M1426" s="3"/>
      <c r="N1426" s="3">
        <v>6097.5</v>
      </c>
      <c r="O1426" s="3" t="s">
        <v>24</v>
      </c>
      <c r="P1426" s="3">
        <v>470.88073144731442</v>
      </c>
      <c r="Q1426" s="3">
        <v>2871195.26</v>
      </c>
      <c r="R1426" s="3">
        <v>6.5264134642732419</v>
      </c>
      <c r="S1426" s="3">
        <v>39794.806098406087</v>
      </c>
      <c r="T1426" s="3">
        <v>698274.7</v>
      </c>
    </row>
    <row r="1427" spans="1:20" x14ac:dyDescent="0.3">
      <c r="A1427" s="3" t="s">
        <v>19</v>
      </c>
      <c r="B1427" s="3" t="s">
        <v>1910</v>
      </c>
      <c r="C1427" s="3" t="s">
        <v>21</v>
      </c>
      <c r="D1427" s="4" t="s">
        <v>22</v>
      </c>
      <c r="E1427" s="3" t="s">
        <v>1911</v>
      </c>
      <c r="F1427" s="3"/>
      <c r="G1427" s="3"/>
      <c r="H1427" s="3"/>
      <c r="I1427" s="3"/>
      <c r="J1427" s="3"/>
      <c r="K1427" s="3"/>
      <c r="L1427" s="3"/>
      <c r="M1427" s="3"/>
      <c r="N1427" s="3">
        <v>1710</v>
      </c>
      <c r="O1427" s="3" t="s">
        <v>24</v>
      </c>
      <c r="P1427" s="3">
        <v>506.4737953216374</v>
      </c>
      <c r="Q1427" s="3">
        <v>866070.19</v>
      </c>
      <c r="R1427" s="3">
        <v>7.019733822891717</v>
      </c>
      <c r="S1427" s="3">
        <v>12003.744837144841</v>
      </c>
      <c r="T1427" s="3">
        <v>210628.3</v>
      </c>
    </row>
    <row r="1428" spans="1:20" x14ac:dyDescent="0.3">
      <c r="A1428" s="3" t="s">
        <v>19</v>
      </c>
      <c r="B1428" s="3" t="s">
        <v>1910</v>
      </c>
      <c r="C1428" s="3" t="s">
        <v>21</v>
      </c>
      <c r="D1428" s="4" t="s">
        <v>22</v>
      </c>
      <c r="E1428" s="3" t="s">
        <v>1912</v>
      </c>
      <c r="F1428" s="3"/>
      <c r="G1428" s="3"/>
      <c r="H1428" s="3"/>
      <c r="I1428" s="3"/>
      <c r="J1428" s="3"/>
      <c r="K1428" s="3"/>
      <c r="L1428" s="3"/>
      <c r="M1428" s="3"/>
      <c r="N1428" s="3">
        <v>1920</v>
      </c>
      <c r="O1428" s="3" t="s">
        <v>24</v>
      </c>
      <c r="P1428" s="3">
        <v>451.07820833333341</v>
      </c>
      <c r="Q1428" s="3">
        <v>866070.16</v>
      </c>
      <c r="R1428" s="3">
        <v>6.2519502194502188</v>
      </c>
      <c r="S1428" s="3">
        <v>12003.74442134442</v>
      </c>
      <c r="T1428" s="3">
        <v>210628.3</v>
      </c>
    </row>
    <row r="1429" spans="1:20" x14ac:dyDescent="0.3">
      <c r="A1429" s="3" t="s">
        <v>19</v>
      </c>
      <c r="B1429" s="3" t="s">
        <v>1910</v>
      </c>
      <c r="C1429" s="3" t="s">
        <v>21</v>
      </c>
      <c r="D1429" s="4" t="s">
        <v>22</v>
      </c>
      <c r="E1429" s="3" t="s">
        <v>1913</v>
      </c>
      <c r="F1429" s="3"/>
      <c r="G1429" s="3"/>
      <c r="H1429" s="3"/>
      <c r="I1429" s="3"/>
      <c r="J1429" s="3"/>
      <c r="K1429" s="3"/>
      <c r="L1429" s="3"/>
      <c r="M1429" s="3"/>
      <c r="N1429" s="3">
        <v>3719.6</v>
      </c>
      <c r="O1429" s="3" t="s">
        <v>24</v>
      </c>
      <c r="P1429" s="3">
        <v>476.12431981933543</v>
      </c>
      <c r="Q1429" s="3">
        <v>1770992.02</v>
      </c>
      <c r="R1429" s="3">
        <v>6.5990896717856602</v>
      </c>
      <c r="S1429" s="3">
        <v>24545.97394317394</v>
      </c>
      <c r="T1429" s="3">
        <v>430705.2</v>
      </c>
    </row>
    <row r="1430" spans="1:20" x14ac:dyDescent="0.3">
      <c r="A1430" s="3" t="s">
        <v>19</v>
      </c>
      <c r="B1430" s="3" t="s">
        <v>1914</v>
      </c>
      <c r="C1430" s="3" t="s">
        <v>21</v>
      </c>
      <c r="D1430" s="4" t="s">
        <v>22</v>
      </c>
      <c r="E1430" s="3" t="s">
        <v>1915</v>
      </c>
      <c r="F1430" s="3"/>
      <c r="G1430" s="3"/>
      <c r="H1430" s="3"/>
      <c r="I1430" s="3"/>
      <c r="J1430" s="3"/>
      <c r="K1430" s="3"/>
      <c r="L1430" s="3"/>
      <c r="M1430" s="3"/>
      <c r="N1430" s="3">
        <v>4200</v>
      </c>
      <c r="O1430" s="3" t="s">
        <v>24</v>
      </c>
      <c r="P1430" s="3">
        <v>305.56222380952391</v>
      </c>
      <c r="Q1430" s="3">
        <v>1283361.3400000001</v>
      </c>
      <c r="R1430" s="3">
        <v>4.2350966570966584</v>
      </c>
      <c r="S1430" s="3">
        <v>17787.405959805961</v>
      </c>
      <c r="T1430" s="3">
        <v>312113.40000000002</v>
      </c>
    </row>
    <row r="1431" spans="1:20" x14ac:dyDescent="0.3">
      <c r="A1431" s="3" t="s">
        <v>19</v>
      </c>
      <c r="B1431" s="3" t="s">
        <v>1914</v>
      </c>
      <c r="C1431" s="3" t="s">
        <v>21</v>
      </c>
      <c r="D1431" s="4" t="s">
        <v>22</v>
      </c>
      <c r="E1431" s="3" t="s">
        <v>1916</v>
      </c>
      <c r="F1431" s="3"/>
      <c r="G1431" s="3"/>
      <c r="H1431" s="3"/>
      <c r="I1431" s="3"/>
      <c r="J1431" s="3"/>
      <c r="K1431" s="3"/>
      <c r="L1431" s="3"/>
      <c r="M1431" s="3"/>
      <c r="N1431" s="3">
        <v>4687.5</v>
      </c>
      <c r="O1431" s="3" t="s">
        <v>24</v>
      </c>
      <c r="P1431" s="3">
        <v>226.39008426666669</v>
      </c>
      <c r="Q1431" s="3">
        <v>1061203.52</v>
      </c>
      <c r="R1431" s="3">
        <v>3.137769705705705</v>
      </c>
      <c r="S1431" s="3">
        <v>14708.295495495489</v>
      </c>
      <c r="T1431" s="3">
        <v>258084.7</v>
      </c>
    </row>
    <row r="1432" spans="1:20" x14ac:dyDescent="0.3">
      <c r="A1432" s="3" t="s">
        <v>19</v>
      </c>
      <c r="B1432" s="3" t="s">
        <v>1914</v>
      </c>
      <c r="C1432" s="3" t="s">
        <v>21</v>
      </c>
      <c r="D1432" s="4" t="s">
        <v>22</v>
      </c>
      <c r="E1432" s="3" t="s">
        <v>1917</v>
      </c>
      <c r="F1432" s="3"/>
      <c r="G1432" s="3"/>
      <c r="H1432" s="3"/>
      <c r="I1432" s="3"/>
      <c r="J1432" s="3"/>
      <c r="K1432" s="3"/>
      <c r="L1432" s="3"/>
      <c r="M1432" s="3"/>
      <c r="N1432" s="3">
        <v>860</v>
      </c>
      <c r="O1432" s="3" t="s">
        <v>24</v>
      </c>
      <c r="P1432" s="3">
        <v>387.29723255813951</v>
      </c>
      <c r="Q1432" s="3">
        <v>333075.62</v>
      </c>
      <c r="R1432" s="3">
        <v>5.367945011200824</v>
      </c>
      <c r="S1432" s="3">
        <v>4616.4327096327088</v>
      </c>
      <c r="T1432" s="3">
        <v>81004.100000000006</v>
      </c>
    </row>
    <row r="1433" spans="1:20" x14ac:dyDescent="0.3">
      <c r="A1433" s="3" t="s">
        <v>19</v>
      </c>
      <c r="B1433" s="3" t="s">
        <v>1914</v>
      </c>
      <c r="C1433" s="3" t="s">
        <v>21</v>
      </c>
      <c r="D1433" s="4" t="s">
        <v>22</v>
      </c>
      <c r="E1433" s="3" t="s">
        <v>1918</v>
      </c>
      <c r="F1433" s="3"/>
      <c r="G1433" s="3"/>
      <c r="H1433" s="3"/>
      <c r="I1433" s="3"/>
      <c r="J1433" s="3"/>
      <c r="K1433" s="3"/>
      <c r="L1433" s="3"/>
      <c r="M1433" s="3"/>
      <c r="N1433" s="3">
        <v>2695</v>
      </c>
      <c r="O1433" s="3" t="s">
        <v>24</v>
      </c>
      <c r="P1433" s="3">
        <v>363.31267161410022</v>
      </c>
      <c r="Q1433" s="3">
        <v>979127.65</v>
      </c>
      <c r="R1433" s="3">
        <v>5.035518664090092</v>
      </c>
      <c r="S1433" s="3">
        <v>13570.7227997228</v>
      </c>
      <c r="T1433" s="3">
        <v>238123.9</v>
      </c>
    </row>
    <row r="1434" spans="1:20" x14ac:dyDescent="0.3">
      <c r="A1434" s="3" t="s">
        <v>19</v>
      </c>
      <c r="B1434" s="3" t="s">
        <v>1914</v>
      </c>
      <c r="C1434" s="3" t="s">
        <v>21</v>
      </c>
      <c r="D1434" s="4" t="s">
        <v>22</v>
      </c>
      <c r="E1434" s="3" t="s">
        <v>1894</v>
      </c>
      <c r="F1434" s="3"/>
      <c r="G1434" s="3"/>
      <c r="H1434" s="3"/>
      <c r="I1434" s="3"/>
      <c r="J1434" s="3"/>
      <c r="K1434" s="3"/>
      <c r="L1434" s="3"/>
      <c r="M1434" s="3"/>
      <c r="N1434" s="3">
        <v>5600</v>
      </c>
      <c r="O1434" s="3" t="s">
        <v>24</v>
      </c>
      <c r="P1434" s="3">
        <v>344.01525535714279</v>
      </c>
      <c r="Q1434" s="3">
        <v>1926485.43</v>
      </c>
      <c r="R1434" s="3">
        <v>4.7680562073062056</v>
      </c>
      <c r="S1434" s="3">
        <v>26701.114760914759</v>
      </c>
      <c r="T1434" s="3">
        <v>468521.3</v>
      </c>
    </row>
    <row r="1435" spans="1:20" x14ac:dyDescent="0.3">
      <c r="A1435" s="3" t="s">
        <v>19</v>
      </c>
      <c r="B1435" s="3" t="s">
        <v>1914</v>
      </c>
      <c r="C1435" s="3" t="s">
        <v>21</v>
      </c>
      <c r="D1435" s="4" t="s">
        <v>22</v>
      </c>
      <c r="E1435" s="3" t="s">
        <v>1919</v>
      </c>
      <c r="F1435" s="3"/>
      <c r="G1435" s="3"/>
      <c r="H1435" s="3"/>
      <c r="I1435" s="3"/>
      <c r="J1435" s="3"/>
      <c r="K1435" s="3"/>
      <c r="L1435" s="3"/>
      <c r="M1435" s="3"/>
      <c r="N1435" s="3">
        <v>3575</v>
      </c>
      <c r="O1435" s="3" t="s">
        <v>24</v>
      </c>
      <c r="P1435" s="3">
        <v>309.18549650349649</v>
      </c>
      <c r="Q1435" s="3">
        <v>1105338.1499999999</v>
      </c>
      <c r="R1435" s="3">
        <v>4.2853152668537282</v>
      </c>
      <c r="S1435" s="3">
        <v>15320.002079002081</v>
      </c>
      <c r="T1435" s="3">
        <v>268818.2</v>
      </c>
    </row>
    <row r="1436" spans="1:20" x14ac:dyDescent="0.3">
      <c r="A1436" s="3" t="s">
        <v>19</v>
      </c>
      <c r="B1436" s="3" t="s">
        <v>1914</v>
      </c>
      <c r="C1436" s="3" t="s">
        <v>21</v>
      </c>
      <c r="D1436" s="4" t="s">
        <v>22</v>
      </c>
      <c r="E1436" s="3" t="s">
        <v>1920</v>
      </c>
      <c r="F1436" s="3"/>
      <c r="G1436" s="3"/>
      <c r="H1436" s="3"/>
      <c r="I1436" s="3"/>
      <c r="J1436" s="3"/>
      <c r="K1436" s="3"/>
      <c r="L1436" s="3"/>
      <c r="M1436" s="3"/>
      <c r="N1436" s="3">
        <v>2530</v>
      </c>
      <c r="O1436" s="3" t="s">
        <v>24</v>
      </c>
      <c r="P1436" s="3">
        <v>340.79716205533589</v>
      </c>
      <c r="Q1436" s="3">
        <v>862216.82</v>
      </c>
      <c r="R1436" s="3">
        <v>4.723453389540345</v>
      </c>
      <c r="S1436" s="3">
        <v>11950.337075537071</v>
      </c>
      <c r="T1436" s="3">
        <v>209691.2</v>
      </c>
    </row>
    <row r="1437" spans="1:20" x14ac:dyDescent="0.3">
      <c r="A1437" s="3" t="s">
        <v>19</v>
      </c>
      <c r="B1437" s="3" t="s">
        <v>1914</v>
      </c>
      <c r="C1437" s="3" t="s">
        <v>21</v>
      </c>
      <c r="D1437" s="4" t="s">
        <v>22</v>
      </c>
      <c r="E1437" s="3" t="s">
        <v>1921</v>
      </c>
      <c r="F1437" s="3"/>
      <c r="G1437" s="3"/>
      <c r="H1437" s="3"/>
      <c r="I1437" s="3"/>
      <c r="J1437" s="3"/>
      <c r="K1437" s="3"/>
      <c r="L1437" s="3"/>
      <c r="M1437" s="3"/>
      <c r="N1437" s="3">
        <v>2215.1999999999998</v>
      </c>
      <c r="O1437" s="3" t="s">
        <v>24</v>
      </c>
      <c r="P1437" s="3">
        <v>354.27504062838568</v>
      </c>
      <c r="Q1437" s="3">
        <v>784790.07</v>
      </c>
      <c r="R1437" s="3">
        <v>4.9102569733663994</v>
      </c>
      <c r="S1437" s="3">
        <v>10877.20124740125</v>
      </c>
      <c r="T1437" s="3">
        <v>190860.9</v>
      </c>
    </row>
    <row r="1438" spans="1:20" x14ac:dyDescent="0.3">
      <c r="A1438" s="3" t="s">
        <v>19</v>
      </c>
      <c r="B1438" s="3" t="s">
        <v>1922</v>
      </c>
      <c r="C1438" s="3" t="s">
        <v>21</v>
      </c>
      <c r="D1438" s="4" t="s">
        <v>22</v>
      </c>
      <c r="E1438" s="3" t="s">
        <v>1923</v>
      </c>
      <c r="F1438" s="3"/>
      <c r="G1438" s="3"/>
      <c r="H1438" s="3"/>
      <c r="I1438" s="3"/>
      <c r="J1438" s="3"/>
      <c r="K1438" s="3"/>
      <c r="L1438" s="3"/>
      <c r="M1438" s="3"/>
      <c r="N1438" s="3">
        <v>2040</v>
      </c>
      <c r="O1438" s="3" t="s">
        <v>1924</v>
      </c>
      <c r="P1438" s="3">
        <v>436.10316666666671</v>
      </c>
      <c r="Q1438" s="3">
        <v>889650.46</v>
      </c>
      <c r="R1438" s="3">
        <v>6.0654126101066286</v>
      </c>
      <c r="S1438" s="3">
        <v>12373.44172461752</v>
      </c>
      <c r="T1438" s="3">
        <v>216362.9</v>
      </c>
    </row>
    <row r="1439" spans="1:20" x14ac:dyDescent="0.3">
      <c r="A1439" s="3" t="s">
        <v>19</v>
      </c>
      <c r="B1439" s="3" t="s">
        <v>1922</v>
      </c>
      <c r="C1439" s="3" t="s">
        <v>21</v>
      </c>
      <c r="D1439" s="4" t="s">
        <v>22</v>
      </c>
      <c r="E1439" s="3" t="s">
        <v>1925</v>
      </c>
      <c r="F1439" s="3"/>
      <c r="G1439" s="3"/>
      <c r="H1439" s="3"/>
      <c r="I1439" s="3"/>
      <c r="J1439" s="3"/>
      <c r="K1439" s="3"/>
      <c r="L1439" s="3"/>
      <c r="M1439" s="3"/>
      <c r="N1439" s="3">
        <v>2040</v>
      </c>
      <c r="O1439" s="3" t="s">
        <v>1924</v>
      </c>
      <c r="P1439" s="3">
        <v>475.74892647058829</v>
      </c>
      <c r="Q1439" s="3">
        <v>970527.81</v>
      </c>
      <c r="R1439" s="3">
        <v>6.6168139982001151</v>
      </c>
      <c r="S1439" s="3">
        <v>13498.30055632823</v>
      </c>
      <c r="T1439" s="3">
        <v>236032.4</v>
      </c>
    </row>
    <row r="1440" spans="1:20" x14ac:dyDescent="0.3">
      <c r="A1440" s="3" t="s">
        <v>19</v>
      </c>
      <c r="B1440" s="3" t="s">
        <v>1922</v>
      </c>
      <c r="C1440" s="3" t="s">
        <v>21</v>
      </c>
      <c r="D1440" s="4" t="s">
        <v>22</v>
      </c>
      <c r="E1440" s="3" t="s">
        <v>1926</v>
      </c>
      <c r="F1440" s="3"/>
      <c r="G1440" s="3"/>
      <c r="H1440" s="3"/>
      <c r="I1440" s="3"/>
      <c r="J1440" s="3"/>
      <c r="K1440" s="3"/>
      <c r="L1440" s="3"/>
      <c r="M1440" s="3"/>
      <c r="N1440" s="3">
        <v>1536</v>
      </c>
      <c r="O1440" s="3" t="s">
        <v>1924</v>
      </c>
      <c r="P1440" s="3">
        <v>450.72256510416668</v>
      </c>
      <c r="Q1440" s="3">
        <v>692309.86</v>
      </c>
      <c r="R1440" s="3">
        <v>6.2687422128534998</v>
      </c>
      <c r="S1440" s="3">
        <v>9628.7880389429756</v>
      </c>
      <c r="T1440" s="3">
        <v>168369.8</v>
      </c>
    </row>
    <row r="1441" spans="1:20" x14ac:dyDescent="0.3">
      <c r="A1441" s="3" t="s">
        <v>19</v>
      </c>
      <c r="B1441" s="3" t="s">
        <v>1927</v>
      </c>
      <c r="C1441" s="3" t="s">
        <v>21</v>
      </c>
      <c r="D1441" s="4" t="s">
        <v>22</v>
      </c>
      <c r="E1441" s="3" t="s">
        <v>1928</v>
      </c>
      <c r="F1441" s="3"/>
      <c r="G1441" s="3"/>
      <c r="H1441" s="3"/>
      <c r="I1441" s="3"/>
      <c r="J1441" s="3"/>
      <c r="K1441" s="3"/>
      <c r="L1441" s="3"/>
      <c r="M1441" s="3"/>
      <c r="N1441" s="3">
        <v>7451.28</v>
      </c>
      <c r="O1441" s="3" t="s">
        <v>1924</v>
      </c>
      <c r="P1441" s="3">
        <v>415.78385861221159</v>
      </c>
      <c r="Q1441" s="3">
        <v>3098121.95</v>
      </c>
      <c r="R1441" s="3">
        <v>5.7828074911295078</v>
      </c>
      <c r="S1441" s="3">
        <v>43089.317802503479</v>
      </c>
      <c r="T1441" s="3">
        <v>753463.2</v>
      </c>
    </row>
    <row r="1442" spans="1:20" x14ac:dyDescent="0.3">
      <c r="A1442" s="3" t="s">
        <v>19</v>
      </c>
      <c r="B1442" s="3" t="s">
        <v>1929</v>
      </c>
      <c r="C1442" s="3" t="s">
        <v>21</v>
      </c>
      <c r="D1442" s="4" t="s">
        <v>22</v>
      </c>
      <c r="E1442" s="3" t="s">
        <v>1930</v>
      </c>
      <c r="F1442" s="3"/>
      <c r="G1442" s="3"/>
      <c r="H1442" s="3"/>
      <c r="I1442" s="3"/>
      <c r="J1442" s="3"/>
      <c r="K1442" s="3"/>
      <c r="L1442" s="3"/>
      <c r="M1442" s="3"/>
      <c r="N1442" s="3">
        <v>30</v>
      </c>
      <c r="O1442" s="3" t="s">
        <v>1924</v>
      </c>
      <c r="P1442" s="3">
        <v>612.97033333333331</v>
      </c>
      <c r="Q1442" s="3">
        <v>18389.11</v>
      </c>
      <c r="R1442" s="3">
        <v>8.5253175707000448</v>
      </c>
      <c r="S1442" s="3">
        <v>255.75952712100141</v>
      </c>
      <c r="T1442" s="3">
        <v>4472.2</v>
      </c>
    </row>
    <row r="1443" spans="1:20" x14ac:dyDescent="0.3">
      <c r="A1443" s="3" t="s">
        <v>19</v>
      </c>
      <c r="B1443" s="3" t="s">
        <v>1929</v>
      </c>
      <c r="C1443" s="3" t="s">
        <v>21</v>
      </c>
      <c r="D1443" s="4" t="s">
        <v>22</v>
      </c>
      <c r="E1443" s="3" t="s">
        <v>1931</v>
      </c>
      <c r="F1443" s="3"/>
      <c r="G1443" s="3"/>
      <c r="H1443" s="3"/>
      <c r="I1443" s="3"/>
      <c r="J1443" s="3"/>
      <c r="K1443" s="3"/>
      <c r="L1443" s="3"/>
      <c r="M1443" s="3"/>
      <c r="N1443" s="3">
        <v>2805</v>
      </c>
      <c r="O1443" s="3" t="s">
        <v>1924</v>
      </c>
      <c r="P1443" s="3">
        <v>485.13172192513372</v>
      </c>
      <c r="Q1443" s="3">
        <v>1360794.48</v>
      </c>
      <c r="R1443" s="3">
        <v>6.7473118487501198</v>
      </c>
      <c r="S1443" s="3">
        <v>18926.209735744091</v>
      </c>
      <c r="T1443" s="3">
        <v>330945.09999999998</v>
      </c>
    </row>
    <row r="1444" spans="1:20" x14ac:dyDescent="0.3">
      <c r="A1444" s="3" t="s">
        <v>19</v>
      </c>
      <c r="B1444" s="3" t="s">
        <v>1932</v>
      </c>
      <c r="C1444" s="3" t="s">
        <v>21</v>
      </c>
      <c r="D1444" s="4" t="s">
        <v>22</v>
      </c>
      <c r="E1444" s="3" t="s">
        <v>1933</v>
      </c>
      <c r="F1444" s="3"/>
      <c r="G1444" s="3"/>
      <c r="H1444" s="3"/>
      <c r="I1444" s="3"/>
      <c r="J1444" s="3"/>
      <c r="K1444" s="3"/>
      <c r="L1444" s="3"/>
      <c r="M1444" s="3"/>
      <c r="N1444" s="3">
        <v>1080</v>
      </c>
      <c r="O1444" s="3" t="s">
        <v>1924</v>
      </c>
      <c r="P1444" s="3">
        <v>532.70432407407407</v>
      </c>
      <c r="Q1444" s="3">
        <v>575320.67000000004</v>
      </c>
      <c r="R1444" s="3">
        <v>7.4089613918508208</v>
      </c>
      <c r="S1444" s="3">
        <v>8001.6783031988871</v>
      </c>
      <c r="T1444" s="3">
        <v>139918</v>
      </c>
    </row>
    <row r="1445" spans="1:20" x14ac:dyDescent="0.3">
      <c r="A1445" s="3" t="s">
        <v>19</v>
      </c>
      <c r="B1445" s="3" t="s">
        <v>1932</v>
      </c>
      <c r="C1445" s="3" t="s">
        <v>21</v>
      </c>
      <c r="D1445" s="4" t="s">
        <v>22</v>
      </c>
      <c r="E1445" s="3" t="s">
        <v>1934</v>
      </c>
      <c r="F1445" s="3"/>
      <c r="G1445" s="3"/>
      <c r="H1445" s="3"/>
      <c r="I1445" s="3"/>
      <c r="J1445" s="3"/>
      <c r="K1445" s="3"/>
      <c r="L1445" s="3"/>
      <c r="M1445" s="3"/>
      <c r="N1445" s="3">
        <v>1740.8</v>
      </c>
      <c r="O1445" s="3" t="s">
        <v>1924</v>
      </c>
      <c r="P1445" s="3">
        <v>449.46929572610298</v>
      </c>
      <c r="Q1445" s="3">
        <v>782436.15</v>
      </c>
      <c r="R1445" s="3">
        <v>6.2513114843686086</v>
      </c>
      <c r="S1445" s="3">
        <v>10882.283031988871</v>
      </c>
      <c r="T1445" s="3">
        <v>190288.5</v>
      </c>
    </row>
    <row r="1446" spans="1:20" x14ac:dyDescent="0.3">
      <c r="A1446" s="3" t="s">
        <v>19</v>
      </c>
      <c r="B1446" s="3" t="s">
        <v>1932</v>
      </c>
      <c r="C1446" s="3" t="s">
        <v>21</v>
      </c>
      <c r="D1446" s="4" t="s">
        <v>22</v>
      </c>
      <c r="E1446" s="3" t="s">
        <v>1935</v>
      </c>
      <c r="F1446" s="3"/>
      <c r="G1446" s="3"/>
      <c r="H1446" s="3"/>
      <c r="I1446" s="3"/>
      <c r="J1446" s="3"/>
      <c r="K1446" s="3"/>
      <c r="L1446" s="3"/>
      <c r="M1446" s="3"/>
      <c r="N1446" s="3">
        <v>2360</v>
      </c>
      <c r="O1446" s="3" t="s">
        <v>1924</v>
      </c>
      <c r="P1446" s="3">
        <v>505.78642372881347</v>
      </c>
      <c r="Q1446" s="3">
        <v>1193655.96</v>
      </c>
      <c r="R1446" s="3">
        <v>7.034581693029395</v>
      </c>
      <c r="S1446" s="3">
        <v>16601.612795549368</v>
      </c>
      <c r="T1446" s="3">
        <v>290297.2</v>
      </c>
    </row>
    <row r="1447" spans="1:20" x14ac:dyDescent="0.3">
      <c r="A1447" s="3" t="s">
        <v>19</v>
      </c>
      <c r="B1447" s="3" t="s">
        <v>1932</v>
      </c>
      <c r="C1447" s="3" t="s">
        <v>21</v>
      </c>
      <c r="D1447" s="4" t="s">
        <v>22</v>
      </c>
      <c r="E1447" s="3" t="s">
        <v>1936</v>
      </c>
      <c r="F1447" s="3"/>
      <c r="G1447" s="3"/>
      <c r="H1447" s="3"/>
      <c r="I1447" s="3"/>
      <c r="J1447" s="3"/>
      <c r="K1447" s="3"/>
      <c r="L1447" s="3"/>
      <c r="M1447" s="3"/>
      <c r="N1447" s="3">
        <v>2240</v>
      </c>
      <c r="O1447" s="3" t="s">
        <v>1924</v>
      </c>
      <c r="P1447" s="3">
        <v>429.30618750000002</v>
      </c>
      <c r="Q1447" s="3">
        <v>961645.86</v>
      </c>
      <c r="R1447" s="3">
        <v>5.970878824756606</v>
      </c>
      <c r="S1447" s="3">
        <v>13374.768567454799</v>
      </c>
      <c r="T1447" s="3">
        <v>233872.3</v>
      </c>
    </row>
    <row r="1448" spans="1:20" x14ac:dyDescent="0.3">
      <c r="A1448" s="3" t="s">
        <v>19</v>
      </c>
      <c r="B1448" s="3" t="s">
        <v>1937</v>
      </c>
      <c r="C1448" s="3" t="s">
        <v>21</v>
      </c>
      <c r="D1448" s="4" t="s">
        <v>22</v>
      </c>
      <c r="E1448" s="3" t="s">
        <v>1938</v>
      </c>
      <c r="F1448" s="3"/>
      <c r="G1448" s="3"/>
      <c r="H1448" s="3"/>
      <c r="I1448" s="3"/>
      <c r="J1448" s="3"/>
      <c r="K1448" s="3"/>
      <c r="L1448" s="3"/>
      <c r="M1448" s="3"/>
      <c r="N1448" s="3">
        <v>6790</v>
      </c>
      <c r="O1448" s="3" t="s">
        <v>1924</v>
      </c>
      <c r="P1448" s="3">
        <v>369.19633873343162</v>
      </c>
      <c r="Q1448" s="3">
        <v>2506843.14</v>
      </c>
      <c r="R1448" s="3">
        <v>5.1348586750129561</v>
      </c>
      <c r="S1448" s="3">
        <v>34865.690403337969</v>
      </c>
      <c r="T1448" s="3">
        <v>609664.19999999995</v>
      </c>
    </row>
    <row r="1449" spans="1:20" x14ac:dyDescent="0.3">
      <c r="A1449" s="3" t="s">
        <v>19</v>
      </c>
      <c r="B1449" s="3" t="s">
        <v>1939</v>
      </c>
      <c r="C1449" s="3" t="s">
        <v>21</v>
      </c>
      <c r="D1449" s="4" t="s">
        <v>22</v>
      </c>
      <c r="E1449" s="3" t="s">
        <v>1940</v>
      </c>
      <c r="F1449" s="3"/>
      <c r="G1449" s="3"/>
      <c r="H1449" s="3"/>
      <c r="I1449" s="3"/>
      <c r="J1449" s="3"/>
      <c r="K1449" s="3"/>
      <c r="L1449" s="3"/>
      <c r="M1449" s="3"/>
      <c r="N1449" s="3">
        <v>1400</v>
      </c>
      <c r="O1449" s="3" t="s">
        <v>1924</v>
      </c>
      <c r="P1449" s="3">
        <v>127.45742857142859</v>
      </c>
      <c r="Q1449" s="3">
        <v>178440.4</v>
      </c>
      <c r="R1449" s="3">
        <v>1.7604617205998421</v>
      </c>
      <c r="S1449" s="3">
        <v>2464.6464088397788</v>
      </c>
      <c r="T1449" s="3">
        <v>43396.7</v>
      </c>
    </row>
    <row r="1450" spans="1:20" x14ac:dyDescent="0.3">
      <c r="A1450" s="3" t="s">
        <v>19</v>
      </c>
      <c r="B1450" s="3" t="s">
        <v>1939</v>
      </c>
      <c r="C1450" s="3" t="s">
        <v>21</v>
      </c>
      <c r="D1450" s="4" t="s">
        <v>22</v>
      </c>
      <c r="E1450" s="3" t="s">
        <v>1941</v>
      </c>
      <c r="F1450" s="3"/>
      <c r="G1450" s="3"/>
      <c r="H1450" s="3"/>
      <c r="I1450" s="3"/>
      <c r="J1450" s="3"/>
      <c r="K1450" s="3"/>
      <c r="L1450" s="3"/>
      <c r="M1450" s="3"/>
      <c r="N1450" s="3">
        <v>70</v>
      </c>
      <c r="O1450" s="3" t="s">
        <v>1924</v>
      </c>
      <c r="P1450" s="3">
        <v>603.53228571428576</v>
      </c>
      <c r="Q1450" s="3">
        <v>42247.26</v>
      </c>
      <c r="R1450" s="3">
        <v>8.3360812943962124</v>
      </c>
      <c r="S1450" s="3">
        <v>583.52569060773476</v>
      </c>
      <c r="T1450" s="3">
        <v>10274.5</v>
      </c>
    </row>
    <row r="1451" spans="1:20" x14ac:dyDescent="0.3">
      <c r="A1451" s="3" t="s">
        <v>19</v>
      </c>
      <c r="B1451" s="3" t="s">
        <v>1939</v>
      </c>
      <c r="C1451" s="3" t="s">
        <v>21</v>
      </c>
      <c r="D1451" s="4" t="s">
        <v>22</v>
      </c>
      <c r="E1451" s="3" t="s">
        <v>1942</v>
      </c>
      <c r="F1451" s="3"/>
      <c r="G1451" s="3"/>
      <c r="H1451" s="3"/>
      <c r="I1451" s="3"/>
      <c r="J1451" s="3"/>
      <c r="K1451" s="3"/>
      <c r="L1451" s="3"/>
      <c r="M1451" s="3"/>
      <c r="N1451" s="3">
        <v>65</v>
      </c>
      <c r="O1451" s="3" t="s">
        <v>1924</v>
      </c>
      <c r="P1451" s="3">
        <v>690.33661538461536</v>
      </c>
      <c r="Q1451" s="3">
        <v>44871.88</v>
      </c>
      <c r="R1451" s="3">
        <v>9.5350361240968962</v>
      </c>
      <c r="S1451" s="3">
        <v>619.77734806629826</v>
      </c>
      <c r="T1451" s="3">
        <v>10912.8</v>
      </c>
    </row>
    <row r="1452" spans="1:20" x14ac:dyDescent="0.3">
      <c r="A1452" s="3" t="s">
        <v>19</v>
      </c>
      <c r="B1452" s="3" t="s">
        <v>1939</v>
      </c>
      <c r="C1452" s="3" t="s">
        <v>21</v>
      </c>
      <c r="D1452" s="4" t="s">
        <v>22</v>
      </c>
      <c r="E1452" s="3" t="s">
        <v>1943</v>
      </c>
      <c r="F1452" s="3"/>
      <c r="G1452" s="3"/>
      <c r="H1452" s="3"/>
      <c r="I1452" s="3"/>
      <c r="J1452" s="3"/>
      <c r="K1452" s="3"/>
      <c r="L1452" s="3"/>
      <c r="M1452" s="3"/>
      <c r="N1452" s="3">
        <v>159</v>
      </c>
      <c r="O1452" s="3" t="s">
        <v>1924</v>
      </c>
      <c r="P1452" s="3">
        <v>420.85006289308183</v>
      </c>
      <c r="Q1452" s="3">
        <v>66915.16</v>
      </c>
      <c r="R1452" s="3">
        <v>5.8128461725563776</v>
      </c>
      <c r="S1452" s="3">
        <v>924.24254143646408</v>
      </c>
      <c r="T1452" s="3">
        <v>16273.8</v>
      </c>
    </row>
    <row r="1453" spans="1:20" x14ac:dyDescent="0.3">
      <c r="A1453" s="3" t="s">
        <v>19</v>
      </c>
      <c r="B1453" s="3" t="s">
        <v>1939</v>
      </c>
      <c r="C1453" s="3" t="s">
        <v>21</v>
      </c>
      <c r="D1453" s="4" t="s">
        <v>22</v>
      </c>
      <c r="E1453" s="3" t="s">
        <v>1944</v>
      </c>
      <c r="F1453" s="3"/>
      <c r="G1453" s="3"/>
      <c r="H1453" s="3"/>
      <c r="I1453" s="3"/>
      <c r="J1453" s="3"/>
      <c r="K1453" s="3"/>
      <c r="L1453" s="3"/>
      <c r="M1453" s="3"/>
      <c r="N1453" s="3">
        <v>38</v>
      </c>
      <c r="O1453" s="3" t="s">
        <v>1924</v>
      </c>
      <c r="P1453" s="3">
        <v>807.89894736842109</v>
      </c>
      <c r="Q1453" s="3">
        <v>30700.16</v>
      </c>
      <c r="R1453" s="3">
        <v>11.15882523989532</v>
      </c>
      <c r="S1453" s="3">
        <v>424.03535911602211</v>
      </c>
      <c r="T1453" s="3">
        <v>7466.3</v>
      </c>
    </row>
    <row r="1454" spans="1:20" x14ac:dyDescent="0.3">
      <c r="A1454" s="3" t="s">
        <v>19</v>
      </c>
      <c r="B1454" s="3" t="s">
        <v>1939</v>
      </c>
      <c r="C1454" s="3" t="s">
        <v>21</v>
      </c>
      <c r="D1454" s="4" t="s">
        <v>22</v>
      </c>
      <c r="E1454" s="3" t="s">
        <v>1945</v>
      </c>
      <c r="F1454" s="3"/>
      <c r="G1454" s="3"/>
      <c r="H1454" s="3"/>
      <c r="I1454" s="3"/>
      <c r="J1454" s="3"/>
      <c r="K1454" s="3"/>
      <c r="L1454" s="3"/>
      <c r="M1454" s="3"/>
      <c r="N1454" s="3">
        <v>35</v>
      </c>
      <c r="O1454" s="3" t="s">
        <v>1924</v>
      </c>
      <c r="P1454" s="3">
        <v>652.24571428571426</v>
      </c>
      <c r="Q1454" s="3">
        <v>22828.6</v>
      </c>
      <c r="R1454" s="3">
        <v>9.0089187056037865</v>
      </c>
      <c r="S1454" s="3">
        <v>315.31215469613261</v>
      </c>
      <c r="T1454" s="3">
        <v>5552</v>
      </c>
    </row>
    <row r="1455" spans="1:20" x14ac:dyDescent="0.3">
      <c r="A1455" s="3" t="s">
        <v>19</v>
      </c>
      <c r="B1455" s="3" t="s">
        <v>1939</v>
      </c>
      <c r="C1455" s="3" t="s">
        <v>21</v>
      </c>
      <c r="D1455" s="4" t="s">
        <v>22</v>
      </c>
      <c r="E1455" s="3" t="s">
        <v>1946</v>
      </c>
      <c r="F1455" s="3"/>
      <c r="G1455" s="3"/>
      <c r="H1455" s="3"/>
      <c r="I1455" s="3"/>
      <c r="J1455" s="3"/>
      <c r="K1455" s="3"/>
      <c r="L1455" s="3"/>
      <c r="M1455" s="3"/>
      <c r="N1455" s="3">
        <v>42</v>
      </c>
      <c r="O1455" s="3" t="s">
        <v>1924</v>
      </c>
      <c r="P1455" s="3">
        <v>647.24142857142851</v>
      </c>
      <c r="Q1455" s="3">
        <v>27184.14</v>
      </c>
      <c r="R1455" s="3">
        <v>8.9397987371744261</v>
      </c>
      <c r="S1455" s="3">
        <v>375.47154696132588</v>
      </c>
      <c r="T1455" s="3">
        <v>6611.1</v>
      </c>
    </row>
    <row r="1456" spans="1:20" x14ac:dyDescent="0.3">
      <c r="A1456" s="3" t="s">
        <v>19</v>
      </c>
      <c r="B1456" s="3" t="s">
        <v>1947</v>
      </c>
      <c r="C1456" s="3" t="s">
        <v>21</v>
      </c>
      <c r="D1456" s="4" t="s">
        <v>22</v>
      </c>
      <c r="E1456" s="3" t="s">
        <v>1948</v>
      </c>
      <c r="F1456" s="3"/>
      <c r="G1456" s="3"/>
      <c r="H1456" s="3"/>
      <c r="I1456" s="3"/>
      <c r="J1456" s="3"/>
      <c r="K1456" s="3"/>
      <c r="L1456" s="3"/>
      <c r="M1456" s="3"/>
      <c r="N1456" s="3">
        <v>10116</v>
      </c>
      <c r="O1456" s="3" t="s">
        <v>1924</v>
      </c>
      <c r="P1456" s="3">
        <v>474.29080862000802</v>
      </c>
      <c r="Q1456" s="3">
        <v>4797925.82</v>
      </c>
      <c r="R1456" s="3">
        <v>6.5509780196133693</v>
      </c>
      <c r="S1456" s="3">
        <v>66269.693646408836</v>
      </c>
      <c r="T1456" s="3">
        <v>1166855.6000000001</v>
      </c>
    </row>
    <row r="1457" spans="1:20" x14ac:dyDescent="0.3">
      <c r="A1457" s="3" t="s">
        <v>19</v>
      </c>
      <c r="B1457" s="3" t="s">
        <v>1947</v>
      </c>
      <c r="C1457" s="3" t="s">
        <v>21</v>
      </c>
      <c r="D1457" s="4" t="s">
        <v>22</v>
      </c>
      <c r="E1457" s="3" t="s">
        <v>1949</v>
      </c>
      <c r="F1457" s="3"/>
      <c r="G1457" s="3"/>
      <c r="H1457" s="3"/>
      <c r="I1457" s="3"/>
      <c r="J1457" s="3"/>
      <c r="K1457" s="3"/>
      <c r="L1457" s="3"/>
      <c r="M1457" s="3"/>
      <c r="N1457" s="3">
        <v>9180</v>
      </c>
      <c r="O1457" s="3" t="s">
        <v>1924</v>
      </c>
      <c r="P1457" s="3">
        <v>435.54155010893248</v>
      </c>
      <c r="Q1457" s="3">
        <v>3998271.43</v>
      </c>
      <c r="R1457" s="3">
        <v>6.0157672666979618</v>
      </c>
      <c r="S1457" s="3">
        <v>55224.743508287291</v>
      </c>
      <c r="T1457" s="3">
        <v>972379.6</v>
      </c>
    </row>
    <row r="1458" spans="1:20" x14ac:dyDescent="0.3">
      <c r="A1458" s="3" t="s">
        <v>19</v>
      </c>
      <c r="B1458" s="3" t="s">
        <v>1947</v>
      </c>
      <c r="C1458" s="3" t="s">
        <v>21</v>
      </c>
      <c r="D1458" s="4" t="s">
        <v>22</v>
      </c>
      <c r="E1458" s="3" t="s">
        <v>1950</v>
      </c>
      <c r="F1458" s="3"/>
      <c r="G1458" s="3"/>
      <c r="H1458" s="3"/>
      <c r="I1458" s="3"/>
      <c r="J1458" s="3"/>
      <c r="K1458" s="3"/>
      <c r="L1458" s="3"/>
      <c r="M1458" s="3"/>
      <c r="N1458" s="3">
        <v>10616</v>
      </c>
      <c r="O1458" s="3" t="s">
        <v>1924</v>
      </c>
      <c r="P1458" s="3">
        <v>508.55209495101741</v>
      </c>
      <c r="Q1458" s="3">
        <v>5398789.04</v>
      </c>
      <c r="R1458" s="3">
        <v>7.024200206505764</v>
      </c>
      <c r="S1458" s="3">
        <v>74568.909392265181</v>
      </c>
      <c r="T1458" s="3">
        <v>1312985.5</v>
      </c>
    </row>
    <row r="1459" spans="1:20" x14ac:dyDescent="0.3">
      <c r="A1459" s="3" t="s">
        <v>19</v>
      </c>
      <c r="B1459" s="3" t="s">
        <v>1951</v>
      </c>
      <c r="C1459" s="3" t="s">
        <v>21</v>
      </c>
      <c r="D1459" s="4" t="s">
        <v>22</v>
      </c>
      <c r="E1459" s="3" t="s">
        <v>1952</v>
      </c>
      <c r="F1459" s="3"/>
      <c r="G1459" s="3"/>
      <c r="H1459" s="3"/>
      <c r="I1459" s="3"/>
      <c r="J1459" s="3"/>
      <c r="K1459" s="3"/>
      <c r="L1459" s="3"/>
      <c r="M1459" s="3"/>
      <c r="N1459" s="3">
        <v>9605</v>
      </c>
      <c r="O1459" s="3" t="s">
        <v>1924</v>
      </c>
      <c r="P1459" s="3">
        <v>367.93365122332119</v>
      </c>
      <c r="Q1459" s="3">
        <v>3534002.72</v>
      </c>
      <c r="R1459" s="3">
        <v>5.0575072333102566</v>
      </c>
      <c r="S1459" s="3">
        <v>48577.356975945018</v>
      </c>
      <c r="T1459" s="3">
        <v>859469.5</v>
      </c>
    </row>
    <row r="1460" spans="1:20" x14ac:dyDescent="0.3">
      <c r="A1460" s="3" t="s">
        <v>19</v>
      </c>
      <c r="B1460" s="3" t="s">
        <v>1951</v>
      </c>
      <c r="C1460" s="3" t="s">
        <v>21</v>
      </c>
      <c r="D1460" s="4" t="s">
        <v>22</v>
      </c>
      <c r="E1460" s="3" t="s">
        <v>1953</v>
      </c>
      <c r="F1460" s="3"/>
      <c r="G1460" s="3"/>
      <c r="H1460" s="3"/>
      <c r="I1460" s="3"/>
      <c r="J1460" s="3"/>
      <c r="K1460" s="3"/>
      <c r="L1460" s="3"/>
      <c r="M1460" s="3"/>
      <c r="N1460" s="3">
        <v>4770</v>
      </c>
      <c r="O1460" s="3" t="s">
        <v>1924</v>
      </c>
      <c r="P1460" s="3">
        <v>458.15313836477992</v>
      </c>
      <c r="Q1460" s="3">
        <v>2185390.4700000002</v>
      </c>
      <c r="R1460" s="3">
        <v>6.2976376407529884</v>
      </c>
      <c r="S1460" s="3">
        <v>30039.731546391751</v>
      </c>
      <c r="T1460" s="3">
        <v>531486.9</v>
      </c>
    </row>
    <row r="1461" spans="1:20" x14ac:dyDescent="0.3">
      <c r="A1461" s="3" t="s">
        <v>19</v>
      </c>
      <c r="B1461" s="3" t="s">
        <v>1951</v>
      </c>
      <c r="C1461" s="3" t="s">
        <v>21</v>
      </c>
      <c r="D1461" s="4" t="s">
        <v>22</v>
      </c>
      <c r="E1461" s="3" t="s">
        <v>1954</v>
      </c>
      <c r="F1461" s="3"/>
      <c r="G1461" s="3"/>
      <c r="H1461" s="3"/>
      <c r="I1461" s="3"/>
      <c r="J1461" s="3"/>
      <c r="K1461" s="3"/>
      <c r="L1461" s="3"/>
      <c r="M1461" s="3"/>
      <c r="N1461" s="3">
        <v>2240</v>
      </c>
      <c r="O1461" s="3" t="s">
        <v>1924</v>
      </c>
      <c r="P1461" s="3">
        <v>350.20335714285721</v>
      </c>
      <c r="Q1461" s="3">
        <v>784455.52</v>
      </c>
      <c r="R1461" s="3">
        <v>4.8137918507609232</v>
      </c>
      <c r="S1461" s="3">
        <v>10782.89374570447</v>
      </c>
      <c r="T1461" s="3">
        <v>190779.7</v>
      </c>
    </row>
    <row r="1462" spans="1:20" x14ac:dyDescent="0.3">
      <c r="A1462" s="3" t="s">
        <v>19</v>
      </c>
      <c r="B1462" s="3" t="s">
        <v>1951</v>
      </c>
      <c r="C1462" s="3" t="s">
        <v>21</v>
      </c>
      <c r="D1462" s="4" t="s">
        <v>22</v>
      </c>
      <c r="E1462" s="3" t="s">
        <v>1955</v>
      </c>
      <c r="F1462" s="3"/>
      <c r="G1462" s="3"/>
      <c r="H1462" s="3"/>
      <c r="I1462" s="3"/>
      <c r="J1462" s="3"/>
      <c r="K1462" s="3"/>
      <c r="L1462" s="3"/>
      <c r="M1462" s="3"/>
      <c r="N1462" s="3">
        <v>31.8</v>
      </c>
      <c r="O1462" s="3" t="s">
        <v>1924</v>
      </c>
      <c r="P1462" s="3">
        <v>274.34748427672957</v>
      </c>
      <c r="Q1462" s="3">
        <v>8724.25</v>
      </c>
      <c r="R1462" s="3">
        <v>3.77109944022996</v>
      </c>
      <c r="S1462" s="3">
        <v>119.9209621993127</v>
      </c>
      <c r="T1462" s="3">
        <v>2121.6999999999998</v>
      </c>
    </row>
    <row r="1463" spans="1:20" x14ac:dyDescent="0.3">
      <c r="A1463" s="3" t="s">
        <v>19</v>
      </c>
      <c r="B1463" s="3" t="s">
        <v>1956</v>
      </c>
      <c r="C1463" s="3" t="s">
        <v>21</v>
      </c>
      <c r="D1463" s="4" t="s">
        <v>22</v>
      </c>
      <c r="E1463" s="3" t="s">
        <v>1894</v>
      </c>
      <c r="F1463" s="3"/>
      <c r="G1463" s="3"/>
      <c r="H1463" s="3"/>
      <c r="I1463" s="3"/>
      <c r="J1463" s="3"/>
      <c r="K1463" s="3"/>
      <c r="L1463" s="3"/>
      <c r="M1463" s="3"/>
      <c r="N1463" s="3">
        <v>5600</v>
      </c>
      <c r="O1463" s="3" t="s">
        <v>1924</v>
      </c>
      <c r="P1463" s="3">
        <v>343.43464464285722</v>
      </c>
      <c r="Q1463" s="3">
        <v>1923234.01</v>
      </c>
      <c r="R1463" s="3">
        <v>4.7699256200396816</v>
      </c>
      <c r="S1463" s="3">
        <v>26711.583472222221</v>
      </c>
      <c r="T1463" s="3">
        <v>467730.5</v>
      </c>
    </row>
    <row r="1464" spans="1:20" x14ac:dyDescent="0.3">
      <c r="A1464" s="3" t="s">
        <v>19</v>
      </c>
      <c r="B1464" s="3" t="s">
        <v>1956</v>
      </c>
      <c r="C1464" s="3" t="s">
        <v>21</v>
      </c>
      <c r="D1464" s="4" t="s">
        <v>22</v>
      </c>
      <c r="E1464" s="3" t="s">
        <v>1957</v>
      </c>
      <c r="F1464" s="3"/>
      <c r="G1464" s="3"/>
      <c r="H1464" s="3"/>
      <c r="I1464" s="3"/>
      <c r="J1464" s="3"/>
      <c r="K1464" s="3"/>
      <c r="L1464" s="3"/>
      <c r="M1464" s="3"/>
      <c r="N1464" s="3">
        <v>1049.2</v>
      </c>
      <c r="O1464" s="3" t="s">
        <v>1924</v>
      </c>
      <c r="P1464" s="3">
        <v>333.98756195196341</v>
      </c>
      <c r="Q1464" s="3">
        <v>350419.75</v>
      </c>
      <c r="R1464" s="3">
        <v>4.6387161382217137</v>
      </c>
      <c r="S1464" s="3">
        <v>4866.9409722222226</v>
      </c>
      <c r="T1464" s="3">
        <v>85222.1</v>
      </c>
    </row>
    <row r="1465" spans="1:20" x14ac:dyDescent="0.3">
      <c r="A1465" s="3" t="s">
        <v>19</v>
      </c>
      <c r="B1465" s="3" t="s">
        <v>1956</v>
      </c>
      <c r="C1465" s="3" t="s">
        <v>21</v>
      </c>
      <c r="D1465" s="4" t="s">
        <v>22</v>
      </c>
      <c r="E1465" s="3" t="s">
        <v>1958</v>
      </c>
      <c r="F1465" s="3"/>
      <c r="G1465" s="3"/>
      <c r="H1465" s="3"/>
      <c r="I1465" s="3"/>
      <c r="J1465" s="3"/>
      <c r="K1465" s="3"/>
      <c r="L1465" s="3"/>
      <c r="M1465" s="3"/>
      <c r="N1465" s="3">
        <v>3943.5</v>
      </c>
      <c r="O1465" s="3" t="s">
        <v>1924</v>
      </c>
      <c r="P1465" s="3">
        <v>487.24279193609738</v>
      </c>
      <c r="Q1465" s="3">
        <v>1921441.95</v>
      </c>
      <c r="R1465" s="3">
        <v>6.7672609991124633</v>
      </c>
      <c r="S1465" s="3">
        <v>26686.693749999999</v>
      </c>
      <c r="T1465" s="3">
        <v>467294.7</v>
      </c>
    </row>
    <row r="1466" spans="1:20" x14ac:dyDescent="0.3">
      <c r="A1466" s="3" t="s">
        <v>19</v>
      </c>
      <c r="B1466" s="3" t="s">
        <v>1959</v>
      </c>
      <c r="C1466" s="3" t="s">
        <v>21</v>
      </c>
      <c r="D1466" s="4" t="s">
        <v>22</v>
      </c>
      <c r="E1466" s="3" t="s">
        <v>1960</v>
      </c>
      <c r="F1466" s="3"/>
      <c r="G1466" s="3"/>
      <c r="H1466" s="3"/>
      <c r="I1466" s="3"/>
      <c r="J1466" s="3"/>
      <c r="K1466" s="3"/>
      <c r="L1466" s="3"/>
      <c r="M1466" s="3"/>
      <c r="N1466" s="3">
        <v>5100</v>
      </c>
      <c r="O1466" s="3" t="s">
        <v>1924</v>
      </c>
      <c r="P1466" s="3">
        <v>435.31854901960787</v>
      </c>
      <c r="Q1466" s="3">
        <v>2220124.6</v>
      </c>
      <c r="R1466" s="3">
        <v>6.0210034442546041</v>
      </c>
      <c r="S1466" s="3">
        <v>30707.117565698481</v>
      </c>
      <c r="T1466" s="3">
        <v>539934.30000000005</v>
      </c>
    </row>
    <row r="1467" spans="1:20" x14ac:dyDescent="0.3">
      <c r="A1467" s="3" t="s">
        <v>19</v>
      </c>
      <c r="B1467" s="3" t="s">
        <v>1959</v>
      </c>
      <c r="C1467" s="3" t="s">
        <v>21</v>
      </c>
      <c r="D1467" s="4" t="s">
        <v>22</v>
      </c>
      <c r="E1467" s="3" t="s">
        <v>1961</v>
      </c>
      <c r="F1467" s="3"/>
      <c r="G1467" s="3"/>
      <c r="H1467" s="3"/>
      <c r="I1467" s="3"/>
      <c r="J1467" s="3"/>
      <c r="K1467" s="3"/>
      <c r="L1467" s="3"/>
      <c r="M1467" s="3"/>
      <c r="N1467" s="3">
        <v>8775</v>
      </c>
      <c r="O1467" s="3" t="s">
        <v>1924</v>
      </c>
      <c r="P1467" s="3">
        <v>453.68663817663821</v>
      </c>
      <c r="Q1467" s="3">
        <v>3981100.25</v>
      </c>
      <c r="R1467" s="3">
        <v>6.2750572361913992</v>
      </c>
      <c r="S1467" s="3">
        <v>55063.627247579527</v>
      </c>
      <c r="T1467" s="3">
        <v>968203.6</v>
      </c>
    </row>
    <row r="1468" spans="1:20" x14ac:dyDescent="0.3">
      <c r="A1468" s="3" t="s">
        <v>19</v>
      </c>
      <c r="B1468" s="3" t="s">
        <v>1962</v>
      </c>
      <c r="C1468" s="3" t="s">
        <v>21</v>
      </c>
      <c r="D1468" s="4" t="s">
        <v>25</v>
      </c>
      <c r="E1468" s="3" t="s">
        <v>1963</v>
      </c>
      <c r="F1468" s="3"/>
      <c r="G1468" s="3"/>
      <c r="H1468" s="3"/>
      <c r="I1468" s="3"/>
      <c r="J1468" s="3"/>
      <c r="K1468" s="3"/>
      <c r="L1468" s="3"/>
      <c r="M1468" s="3"/>
      <c r="N1468" s="3">
        <v>7850</v>
      </c>
      <c r="O1468" s="3" t="s">
        <v>1924</v>
      </c>
      <c r="P1468" s="3">
        <v>255.72080382165609</v>
      </c>
      <c r="Q1468" s="3">
        <v>2007408.31</v>
      </c>
      <c r="R1468" s="3">
        <v>3.544293885262038</v>
      </c>
      <c r="S1468" s="3">
        <v>27822.706999307</v>
      </c>
      <c r="T1468" s="3">
        <v>621895.1</v>
      </c>
    </row>
    <row r="1469" spans="1:20" x14ac:dyDescent="0.3">
      <c r="A1469" s="3" t="s">
        <v>19</v>
      </c>
      <c r="B1469" s="3" t="s">
        <v>1962</v>
      </c>
      <c r="C1469" s="3" t="s">
        <v>21</v>
      </c>
      <c r="D1469" s="4" t="s">
        <v>22</v>
      </c>
      <c r="E1469" s="3" t="s">
        <v>1964</v>
      </c>
      <c r="F1469" s="3"/>
      <c r="G1469" s="3"/>
      <c r="H1469" s="3"/>
      <c r="I1469" s="3"/>
      <c r="J1469" s="3"/>
      <c r="K1469" s="3"/>
      <c r="L1469" s="3"/>
      <c r="M1469" s="3"/>
      <c r="N1469" s="3">
        <v>4770</v>
      </c>
      <c r="O1469" s="3" t="s">
        <v>1924</v>
      </c>
      <c r="P1469" s="3">
        <v>454.08771069182387</v>
      </c>
      <c r="Q1469" s="3">
        <v>2165998.38</v>
      </c>
      <c r="R1469" s="3">
        <v>6.2936619638506421</v>
      </c>
      <c r="S1469" s="3">
        <v>30020.76756756756</v>
      </c>
      <c r="T1469" s="3">
        <v>526770.80000000005</v>
      </c>
    </row>
    <row r="1470" spans="1:20" x14ac:dyDescent="0.3">
      <c r="A1470" s="3" t="s">
        <v>19</v>
      </c>
      <c r="B1470" s="3" t="s">
        <v>1962</v>
      </c>
      <c r="C1470" s="3" t="s">
        <v>21</v>
      </c>
      <c r="D1470" s="4" t="s">
        <v>22</v>
      </c>
      <c r="E1470" s="3" t="s">
        <v>1965</v>
      </c>
      <c r="F1470" s="3"/>
      <c r="G1470" s="3"/>
      <c r="H1470" s="3"/>
      <c r="I1470" s="3"/>
      <c r="J1470" s="3"/>
      <c r="K1470" s="3"/>
      <c r="L1470" s="3"/>
      <c r="M1470" s="3"/>
      <c r="N1470" s="3">
        <v>676.5</v>
      </c>
      <c r="O1470" s="3" t="s">
        <v>1924</v>
      </c>
      <c r="P1470" s="3">
        <v>484.48597191426461</v>
      </c>
      <c r="Q1470" s="3">
        <v>327754.76</v>
      </c>
      <c r="R1470" s="3">
        <v>6.7149822857139929</v>
      </c>
      <c r="S1470" s="3">
        <v>4542.6855162855163</v>
      </c>
      <c r="T1470" s="3">
        <v>79709.899999999994</v>
      </c>
    </row>
    <row r="1471" spans="1:20" x14ac:dyDescent="0.3">
      <c r="A1471" s="3" t="s">
        <v>19</v>
      </c>
      <c r="B1471" s="3" t="s">
        <v>1962</v>
      </c>
      <c r="C1471" s="3" t="s">
        <v>21</v>
      </c>
      <c r="D1471" s="4" t="s">
        <v>22</v>
      </c>
      <c r="E1471" s="3" t="s">
        <v>1966</v>
      </c>
      <c r="F1471" s="3"/>
      <c r="G1471" s="3"/>
      <c r="H1471" s="3"/>
      <c r="I1471" s="3"/>
      <c r="J1471" s="3"/>
      <c r="K1471" s="3"/>
      <c r="L1471" s="3"/>
      <c r="M1471" s="3"/>
      <c r="N1471" s="3">
        <v>425</v>
      </c>
      <c r="O1471" s="3" t="s">
        <v>1924</v>
      </c>
      <c r="P1471" s="3">
        <v>831.01658823529408</v>
      </c>
      <c r="Q1471" s="3">
        <v>353182.05</v>
      </c>
      <c r="R1471" s="3">
        <v>11.51790143084261</v>
      </c>
      <c r="S1471" s="3">
        <v>4895.1081081081074</v>
      </c>
      <c r="T1471" s="3">
        <v>85893.9</v>
      </c>
    </row>
    <row r="1472" spans="1:20" x14ac:dyDescent="0.3">
      <c r="A1472" s="3" t="s">
        <v>19</v>
      </c>
      <c r="B1472" s="3" t="s">
        <v>1962</v>
      </c>
      <c r="C1472" s="3" t="s">
        <v>21</v>
      </c>
      <c r="D1472" s="4" t="s">
        <v>22</v>
      </c>
      <c r="E1472" s="3" t="s">
        <v>1967</v>
      </c>
      <c r="F1472" s="3"/>
      <c r="G1472" s="3"/>
      <c r="H1472" s="3"/>
      <c r="I1472" s="3"/>
      <c r="J1472" s="3"/>
      <c r="K1472" s="3"/>
      <c r="L1472" s="3"/>
      <c r="M1472" s="3"/>
      <c r="N1472" s="3">
        <v>3360</v>
      </c>
      <c r="O1472" s="3" t="s">
        <v>1924</v>
      </c>
      <c r="P1472" s="3">
        <v>341.95556845238087</v>
      </c>
      <c r="Q1472" s="3">
        <v>1148970.71</v>
      </c>
      <c r="R1472" s="3">
        <v>4.7395089182589176</v>
      </c>
      <c r="S1472" s="3">
        <v>15924.74996534996</v>
      </c>
      <c r="T1472" s="3">
        <v>279429.7</v>
      </c>
    </row>
    <row r="1473" spans="1:20" x14ac:dyDescent="0.3">
      <c r="A1473" s="3" t="s">
        <v>19</v>
      </c>
      <c r="B1473" s="3" t="s">
        <v>1968</v>
      </c>
      <c r="C1473" s="3" t="s">
        <v>21</v>
      </c>
      <c r="D1473" s="4" t="s">
        <v>22</v>
      </c>
      <c r="E1473" s="3" t="s">
        <v>1969</v>
      </c>
      <c r="F1473" s="3"/>
      <c r="G1473" s="3"/>
      <c r="H1473" s="3"/>
      <c r="I1473" s="3"/>
      <c r="J1473" s="3"/>
      <c r="K1473" s="3"/>
      <c r="L1473" s="3"/>
      <c r="M1473" s="3"/>
      <c r="N1473" s="3">
        <v>2541</v>
      </c>
      <c r="O1473" s="3" t="s">
        <v>1924</v>
      </c>
      <c r="P1473" s="3">
        <v>486.52164895710348</v>
      </c>
      <c r="Q1473" s="3">
        <v>1236251.51</v>
      </c>
      <c r="R1473" s="3">
        <v>6.7431967977422511</v>
      </c>
      <c r="S1473" s="3">
        <v>17134.46306306306</v>
      </c>
      <c r="T1473" s="3">
        <v>300656.40000000002</v>
      </c>
    </row>
    <row r="1474" spans="1:20" x14ac:dyDescent="0.3">
      <c r="A1474" s="3" t="s">
        <v>19</v>
      </c>
      <c r="B1474" s="3" t="s">
        <v>1968</v>
      </c>
      <c r="C1474" s="3" t="s">
        <v>21</v>
      </c>
      <c r="D1474" s="4" t="s">
        <v>22</v>
      </c>
      <c r="E1474" s="3" t="s">
        <v>1970</v>
      </c>
      <c r="F1474" s="3"/>
      <c r="G1474" s="3"/>
      <c r="H1474" s="3"/>
      <c r="I1474" s="3"/>
      <c r="J1474" s="3"/>
      <c r="K1474" s="3"/>
      <c r="L1474" s="3"/>
      <c r="M1474" s="3"/>
      <c r="N1474" s="3">
        <v>5497.4</v>
      </c>
      <c r="O1474" s="3" t="s">
        <v>1924</v>
      </c>
      <c r="P1474" s="3">
        <v>349.44167242696551</v>
      </c>
      <c r="Q1474" s="3">
        <v>1921020.65</v>
      </c>
      <c r="R1474" s="3">
        <v>4.843266423104164</v>
      </c>
      <c r="S1474" s="3">
        <v>26625.372834372829</v>
      </c>
      <c r="T1474" s="3">
        <v>467192.3</v>
      </c>
    </row>
    <row r="1475" spans="1:20" x14ac:dyDescent="0.3">
      <c r="A1475" s="3" t="s">
        <v>19</v>
      </c>
      <c r="B1475" s="3" t="s">
        <v>1968</v>
      </c>
      <c r="C1475" s="3" t="s">
        <v>21</v>
      </c>
      <c r="D1475" s="4" t="s">
        <v>22</v>
      </c>
      <c r="E1475" s="3" t="s">
        <v>1971</v>
      </c>
      <c r="F1475" s="3"/>
      <c r="G1475" s="3"/>
      <c r="H1475" s="3"/>
      <c r="I1475" s="3"/>
      <c r="J1475" s="3"/>
      <c r="K1475" s="3"/>
      <c r="L1475" s="3"/>
      <c r="M1475" s="3"/>
      <c r="N1475" s="3">
        <v>15408</v>
      </c>
      <c r="O1475" s="3" t="s">
        <v>1924</v>
      </c>
      <c r="P1475" s="3">
        <v>336.3336364226376</v>
      </c>
      <c r="Q1475" s="3">
        <v>5182228.67</v>
      </c>
      <c r="R1475" s="3">
        <v>4.6615888624066191</v>
      </c>
      <c r="S1475" s="3">
        <v>71825.761191961181</v>
      </c>
      <c r="T1475" s="3">
        <v>1260318.1000000001</v>
      </c>
    </row>
    <row r="1476" spans="1:20" x14ac:dyDescent="0.3">
      <c r="A1476" s="3" t="s">
        <v>19</v>
      </c>
      <c r="B1476" s="3" t="s">
        <v>1972</v>
      </c>
      <c r="C1476" s="3" t="s">
        <v>21</v>
      </c>
      <c r="D1476" s="4" t="s">
        <v>22</v>
      </c>
      <c r="E1476" s="3" t="s">
        <v>1973</v>
      </c>
      <c r="F1476" s="3"/>
      <c r="G1476" s="3"/>
      <c r="H1476" s="3"/>
      <c r="I1476" s="3"/>
      <c r="J1476" s="3"/>
      <c r="K1476" s="3"/>
      <c r="L1476" s="3"/>
      <c r="M1476" s="3"/>
      <c r="N1476" s="3">
        <v>6210</v>
      </c>
      <c r="O1476" s="3" t="s">
        <v>1924</v>
      </c>
      <c r="P1476" s="3">
        <v>444.00626247987122</v>
      </c>
      <c r="Q1476" s="3">
        <v>2757278.89</v>
      </c>
      <c r="R1476" s="3">
        <v>6.1539329519039656</v>
      </c>
      <c r="S1476" s="3">
        <v>38215.923631323632</v>
      </c>
      <c r="T1476" s="3">
        <v>670570.30000000005</v>
      </c>
    </row>
    <row r="1477" spans="1:20" x14ac:dyDescent="0.3">
      <c r="A1477" s="3" t="s">
        <v>19</v>
      </c>
      <c r="B1477" s="3" t="s">
        <v>1974</v>
      </c>
      <c r="C1477" s="3" t="s">
        <v>21</v>
      </c>
      <c r="D1477" s="4" t="s">
        <v>22</v>
      </c>
      <c r="E1477" s="3" t="s">
        <v>1975</v>
      </c>
      <c r="F1477" s="3"/>
      <c r="G1477" s="3"/>
      <c r="H1477" s="3"/>
      <c r="I1477" s="3"/>
      <c r="J1477" s="3"/>
      <c r="K1477" s="3"/>
      <c r="L1477" s="3"/>
      <c r="M1477" s="3"/>
      <c r="N1477" s="3">
        <v>2330.1999999999998</v>
      </c>
      <c r="O1477" s="3" t="s">
        <v>1924</v>
      </c>
      <c r="P1477" s="3">
        <v>957.92368895373784</v>
      </c>
      <c r="Q1477" s="3">
        <v>2232153.7799999998</v>
      </c>
      <c r="R1477" s="3">
        <v>13.26764112124291</v>
      </c>
      <c r="S1477" s="3">
        <v>30916.257340720222</v>
      </c>
      <c r="T1477" s="3">
        <v>542859.80000000005</v>
      </c>
    </row>
    <row r="1478" spans="1:20" x14ac:dyDescent="0.3">
      <c r="A1478" s="3" t="s">
        <v>19</v>
      </c>
      <c r="B1478" s="3" t="s">
        <v>1976</v>
      </c>
      <c r="C1478" s="3" t="s">
        <v>21</v>
      </c>
      <c r="D1478" s="4" t="s">
        <v>22</v>
      </c>
      <c r="E1478" s="3" t="s">
        <v>1977</v>
      </c>
      <c r="F1478" s="3"/>
      <c r="G1478" s="3"/>
      <c r="H1478" s="3"/>
      <c r="I1478" s="3"/>
      <c r="J1478" s="3"/>
      <c r="K1478" s="3"/>
      <c r="L1478" s="3"/>
      <c r="M1478" s="3"/>
      <c r="N1478" s="3">
        <v>10892</v>
      </c>
      <c r="O1478" s="3" t="s">
        <v>1924</v>
      </c>
      <c r="P1478" s="3">
        <v>389.1724219610723</v>
      </c>
      <c r="Q1478" s="3">
        <v>4238866.0199999996</v>
      </c>
      <c r="R1478" s="3">
        <v>5.3901997501533554</v>
      </c>
      <c r="S1478" s="3">
        <v>58710.055678670353</v>
      </c>
      <c r="T1478" s="3">
        <v>1030892.3</v>
      </c>
    </row>
    <row r="1479" spans="1:20" x14ac:dyDescent="0.3">
      <c r="A1479" s="3" t="s">
        <v>19</v>
      </c>
      <c r="B1479" s="3" t="s">
        <v>1976</v>
      </c>
      <c r="C1479" s="3" t="s">
        <v>21</v>
      </c>
      <c r="D1479" s="4" t="s">
        <v>22</v>
      </c>
      <c r="E1479" s="3" t="s">
        <v>1978</v>
      </c>
      <c r="F1479" s="3"/>
      <c r="G1479" s="3"/>
      <c r="H1479" s="3"/>
      <c r="I1479" s="3"/>
      <c r="J1479" s="3"/>
      <c r="K1479" s="3"/>
      <c r="L1479" s="3"/>
      <c r="M1479" s="3"/>
      <c r="N1479" s="3">
        <v>6790</v>
      </c>
      <c r="O1479" s="3" t="s">
        <v>1924</v>
      </c>
      <c r="P1479" s="3">
        <v>395.5840058910162</v>
      </c>
      <c r="Q1479" s="3">
        <v>2686015.4</v>
      </c>
      <c r="R1479" s="3">
        <v>5.4790028516761247</v>
      </c>
      <c r="S1479" s="3">
        <v>37202.429362880881</v>
      </c>
      <c r="T1479" s="3">
        <v>653239</v>
      </c>
    </row>
    <row r="1480" spans="1:20" x14ac:dyDescent="0.3">
      <c r="A1480" s="3" t="s">
        <v>19</v>
      </c>
      <c r="B1480" s="3" t="s">
        <v>1976</v>
      </c>
      <c r="C1480" s="3" t="s">
        <v>21</v>
      </c>
      <c r="D1480" s="4" t="s">
        <v>22</v>
      </c>
      <c r="E1480" s="3" t="s">
        <v>1979</v>
      </c>
      <c r="F1480" s="3"/>
      <c r="G1480" s="3"/>
      <c r="H1480" s="3"/>
      <c r="I1480" s="3"/>
      <c r="J1480" s="3"/>
      <c r="K1480" s="3"/>
      <c r="L1480" s="3"/>
      <c r="M1480" s="3"/>
      <c r="N1480" s="3">
        <v>10584.56</v>
      </c>
      <c r="O1480" s="3" t="s">
        <v>1924</v>
      </c>
      <c r="P1480" s="3">
        <v>379.6059496096201</v>
      </c>
      <c r="Q1480" s="3">
        <v>4017961.95</v>
      </c>
      <c r="R1480" s="3">
        <v>5.2577001330972308</v>
      </c>
      <c r="S1480" s="3">
        <v>55650.442520775621</v>
      </c>
      <c r="T1480" s="3">
        <v>977168.3</v>
      </c>
    </row>
    <row r="1481" spans="1:20" x14ac:dyDescent="0.3">
      <c r="A1481" s="3" t="s">
        <v>19</v>
      </c>
      <c r="B1481" s="3" t="s">
        <v>1976</v>
      </c>
      <c r="C1481" s="3" t="s">
        <v>21</v>
      </c>
      <c r="D1481" s="4" t="s">
        <v>22</v>
      </c>
      <c r="E1481" s="3" t="s">
        <v>1980</v>
      </c>
      <c r="F1481" s="3"/>
      <c r="G1481" s="3"/>
      <c r="H1481" s="3"/>
      <c r="I1481" s="3"/>
      <c r="J1481" s="3"/>
      <c r="K1481" s="3"/>
      <c r="L1481" s="3"/>
      <c r="M1481" s="3"/>
      <c r="N1481" s="3">
        <v>9099.86</v>
      </c>
      <c r="O1481" s="3" t="s">
        <v>1924</v>
      </c>
      <c r="P1481" s="3">
        <v>418.69644917614107</v>
      </c>
      <c r="Q1481" s="3">
        <v>3810079.07</v>
      </c>
      <c r="R1481" s="3">
        <v>5.7991197946833948</v>
      </c>
      <c r="S1481" s="3">
        <v>52771.17825484764</v>
      </c>
      <c r="T1481" s="3">
        <v>926611.2</v>
      </c>
    </row>
    <row r="1482" spans="1:20" x14ac:dyDescent="0.3">
      <c r="A1482" s="3" t="s">
        <v>19</v>
      </c>
      <c r="B1482" s="3" t="s">
        <v>1981</v>
      </c>
      <c r="C1482" s="3" t="s">
        <v>21</v>
      </c>
      <c r="D1482" s="4" t="s">
        <v>22</v>
      </c>
      <c r="E1482" s="3" t="s">
        <v>1982</v>
      </c>
      <c r="F1482" s="3"/>
      <c r="G1482" s="3"/>
      <c r="H1482" s="3"/>
      <c r="I1482" s="3"/>
      <c r="J1482" s="3"/>
      <c r="K1482" s="3"/>
      <c r="L1482" s="3"/>
      <c r="M1482" s="3"/>
      <c r="N1482" s="3">
        <v>7897.5</v>
      </c>
      <c r="O1482" s="3" t="s">
        <v>1924</v>
      </c>
      <c r="P1482" s="3">
        <v>497.43523773345999</v>
      </c>
      <c r="Q1482" s="3">
        <v>3928494.79</v>
      </c>
      <c r="R1482" s="3">
        <v>6.8329016172178569</v>
      </c>
      <c r="S1482" s="3">
        <v>53962.840521978032</v>
      </c>
      <c r="T1482" s="3">
        <v>955409.9</v>
      </c>
    </row>
    <row r="1483" spans="1:20" x14ac:dyDescent="0.3">
      <c r="A1483" s="3" t="s">
        <v>19</v>
      </c>
      <c r="B1483" s="3" t="s">
        <v>1983</v>
      </c>
      <c r="C1483" s="3" t="s">
        <v>21</v>
      </c>
      <c r="D1483" s="4" t="s">
        <v>22</v>
      </c>
      <c r="E1483" s="3" t="s">
        <v>1984</v>
      </c>
      <c r="F1483" s="3"/>
      <c r="G1483" s="3"/>
      <c r="H1483" s="3"/>
      <c r="I1483" s="3"/>
      <c r="J1483" s="3"/>
      <c r="K1483" s="3"/>
      <c r="L1483" s="3"/>
      <c r="M1483" s="3"/>
      <c r="N1483" s="3">
        <v>5250</v>
      </c>
      <c r="O1483" s="3" t="s">
        <v>1924</v>
      </c>
      <c r="P1483" s="3">
        <v>368.47259619047622</v>
      </c>
      <c r="Q1483" s="3">
        <v>1934481.13</v>
      </c>
      <c r="R1483" s="3">
        <v>5.0614367608581894</v>
      </c>
      <c r="S1483" s="3">
        <v>26572.542994505489</v>
      </c>
      <c r="T1483" s="3">
        <v>470465.8</v>
      </c>
    </row>
    <row r="1484" spans="1:20" x14ac:dyDescent="0.3">
      <c r="A1484" s="3" t="s">
        <v>19</v>
      </c>
      <c r="B1484" s="3" t="s">
        <v>1983</v>
      </c>
      <c r="C1484" s="3" t="s">
        <v>21</v>
      </c>
      <c r="D1484" s="4" t="s">
        <v>22</v>
      </c>
      <c r="E1484" s="3" t="s">
        <v>1985</v>
      </c>
      <c r="F1484" s="3"/>
      <c r="G1484" s="3"/>
      <c r="H1484" s="3"/>
      <c r="I1484" s="3"/>
      <c r="J1484" s="3"/>
      <c r="K1484" s="3"/>
      <c r="L1484" s="3"/>
      <c r="M1484" s="3"/>
      <c r="N1484" s="3">
        <v>1120</v>
      </c>
      <c r="O1484" s="3" t="s">
        <v>1924</v>
      </c>
      <c r="P1484" s="3">
        <v>390.11573214285721</v>
      </c>
      <c r="Q1484" s="3">
        <v>436929.62</v>
      </c>
      <c r="R1484" s="3">
        <v>5.3587325843799061</v>
      </c>
      <c r="S1484" s="3">
        <v>6001.780494505495</v>
      </c>
      <c r="T1484" s="3">
        <v>106261.3</v>
      </c>
    </row>
    <row r="1485" spans="1:20" x14ac:dyDescent="0.3">
      <c r="A1485" s="3" t="s">
        <v>19</v>
      </c>
      <c r="B1485" s="3" t="s">
        <v>1983</v>
      </c>
      <c r="C1485" s="3" t="s">
        <v>21</v>
      </c>
      <c r="D1485" s="4" t="s">
        <v>22</v>
      </c>
      <c r="E1485" s="3" t="s">
        <v>1986</v>
      </c>
      <c r="F1485" s="3"/>
      <c r="G1485" s="3"/>
      <c r="H1485" s="3"/>
      <c r="I1485" s="3"/>
      <c r="J1485" s="3"/>
      <c r="K1485" s="3"/>
      <c r="L1485" s="3"/>
      <c r="M1485" s="3"/>
      <c r="N1485" s="3">
        <v>2079</v>
      </c>
      <c r="O1485" s="3" t="s">
        <v>1924</v>
      </c>
      <c r="P1485" s="3">
        <v>491.24367484367491</v>
      </c>
      <c r="Q1485" s="3">
        <v>1021295.6</v>
      </c>
      <c r="R1485" s="3">
        <v>6.7478526764241051</v>
      </c>
      <c r="S1485" s="3">
        <v>14028.78571428571</v>
      </c>
      <c r="T1485" s="3">
        <v>248379.2</v>
      </c>
    </row>
    <row r="1486" spans="1:20" x14ac:dyDescent="0.3">
      <c r="A1486" s="3" t="s">
        <v>19</v>
      </c>
      <c r="B1486" s="3" t="s">
        <v>1987</v>
      </c>
      <c r="C1486" s="3" t="s">
        <v>21</v>
      </c>
      <c r="D1486" s="4" t="s">
        <v>22</v>
      </c>
      <c r="E1486" s="3" t="s">
        <v>1988</v>
      </c>
      <c r="F1486" s="3"/>
      <c r="G1486" s="3"/>
      <c r="H1486" s="3"/>
      <c r="I1486" s="3"/>
      <c r="J1486" s="3"/>
      <c r="K1486" s="3"/>
      <c r="L1486" s="3"/>
      <c r="M1486" s="3"/>
      <c r="N1486" s="3">
        <v>1600</v>
      </c>
      <c r="O1486" s="3" t="s">
        <v>1924</v>
      </c>
      <c r="P1486" s="3">
        <v>217.95086875000001</v>
      </c>
      <c r="Q1486" s="3">
        <v>348721.39</v>
      </c>
      <c r="R1486" s="3">
        <v>2.993830614697802</v>
      </c>
      <c r="S1486" s="3">
        <v>4790.1289835164825</v>
      </c>
      <c r="T1486" s="3">
        <v>84809</v>
      </c>
    </row>
    <row r="1487" spans="1:20" x14ac:dyDescent="0.3">
      <c r="A1487" s="3" t="s">
        <v>19</v>
      </c>
      <c r="B1487" s="3" t="s">
        <v>1989</v>
      </c>
      <c r="C1487" s="3" t="s">
        <v>21</v>
      </c>
      <c r="D1487" s="4" t="s">
        <v>22</v>
      </c>
      <c r="E1487" s="3" t="s">
        <v>1990</v>
      </c>
      <c r="F1487" s="3"/>
      <c r="G1487" s="3"/>
      <c r="H1487" s="3"/>
      <c r="I1487" s="3"/>
      <c r="J1487" s="3"/>
      <c r="K1487" s="3"/>
      <c r="L1487" s="3"/>
      <c r="M1487" s="3"/>
      <c r="N1487" s="3">
        <v>1200</v>
      </c>
      <c r="O1487" s="3" t="s">
        <v>1924</v>
      </c>
      <c r="P1487" s="3">
        <v>409.92669999999998</v>
      </c>
      <c r="Q1487" s="3">
        <v>491912.04</v>
      </c>
      <c r="R1487" s="3">
        <v>5.7053124565066113</v>
      </c>
      <c r="S1487" s="3">
        <v>6846.3749478079326</v>
      </c>
      <c r="T1487" s="3">
        <v>119633</v>
      </c>
    </row>
    <row r="1488" spans="1:20" x14ac:dyDescent="0.3">
      <c r="A1488" s="3" t="s">
        <v>19</v>
      </c>
      <c r="B1488" s="3" t="s">
        <v>1989</v>
      </c>
      <c r="C1488" s="3" t="s">
        <v>21</v>
      </c>
      <c r="D1488" s="4" t="s">
        <v>22</v>
      </c>
      <c r="E1488" s="3" t="s">
        <v>1991</v>
      </c>
      <c r="F1488" s="3"/>
      <c r="G1488" s="3"/>
      <c r="H1488" s="3"/>
      <c r="I1488" s="3"/>
      <c r="J1488" s="3"/>
      <c r="K1488" s="3"/>
      <c r="L1488" s="3"/>
      <c r="M1488" s="3"/>
      <c r="N1488" s="3">
        <v>250</v>
      </c>
      <c r="O1488" s="3" t="s">
        <v>1924</v>
      </c>
      <c r="P1488" s="3">
        <v>354.91487999999998</v>
      </c>
      <c r="Q1488" s="3">
        <v>88728.72</v>
      </c>
      <c r="R1488" s="3">
        <v>4.9396643006263048</v>
      </c>
      <c r="S1488" s="3">
        <v>1234.916075156576</v>
      </c>
      <c r="T1488" s="3">
        <v>21578.9</v>
      </c>
    </row>
    <row r="1489" spans="1:20" x14ac:dyDescent="0.3">
      <c r="A1489" s="3" t="s">
        <v>19</v>
      </c>
      <c r="B1489" s="3" t="s">
        <v>1989</v>
      </c>
      <c r="C1489" s="3" t="s">
        <v>21</v>
      </c>
      <c r="D1489" s="4" t="s">
        <v>22</v>
      </c>
      <c r="E1489" s="3" t="s">
        <v>1992</v>
      </c>
      <c r="F1489" s="3"/>
      <c r="G1489" s="3"/>
      <c r="H1489" s="3"/>
      <c r="I1489" s="3"/>
      <c r="J1489" s="3"/>
      <c r="K1489" s="3"/>
      <c r="L1489" s="3"/>
      <c r="M1489" s="3"/>
      <c r="N1489" s="3">
        <v>397.5</v>
      </c>
      <c r="O1489" s="3" t="s">
        <v>1924</v>
      </c>
      <c r="P1489" s="3">
        <v>360.60691823899373</v>
      </c>
      <c r="Q1489" s="3">
        <v>143341.25</v>
      </c>
      <c r="R1489" s="3">
        <v>5.0188854313012357</v>
      </c>
      <c r="S1489" s="3">
        <v>1995.006958942241</v>
      </c>
      <c r="T1489" s="3">
        <v>34860.6</v>
      </c>
    </row>
    <row r="1490" spans="1:20" x14ac:dyDescent="0.3">
      <c r="A1490" s="3" t="s">
        <v>19</v>
      </c>
      <c r="B1490" s="3" t="s">
        <v>1989</v>
      </c>
      <c r="C1490" s="3" t="s">
        <v>21</v>
      </c>
      <c r="D1490" s="4" t="s">
        <v>22</v>
      </c>
      <c r="E1490" s="3" t="s">
        <v>1993</v>
      </c>
      <c r="F1490" s="3"/>
      <c r="G1490" s="3"/>
      <c r="H1490" s="3"/>
      <c r="I1490" s="3"/>
      <c r="J1490" s="3"/>
      <c r="K1490" s="3"/>
      <c r="L1490" s="3"/>
      <c r="M1490" s="3"/>
      <c r="N1490" s="3">
        <v>357</v>
      </c>
      <c r="O1490" s="3" t="s">
        <v>1924</v>
      </c>
      <c r="P1490" s="3">
        <v>378.923837535014</v>
      </c>
      <c r="Q1490" s="3">
        <v>135275.81</v>
      </c>
      <c r="R1490" s="3">
        <v>5.2738181981212806</v>
      </c>
      <c r="S1490" s="3">
        <v>1882.7530967292971</v>
      </c>
      <c r="T1490" s="3">
        <v>32899.1</v>
      </c>
    </row>
    <row r="1491" spans="1:20" x14ac:dyDescent="0.3">
      <c r="A1491" s="3" t="s">
        <v>19</v>
      </c>
      <c r="B1491" s="3" t="s">
        <v>1989</v>
      </c>
      <c r="C1491" s="3" t="s">
        <v>21</v>
      </c>
      <c r="D1491" s="4" t="s">
        <v>22</v>
      </c>
      <c r="E1491" s="3" t="s">
        <v>1994</v>
      </c>
      <c r="F1491" s="3"/>
      <c r="G1491" s="3"/>
      <c r="H1491" s="3"/>
      <c r="I1491" s="3"/>
      <c r="J1491" s="3"/>
      <c r="K1491" s="3"/>
      <c r="L1491" s="3"/>
      <c r="M1491" s="3"/>
      <c r="N1491" s="3">
        <v>360</v>
      </c>
      <c r="O1491" s="3" t="s">
        <v>1924</v>
      </c>
      <c r="P1491" s="3">
        <v>805.95255555555548</v>
      </c>
      <c r="Q1491" s="3">
        <v>290142.92</v>
      </c>
      <c r="R1491" s="3">
        <v>11.21715456583933</v>
      </c>
      <c r="S1491" s="3">
        <v>4038.1756437021568</v>
      </c>
      <c r="T1491" s="3">
        <v>70562.7</v>
      </c>
    </row>
    <row r="1492" spans="1:20" x14ac:dyDescent="0.3">
      <c r="A1492" s="3" t="s">
        <v>19</v>
      </c>
      <c r="B1492" s="3" t="s">
        <v>1989</v>
      </c>
      <c r="C1492" s="3" t="s">
        <v>21</v>
      </c>
      <c r="D1492" s="4" t="s">
        <v>25</v>
      </c>
      <c r="E1492" s="3" t="s">
        <v>1995</v>
      </c>
      <c r="F1492" s="3"/>
      <c r="G1492" s="3"/>
      <c r="H1492" s="3"/>
      <c r="I1492" s="3"/>
      <c r="J1492" s="3"/>
      <c r="K1492" s="3"/>
      <c r="L1492" s="3"/>
      <c r="M1492" s="3"/>
      <c r="N1492" s="3">
        <v>7740</v>
      </c>
      <c r="O1492" s="3" t="s">
        <v>1924</v>
      </c>
      <c r="P1492" s="3">
        <v>208.3918733850129</v>
      </c>
      <c r="Q1492" s="3">
        <v>1612953.1</v>
      </c>
      <c r="R1492" s="3">
        <v>2.900374020668238</v>
      </c>
      <c r="S1492" s="3">
        <v>22448.894919972168</v>
      </c>
      <c r="T1492" s="3">
        <v>499692.79999999999</v>
      </c>
    </row>
    <row r="1493" spans="1:20" x14ac:dyDescent="0.3">
      <c r="A1493" s="3" t="s">
        <v>19</v>
      </c>
      <c r="B1493" s="3" t="s">
        <v>1989</v>
      </c>
      <c r="C1493" s="3" t="s">
        <v>21</v>
      </c>
      <c r="D1493" s="4" t="s">
        <v>22</v>
      </c>
      <c r="E1493" s="3" t="s">
        <v>1996</v>
      </c>
      <c r="F1493" s="3"/>
      <c r="G1493" s="3"/>
      <c r="H1493" s="3"/>
      <c r="I1493" s="3"/>
      <c r="J1493" s="3"/>
      <c r="K1493" s="3"/>
      <c r="L1493" s="3"/>
      <c r="M1493" s="3"/>
      <c r="N1493" s="3">
        <v>470</v>
      </c>
      <c r="O1493" s="3" t="s">
        <v>1924</v>
      </c>
      <c r="P1493" s="3">
        <v>409.66242553191489</v>
      </c>
      <c r="Q1493" s="3">
        <v>192541.34</v>
      </c>
      <c r="R1493" s="3">
        <v>5.7016343149883779</v>
      </c>
      <c r="S1493" s="3">
        <v>2679.7681280445372</v>
      </c>
      <c r="T1493" s="3">
        <v>46826</v>
      </c>
    </row>
    <row r="1494" spans="1:20" x14ac:dyDescent="0.3">
      <c r="A1494" s="3" t="s">
        <v>19</v>
      </c>
      <c r="B1494" s="3" t="s">
        <v>1989</v>
      </c>
      <c r="C1494" s="3" t="s">
        <v>21</v>
      </c>
      <c r="D1494" s="4" t="s">
        <v>22</v>
      </c>
      <c r="E1494" s="3" t="s">
        <v>1997</v>
      </c>
      <c r="F1494" s="3"/>
      <c r="G1494" s="3"/>
      <c r="H1494" s="3"/>
      <c r="I1494" s="3"/>
      <c r="J1494" s="3"/>
      <c r="K1494" s="3"/>
      <c r="L1494" s="3"/>
      <c r="M1494" s="3"/>
      <c r="N1494" s="3">
        <v>280</v>
      </c>
      <c r="O1494" s="3" t="s">
        <v>1924</v>
      </c>
      <c r="P1494" s="3">
        <v>465.8257857142857</v>
      </c>
      <c r="Q1494" s="3">
        <v>130431.22</v>
      </c>
      <c r="R1494" s="3">
        <v>6.4833094741027937</v>
      </c>
      <c r="S1494" s="3">
        <v>1815.326652748782</v>
      </c>
      <c r="T1494" s="3">
        <v>31720.799999999999</v>
      </c>
    </row>
    <row r="1495" spans="1:20" x14ac:dyDescent="0.3">
      <c r="A1495" s="3" t="s">
        <v>19</v>
      </c>
      <c r="B1495" s="3" t="s">
        <v>1989</v>
      </c>
      <c r="C1495" s="3" t="s">
        <v>21</v>
      </c>
      <c r="D1495" s="4" t="s">
        <v>22</v>
      </c>
      <c r="E1495" s="3" t="s">
        <v>1998</v>
      </c>
      <c r="F1495" s="3"/>
      <c r="G1495" s="3"/>
      <c r="H1495" s="3"/>
      <c r="I1495" s="3"/>
      <c r="J1495" s="3"/>
      <c r="K1495" s="3"/>
      <c r="L1495" s="3"/>
      <c r="M1495" s="3"/>
      <c r="N1495" s="3">
        <v>4491.2</v>
      </c>
      <c r="O1495" s="3" t="s">
        <v>1924</v>
      </c>
      <c r="P1495" s="3">
        <v>345.95302146419658</v>
      </c>
      <c r="Q1495" s="3">
        <v>1553744.21</v>
      </c>
      <c r="R1495" s="3">
        <v>4.814934188784922</v>
      </c>
      <c r="S1495" s="3">
        <v>21624.832428670841</v>
      </c>
      <c r="T1495" s="3">
        <v>377870.5</v>
      </c>
    </row>
    <row r="1496" spans="1:20" x14ac:dyDescent="0.3">
      <c r="A1496" s="3" t="s">
        <v>19</v>
      </c>
      <c r="B1496" s="3" t="s">
        <v>1999</v>
      </c>
      <c r="C1496" s="3" t="s">
        <v>21</v>
      </c>
      <c r="D1496" s="4" t="s">
        <v>22</v>
      </c>
      <c r="E1496" s="3" t="s">
        <v>2000</v>
      </c>
      <c r="F1496" s="3"/>
      <c r="G1496" s="3"/>
      <c r="H1496" s="3"/>
      <c r="I1496" s="3"/>
      <c r="J1496" s="3"/>
      <c r="K1496" s="3"/>
      <c r="L1496" s="3"/>
      <c r="M1496" s="3"/>
      <c r="N1496" s="3">
        <v>6750</v>
      </c>
      <c r="O1496" s="3" t="s">
        <v>1924</v>
      </c>
      <c r="P1496" s="3">
        <v>442.76748148148152</v>
      </c>
      <c r="Q1496" s="3">
        <v>2988680.5</v>
      </c>
      <c r="R1496" s="3">
        <v>6.1623866594499859</v>
      </c>
      <c r="S1496" s="3">
        <v>41596.109951287413</v>
      </c>
      <c r="T1496" s="3">
        <v>726847.1</v>
      </c>
    </row>
    <row r="1497" spans="1:20" x14ac:dyDescent="0.3">
      <c r="A1497" s="3" t="s">
        <v>19</v>
      </c>
      <c r="B1497" s="3" t="s">
        <v>2001</v>
      </c>
      <c r="C1497" s="3" t="s">
        <v>21</v>
      </c>
      <c r="D1497" s="4" t="s">
        <v>22</v>
      </c>
      <c r="E1497" s="3" t="s">
        <v>2002</v>
      </c>
      <c r="F1497" s="3"/>
      <c r="G1497" s="3"/>
      <c r="H1497" s="3"/>
      <c r="I1497" s="3"/>
      <c r="J1497" s="3"/>
      <c r="K1497" s="3"/>
      <c r="L1497" s="3"/>
      <c r="M1497" s="3"/>
      <c r="N1497" s="3">
        <v>3408</v>
      </c>
      <c r="O1497" s="3" t="s">
        <v>1924</v>
      </c>
      <c r="P1497" s="3">
        <v>468.32200997652581</v>
      </c>
      <c r="Q1497" s="3">
        <v>1596041.41</v>
      </c>
      <c r="R1497" s="3">
        <v>6.5180516350247162</v>
      </c>
      <c r="S1497" s="3">
        <v>22213.519972164231</v>
      </c>
      <c r="T1497" s="3">
        <v>388157.2</v>
      </c>
    </row>
    <row r="1498" spans="1:20" x14ac:dyDescent="0.3">
      <c r="A1498" s="3" t="s">
        <v>19</v>
      </c>
      <c r="B1498" s="3" t="s">
        <v>2001</v>
      </c>
      <c r="C1498" s="3" t="s">
        <v>21</v>
      </c>
      <c r="D1498" s="4" t="s">
        <v>22</v>
      </c>
      <c r="E1498" s="3" t="s">
        <v>2003</v>
      </c>
      <c r="F1498" s="3"/>
      <c r="G1498" s="3"/>
      <c r="H1498" s="3"/>
      <c r="I1498" s="3"/>
      <c r="J1498" s="3"/>
      <c r="K1498" s="3"/>
      <c r="L1498" s="3"/>
      <c r="M1498" s="3"/>
      <c r="N1498" s="3">
        <v>886.25</v>
      </c>
      <c r="O1498" s="3" t="s">
        <v>1924</v>
      </c>
      <c r="P1498" s="3">
        <v>340.8534724964739</v>
      </c>
      <c r="Q1498" s="3">
        <v>302081.39</v>
      </c>
      <c r="R1498" s="3">
        <v>4.7439592553441043</v>
      </c>
      <c r="S1498" s="3">
        <v>4204.3338900487133</v>
      </c>
      <c r="T1498" s="3">
        <v>73466.100000000006</v>
      </c>
    </row>
    <row r="1499" spans="1:20" x14ac:dyDescent="0.3">
      <c r="A1499" s="3" t="s">
        <v>19</v>
      </c>
      <c r="B1499" s="3" t="s">
        <v>2001</v>
      </c>
      <c r="C1499" s="3" t="s">
        <v>21</v>
      </c>
      <c r="D1499" s="4" t="s">
        <v>22</v>
      </c>
      <c r="E1499" s="3" t="s">
        <v>2004</v>
      </c>
      <c r="F1499" s="3"/>
      <c r="G1499" s="3"/>
      <c r="H1499" s="3"/>
      <c r="I1499" s="3"/>
      <c r="J1499" s="3"/>
      <c r="K1499" s="3"/>
      <c r="L1499" s="3"/>
      <c r="M1499" s="3"/>
      <c r="N1499" s="3">
        <v>2310</v>
      </c>
      <c r="O1499" s="3" t="s">
        <v>1924</v>
      </c>
      <c r="P1499" s="3">
        <v>485.63707792207788</v>
      </c>
      <c r="Q1499" s="3">
        <v>1121821.6499999999</v>
      </c>
      <c r="R1499" s="3">
        <v>6.7590407504812511</v>
      </c>
      <c r="S1499" s="3">
        <v>15613.384133611689</v>
      </c>
      <c r="T1499" s="3">
        <v>272827</v>
      </c>
    </row>
    <row r="1500" spans="1:20" x14ac:dyDescent="0.3">
      <c r="A1500" s="3" t="s">
        <v>19</v>
      </c>
      <c r="B1500" s="3" t="s">
        <v>2001</v>
      </c>
      <c r="C1500" s="3" t="s">
        <v>21</v>
      </c>
      <c r="D1500" s="4" t="s">
        <v>22</v>
      </c>
      <c r="E1500" s="3" t="s">
        <v>1977</v>
      </c>
      <c r="F1500" s="3"/>
      <c r="G1500" s="3"/>
      <c r="H1500" s="3"/>
      <c r="I1500" s="3"/>
      <c r="J1500" s="3"/>
      <c r="K1500" s="3"/>
      <c r="L1500" s="3"/>
      <c r="M1500" s="3"/>
      <c r="N1500" s="3">
        <v>10892</v>
      </c>
      <c r="O1500" s="3" t="s">
        <v>1924</v>
      </c>
      <c r="P1500" s="3">
        <v>389.40488248255599</v>
      </c>
      <c r="Q1500" s="3">
        <v>4241397.9800000004</v>
      </c>
      <c r="R1500" s="3">
        <v>5.4196921709471964</v>
      </c>
      <c r="S1500" s="3">
        <v>59031.287125956856</v>
      </c>
      <c r="T1500" s="3">
        <v>1031508</v>
      </c>
    </row>
    <row r="1501" spans="1:20" x14ac:dyDescent="0.3">
      <c r="A1501" s="3" t="s">
        <v>19</v>
      </c>
      <c r="B1501" s="3" t="s">
        <v>2001</v>
      </c>
      <c r="C1501" s="3" t="s">
        <v>21</v>
      </c>
      <c r="D1501" s="4" t="s">
        <v>22</v>
      </c>
      <c r="E1501" s="3" t="s">
        <v>2005</v>
      </c>
      <c r="F1501" s="3"/>
      <c r="G1501" s="3"/>
      <c r="H1501" s="3"/>
      <c r="I1501" s="3"/>
      <c r="J1501" s="3"/>
      <c r="K1501" s="3"/>
      <c r="L1501" s="3"/>
      <c r="M1501" s="3"/>
      <c r="N1501" s="3">
        <v>660</v>
      </c>
      <c r="O1501" s="3" t="s">
        <v>1924</v>
      </c>
      <c r="P1501" s="3">
        <v>341.61596969696973</v>
      </c>
      <c r="Q1501" s="3">
        <v>225466.54</v>
      </c>
      <c r="R1501" s="3">
        <v>4.7545716032981176</v>
      </c>
      <c r="S1501" s="3">
        <v>3138.017258176757</v>
      </c>
      <c r="T1501" s="3">
        <v>54833.5</v>
      </c>
    </row>
    <row r="1502" spans="1:20" x14ac:dyDescent="0.3">
      <c r="A1502" s="3" t="s">
        <v>19</v>
      </c>
      <c r="B1502" s="3" t="s">
        <v>2001</v>
      </c>
      <c r="C1502" s="3" t="s">
        <v>21</v>
      </c>
      <c r="D1502" s="4" t="s">
        <v>22</v>
      </c>
      <c r="E1502" s="3" t="s">
        <v>2006</v>
      </c>
      <c r="F1502" s="3"/>
      <c r="G1502" s="3"/>
      <c r="H1502" s="3"/>
      <c r="I1502" s="3"/>
      <c r="J1502" s="3"/>
      <c r="K1502" s="3"/>
      <c r="L1502" s="3"/>
      <c r="M1502" s="3"/>
      <c r="N1502" s="3">
        <v>12628</v>
      </c>
      <c r="O1502" s="3" t="s">
        <v>1924</v>
      </c>
      <c r="P1502" s="3">
        <v>379.8326963889769</v>
      </c>
      <c r="Q1502" s="3">
        <v>4796527.29</v>
      </c>
      <c r="R1502" s="3">
        <v>5.2864675906607781</v>
      </c>
      <c r="S1502" s="3">
        <v>66757.5127348643</v>
      </c>
      <c r="T1502" s="3">
        <v>1166515.3999999999</v>
      </c>
    </row>
    <row r="1503" spans="1:20" x14ac:dyDescent="0.3">
      <c r="A1503" s="3" t="s">
        <v>19</v>
      </c>
      <c r="B1503" s="3" t="s">
        <v>2001</v>
      </c>
      <c r="C1503" s="3" t="s">
        <v>21</v>
      </c>
      <c r="D1503" s="4" t="s">
        <v>22</v>
      </c>
      <c r="E1503" s="3" t="s">
        <v>2007</v>
      </c>
      <c r="F1503" s="3"/>
      <c r="G1503" s="3"/>
      <c r="H1503" s="3"/>
      <c r="I1503" s="3"/>
      <c r="J1503" s="3"/>
      <c r="K1503" s="3"/>
      <c r="L1503" s="3"/>
      <c r="M1503" s="3"/>
      <c r="N1503" s="3">
        <v>53.39</v>
      </c>
      <c r="O1503" s="3" t="s">
        <v>1924</v>
      </c>
      <c r="P1503" s="3">
        <v>492.32927514515819</v>
      </c>
      <c r="Q1503" s="3">
        <v>26285.46</v>
      </c>
      <c r="R1503" s="3">
        <v>6.8521819783598934</v>
      </c>
      <c r="S1503" s="3">
        <v>365.83799582463467</v>
      </c>
      <c r="T1503" s="3">
        <v>6392.6</v>
      </c>
    </row>
    <row r="1504" spans="1:20" x14ac:dyDescent="0.3">
      <c r="A1504" s="3" t="s">
        <v>19</v>
      </c>
      <c r="B1504" s="3" t="s">
        <v>2001</v>
      </c>
      <c r="C1504" s="3" t="s">
        <v>21</v>
      </c>
      <c r="D1504" s="4" t="s">
        <v>25</v>
      </c>
      <c r="E1504" s="3" t="s">
        <v>2008</v>
      </c>
      <c r="F1504" s="3"/>
      <c r="G1504" s="3"/>
      <c r="H1504" s="3"/>
      <c r="I1504" s="3"/>
      <c r="J1504" s="3"/>
      <c r="K1504" s="3"/>
      <c r="L1504" s="3"/>
      <c r="M1504" s="3"/>
      <c r="N1504" s="3">
        <v>9065</v>
      </c>
      <c r="O1504" s="3" t="s">
        <v>1924</v>
      </c>
      <c r="P1504" s="3">
        <v>222.67628019856591</v>
      </c>
      <c r="Q1504" s="3">
        <v>2018560.48</v>
      </c>
      <c r="R1504" s="3">
        <v>3.09918274458686</v>
      </c>
      <c r="S1504" s="3">
        <v>28094.091579679891</v>
      </c>
      <c r="T1504" s="3">
        <v>625350</v>
      </c>
    </row>
    <row r="1505" spans="1:20" x14ac:dyDescent="0.3">
      <c r="A1505" s="3" t="s">
        <v>19</v>
      </c>
      <c r="B1505" s="3" t="s">
        <v>2001</v>
      </c>
      <c r="C1505" s="3" t="s">
        <v>21</v>
      </c>
      <c r="D1505" s="4" t="s">
        <v>22</v>
      </c>
      <c r="E1505" s="3" t="s">
        <v>2009</v>
      </c>
      <c r="F1505" s="3"/>
      <c r="G1505" s="3"/>
      <c r="H1505" s="3"/>
      <c r="I1505" s="3"/>
      <c r="J1505" s="3"/>
      <c r="K1505" s="3"/>
      <c r="L1505" s="3"/>
      <c r="M1505" s="3"/>
      <c r="N1505" s="3">
        <v>100.32</v>
      </c>
      <c r="O1505" s="3" t="s">
        <v>1924</v>
      </c>
      <c r="P1505" s="3">
        <v>418.94657097288678</v>
      </c>
      <c r="Q1505" s="3">
        <v>42028.72</v>
      </c>
      <c r="R1505" s="3">
        <v>5.8308499787458148</v>
      </c>
      <c r="S1505" s="3">
        <v>584.95086986778017</v>
      </c>
      <c r="T1505" s="3">
        <v>10221.4</v>
      </c>
    </row>
    <row r="1506" spans="1:20" x14ac:dyDescent="0.3">
      <c r="A1506" s="3" t="s">
        <v>19</v>
      </c>
      <c r="B1506" s="3" t="s">
        <v>2001</v>
      </c>
      <c r="C1506" s="3" t="s">
        <v>21</v>
      </c>
      <c r="D1506" s="4" t="s">
        <v>22</v>
      </c>
      <c r="E1506" s="3" t="s">
        <v>2010</v>
      </c>
      <c r="F1506" s="3"/>
      <c r="G1506" s="3"/>
      <c r="H1506" s="3"/>
      <c r="I1506" s="3"/>
      <c r="J1506" s="3"/>
      <c r="K1506" s="3"/>
      <c r="L1506" s="3"/>
      <c r="M1506" s="3"/>
      <c r="N1506" s="3">
        <v>7.7</v>
      </c>
      <c r="O1506" s="3" t="s">
        <v>1924</v>
      </c>
      <c r="P1506" s="3">
        <v>244.44805194805201</v>
      </c>
      <c r="Q1506" s="3">
        <v>1882.25</v>
      </c>
      <c r="R1506" s="3">
        <v>3.402199748755073</v>
      </c>
      <c r="S1506" s="3">
        <v>26.196938065414059</v>
      </c>
      <c r="T1506" s="3">
        <v>457.7</v>
      </c>
    </row>
    <row r="1507" spans="1:20" x14ac:dyDescent="0.3">
      <c r="A1507" s="3" t="s">
        <v>19</v>
      </c>
      <c r="B1507" s="3" t="s">
        <v>2001</v>
      </c>
      <c r="C1507" s="3" t="s">
        <v>21</v>
      </c>
      <c r="D1507" s="4" t="s">
        <v>22</v>
      </c>
      <c r="E1507" s="3" t="s">
        <v>2011</v>
      </c>
      <c r="F1507" s="3"/>
      <c r="G1507" s="3"/>
      <c r="H1507" s="3"/>
      <c r="I1507" s="3"/>
      <c r="J1507" s="3"/>
      <c r="K1507" s="3"/>
      <c r="L1507" s="3"/>
      <c r="M1507" s="3"/>
      <c r="N1507" s="3">
        <v>886.25</v>
      </c>
      <c r="O1507" s="3" t="s">
        <v>1924</v>
      </c>
      <c r="P1507" s="3">
        <v>466.82104372355428</v>
      </c>
      <c r="Q1507" s="3">
        <v>413720.15</v>
      </c>
      <c r="R1507" s="3">
        <v>6.4971613601051406</v>
      </c>
      <c r="S1507" s="3">
        <v>5758.1092553931812</v>
      </c>
      <c r="T1507" s="3">
        <v>100616.7</v>
      </c>
    </row>
    <row r="1508" spans="1:20" x14ac:dyDescent="0.3">
      <c r="A1508" s="3" t="s">
        <v>19</v>
      </c>
      <c r="B1508" s="3" t="s">
        <v>2001</v>
      </c>
      <c r="C1508" s="3" t="s">
        <v>21</v>
      </c>
      <c r="D1508" s="4" t="s">
        <v>22</v>
      </c>
      <c r="E1508" s="3" t="s">
        <v>2012</v>
      </c>
      <c r="F1508" s="3"/>
      <c r="G1508" s="3"/>
      <c r="H1508" s="3"/>
      <c r="I1508" s="3"/>
      <c r="J1508" s="3"/>
      <c r="K1508" s="3"/>
      <c r="L1508" s="3"/>
      <c r="M1508" s="3"/>
      <c r="N1508" s="3">
        <v>660</v>
      </c>
      <c r="O1508" s="3" t="s">
        <v>1924</v>
      </c>
      <c r="P1508" s="3">
        <v>514.08233333333339</v>
      </c>
      <c r="Q1508" s="3">
        <v>339294.34</v>
      </c>
      <c r="R1508" s="3">
        <v>7.154938529343541</v>
      </c>
      <c r="S1508" s="3">
        <v>4722.2594293667371</v>
      </c>
      <c r="T1508" s="3">
        <v>82516.3</v>
      </c>
    </row>
    <row r="1509" spans="1:20" x14ac:dyDescent="0.3">
      <c r="A1509" s="3" t="s">
        <v>19</v>
      </c>
      <c r="B1509" s="3" t="s">
        <v>2001</v>
      </c>
      <c r="C1509" s="3" t="s">
        <v>21</v>
      </c>
      <c r="D1509" s="4" t="s">
        <v>25</v>
      </c>
      <c r="E1509" s="3" t="s">
        <v>2013</v>
      </c>
      <c r="F1509" s="3"/>
      <c r="G1509" s="3"/>
      <c r="H1509" s="3"/>
      <c r="I1509" s="3"/>
      <c r="J1509" s="3"/>
      <c r="K1509" s="3"/>
      <c r="L1509" s="3"/>
      <c r="M1509" s="3"/>
      <c r="N1509" s="3">
        <v>4851</v>
      </c>
      <c r="O1509" s="3" t="s">
        <v>1924</v>
      </c>
      <c r="P1509" s="3">
        <v>411.22600494743352</v>
      </c>
      <c r="Q1509" s="3">
        <v>1994857.35</v>
      </c>
      <c r="R1509" s="3">
        <v>5.7233960326713094</v>
      </c>
      <c r="S1509" s="3">
        <v>27764.194154488519</v>
      </c>
      <c r="T1509" s="3">
        <v>618006.80000000005</v>
      </c>
    </row>
    <row r="1510" spans="1:20" x14ac:dyDescent="0.3">
      <c r="A1510" s="3" t="s">
        <v>19</v>
      </c>
      <c r="B1510" s="3" t="s">
        <v>2014</v>
      </c>
      <c r="C1510" s="3" t="s">
        <v>21</v>
      </c>
      <c r="D1510" s="4" t="s">
        <v>22</v>
      </c>
      <c r="E1510" s="3" t="s">
        <v>2015</v>
      </c>
      <c r="F1510" s="3"/>
      <c r="G1510" s="3"/>
      <c r="H1510" s="3"/>
      <c r="I1510" s="3"/>
      <c r="J1510" s="3"/>
      <c r="K1510" s="3"/>
      <c r="L1510" s="3"/>
      <c r="M1510" s="3"/>
      <c r="N1510" s="3">
        <v>6566.4</v>
      </c>
      <c r="O1510" s="3" t="s">
        <v>1924</v>
      </c>
      <c r="P1510" s="3">
        <v>580.39497898391812</v>
      </c>
      <c r="Q1510" s="3">
        <v>3811105.59</v>
      </c>
      <c r="R1510" s="3">
        <v>8.0778702711749215</v>
      </c>
      <c r="S1510" s="3">
        <v>53042.527348643009</v>
      </c>
      <c r="T1510" s="3">
        <v>926861</v>
      </c>
    </row>
    <row r="1511" spans="1:20" x14ac:dyDescent="0.3">
      <c r="A1511" s="3" t="s">
        <v>19</v>
      </c>
      <c r="B1511" s="3" t="s">
        <v>2014</v>
      </c>
      <c r="C1511" s="3" t="s">
        <v>21</v>
      </c>
      <c r="D1511" s="4" t="s">
        <v>22</v>
      </c>
      <c r="E1511" s="3" t="s">
        <v>2016</v>
      </c>
      <c r="F1511" s="3"/>
      <c r="G1511" s="3"/>
      <c r="H1511" s="3"/>
      <c r="I1511" s="3"/>
      <c r="J1511" s="3"/>
      <c r="K1511" s="3"/>
      <c r="L1511" s="3"/>
      <c r="M1511" s="3"/>
      <c r="N1511" s="3">
        <v>132</v>
      </c>
      <c r="O1511" s="3" t="s">
        <v>1924</v>
      </c>
      <c r="P1511" s="3">
        <v>509.33484848484852</v>
      </c>
      <c r="Q1511" s="3">
        <v>67232.2</v>
      </c>
      <c r="R1511" s="3">
        <v>7.0888635836443772</v>
      </c>
      <c r="S1511" s="3">
        <v>935.72999304105781</v>
      </c>
      <c r="T1511" s="3">
        <v>16350.8</v>
      </c>
    </row>
    <row r="1512" spans="1:20" x14ac:dyDescent="0.3">
      <c r="A1512" s="3" t="s">
        <v>19</v>
      </c>
      <c r="B1512" s="3" t="s">
        <v>2014</v>
      </c>
      <c r="C1512" s="3" t="s">
        <v>21</v>
      </c>
      <c r="D1512" s="4" t="s">
        <v>22</v>
      </c>
      <c r="E1512" s="3" t="s">
        <v>2017</v>
      </c>
      <c r="F1512" s="3"/>
      <c r="G1512" s="3"/>
      <c r="H1512" s="3"/>
      <c r="I1512" s="3"/>
      <c r="J1512" s="3"/>
      <c r="K1512" s="3"/>
      <c r="L1512" s="3"/>
      <c r="M1512" s="3"/>
      <c r="N1512" s="3">
        <v>567</v>
      </c>
      <c r="O1512" s="3" t="s">
        <v>1924</v>
      </c>
      <c r="P1512" s="3">
        <v>597.8172486772487</v>
      </c>
      <c r="Q1512" s="3">
        <v>338962.38</v>
      </c>
      <c r="R1512" s="3">
        <v>8.320351408173261</v>
      </c>
      <c r="S1512" s="3">
        <v>4717.6392484342387</v>
      </c>
      <c r="T1512" s="3">
        <v>82435.600000000006</v>
      </c>
    </row>
    <row r="1513" spans="1:20" x14ac:dyDescent="0.3">
      <c r="A1513" s="3" t="s">
        <v>19</v>
      </c>
      <c r="B1513" s="3" t="s">
        <v>2014</v>
      </c>
      <c r="C1513" s="3" t="s">
        <v>21</v>
      </c>
      <c r="D1513" s="4" t="s">
        <v>22</v>
      </c>
      <c r="E1513" s="3" t="s">
        <v>2018</v>
      </c>
      <c r="F1513" s="3"/>
      <c r="G1513" s="3"/>
      <c r="H1513" s="3"/>
      <c r="I1513" s="3"/>
      <c r="J1513" s="3"/>
      <c r="K1513" s="3"/>
      <c r="L1513" s="3"/>
      <c r="M1513" s="3"/>
      <c r="N1513" s="3">
        <v>4427.5</v>
      </c>
      <c r="O1513" s="3" t="s">
        <v>1924</v>
      </c>
      <c r="P1513" s="3">
        <v>252.93033766233771</v>
      </c>
      <c r="Q1513" s="3">
        <v>1119849.07</v>
      </c>
      <c r="R1513" s="3">
        <v>3.5202552214660781</v>
      </c>
      <c r="S1513" s="3">
        <v>15585.92999304106</v>
      </c>
      <c r="T1513" s="3">
        <v>272347.3</v>
      </c>
    </row>
    <row r="1514" spans="1:20" x14ac:dyDescent="0.3">
      <c r="A1514" s="3" t="s">
        <v>19</v>
      </c>
      <c r="B1514" s="3" t="s">
        <v>2019</v>
      </c>
      <c r="C1514" s="3" t="s">
        <v>21</v>
      </c>
      <c r="D1514" s="4" t="s">
        <v>22</v>
      </c>
      <c r="E1514" s="3" t="s">
        <v>2020</v>
      </c>
      <c r="F1514" s="3"/>
      <c r="G1514" s="3"/>
      <c r="H1514" s="3"/>
      <c r="I1514" s="3"/>
      <c r="J1514" s="3"/>
      <c r="K1514" s="3"/>
      <c r="L1514" s="3"/>
      <c r="M1514" s="3"/>
      <c r="N1514" s="3">
        <v>103.2</v>
      </c>
      <c r="O1514" s="3" t="s">
        <v>1924</v>
      </c>
      <c r="P1514" s="3">
        <v>309.49166666666667</v>
      </c>
      <c r="Q1514" s="3">
        <v>31939.54</v>
      </c>
      <c r="R1514" s="3">
        <v>4.4213095238095237</v>
      </c>
      <c r="S1514" s="3">
        <v>456.27914285714292</v>
      </c>
      <c r="T1514" s="3">
        <v>7767.8</v>
      </c>
    </row>
    <row r="1515" spans="1:20" x14ac:dyDescent="0.3">
      <c r="A1515" s="3" t="s">
        <v>19</v>
      </c>
      <c r="B1515" s="3" t="s">
        <v>2021</v>
      </c>
      <c r="C1515" s="3" t="s">
        <v>21</v>
      </c>
      <c r="D1515" s="4" t="s">
        <v>22</v>
      </c>
      <c r="E1515" s="3" t="s">
        <v>2022</v>
      </c>
      <c r="F1515" s="3"/>
      <c r="G1515" s="3"/>
      <c r="H1515" s="3"/>
      <c r="I1515" s="3"/>
      <c r="J1515" s="3"/>
      <c r="K1515" s="3"/>
      <c r="L1515" s="3"/>
      <c r="M1515" s="3"/>
      <c r="N1515" s="3">
        <v>87.5</v>
      </c>
      <c r="O1515" s="3" t="s">
        <v>1924</v>
      </c>
      <c r="P1515" s="3">
        <v>500.46114285714282</v>
      </c>
      <c r="Q1515" s="3">
        <v>43790.35</v>
      </c>
      <c r="R1515" s="3">
        <v>7.1494448979591834</v>
      </c>
      <c r="S1515" s="3">
        <v>625.57642857142855</v>
      </c>
      <c r="T1515" s="3">
        <v>10649.8</v>
      </c>
    </row>
    <row r="1516" spans="1:20" x14ac:dyDescent="0.3">
      <c r="A1516" s="3" t="s">
        <v>19</v>
      </c>
      <c r="B1516" s="3" t="s">
        <v>2021</v>
      </c>
      <c r="C1516" s="3" t="s">
        <v>21</v>
      </c>
      <c r="D1516" s="4" t="s">
        <v>22</v>
      </c>
      <c r="E1516" s="3" t="s">
        <v>2023</v>
      </c>
      <c r="F1516" s="3"/>
      <c r="G1516" s="3"/>
      <c r="H1516" s="3"/>
      <c r="I1516" s="3"/>
      <c r="J1516" s="3"/>
      <c r="K1516" s="3"/>
      <c r="L1516" s="3"/>
      <c r="M1516" s="3"/>
      <c r="N1516" s="3">
        <v>68.8</v>
      </c>
      <c r="O1516" s="3" t="s">
        <v>1924</v>
      </c>
      <c r="P1516" s="3">
        <v>308.2264534883721</v>
      </c>
      <c r="Q1516" s="3">
        <v>21205.98</v>
      </c>
      <c r="R1516" s="3">
        <v>4.4032350498338868</v>
      </c>
      <c r="S1516" s="3">
        <v>302.9425714285714</v>
      </c>
      <c r="T1516" s="3">
        <v>5157.3</v>
      </c>
    </row>
    <row r="1517" spans="1:20" x14ac:dyDescent="0.3">
      <c r="A1517" s="3" t="s">
        <v>19</v>
      </c>
      <c r="B1517" s="3" t="s">
        <v>2021</v>
      </c>
      <c r="C1517" s="3" t="s">
        <v>21</v>
      </c>
      <c r="D1517" s="4" t="s">
        <v>22</v>
      </c>
      <c r="E1517" s="3" t="s">
        <v>2024</v>
      </c>
      <c r="F1517" s="3"/>
      <c r="G1517" s="3"/>
      <c r="H1517" s="3"/>
      <c r="I1517" s="3"/>
      <c r="J1517" s="3"/>
      <c r="K1517" s="3"/>
      <c r="L1517" s="3"/>
      <c r="M1517" s="3"/>
      <c r="N1517" s="3">
        <v>57.6</v>
      </c>
      <c r="O1517" s="3" t="s">
        <v>1924</v>
      </c>
      <c r="P1517" s="3">
        <v>662.68697916666656</v>
      </c>
      <c r="Q1517" s="3">
        <v>38170.769999999997</v>
      </c>
      <c r="R1517" s="3">
        <v>9.4669568452380943</v>
      </c>
      <c r="S1517" s="3">
        <v>545.29671428571419</v>
      </c>
      <c r="T1517" s="3">
        <v>9283.2000000000007</v>
      </c>
    </row>
    <row r="1518" spans="1:20" x14ac:dyDescent="0.3">
      <c r="A1518" s="3" t="s">
        <v>19</v>
      </c>
      <c r="B1518" s="3" t="s">
        <v>2021</v>
      </c>
      <c r="C1518" s="3" t="s">
        <v>21</v>
      </c>
      <c r="D1518" s="4" t="s">
        <v>22</v>
      </c>
      <c r="E1518" s="3" t="s">
        <v>2025</v>
      </c>
      <c r="F1518" s="3"/>
      <c r="G1518" s="3"/>
      <c r="H1518" s="3"/>
      <c r="I1518" s="3"/>
      <c r="J1518" s="3"/>
      <c r="K1518" s="3"/>
      <c r="L1518" s="3"/>
      <c r="M1518" s="3"/>
      <c r="N1518" s="3">
        <v>77</v>
      </c>
      <c r="O1518" s="3" t="s">
        <v>1924</v>
      </c>
      <c r="P1518" s="3">
        <v>586.37753246753243</v>
      </c>
      <c r="Q1518" s="3">
        <v>45151.07</v>
      </c>
      <c r="R1518" s="3">
        <v>8.3768218923933198</v>
      </c>
      <c r="S1518" s="3">
        <v>645.01528571428571</v>
      </c>
      <c r="T1518" s="3">
        <v>10980.7</v>
      </c>
    </row>
    <row r="1519" spans="1:20" x14ac:dyDescent="0.3">
      <c r="A1519" s="3" t="s">
        <v>19</v>
      </c>
      <c r="B1519" s="3" t="s">
        <v>2021</v>
      </c>
      <c r="C1519" s="3" t="s">
        <v>21</v>
      </c>
      <c r="D1519" s="4" t="s">
        <v>22</v>
      </c>
      <c r="E1519" s="3" t="s">
        <v>2026</v>
      </c>
      <c r="F1519" s="3"/>
      <c r="G1519" s="3"/>
      <c r="H1519" s="3"/>
      <c r="I1519" s="3"/>
      <c r="J1519" s="3"/>
      <c r="K1519" s="3"/>
      <c r="L1519" s="3"/>
      <c r="M1519" s="3"/>
      <c r="N1519" s="3">
        <v>72</v>
      </c>
      <c r="O1519" s="3" t="s">
        <v>1924</v>
      </c>
      <c r="P1519" s="3">
        <v>667.59569444444446</v>
      </c>
      <c r="Q1519" s="3">
        <v>48066.89</v>
      </c>
      <c r="R1519" s="3">
        <v>9.5370813492063498</v>
      </c>
      <c r="S1519" s="3">
        <v>686.66985714285715</v>
      </c>
      <c r="T1519" s="3">
        <v>11689.9</v>
      </c>
    </row>
    <row r="1520" spans="1:20" x14ac:dyDescent="0.3">
      <c r="A1520" s="3" t="s">
        <v>19</v>
      </c>
      <c r="B1520" s="3" t="s">
        <v>2027</v>
      </c>
      <c r="C1520" s="3" t="s">
        <v>21</v>
      </c>
      <c r="D1520" s="4" t="s">
        <v>25</v>
      </c>
      <c r="E1520" s="3" t="s">
        <v>2028</v>
      </c>
      <c r="F1520" s="3"/>
      <c r="G1520" s="3"/>
      <c r="H1520" s="3"/>
      <c r="I1520" s="3"/>
      <c r="J1520" s="3"/>
      <c r="K1520" s="3"/>
      <c r="L1520" s="3"/>
      <c r="M1520" s="3"/>
      <c r="N1520" s="3">
        <v>6401</v>
      </c>
      <c r="O1520" s="3" t="s">
        <v>1924</v>
      </c>
      <c r="P1520" s="3">
        <v>250.07735041399781</v>
      </c>
      <c r="Q1520" s="3">
        <v>1600745.12</v>
      </c>
      <c r="R1520" s="3">
        <v>3.572533577342826</v>
      </c>
      <c r="S1520" s="3">
        <v>22867.787428571432</v>
      </c>
      <c r="T1520" s="3">
        <v>495910.9</v>
      </c>
    </row>
    <row r="1521" spans="1:20" x14ac:dyDescent="0.3">
      <c r="A1521" s="3" t="s">
        <v>19</v>
      </c>
      <c r="B1521" s="3" t="s">
        <v>2029</v>
      </c>
      <c r="C1521" s="3" t="s">
        <v>21</v>
      </c>
      <c r="D1521" s="4" t="s">
        <v>22</v>
      </c>
      <c r="E1521" s="3" t="s">
        <v>2030</v>
      </c>
      <c r="F1521" s="3"/>
      <c r="G1521" s="3"/>
      <c r="H1521" s="3"/>
      <c r="I1521" s="3"/>
      <c r="J1521" s="3"/>
      <c r="K1521" s="3"/>
      <c r="L1521" s="3"/>
      <c r="M1521" s="3"/>
      <c r="N1521" s="3">
        <v>9095.68</v>
      </c>
      <c r="O1521" s="3" t="s">
        <v>1924</v>
      </c>
      <c r="P1521" s="3">
        <v>408.92974796826621</v>
      </c>
      <c r="Q1521" s="3">
        <v>3719494.13</v>
      </c>
      <c r="R1521" s="3">
        <v>5.8418535424038032</v>
      </c>
      <c r="S1521" s="3">
        <v>53135.630428571429</v>
      </c>
      <c r="T1521" s="3">
        <v>904580.9</v>
      </c>
    </row>
    <row r="1522" spans="1:20" x14ac:dyDescent="0.3">
      <c r="A1522" s="3" t="s">
        <v>19</v>
      </c>
      <c r="B1522" s="3" t="s">
        <v>2029</v>
      </c>
      <c r="C1522" s="3" t="s">
        <v>21</v>
      </c>
      <c r="D1522" s="4" t="s">
        <v>22</v>
      </c>
      <c r="E1522" s="3" t="s">
        <v>2031</v>
      </c>
      <c r="F1522" s="3"/>
      <c r="G1522" s="3"/>
      <c r="H1522" s="3"/>
      <c r="I1522" s="3"/>
      <c r="J1522" s="3"/>
      <c r="K1522" s="3"/>
      <c r="L1522" s="3"/>
      <c r="M1522" s="3"/>
      <c r="N1522" s="3">
        <v>6708.8</v>
      </c>
      <c r="O1522" s="3" t="s">
        <v>1924</v>
      </c>
      <c r="P1522" s="3">
        <v>346.91774087765327</v>
      </c>
      <c r="Q1522" s="3">
        <v>2327401.7400000002</v>
      </c>
      <c r="R1522" s="3">
        <v>4.9559677268236184</v>
      </c>
      <c r="S1522" s="3">
        <v>33248.596285714288</v>
      </c>
      <c r="T1522" s="3">
        <v>566024.1</v>
      </c>
    </row>
    <row r="1523" spans="1:20" x14ac:dyDescent="0.3">
      <c r="A1523" s="3" t="s">
        <v>19</v>
      </c>
      <c r="B1523" s="3" t="s">
        <v>2032</v>
      </c>
      <c r="C1523" s="3" t="s">
        <v>21</v>
      </c>
      <c r="D1523" s="4" t="s">
        <v>25</v>
      </c>
      <c r="E1523" s="3" t="s">
        <v>2033</v>
      </c>
      <c r="F1523" s="3"/>
      <c r="G1523" s="3"/>
      <c r="H1523" s="3"/>
      <c r="I1523" s="3"/>
      <c r="J1523" s="3"/>
      <c r="K1523" s="3"/>
      <c r="L1523" s="3"/>
      <c r="M1523" s="3"/>
      <c r="N1523" s="3">
        <v>4882</v>
      </c>
      <c r="O1523" s="3" t="s">
        <v>1924</v>
      </c>
      <c r="P1523" s="3">
        <v>400.61963744367063</v>
      </c>
      <c r="Q1523" s="3">
        <v>1955825.07</v>
      </c>
      <c r="R1523" s="3">
        <v>5.7231376777667231</v>
      </c>
      <c r="S1523" s="3">
        <v>27940.358142857149</v>
      </c>
      <c r="T1523" s="3">
        <v>605914.69999999995</v>
      </c>
    </row>
    <row r="1524" spans="1:20" x14ac:dyDescent="0.3">
      <c r="A1524" s="3" t="s">
        <v>19</v>
      </c>
      <c r="B1524" s="3" t="s">
        <v>2034</v>
      </c>
      <c r="C1524" s="3" t="s">
        <v>21</v>
      </c>
      <c r="D1524" s="4" t="s">
        <v>22</v>
      </c>
      <c r="E1524" s="3" t="s">
        <v>2035</v>
      </c>
      <c r="F1524" s="3"/>
      <c r="G1524" s="3"/>
      <c r="H1524" s="3"/>
      <c r="I1524" s="3"/>
      <c r="J1524" s="3"/>
      <c r="K1524" s="3"/>
      <c r="L1524" s="3"/>
      <c r="M1524" s="3"/>
      <c r="N1524" s="3">
        <v>1740.2</v>
      </c>
      <c r="O1524" s="3" t="s">
        <v>24</v>
      </c>
      <c r="P1524" s="3">
        <v>246.9528215147684</v>
      </c>
      <c r="Q1524" s="3">
        <v>429747.3</v>
      </c>
      <c r="R1524" s="3">
        <v>3.5456255781014838</v>
      </c>
      <c r="S1524" s="3">
        <v>6170.0976310122032</v>
      </c>
      <c r="T1524" s="3">
        <v>104514.5</v>
      </c>
    </row>
    <row r="1525" spans="1:20" x14ac:dyDescent="0.3">
      <c r="A1525" s="3" t="s">
        <v>19</v>
      </c>
      <c r="B1525" s="3" t="s">
        <v>2034</v>
      </c>
      <c r="C1525" s="3" t="s">
        <v>21</v>
      </c>
      <c r="D1525" s="4" t="s">
        <v>22</v>
      </c>
      <c r="E1525" s="3" t="s">
        <v>2036</v>
      </c>
      <c r="F1525" s="3"/>
      <c r="G1525" s="3"/>
      <c r="H1525" s="3"/>
      <c r="I1525" s="3"/>
      <c r="J1525" s="3"/>
      <c r="K1525" s="3"/>
      <c r="L1525" s="3"/>
      <c r="M1525" s="3"/>
      <c r="N1525" s="3">
        <v>2310</v>
      </c>
      <c r="O1525" s="3" t="s">
        <v>24</v>
      </c>
      <c r="P1525" s="3">
        <v>486.16324675324682</v>
      </c>
      <c r="Q1525" s="3">
        <v>1123037.1000000001</v>
      </c>
      <c r="R1525" s="3">
        <v>6.9800896877709508</v>
      </c>
      <c r="S1525" s="3">
        <v>16124.0071787509</v>
      </c>
      <c r="T1525" s="3">
        <v>273122.59999999998</v>
      </c>
    </row>
    <row r="1526" spans="1:20" x14ac:dyDescent="0.3">
      <c r="A1526" s="3" t="s">
        <v>19</v>
      </c>
      <c r="B1526" s="3" t="s">
        <v>2034</v>
      </c>
      <c r="C1526" s="3" t="s">
        <v>21</v>
      </c>
      <c r="D1526" s="4" t="s">
        <v>22</v>
      </c>
      <c r="E1526" s="3" t="s">
        <v>2037</v>
      </c>
      <c r="F1526" s="3"/>
      <c r="G1526" s="3"/>
      <c r="H1526" s="3"/>
      <c r="I1526" s="3"/>
      <c r="J1526" s="3"/>
      <c r="K1526" s="3"/>
      <c r="L1526" s="3"/>
      <c r="M1526" s="3"/>
      <c r="N1526" s="3">
        <v>20</v>
      </c>
      <c r="O1526" s="3" t="s">
        <v>24</v>
      </c>
      <c r="P1526" s="3">
        <v>3708.39</v>
      </c>
      <c r="Q1526" s="3">
        <v>74167.8</v>
      </c>
      <c r="R1526" s="3">
        <v>53.243216080402007</v>
      </c>
      <c r="S1526" s="3">
        <v>1064.86432160804</v>
      </c>
      <c r="T1526" s="3">
        <v>18037.7</v>
      </c>
    </row>
    <row r="1527" spans="1:20" x14ac:dyDescent="0.3">
      <c r="A1527" s="3" t="s">
        <v>19</v>
      </c>
      <c r="B1527" s="3" t="s">
        <v>2034</v>
      </c>
      <c r="C1527" s="3" t="s">
        <v>21</v>
      </c>
      <c r="D1527" s="4" t="s">
        <v>22</v>
      </c>
      <c r="E1527" s="3" t="s">
        <v>2038</v>
      </c>
      <c r="F1527" s="3"/>
      <c r="G1527" s="3"/>
      <c r="H1527" s="3"/>
      <c r="I1527" s="3"/>
      <c r="J1527" s="3"/>
      <c r="K1527" s="3"/>
      <c r="L1527" s="3"/>
      <c r="M1527" s="3"/>
      <c r="N1527" s="3">
        <v>1700</v>
      </c>
      <c r="O1527" s="3" t="s">
        <v>24</v>
      </c>
      <c r="P1527" s="3">
        <v>469.02801764705879</v>
      </c>
      <c r="Q1527" s="3">
        <v>797347.63</v>
      </c>
      <c r="R1527" s="3">
        <v>6.7340706051264716</v>
      </c>
      <c r="S1527" s="3">
        <v>11447.920028715</v>
      </c>
      <c r="T1527" s="3">
        <v>193915</v>
      </c>
    </row>
    <row r="1528" spans="1:20" x14ac:dyDescent="0.3">
      <c r="A1528" s="3" t="s">
        <v>19</v>
      </c>
      <c r="B1528" s="3" t="s">
        <v>2039</v>
      </c>
      <c r="C1528" s="3" t="s">
        <v>21</v>
      </c>
      <c r="D1528" s="4" t="s">
        <v>22</v>
      </c>
      <c r="E1528" s="3" t="s">
        <v>2040</v>
      </c>
      <c r="F1528" s="3"/>
      <c r="G1528" s="3"/>
      <c r="H1528" s="3"/>
      <c r="I1528" s="3"/>
      <c r="J1528" s="3"/>
      <c r="K1528" s="3"/>
      <c r="L1528" s="3"/>
      <c r="M1528" s="3"/>
      <c r="N1528" s="3">
        <v>10892</v>
      </c>
      <c r="O1528" s="3" t="s">
        <v>24</v>
      </c>
      <c r="P1528" s="3">
        <v>376.32973834006611</v>
      </c>
      <c r="Q1528" s="3">
        <v>4098983.51</v>
      </c>
      <c r="R1528" s="3">
        <v>5.4031548936118599</v>
      </c>
      <c r="S1528" s="3">
        <v>58851.16310122038</v>
      </c>
      <c r="T1528" s="3">
        <v>996872.8</v>
      </c>
    </row>
    <row r="1529" spans="1:20" x14ac:dyDescent="0.3">
      <c r="A1529" s="3" t="s">
        <v>19</v>
      </c>
      <c r="B1529" s="3" t="s">
        <v>2039</v>
      </c>
      <c r="C1529" s="3" t="s">
        <v>21</v>
      </c>
      <c r="D1529" s="4" t="s">
        <v>22</v>
      </c>
      <c r="E1529" s="3" t="s">
        <v>2041</v>
      </c>
      <c r="F1529" s="3"/>
      <c r="G1529" s="3"/>
      <c r="H1529" s="3"/>
      <c r="I1529" s="3"/>
      <c r="J1529" s="3"/>
      <c r="K1529" s="3"/>
      <c r="L1529" s="3"/>
      <c r="M1529" s="3"/>
      <c r="N1529" s="3">
        <v>170</v>
      </c>
      <c r="O1529" s="3" t="s">
        <v>24</v>
      </c>
      <c r="P1529" s="3">
        <v>267.97964705882362</v>
      </c>
      <c r="Q1529" s="3">
        <v>45556.54</v>
      </c>
      <c r="R1529" s="3">
        <v>3.8475182635868421</v>
      </c>
      <c r="S1529" s="3">
        <v>654.07810480976309</v>
      </c>
      <c r="T1529" s="3">
        <v>11079.4</v>
      </c>
    </row>
    <row r="1530" spans="1:20" x14ac:dyDescent="0.3">
      <c r="A1530" s="3" t="s">
        <v>19</v>
      </c>
      <c r="B1530" s="3" t="s">
        <v>2039</v>
      </c>
      <c r="C1530" s="3" t="s">
        <v>21</v>
      </c>
      <c r="D1530" s="4" t="s">
        <v>22</v>
      </c>
      <c r="E1530" s="3" t="s">
        <v>2042</v>
      </c>
      <c r="F1530" s="3"/>
      <c r="G1530" s="3"/>
      <c r="H1530" s="3"/>
      <c r="I1530" s="3"/>
      <c r="J1530" s="3"/>
      <c r="K1530" s="3"/>
      <c r="L1530" s="3"/>
      <c r="M1530" s="3"/>
      <c r="N1530" s="3">
        <v>75</v>
      </c>
      <c r="O1530" s="3" t="s">
        <v>24</v>
      </c>
      <c r="P1530" s="3">
        <v>762.25319999999999</v>
      </c>
      <c r="Q1530" s="3">
        <v>57168.99</v>
      </c>
      <c r="R1530" s="3">
        <v>10.944051687006461</v>
      </c>
      <c r="S1530" s="3">
        <v>820.8038765254845</v>
      </c>
      <c r="T1530" s="3">
        <v>13903.5</v>
      </c>
    </row>
    <row r="1531" spans="1:20" x14ac:dyDescent="0.3">
      <c r="A1531" s="3" t="s">
        <v>19</v>
      </c>
      <c r="B1531" s="3" t="s">
        <v>2039</v>
      </c>
      <c r="C1531" s="3" t="s">
        <v>21</v>
      </c>
      <c r="D1531" s="4" t="s">
        <v>22</v>
      </c>
      <c r="E1531" s="3" t="s">
        <v>2043</v>
      </c>
      <c r="F1531" s="3"/>
      <c r="G1531" s="3"/>
      <c r="H1531" s="3"/>
      <c r="I1531" s="3"/>
      <c r="J1531" s="3"/>
      <c r="K1531" s="3"/>
      <c r="L1531" s="3"/>
      <c r="M1531" s="3"/>
      <c r="N1531" s="3">
        <v>1672</v>
      </c>
      <c r="O1531" s="3" t="s">
        <v>24</v>
      </c>
      <c r="P1531" s="3">
        <v>507.71883971291868</v>
      </c>
      <c r="Q1531" s="3">
        <v>848905.9</v>
      </c>
      <c r="R1531" s="3">
        <v>7.2895741523749988</v>
      </c>
      <c r="S1531" s="3">
        <v>12188.167982771</v>
      </c>
      <c r="T1531" s="3">
        <v>206454</v>
      </c>
    </row>
    <row r="1532" spans="1:20" x14ac:dyDescent="0.3">
      <c r="A1532" s="3" t="s">
        <v>19</v>
      </c>
      <c r="B1532" s="3" t="s">
        <v>2039</v>
      </c>
      <c r="C1532" s="3" t="s">
        <v>21</v>
      </c>
      <c r="D1532" s="4" t="s">
        <v>22</v>
      </c>
      <c r="E1532" s="3" t="s">
        <v>2044</v>
      </c>
      <c r="F1532" s="3"/>
      <c r="G1532" s="3"/>
      <c r="H1532" s="3"/>
      <c r="I1532" s="3"/>
      <c r="J1532" s="3"/>
      <c r="K1532" s="3"/>
      <c r="L1532" s="3"/>
      <c r="M1532" s="3"/>
      <c r="N1532" s="3">
        <v>582.96</v>
      </c>
      <c r="O1532" s="3" t="s">
        <v>24</v>
      </c>
      <c r="P1532" s="3">
        <v>487.72226224783861</v>
      </c>
      <c r="Q1532" s="3">
        <v>284322.57</v>
      </c>
      <c r="R1532" s="3">
        <v>7.0024732555324993</v>
      </c>
      <c r="S1532" s="3">
        <v>4082.1618090452262</v>
      </c>
      <c r="T1532" s="3">
        <v>69147.3</v>
      </c>
    </row>
    <row r="1533" spans="1:20" x14ac:dyDescent="0.3">
      <c r="A1533" s="3" t="s">
        <v>19</v>
      </c>
      <c r="B1533" s="3" t="s">
        <v>2039</v>
      </c>
      <c r="C1533" s="3" t="s">
        <v>21</v>
      </c>
      <c r="D1533" s="4" t="s">
        <v>22</v>
      </c>
      <c r="E1533" s="3" t="s">
        <v>2045</v>
      </c>
      <c r="F1533" s="3"/>
      <c r="G1533" s="3"/>
      <c r="H1533" s="3"/>
      <c r="I1533" s="3"/>
      <c r="J1533" s="3"/>
      <c r="K1533" s="3"/>
      <c r="L1533" s="3"/>
      <c r="M1533" s="3"/>
      <c r="N1533" s="3">
        <v>550</v>
      </c>
      <c r="O1533" s="3" t="s">
        <v>24</v>
      </c>
      <c r="P1533" s="3">
        <v>530.79698181818185</v>
      </c>
      <c r="Q1533" s="3">
        <v>291938.34000000003</v>
      </c>
      <c r="R1533" s="3">
        <v>7.6209186190693723</v>
      </c>
      <c r="S1533" s="3">
        <v>4191.5052404881553</v>
      </c>
      <c r="T1533" s="3">
        <v>70999.399999999994</v>
      </c>
    </row>
    <row r="1534" spans="1:20" x14ac:dyDescent="0.3">
      <c r="A1534" s="3" t="s">
        <v>19</v>
      </c>
      <c r="B1534" s="3" t="s">
        <v>2039</v>
      </c>
      <c r="C1534" s="3" t="s">
        <v>21</v>
      </c>
      <c r="D1534" s="4" t="s">
        <v>22</v>
      </c>
      <c r="E1534" s="3" t="s">
        <v>2046</v>
      </c>
      <c r="F1534" s="3"/>
      <c r="G1534" s="3"/>
      <c r="H1534" s="3"/>
      <c r="I1534" s="3"/>
      <c r="J1534" s="3"/>
      <c r="K1534" s="3"/>
      <c r="L1534" s="3"/>
      <c r="M1534" s="3"/>
      <c r="N1534" s="3">
        <v>487.5</v>
      </c>
      <c r="O1534" s="3" t="s">
        <v>24</v>
      </c>
      <c r="P1534" s="3">
        <v>446.96619487179493</v>
      </c>
      <c r="Q1534" s="3">
        <v>217896.02</v>
      </c>
      <c r="R1534" s="3">
        <v>6.4173179450365376</v>
      </c>
      <c r="S1534" s="3">
        <v>3128.4424982053119</v>
      </c>
      <c r="T1534" s="3">
        <v>52992.4</v>
      </c>
    </row>
    <row r="1535" spans="1:20" x14ac:dyDescent="0.3">
      <c r="A1535" s="3" t="s">
        <v>19</v>
      </c>
      <c r="B1535" s="3" t="s">
        <v>2039</v>
      </c>
      <c r="C1535" s="3" t="s">
        <v>21</v>
      </c>
      <c r="D1535" s="4" t="s">
        <v>22</v>
      </c>
      <c r="E1535" s="3" t="s">
        <v>2047</v>
      </c>
      <c r="F1535" s="3"/>
      <c r="G1535" s="3"/>
      <c r="H1535" s="3"/>
      <c r="I1535" s="3"/>
      <c r="J1535" s="3"/>
      <c r="K1535" s="3"/>
      <c r="L1535" s="3"/>
      <c r="M1535" s="3"/>
      <c r="N1535" s="3">
        <v>5802.65</v>
      </c>
      <c r="O1535" s="3" t="s">
        <v>24</v>
      </c>
      <c r="P1535" s="3">
        <v>475.79820599208978</v>
      </c>
      <c r="Q1535" s="3">
        <v>2760890.46</v>
      </c>
      <c r="R1535" s="3">
        <v>6.8312735964406288</v>
      </c>
      <c r="S1535" s="3">
        <v>39639.48973438621</v>
      </c>
      <c r="T1535" s="3">
        <v>671448.5</v>
      </c>
    </row>
    <row r="1536" spans="1:20" x14ac:dyDescent="0.3">
      <c r="A1536" s="3" t="s">
        <v>19</v>
      </c>
      <c r="B1536" s="3" t="s">
        <v>2039</v>
      </c>
      <c r="C1536" s="3" t="s">
        <v>21</v>
      </c>
      <c r="D1536" s="4" t="s">
        <v>22</v>
      </c>
      <c r="E1536" s="3" t="s">
        <v>2048</v>
      </c>
      <c r="F1536" s="3"/>
      <c r="G1536" s="3"/>
      <c r="H1536" s="3"/>
      <c r="I1536" s="3"/>
      <c r="J1536" s="3"/>
      <c r="K1536" s="3"/>
      <c r="L1536" s="3"/>
      <c r="M1536" s="3"/>
      <c r="N1536" s="3">
        <v>6847.4</v>
      </c>
      <c r="O1536" s="3" t="s">
        <v>24</v>
      </c>
      <c r="P1536" s="3">
        <v>389.72018722434791</v>
      </c>
      <c r="Q1536" s="3">
        <v>2668570.0099999998</v>
      </c>
      <c r="R1536" s="3">
        <v>5.5954082874996107</v>
      </c>
      <c r="S1536" s="3">
        <v>38313.99870782483</v>
      </c>
      <c r="T1536" s="3">
        <v>648996.19999999995</v>
      </c>
    </row>
    <row r="1537" spans="1:20" x14ac:dyDescent="0.3">
      <c r="A1537" s="3" t="s">
        <v>19</v>
      </c>
      <c r="B1537" s="3" t="s">
        <v>2039</v>
      </c>
      <c r="C1537" s="3" t="s">
        <v>21</v>
      </c>
      <c r="D1537" s="4" t="s">
        <v>22</v>
      </c>
      <c r="E1537" s="3" t="s">
        <v>2049</v>
      </c>
      <c r="F1537" s="3"/>
      <c r="G1537" s="3"/>
      <c r="H1537" s="3"/>
      <c r="I1537" s="3"/>
      <c r="J1537" s="3"/>
      <c r="K1537" s="3"/>
      <c r="L1537" s="3"/>
      <c r="M1537" s="3"/>
      <c r="N1537" s="3">
        <v>10906</v>
      </c>
      <c r="O1537" s="3" t="s">
        <v>24</v>
      </c>
      <c r="P1537" s="3">
        <v>367.07895928846511</v>
      </c>
      <c r="Q1537" s="3">
        <v>4003363.13</v>
      </c>
      <c r="R1537" s="3">
        <v>5.270336816776239</v>
      </c>
      <c r="S1537" s="3">
        <v>57478.29332376166</v>
      </c>
      <c r="T1537" s="3">
        <v>973617.9</v>
      </c>
    </row>
    <row r="1538" spans="1:20" x14ac:dyDescent="0.3">
      <c r="A1538" s="3" t="s">
        <v>19</v>
      </c>
      <c r="B1538" s="3" t="s">
        <v>2039</v>
      </c>
      <c r="C1538" s="3" t="s">
        <v>21</v>
      </c>
      <c r="D1538" s="4" t="s">
        <v>22</v>
      </c>
      <c r="E1538" s="3" t="s">
        <v>2050</v>
      </c>
      <c r="F1538" s="3"/>
      <c r="G1538" s="3"/>
      <c r="H1538" s="3"/>
      <c r="I1538" s="3"/>
      <c r="J1538" s="3"/>
      <c r="K1538" s="3"/>
      <c r="L1538" s="3"/>
      <c r="M1538" s="3"/>
      <c r="N1538" s="3">
        <v>756</v>
      </c>
      <c r="O1538" s="3" t="s">
        <v>24</v>
      </c>
      <c r="P1538" s="3">
        <v>459.76761904761912</v>
      </c>
      <c r="Q1538" s="3">
        <v>347584.32</v>
      </c>
      <c r="R1538" s="3">
        <v>6.6011144156154922</v>
      </c>
      <c r="S1538" s="3">
        <v>4990.4424982053124</v>
      </c>
      <c r="T1538" s="3">
        <v>84532.4</v>
      </c>
    </row>
    <row r="1539" spans="1:20" x14ac:dyDescent="0.3">
      <c r="A1539" s="3" t="s">
        <v>19</v>
      </c>
      <c r="B1539" s="3" t="s">
        <v>2051</v>
      </c>
      <c r="C1539" s="3" t="s">
        <v>21</v>
      </c>
      <c r="D1539" s="4" t="s">
        <v>22</v>
      </c>
      <c r="E1539" s="3" t="s">
        <v>2052</v>
      </c>
      <c r="F1539" s="3"/>
      <c r="G1539" s="3"/>
      <c r="H1539" s="3"/>
      <c r="I1539" s="3"/>
      <c r="J1539" s="3"/>
      <c r="K1539" s="3"/>
      <c r="L1539" s="3"/>
      <c r="M1539" s="3"/>
      <c r="N1539" s="3">
        <v>2702.7</v>
      </c>
      <c r="O1539" s="3" t="s">
        <v>24</v>
      </c>
      <c r="P1539" s="3">
        <v>251.5444555444555</v>
      </c>
      <c r="Q1539" s="3">
        <v>679849.2</v>
      </c>
      <c r="R1539" s="3">
        <v>3.611549971923266</v>
      </c>
      <c r="S1539" s="3">
        <v>9760.9361091170122</v>
      </c>
      <c r="T1539" s="3">
        <v>165339.29999999999</v>
      </c>
    </row>
    <row r="1540" spans="1:20" x14ac:dyDescent="0.3">
      <c r="A1540" s="3" t="s">
        <v>19</v>
      </c>
      <c r="B1540" s="3" t="s">
        <v>2051</v>
      </c>
      <c r="C1540" s="3" t="s">
        <v>21</v>
      </c>
      <c r="D1540" s="4" t="s">
        <v>22</v>
      </c>
      <c r="E1540" s="3" t="s">
        <v>2053</v>
      </c>
      <c r="F1540" s="3"/>
      <c r="G1540" s="3"/>
      <c r="H1540" s="3"/>
      <c r="I1540" s="3"/>
      <c r="J1540" s="3"/>
      <c r="K1540" s="3"/>
      <c r="L1540" s="3"/>
      <c r="M1540" s="3"/>
      <c r="N1540" s="3">
        <v>2330.1999999999998</v>
      </c>
      <c r="O1540" s="3" t="s">
        <v>24</v>
      </c>
      <c r="P1540" s="3">
        <v>933.13111750064377</v>
      </c>
      <c r="Q1540" s="3">
        <v>2174382.13</v>
      </c>
      <c r="R1540" s="3">
        <v>13.39743169419445</v>
      </c>
      <c r="S1540" s="3">
        <v>31218.695333811909</v>
      </c>
      <c r="T1540" s="3">
        <v>528809.69999999995</v>
      </c>
    </row>
    <row r="1541" spans="1:20" x14ac:dyDescent="0.3">
      <c r="A1541" s="3" t="s">
        <v>19</v>
      </c>
      <c r="B1541" s="3" t="s">
        <v>2051</v>
      </c>
      <c r="C1541" s="3" t="s">
        <v>21</v>
      </c>
      <c r="D1541" s="4" t="s">
        <v>22</v>
      </c>
      <c r="E1541" s="3" t="s">
        <v>2054</v>
      </c>
      <c r="F1541" s="3"/>
      <c r="G1541" s="3"/>
      <c r="H1541" s="3"/>
      <c r="I1541" s="3"/>
      <c r="J1541" s="3"/>
      <c r="K1541" s="3"/>
      <c r="L1541" s="3"/>
      <c r="M1541" s="3"/>
      <c r="N1541" s="3">
        <v>1742.5</v>
      </c>
      <c r="O1541" s="3" t="s">
        <v>24</v>
      </c>
      <c r="P1541" s="3">
        <v>432.11931707317069</v>
      </c>
      <c r="Q1541" s="3">
        <v>752967.91</v>
      </c>
      <c r="R1541" s="3">
        <v>6.2041538703972821</v>
      </c>
      <c r="S1541" s="3">
        <v>10810.738119167259</v>
      </c>
      <c r="T1541" s="3">
        <v>183121.8</v>
      </c>
    </row>
    <row r="1542" spans="1:20" x14ac:dyDescent="0.3">
      <c r="A1542" s="3" t="s">
        <v>19</v>
      </c>
      <c r="B1542" s="3" t="s">
        <v>2055</v>
      </c>
      <c r="C1542" s="3" t="s">
        <v>21</v>
      </c>
      <c r="D1542" s="4" t="s">
        <v>22</v>
      </c>
      <c r="E1542" s="3" t="s">
        <v>2056</v>
      </c>
      <c r="F1542" s="3"/>
      <c r="G1542" s="3"/>
      <c r="H1542" s="3"/>
      <c r="I1542" s="3"/>
      <c r="J1542" s="3"/>
      <c r="K1542" s="3"/>
      <c r="L1542" s="3"/>
      <c r="M1542" s="3"/>
      <c r="N1542" s="3">
        <v>19008</v>
      </c>
      <c r="O1542" s="3" t="s">
        <v>24</v>
      </c>
      <c r="P1542" s="3">
        <v>175.04916140572391</v>
      </c>
      <c r="Q1542" s="3">
        <v>3327334.46</v>
      </c>
      <c r="R1542" s="3">
        <v>2.5096653964978342</v>
      </c>
      <c r="S1542" s="3">
        <v>47703.719856630822</v>
      </c>
      <c r="T1542" s="3">
        <v>809207.7</v>
      </c>
    </row>
    <row r="1543" spans="1:20" x14ac:dyDescent="0.3">
      <c r="A1543" s="3" t="s">
        <v>19</v>
      </c>
      <c r="B1543" s="3" t="s">
        <v>2055</v>
      </c>
      <c r="C1543" s="3" t="s">
        <v>21</v>
      </c>
      <c r="D1543" s="4" t="s">
        <v>22</v>
      </c>
      <c r="E1543" s="3" t="s">
        <v>2057</v>
      </c>
      <c r="F1543" s="3"/>
      <c r="G1543" s="3"/>
      <c r="H1543" s="3"/>
      <c r="I1543" s="3"/>
      <c r="J1543" s="3"/>
      <c r="K1543" s="3"/>
      <c r="L1543" s="3"/>
      <c r="M1543" s="3"/>
      <c r="N1543" s="3">
        <v>100</v>
      </c>
      <c r="O1543" s="3" t="s">
        <v>24</v>
      </c>
      <c r="P1543" s="3">
        <v>308.59010000000001</v>
      </c>
      <c r="Q1543" s="3">
        <v>30859.01</v>
      </c>
      <c r="R1543" s="3">
        <v>4.4242308243727599</v>
      </c>
      <c r="S1543" s="3">
        <v>442.42308243727598</v>
      </c>
      <c r="T1543" s="3">
        <v>7504.9</v>
      </c>
    </row>
    <row r="1544" spans="1:20" x14ac:dyDescent="0.3">
      <c r="A1544" s="3" t="s">
        <v>19</v>
      </c>
      <c r="B1544" s="3" t="s">
        <v>2058</v>
      </c>
      <c r="C1544" s="3" t="s">
        <v>21</v>
      </c>
      <c r="D1544" s="4" t="s">
        <v>22</v>
      </c>
      <c r="E1544" s="3" t="s">
        <v>2059</v>
      </c>
      <c r="F1544" s="3"/>
      <c r="G1544" s="3"/>
      <c r="H1544" s="3"/>
      <c r="I1544" s="3"/>
      <c r="J1544" s="3"/>
      <c r="K1544" s="3"/>
      <c r="L1544" s="3"/>
      <c r="M1544" s="3"/>
      <c r="N1544" s="3">
        <v>3910</v>
      </c>
      <c r="O1544" s="3" t="s">
        <v>24</v>
      </c>
      <c r="P1544" s="3">
        <v>426.99375191815858</v>
      </c>
      <c r="Q1544" s="3">
        <v>1669545.57</v>
      </c>
      <c r="R1544" s="3">
        <v>6.1217742210488684</v>
      </c>
      <c r="S1544" s="3">
        <v>23936.137204301082</v>
      </c>
      <c r="T1544" s="3">
        <v>406033.6</v>
      </c>
    </row>
    <row r="1545" spans="1:20" x14ac:dyDescent="0.3">
      <c r="A1545" s="3" t="s">
        <v>19</v>
      </c>
      <c r="B1545" s="3" t="s">
        <v>2058</v>
      </c>
      <c r="C1545" s="3" t="s">
        <v>21</v>
      </c>
      <c r="D1545" s="4" t="s">
        <v>22</v>
      </c>
      <c r="E1545" s="3" t="s">
        <v>2060</v>
      </c>
      <c r="F1545" s="3"/>
      <c r="G1545" s="3"/>
      <c r="H1545" s="3"/>
      <c r="I1545" s="3"/>
      <c r="J1545" s="3"/>
      <c r="K1545" s="3"/>
      <c r="L1545" s="3"/>
      <c r="M1545" s="3"/>
      <c r="N1545" s="3">
        <v>69.5</v>
      </c>
      <c r="O1545" s="3" t="s">
        <v>24</v>
      </c>
      <c r="P1545" s="3">
        <v>630.08359712230208</v>
      </c>
      <c r="Q1545" s="3">
        <v>43790.81</v>
      </c>
      <c r="R1545" s="3">
        <v>9.0334565895670558</v>
      </c>
      <c r="S1545" s="3">
        <v>627.82523297491036</v>
      </c>
      <c r="T1545" s="3">
        <v>10649.9</v>
      </c>
    </row>
    <row r="1546" spans="1:20" x14ac:dyDescent="0.3">
      <c r="A1546" s="3" t="s">
        <v>19</v>
      </c>
      <c r="B1546" s="3" t="s">
        <v>2058</v>
      </c>
      <c r="C1546" s="3" t="s">
        <v>21</v>
      </c>
      <c r="D1546" s="4" t="s">
        <v>22</v>
      </c>
      <c r="E1546" s="3" t="s">
        <v>2061</v>
      </c>
      <c r="F1546" s="3"/>
      <c r="G1546" s="3"/>
      <c r="H1546" s="3"/>
      <c r="I1546" s="3"/>
      <c r="J1546" s="3"/>
      <c r="K1546" s="3"/>
      <c r="L1546" s="3"/>
      <c r="M1546" s="3"/>
      <c r="N1546" s="3">
        <v>3477.6</v>
      </c>
      <c r="O1546" s="3" t="s">
        <v>24</v>
      </c>
      <c r="P1546" s="3">
        <v>580.90353692201518</v>
      </c>
      <c r="Q1546" s="3">
        <v>2020150.14</v>
      </c>
      <c r="R1546" s="3">
        <v>8.3283661207457378</v>
      </c>
      <c r="S1546" s="3">
        <v>28962.726021505379</v>
      </c>
      <c r="T1546" s="3">
        <v>491300.5</v>
      </c>
    </row>
    <row r="1547" spans="1:20" x14ac:dyDescent="0.3">
      <c r="A1547" s="3" t="s">
        <v>19</v>
      </c>
      <c r="B1547" s="3" t="s">
        <v>2062</v>
      </c>
      <c r="C1547" s="3" t="s">
        <v>21</v>
      </c>
      <c r="D1547" s="4" t="s">
        <v>22</v>
      </c>
      <c r="E1547" s="3" t="s">
        <v>2063</v>
      </c>
      <c r="F1547" s="3"/>
      <c r="G1547" s="3"/>
      <c r="H1547" s="3"/>
      <c r="I1547" s="3"/>
      <c r="J1547" s="3"/>
      <c r="K1547" s="3"/>
      <c r="L1547" s="3"/>
      <c r="M1547" s="3"/>
      <c r="N1547" s="3">
        <v>5038.2</v>
      </c>
      <c r="O1547" s="3" t="s">
        <v>24</v>
      </c>
      <c r="P1547" s="3">
        <v>581.07654122504073</v>
      </c>
      <c r="Q1547" s="3">
        <v>2927579.83</v>
      </c>
      <c r="R1547" s="3">
        <v>8.3308464691762119</v>
      </c>
      <c r="S1547" s="3">
        <v>41972.470681003593</v>
      </c>
      <c r="T1547" s="3">
        <v>711987.4</v>
      </c>
    </row>
    <row r="1548" spans="1:20" x14ac:dyDescent="0.3">
      <c r="A1548" s="3" t="s">
        <v>19</v>
      </c>
      <c r="B1548" s="3" t="s">
        <v>2062</v>
      </c>
      <c r="C1548" s="3" t="s">
        <v>21</v>
      </c>
      <c r="D1548" s="4" t="s">
        <v>22</v>
      </c>
      <c r="E1548" s="3" t="s">
        <v>2064</v>
      </c>
      <c r="F1548" s="3"/>
      <c r="G1548" s="3"/>
      <c r="H1548" s="3"/>
      <c r="I1548" s="3"/>
      <c r="J1548" s="3"/>
      <c r="K1548" s="3"/>
      <c r="L1548" s="3"/>
      <c r="M1548" s="3"/>
      <c r="N1548" s="3">
        <v>2040</v>
      </c>
      <c r="O1548" s="3" t="s">
        <v>24</v>
      </c>
      <c r="P1548" s="3">
        <v>427.12091666666669</v>
      </c>
      <c r="Q1548" s="3">
        <v>871326.67</v>
      </c>
      <c r="R1548" s="3">
        <v>6.123597371565114</v>
      </c>
      <c r="S1548" s="3">
        <v>12492.13863799283</v>
      </c>
      <c r="T1548" s="3">
        <v>211906.7</v>
      </c>
    </row>
    <row r="1549" spans="1:20" x14ac:dyDescent="0.3">
      <c r="A1549" s="3" t="s">
        <v>19</v>
      </c>
      <c r="B1549" s="3" t="s">
        <v>2065</v>
      </c>
      <c r="C1549" s="3" t="s">
        <v>21</v>
      </c>
      <c r="D1549" s="4" t="s">
        <v>22</v>
      </c>
      <c r="E1549" s="3" t="s">
        <v>2066</v>
      </c>
      <c r="F1549" s="3"/>
      <c r="G1549" s="3"/>
      <c r="H1549" s="3"/>
      <c r="I1549" s="3"/>
      <c r="J1549" s="3"/>
      <c r="K1549" s="3"/>
      <c r="L1549" s="3"/>
      <c r="M1549" s="3"/>
      <c r="N1549" s="3">
        <v>5600</v>
      </c>
      <c r="O1549" s="3" t="s">
        <v>24</v>
      </c>
      <c r="P1549" s="3">
        <v>345.40884107142858</v>
      </c>
      <c r="Q1549" s="3">
        <v>1934289.51</v>
      </c>
      <c r="R1549" s="3">
        <v>4.9520980798771124</v>
      </c>
      <c r="S1549" s="3">
        <v>27731.749247311829</v>
      </c>
      <c r="T1549" s="3">
        <v>470419.3</v>
      </c>
    </row>
    <row r="1550" spans="1:20" x14ac:dyDescent="0.3">
      <c r="A1550" s="3" t="s">
        <v>19</v>
      </c>
      <c r="B1550" s="3" t="s">
        <v>2065</v>
      </c>
      <c r="C1550" s="3" t="s">
        <v>21</v>
      </c>
      <c r="D1550" s="4" t="s">
        <v>22</v>
      </c>
      <c r="E1550" s="3" t="s">
        <v>2067</v>
      </c>
      <c r="F1550" s="3"/>
      <c r="G1550" s="3"/>
      <c r="H1550" s="3"/>
      <c r="I1550" s="3"/>
      <c r="J1550" s="3"/>
      <c r="K1550" s="3"/>
      <c r="L1550" s="3"/>
      <c r="M1550" s="3"/>
      <c r="N1550" s="3">
        <v>800</v>
      </c>
      <c r="O1550" s="3" t="s">
        <v>24</v>
      </c>
      <c r="P1550" s="3">
        <v>346.49058749999989</v>
      </c>
      <c r="Q1550" s="3">
        <v>277192.46999999997</v>
      </c>
      <c r="R1550" s="3">
        <v>4.9676069892473107</v>
      </c>
      <c r="S1550" s="3">
        <v>3974.0855913978489</v>
      </c>
      <c r="T1550" s="3">
        <v>67413.100000000006</v>
      </c>
    </row>
    <row r="1551" spans="1:20" x14ac:dyDescent="0.3">
      <c r="A1551" s="3" t="s">
        <v>19</v>
      </c>
      <c r="B1551" s="3" t="s">
        <v>2065</v>
      </c>
      <c r="C1551" s="3" t="s">
        <v>21</v>
      </c>
      <c r="D1551" s="4" t="s">
        <v>22</v>
      </c>
      <c r="E1551" s="3" t="s">
        <v>2068</v>
      </c>
      <c r="F1551" s="3"/>
      <c r="G1551" s="3"/>
      <c r="H1551" s="3"/>
      <c r="I1551" s="3"/>
      <c r="J1551" s="3"/>
      <c r="K1551" s="3"/>
      <c r="L1551" s="3"/>
      <c r="M1551" s="3"/>
      <c r="N1551" s="3">
        <v>154</v>
      </c>
      <c r="O1551" s="3" t="s">
        <v>24</v>
      </c>
      <c r="P1551" s="3">
        <v>248.813961038961</v>
      </c>
      <c r="Q1551" s="3">
        <v>38317.35</v>
      </c>
      <c r="R1551" s="3">
        <v>3.5672252478704092</v>
      </c>
      <c r="S1551" s="3">
        <v>549.35268817204303</v>
      </c>
      <c r="T1551" s="3">
        <v>9318.7999999999993</v>
      </c>
    </row>
    <row r="1552" spans="1:20" x14ac:dyDescent="0.3">
      <c r="A1552" s="3" t="s">
        <v>19</v>
      </c>
      <c r="B1552" s="3" t="s">
        <v>2069</v>
      </c>
      <c r="C1552" s="3" t="s">
        <v>21</v>
      </c>
      <c r="D1552" s="4" t="s">
        <v>22</v>
      </c>
      <c r="E1552" s="3" t="s">
        <v>2070</v>
      </c>
      <c r="F1552" s="3"/>
      <c r="G1552" s="3"/>
      <c r="H1552" s="3"/>
      <c r="I1552" s="3"/>
      <c r="J1552" s="3"/>
      <c r="K1552" s="3"/>
      <c r="L1552" s="3"/>
      <c r="M1552" s="3"/>
      <c r="N1552" s="3">
        <v>42</v>
      </c>
      <c r="O1552" s="3" t="s">
        <v>24</v>
      </c>
      <c r="P1552" s="3">
        <v>129.4809523809524</v>
      </c>
      <c r="Q1552" s="3">
        <v>5438.2</v>
      </c>
      <c r="R1552" s="3">
        <v>1.839218073593073</v>
      </c>
      <c r="S1552" s="3">
        <v>77.247159090909079</v>
      </c>
      <c r="T1552" s="3">
        <v>1322.6</v>
      </c>
    </row>
    <row r="1553" spans="1:20" x14ac:dyDescent="0.3">
      <c r="A1553" s="3" t="s">
        <v>19</v>
      </c>
      <c r="B1553" s="3" t="s">
        <v>2071</v>
      </c>
      <c r="C1553" s="3" t="s">
        <v>21</v>
      </c>
      <c r="D1553" s="4" t="s">
        <v>22</v>
      </c>
      <c r="E1553" s="3" t="s">
        <v>2072</v>
      </c>
      <c r="F1553" s="3"/>
      <c r="G1553" s="3"/>
      <c r="H1553" s="3"/>
      <c r="I1553" s="3"/>
      <c r="J1553" s="3"/>
      <c r="K1553" s="3"/>
      <c r="L1553" s="3"/>
      <c r="M1553" s="3"/>
      <c r="N1553" s="3">
        <v>8008</v>
      </c>
      <c r="O1553" s="3" t="s">
        <v>24</v>
      </c>
      <c r="P1553" s="3">
        <v>317.57522477522468</v>
      </c>
      <c r="Q1553" s="3">
        <v>2543142.4</v>
      </c>
      <c r="R1553" s="3">
        <v>4.511011715557169</v>
      </c>
      <c r="S1553" s="3">
        <v>36124.181818181823</v>
      </c>
      <c r="T1553" s="3">
        <v>618492.19999999995</v>
      </c>
    </row>
    <row r="1554" spans="1:20" x14ac:dyDescent="0.3">
      <c r="A1554" s="3" t="s">
        <v>19</v>
      </c>
      <c r="B1554" s="3" t="s">
        <v>2071</v>
      </c>
      <c r="C1554" s="3" t="s">
        <v>21</v>
      </c>
      <c r="D1554" s="4" t="s">
        <v>22</v>
      </c>
      <c r="E1554" s="3" t="s">
        <v>2073</v>
      </c>
      <c r="F1554" s="3"/>
      <c r="G1554" s="3"/>
      <c r="H1554" s="3"/>
      <c r="I1554" s="3"/>
      <c r="J1554" s="3"/>
      <c r="K1554" s="3"/>
      <c r="L1554" s="3"/>
      <c r="M1554" s="3"/>
      <c r="N1554" s="3">
        <v>23760</v>
      </c>
      <c r="O1554" s="3" t="s">
        <v>24</v>
      </c>
      <c r="P1554" s="3">
        <v>175.4253253367003</v>
      </c>
      <c r="Q1554" s="3">
        <v>4168105.73</v>
      </c>
      <c r="R1554" s="3">
        <v>2.4918370076235838</v>
      </c>
      <c r="S1554" s="3">
        <v>59206.047301136357</v>
      </c>
      <c r="T1554" s="3">
        <v>1013683.4</v>
      </c>
    </row>
    <row r="1555" spans="1:20" x14ac:dyDescent="0.3">
      <c r="A1555" s="3" t="s">
        <v>19</v>
      </c>
      <c r="B1555" s="3" t="s">
        <v>2071</v>
      </c>
      <c r="C1555" s="3" t="s">
        <v>21</v>
      </c>
      <c r="D1555" s="4" t="s">
        <v>22</v>
      </c>
      <c r="E1555" s="3" t="s">
        <v>2074</v>
      </c>
      <c r="F1555" s="3"/>
      <c r="G1555" s="3"/>
      <c r="H1555" s="3"/>
      <c r="I1555" s="3"/>
      <c r="J1555" s="3"/>
      <c r="K1555" s="3"/>
      <c r="L1555" s="3"/>
      <c r="M1555" s="3"/>
      <c r="N1555" s="3">
        <v>7012.8</v>
      </c>
      <c r="O1555" s="3" t="s">
        <v>24</v>
      </c>
      <c r="P1555" s="3">
        <v>496.89037759525428</v>
      </c>
      <c r="Q1555" s="3">
        <v>3484592.84</v>
      </c>
      <c r="R1555" s="3">
        <v>7.0581019544780439</v>
      </c>
      <c r="S1555" s="3">
        <v>49497.057386363631</v>
      </c>
      <c r="T1555" s="3">
        <v>847453</v>
      </c>
    </row>
    <row r="1556" spans="1:20" x14ac:dyDescent="0.3">
      <c r="A1556" s="3" t="s">
        <v>19</v>
      </c>
      <c r="B1556" s="3" t="s">
        <v>2071</v>
      </c>
      <c r="C1556" s="3" t="s">
        <v>21</v>
      </c>
      <c r="D1556" s="4" t="s">
        <v>22</v>
      </c>
      <c r="E1556" s="3" t="s">
        <v>2075</v>
      </c>
      <c r="F1556" s="3"/>
      <c r="G1556" s="3"/>
      <c r="H1556" s="3"/>
      <c r="I1556" s="3"/>
      <c r="J1556" s="3"/>
      <c r="K1556" s="3"/>
      <c r="L1556" s="3"/>
      <c r="M1556" s="3"/>
      <c r="N1556" s="3">
        <v>6750</v>
      </c>
      <c r="O1556" s="3" t="s">
        <v>24</v>
      </c>
      <c r="P1556" s="3">
        <v>432.26888888888891</v>
      </c>
      <c r="Q1556" s="3">
        <v>2917815</v>
      </c>
      <c r="R1556" s="3">
        <v>6.1401830808080806</v>
      </c>
      <c r="S1556" s="3">
        <v>41446.235795454537</v>
      </c>
      <c r="T1556" s="3">
        <v>709612.7</v>
      </c>
    </row>
    <row r="1557" spans="1:20" x14ac:dyDescent="0.3">
      <c r="A1557" s="3" t="s">
        <v>19</v>
      </c>
      <c r="B1557" s="3" t="s">
        <v>2076</v>
      </c>
      <c r="C1557" s="3" t="s">
        <v>21</v>
      </c>
      <c r="D1557" s="4" t="s">
        <v>22</v>
      </c>
      <c r="E1557" s="3" t="s">
        <v>2077</v>
      </c>
      <c r="F1557" s="3"/>
      <c r="G1557" s="3"/>
      <c r="H1557" s="3"/>
      <c r="I1557" s="3"/>
      <c r="J1557" s="3"/>
      <c r="K1557" s="3"/>
      <c r="L1557" s="3"/>
      <c r="M1557" s="3"/>
      <c r="N1557" s="3">
        <v>1267.2</v>
      </c>
      <c r="O1557" s="3" t="s">
        <v>24</v>
      </c>
      <c r="P1557" s="3">
        <v>489.49249526515149</v>
      </c>
      <c r="Q1557" s="3">
        <v>620284.89</v>
      </c>
      <c r="R1557" s="3">
        <v>6.9530183986527199</v>
      </c>
      <c r="S1557" s="3">
        <v>8810.8649147727265</v>
      </c>
      <c r="T1557" s="3">
        <v>150853.29999999999</v>
      </c>
    </row>
    <row r="1558" spans="1:20" x14ac:dyDescent="0.3">
      <c r="A1558" s="3" t="s">
        <v>19</v>
      </c>
      <c r="B1558" s="3" t="s">
        <v>2076</v>
      </c>
      <c r="C1558" s="3" t="s">
        <v>21</v>
      </c>
      <c r="D1558" s="4" t="s">
        <v>22</v>
      </c>
      <c r="E1558" s="3" t="s">
        <v>2078</v>
      </c>
      <c r="F1558" s="3"/>
      <c r="G1558" s="3"/>
      <c r="H1558" s="3"/>
      <c r="I1558" s="3"/>
      <c r="J1558" s="3"/>
      <c r="K1558" s="3"/>
      <c r="L1558" s="3"/>
      <c r="M1558" s="3"/>
      <c r="N1558" s="3">
        <v>1042.8</v>
      </c>
      <c r="O1558" s="3" t="s">
        <v>24</v>
      </c>
      <c r="P1558" s="3">
        <v>491.10268507863452</v>
      </c>
      <c r="Q1558" s="3">
        <v>512121.88</v>
      </c>
      <c r="R1558" s="3">
        <v>6.9758904130487842</v>
      </c>
      <c r="S1558" s="3">
        <v>7274.4585227272719</v>
      </c>
      <c r="T1558" s="3">
        <v>124548</v>
      </c>
    </row>
    <row r="1559" spans="1:20" x14ac:dyDescent="0.3">
      <c r="A1559" s="3" t="s">
        <v>19</v>
      </c>
      <c r="B1559" s="3" t="s">
        <v>2079</v>
      </c>
      <c r="C1559" s="3" t="s">
        <v>21</v>
      </c>
      <c r="D1559" s="4" t="s">
        <v>22</v>
      </c>
      <c r="E1559" s="3" t="s">
        <v>2080</v>
      </c>
      <c r="F1559" s="3"/>
      <c r="G1559" s="3"/>
      <c r="H1559" s="3"/>
      <c r="I1559" s="3"/>
      <c r="J1559" s="3"/>
      <c r="K1559" s="3"/>
      <c r="L1559" s="3"/>
      <c r="M1559" s="3"/>
      <c r="N1559" s="3">
        <v>256</v>
      </c>
      <c r="O1559" s="3" t="s">
        <v>24</v>
      </c>
      <c r="P1559" s="3">
        <v>465.14914062499997</v>
      </c>
      <c r="Q1559" s="3">
        <v>119078.18</v>
      </c>
      <c r="R1559" s="3">
        <v>6.6072321111505676</v>
      </c>
      <c r="S1559" s="3">
        <v>1691.4514204545451</v>
      </c>
      <c r="T1559" s="3">
        <v>28959.8</v>
      </c>
    </row>
    <row r="1560" spans="1:20" x14ac:dyDescent="0.3">
      <c r="A1560" s="3" t="s">
        <v>19</v>
      </c>
      <c r="B1560" s="3" t="s">
        <v>2079</v>
      </c>
      <c r="C1560" s="3" t="s">
        <v>21</v>
      </c>
      <c r="D1560" s="4" t="s">
        <v>22</v>
      </c>
      <c r="E1560" s="3" t="s">
        <v>2081</v>
      </c>
      <c r="F1560" s="3"/>
      <c r="G1560" s="3"/>
      <c r="H1560" s="3"/>
      <c r="I1560" s="3"/>
      <c r="J1560" s="3"/>
      <c r="K1560" s="3"/>
      <c r="L1560" s="3"/>
      <c r="M1560" s="3"/>
      <c r="N1560" s="3">
        <v>2040</v>
      </c>
      <c r="O1560" s="3" t="s">
        <v>24</v>
      </c>
      <c r="P1560" s="3">
        <v>430.10696078431369</v>
      </c>
      <c r="Q1560" s="3">
        <v>877418.2</v>
      </c>
      <c r="R1560" s="3">
        <v>6.1094738747771826</v>
      </c>
      <c r="S1560" s="3">
        <v>12463.32670454545</v>
      </c>
      <c r="T1560" s="3">
        <v>213388.1</v>
      </c>
    </row>
    <row r="1561" spans="1:20" x14ac:dyDescent="0.3">
      <c r="A1561" s="3" t="s">
        <v>19</v>
      </c>
      <c r="B1561" s="3" t="s">
        <v>2079</v>
      </c>
      <c r="C1561" s="3" t="s">
        <v>21</v>
      </c>
      <c r="D1561" s="4" t="s">
        <v>22</v>
      </c>
      <c r="E1561" s="3" t="s">
        <v>2082</v>
      </c>
      <c r="F1561" s="3"/>
      <c r="G1561" s="3"/>
      <c r="H1561" s="3"/>
      <c r="I1561" s="3"/>
      <c r="J1561" s="3"/>
      <c r="K1561" s="3"/>
      <c r="L1561" s="3"/>
      <c r="M1561" s="3"/>
      <c r="N1561" s="3">
        <v>4147.2</v>
      </c>
      <c r="O1561" s="3" t="s">
        <v>24</v>
      </c>
      <c r="P1561" s="3">
        <v>585.13890094521605</v>
      </c>
      <c r="Q1561" s="3">
        <v>2426688.0499999998</v>
      </c>
      <c r="R1561" s="3">
        <v>8.3116321156990907</v>
      </c>
      <c r="S1561" s="3">
        <v>34470.000710227258</v>
      </c>
      <c r="T1561" s="3">
        <v>590170.6</v>
      </c>
    </row>
    <row r="1562" spans="1:20" x14ac:dyDescent="0.3">
      <c r="A1562" s="3" t="s">
        <v>19</v>
      </c>
      <c r="B1562" s="3" t="s">
        <v>2079</v>
      </c>
      <c r="C1562" s="3" t="s">
        <v>21</v>
      </c>
      <c r="D1562" s="4" t="s">
        <v>22</v>
      </c>
      <c r="E1562" s="3" t="s">
        <v>2083</v>
      </c>
      <c r="F1562" s="3"/>
      <c r="G1562" s="3"/>
      <c r="H1562" s="3"/>
      <c r="I1562" s="3"/>
      <c r="J1562" s="3"/>
      <c r="K1562" s="3"/>
      <c r="L1562" s="3"/>
      <c r="M1562" s="3"/>
      <c r="N1562" s="3">
        <v>211.2</v>
      </c>
      <c r="O1562" s="3" t="s">
        <v>24</v>
      </c>
      <c r="P1562" s="3">
        <v>510.03196022727269</v>
      </c>
      <c r="Q1562" s="3">
        <v>107718.75</v>
      </c>
      <c r="R1562" s="3">
        <v>7.2447721623192143</v>
      </c>
      <c r="S1562" s="3">
        <v>1530.095880681818</v>
      </c>
      <c r="T1562" s="3">
        <v>26197.200000000001</v>
      </c>
    </row>
    <row r="1563" spans="1:20" x14ac:dyDescent="0.3">
      <c r="A1563" s="3" t="s">
        <v>19</v>
      </c>
      <c r="B1563" s="3" t="s">
        <v>2079</v>
      </c>
      <c r="C1563" s="3" t="s">
        <v>21</v>
      </c>
      <c r="D1563" s="4" t="s">
        <v>22</v>
      </c>
      <c r="E1563" s="3" t="s">
        <v>2084</v>
      </c>
      <c r="F1563" s="3"/>
      <c r="G1563" s="3"/>
      <c r="H1563" s="3"/>
      <c r="I1563" s="3"/>
      <c r="J1563" s="3"/>
      <c r="K1563" s="3"/>
      <c r="L1563" s="3"/>
      <c r="M1563" s="3"/>
      <c r="N1563" s="3">
        <v>350</v>
      </c>
      <c r="O1563" s="3" t="s">
        <v>24</v>
      </c>
      <c r="P1563" s="3">
        <v>655.45225714285721</v>
      </c>
      <c r="Q1563" s="3">
        <v>229408.29</v>
      </c>
      <c r="R1563" s="3">
        <v>9.3104013798701306</v>
      </c>
      <c r="S1563" s="3">
        <v>3258.640482954545</v>
      </c>
      <c r="T1563" s="3">
        <v>55792.1</v>
      </c>
    </row>
    <row r="1564" spans="1:20" x14ac:dyDescent="0.3">
      <c r="A1564" s="3" t="s">
        <v>19</v>
      </c>
      <c r="B1564" s="3" t="s">
        <v>2085</v>
      </c>
      <c r="C1564" s="3" t="s">
        <v>21</v>
      </c>
      <c r="D1564" s="4" t="s">
        <v>22</v>
      </c>
      <c r="E1564" s="3" t="s">
        <v>2073</v>
      </c>
      <c r="F1564" s="3"/>
      <c r="G1564" s="3"/>
      <c r="H1564" s="3"/>
      <c r="I1564" s="3"/>
      <c r="J1564" s="3"/>
      <c r="K1564" s="3"/>
      <c r="L1564" s="3"/>
      <c r="M1564" s="3"/>
      <c r="N1564" s="3">
        <v>23760</v>
      </c>
      <c r="O1564" s="3" t="s">
        <v>24</v>
      </c>
      <c r="P1564" s="3">
        <v>174.74275505050511</v>
      </c>
      <c r="Q1564" s="3">
        <v>4151887.86</v>
      </c>
      <c r="R1564" s="3">
        <v>2.4856721913300861</v>
      </c>
      <c r="S1564" s="3">
        <v>59059.571266002837</v>
      </c>
      <c r="T1564" s="3">
        <v>1009739.2</v>
      </c>
    </row>
    <row r="1565" spans="1:20" x14ac:dyDescent="0.3">
      <c r="A1565" s="3" t="s">
        <v>19</v>
      </c>
      <c r="B1565" s="3" t="s">
        <v>2086</v>
      </c>
      <c r="C1565" s="3" t="s">
        <v>21</v>
      </c>
      <c r="D1565" s="4" t="s">
        <v>22</v>
      </c>
      <c r="E1565" s="3" t="s">
        <v>2087</v>
      </c>
      <c r="F1565" s="3"/>
      <c r="G1565" s="3"/>
      <c r="H1565" s="3"/>
      <c r="I1565" s="3"/>
      <c r="J1565" s="3"/>
      <c r="K1565" s="3"/>
      <c r="L1565" s="3"/>
      <c r="M1565" s="3"/>
      <c r="N1565" s="3">
        <v>6344</v>
      </c>
      <c r="O1565" s="3" t="s">
        <v>24</v>
      </c>
      <c r="P1565" s="3">
        <v>349.77937421185368</v>
      </c>
      <c r="Q1565" s="3">
        <v>2219000.35</v>
      </c>
      <c r="R1565" s="3">
        <v>4.9755245264844064</v>
      </c>
      <c r="S1565" s="3">
        <v>31564.72759601707</v>
      </c>
      <c r="T1565" s="3">
        <v>539660.9</v>
      </c>
    </row>
    <row r="1566" spans="1:20" x14ac:dyDescent="0.3">
      <c r="A1566" s="3" t="s">
        <v>19</v>
      </c>
      <c r="B1566" s="3" t="s">
        <v>2086</v>
      </c>
      <c r="C1566" s="3" t="s">
        <v>21</v>
      </c>
      <c r="D1566" s="4" t="s">
        <v>22</v>
      </c>
      <c r="E1566" s="3" t="s">
        <v>2088</v>
      </c>
      <c r="F1566" s="3"/>
      <c r="G1566" s="3"/>
      <c r="H1566" s="3"/>
      <c r="I1566" s="3"/>
      <c r="J1566" s="3"/>
      <c r="K1566" s="3"/>
      <c r="L1566" s="3"/>
      <c r="M1566" s="3"/>
      <c r="N1566" s="3">
        <v>1513</v>
      </c>
      <c r="O1566" s="3" t="s">
        <v>24</v>
      </c>
      <c r="P1566" s="3">
        <v>493.26161929940508</v>
      </c>
      <c r="Q1566" s="3">
        <v>746304.83</v>
      </c>
      <c r="R1566" s="3">
        <v>7.0165237453684943</v>
      </c>
      <c r="S1566" s="3">
        <v>10616.00042674253</v>
      </c>
      <c r="T1566" s="3">
        <v>181501.3</v>
      </c>
    </row>
    <row r="1567" spans="1:20" x14ac:dyDescent="0.3">
      <c r="A1567" s="3" t="s">
        <v>19</v>
      </c>
      <c r="B1567" s="3" t="s">
        <v>2086</v>
      </c>
      <c r="C1567" s="3" t="s">
        <v>21</v>
      </c>
      <c r="D1567" s="4" t="s">
        <v>22</v>
      </c>
      <c r="E1567" s="3" t="s">
        <v>2089</v>
      </c>
      <c r="F1567" s="3"/>
      <c r="G1567" s="3"/>
      <c r="H1567" s="3"/>
      <c r="I1567" s="3"/>
      <c r="J1567" s="3"/>
      <c r="K1567" s="3"/>
      <c r="L1567" s="3"/>
      <c r="M1567" s="3"/>
      <c r="N1567" s="3">
        <v>5622.4</v>
      </c>
      <c r="O1567" s="3" t="s">
        <v>24</v>
      </c>
      <c r="P1567" s="3">
        <v>345.34176863972692</v>
      </c>
      <c r="Q1567" s="3">
        <v>1941649.56</v>
      </c>
      <c r="R1567" s="3">
        <v>4.9124006918880072</v>
      </c>
      <c r="S1567" s="3">
        <v>27619.48165007112</v>
      </c>
      <c r="T1567" s="3">
        <v>472209.2</v>
      </c>
    </row>
    <row r="1568" spans="1:20" x14ac:dyDescent="0.3">
      <c r="A1568" s="3" t="s">
        <v>19</v>
      </c>
      <c r="B1568" s="3" t="s">
        <v>2086</v>
      </c>
      <c r="C1568" s="3" t="s">
        <v>21</v>
      </c>
      <c r="D1568" s="4" t="s">
        <v>22</v>
      </c>
      <c r="E1568" s="3" t="s">
        <v>2090</v>
      </c>
      <c r="F1568" s="3"/>
      <c r="G1568" s="3"/>
      <c r="H1568" s="3"/>
      <c r="I1568" s="3"/>
      <c r="J1568" s="3"/>
      <c r="K1568" s="3"/>
      <c r="L1568" s="3"/>
      <c r="M1568" s="3"/>
      <c r="N1568" s="3">
        <v>5452</v>
      </c>
      <c r="O1568" s="3" t="s">
        <v>24</v>
      </c>
      <c r="P1568" s="3">
        <v>454.3225917094644</v>
      </c>
      <c r="Q1568" s="3">
        <v>2476966.77</v>
      </c>
      <c r="R1568" s="3">
        <v>6.4626257711161372</v>
      </c>
      <c r="S1568" s="3">
        <v>35234.235704125182</v>
      </c>
      <c r="T1568" s="3">
        <v>602398.4</v>
      </c>
    </row>
    <row r="1569" spans="1:20" x14ac:dyDescent="0.3">
      <c r="A1569" s="3" t="s">
        <v>19</v>
      </c>
      <c r="B1569" s="3" t="s">
        <v>2091</v>
      </c>
      <c r="C1569" s="3" t="s">
        <v>21</v>
      </c>
      <c r="D1569" s="4" t="s">
        <v>22</v>
      </c>
      <c r="E1569" s="3" t="s">
        <v>2092</v>
      </c>
      <c r="F1569" s="3"/>
      <c r="G1569" s="3"/>
      <c r="H1569" s="3"/>
      <c r="I1569" s="3"/>
      <c r="J1569" s="3"/>
      <c r="K1569" s="3"/>
      <c r="L1569" s="3"/>
      <c r="M1569" s="3"/>
      <c r="N1569" s="3">
        <v>9405.5</v>
      </c>
      <c r="O1569" s="3" t="s">
        <v>24</v>
      </c>
      <c r="P1569" s="3">
        <v>450.81483068417413</v>
      </c>
      <c r="Q1569" s="3">
        <v>4240138.8899999997</v>
      </c>
      <c r="R1569" s="3">
        <v>6.4127287437293621</v>
      </c>
      <c r="S1569" s="3">
        <v>60314.920199146523</v>
      </c>
      <c r="T1569" s="3">
        <v>1031201.8</v>
      </c>
    </row>
    <row r="1570" spans="1:20" x14ac:dyDescent="0.3">
      <c r="A1570" s="3" t="s">
        <v>19</v>
      </c>
      <c r="B1570" s="3" t="s">
        <v>2091</v>
      </c>
      <c r="C1570" s="3" t="s">
        <v>21</v>
      </c>
      <c r="D1570" s="4" t="s">
        <v>22</v>
      </c>
      <c r="E1570" s="3" t="s">
        <v>2093</v>
      </c>
      <c r="F1570" s="3"/>
      <c r="G1570" s="3"/>
      <c r="H1570" s="3"/>
      <c r="I1570" s="3"/>
      <c r="J1570" s="3"/>
      <c r="K1570" s="3"/>
      <c r="L1570" s="3"/>
      <c r="M1570" s="3"/>
      <c r="N1570" s="3">
        <v>6790</v>
      </c>
      <c r="O1570" s="3" t="s">
        <v>24</v>
      </c>
      <c r="P1570" s="3">
        <v>383.81911634756989</v>
      </c>
      <c r="Q1570" s="3">
        <v>2606131.7999999998</v>
      </c>
      <c r="R1570" s="3">
        <v>5.4597313847449493</v>
      </c>
      <c r="S1570" s="3">
        <v>37071.576102418207</v>
      </c>
      <c r="T1570" s="3">
        <v>633811.30000000005</v>
      </c>
    </row>
    <row r="1571" spans="1:20" x14ac:dyDescent="0.3">
      <c r="A1571" s="3" t="s">
        <v>19</v>
      </c>
      <c r="B1571" s="3" t="s">
        <v>2094</v>
      </c>
      <c r="C1571" s="3" t="s">
        <v>21</v>
      </c>
      <c r="D1571" s="4" t="s">
        <v>22</v>
      </c>
      <c r="E1571" s="3" t="s">
        <v>2095</v>
      </c>
      <c r="F1571" s="3"/>
      <c r="G1571" s="3"/>
      <c r="H1571" s="3"/>
      <c r="I1571" s="3"/>
      <c r="J1571" s="3"/>
      <c r="K1571" s="3"/>
      <c r="L1571" s="3"/>
      <c r="M1571" s="3"/>
      <c r="N1571" s="3">
        <v>7897.5</v>
      </c>
      <c r="O1571" s="3" t="s">
        <v>24</v>
      </c>
      <c r="P1571" s="3">
        <v>480.3020576131687</v>
      </c>
      <c r="Q1571" s="3">
        <v>3793185.5</v>
      </c>
      <c r="R1571" s="3">
        <v>6.8321772064462118</v>
      </c>
      <c r="S1571" s="3">
        <v>53957.119487908967</v>
      </c>
      <c r="T1571" s="3">
        <v>1156162.8999999999</v>
      </c>
    </row>
    <row r="1572" spans="1:20" x14ac:dyDescent="0.3">
      <c r="A1572" s="3" t="s">
        <v>19</v>
      </c>
      <c r="B1572" s="3" t="s">
        <v>2096</v>
      </c>
      <c r="C1572" s="3" t="s">
        <v>21</v>
      </c>
      <c r="D1572" s="4" t="s">
        <v>22</v>
      </c>
      <c r="E1572" s="3" t="s">
        <v>2097</v>
      </c>
      <c r="F1572" s="3"/>
      <c r="G1572" s="3"/>
      <c r="H1572" s="3"/>
      <c r="I1572" s="3"/>
      <c r="J1572" s="3"/>
      <c r="K1572" s="3"/>
      <c r="L1572" s="3"/>
      <c r="M1572" s="3"/>
      <c r="N1572" s="3">
        <v>2587.8000000000002</v>
      </c>
      <c r="O1572" s="3" t="s">
        <v>24</v>
      </c>
      <c r="P1572" s="3">
        <v>574.11426308060891</v>
      </c>
      <c r="Q1572" s="3">
        <v>1485692.89</v>
      </c>
      <c r="R1572" s="3">
        <v>8.1666324762533282</v>
      </c>
      <c r="S1572" s="3">
        <v>21133.611522048359</v>
      </c>
      <c r="T1572" s="3">
        <v>361320.5</v>
      </c>
    </row>
    <row r="1573" spans="1:20" x14ac:dyDescent="0.3">
      <c r="A1573" s="3" t="s">
        <v>19</v>
      </c>
      <c r="B1573" s="3" t="s">
        <v>2096</v>
      </c>
      <c r="C1573" s="3" t="s">
        <v>21</v>
      </c>
      <c r="D1573" s="4" t="s">
        <v>22</v>
      </c>
      <c r="E1573" s="3" t="s">
        <v>2098</v>
      </c>
      <c r="F1573" s="3"/>
      <c r="G1573" s="3"/>
      <c r="H1573" s="3"/>
      <c r="I1573" s="3"/>
      <c r="J1573" s="3"/>
      <c r="K1573" s="3"/>
      <c r="L1573" s="3"/>
      <c r="M1573" s="3"/>
      <c r="N1573" s="3">
        <v>2457.6</v>
      </c>
      <c r="O1573" s="3" t="s">
        <v>24</v>
      </c>
      <c r="P1573" s="3">
        <v>462.83658040364583</v>
      </c>
      <c r="Q1573" s="3">
        <v>1137467.18</v>
      </c>
      <c r="R1573" s="3">
        <v>6.5837351408768967</v>
      </c>
      <c r="S1573" s="3">
        <v>16180.18748221906</v>
      </c>
      <c r="T1573" s="3">
        <v>276632</v>
      </c>
    </row>
    <row r="1574" spans="1:20" x14ac:dyDescent="0.3">
      <c r="A1574" s="3" t="s">
        <v>19</v>
      </c>
      <c r="B1574" s="3" t="s">
        <v>2096</v>
      </c>
      <c r="C1574" s="3" t="s">
        <v>21</v>
      </c>
      <c r="D1574" s="4" t="s">
        <v>22</v>
      </c>
      <c r="E1574" s="3" t="s">
        <v>2099</v>
      </c>
      <c r="F1574" s="3"/>
      <c r="G1574" s="3"/>
      <c r="H1574" s="3"/>
      <c r="I1574" s="3"/>
      <c r="J1574" s="3"/>
      <c r="K1574" s="3"/>
      <c r="L1574" s="3"/>
      <c r="M1574" s="3"/>
      <c r="N1574" s="3">
        <v>2275</v>
      </c>
      <c r="O1574" s="3" t="s">
        <v>24</v>
      </c>
      <c r="P1574" s="3">
        <v>503.45401318681309</v>
      </c>
      <c r="Q1574" s="3">
        <v>1145357.8799999999</v>
      </c>
      <c r="R1574" s="3">
        <v>7.1615080111922218</v>
      </c>
      <c r="S1574" s="3">
        <v>16292.4307254623</v>
      </c>
      <c r="T1574" s="3">
        <v>278551.09999999998</v>
      </c>
    </row>
    <row r="1575" spans="1:20" x14ac:dyDescent="0.3">
      <c r="A1575" s="3" t="s">
        <v>19</v>
      </c>
      <c r="B1575" s="3" t="s">
        <v>2100</v>
      </c>
      <c r="C1575" s="3" t="s">
        <v>21</v>
      </c>
      <c r="D1575" s="4" t="s">
        <v>25</v>
      </c>
      <c r="E1575" s="3" t="s">
        <v>2101</v>
      </c>
      <c r="F1575" s="3"/>
      <c r="G1575" s="3"/>
      <c r="H1575" s="3"/>
      <c r="I1575" s="3"/>
      <c r="J1575" s="3"/>
      <c r="K1575" s="3"/>
      <c r="L1575" s="3"/>
      <c r="M1575" s="3"/>
      <c r="N1575" s="3">
        <v>8645</v>
      </c>
      <c r="O1575" s="3" t="s">
        <v>24</v>
      </c>
      <c r="P1575" s="3">
        <v>225.1667761711972</v>
      </c>
      <c r="Q1575" s="3">
        <v>1946566.78</v>
      </c>
      <c r="R1575" s="3">
        <v>3.2029413395618378</v>
      </c>
      <c r="S1575" s="3">
        <v>27689.427880512088</v>
      </c>
      <c r="T1575" s="3">
        <v>603046.40000000002</v>
      </c>
    </row>
    <row r="1576" spans="1:20" x14ac:dyDescent="0.3">
      <c r="A1576" s="3" t="s">
        <v>19</v>
      </c>
      <c r="B1576" s="3" t="s">
        <v>2100</v>
      </c>
      <c r="C1576" s="3" t="s">
        <v>21</v>
      </c>
      <c r="D1576" s="4" t="s">
        <v>22</v>
      </c>
      <c r="E1576" s="3" t="s">
        <v>2102</v>
      </c>
      <c r="F1576" s="3"/>
      <c r="G1576" s="3"/>
      <c r="H1576" s="3"/>
      <c r="I1576" s="3"/>
      <c r="J1576" s="3"/>
      <c r="K1576" s="3"/>
      <c r="L1576" s="3"/>
      <c r="M1576" s="3"/>
      <c r="N1576" s="3">
        <v>2310</v>
      </c>
      <c r="O1576" s="3" t="s">
        <v>24</v>
      </c>
      <c r="P1576" s="3">
        <v>491.35166666666669</v>
      </c>
      <c r="Q1576" s="3">
        <v>1135022.3500000001</v>
      </c>
      <c r="R1576" s="3">
        <v>6.9893551446183029</v>
      </c>
      <c r="S1576" s="3">
        <v>16145.41038406828</v>
      </c>
      <c r="T1576" s="3">
        <v>276037.40000000002</v>
      </c>
    </row>
    <row r="1577" spans="1:20" x14ac:dyDescent="0.3">
      <c r="A1577" s="3" t="s">
        <v>19</v>
      </c>
      <c r="B1577" s="3" t="s">
        <v>2103</v>
      </c>
      <c r="C1577" s="3" t="s">
        <v>21</v>
      </c>
      <c r="D1577" s="4" t="s">
        <v>22</v>
      </c>
      <c r="E1577" s="3" t="s">
        <v>2104</v>
      </c>
      <c r="F1577" s="3"/>
      <c r="G1577" s="3"/>
      <c r="H1577" s="3"/>
      <c r="I1577" s="3"/>
      <c r="J1577" s="3"/>
      <c r="K1577" s="3"/>
      <c r="L1577" s="3"/>
      <c r="M1577" s="3"/>
      <c r="N1577" s="3">
        <v>428.4</v>
      </c>
      <c r="O1577" s="3" t="s">
        <v>24</v>
      </c>
      <c r="P1577" s="3">
        <v>488.15485527544348</v>
      </c>
      <c r="Q1577" s="3">
        <v>209125.54</v>
      </c>
      <c r="R1577" s="3">
        <v>6.8609255836323753</v>
      </c>
      <c r="S1577" s="3">
        <v>2939.2205200281101</v>
      </c>
      <c r="T1577" s="3">
        <v>50859.4</v>
      </c>
    </row>
    <row r="1578" spans="1:20" x14ac:dyDescent="0.3">
      <c r="A1578" s="3" t="s">
        <v>19</v>
      </c>
      <c r="B1578" s="3" t="s">
        <v>2103</v>
      </c>
      <c r="C1578" s="3" t="s">
        <v>21</v>
      </c>
      <c r="D1578" s="4" t="s">
        <v>22</v>
      </c>
      <c r="E1578" s="3" t="s">
        <v>2105</v>
      </c>
      <c r="F1578" s="3"/>
      <c r="G1578" s="3"/>
      <c r="H1578" s="3"/>
      <c r="I1578" s="3"/>
      <c r="J1578" s="3"/>
      <c r="K1578" s="3"/>
      <c r="L1578" s="3"/>
      <c r="M1578" s="3"/>
      <c r="N1578" s="3">
        <v>1800</v>
      </c>
      <c r="O1578" s="3" t="s">
        <v>24</v>
      </c>
      <c r="P1578" s="3">
        <v>542.2213888888889</v>
      </c>
      <c r="Q1578" s="3">
        <v>975998.5</v>
      </c>
      <c r="R1578" s="3">
        <v>7.6208206449597871</v>
      </c>
      <c r="S1578" s="3">
        <v>13717.477160927619</v>
      </c>
      <c r="T1578" s="3">
        <v>237362.9</v>
      </c>
    </row>
    <row r="1579" spans="1:20" x14ac:dyDescent="0.3">
      <c r="A1579" s="3" t="s">
        <v>19</v>
      </c>
      <c r="B1579" s="3" t="s">
        <v>2103</v>
      </c>
      <c r="C1579" s="3" t="s">
        <v>21</v>
      </c>
      <c r="D1579" s="4" t="s">
        <v>22</v>
      </c>
      <c r="E1579" s="3" t="s">
        <v>2054</v>
      </c>
      <c r="F1579" s="3"/>
      <c r="G1579" s="3"/>
      <c r="H1579" s="3"/>
      <c r="I1579" s="3"/>
      <c r="J1579" s="3"/>
      <c r="K1579" s="3"/>
      <c r="L1579" s="3"/>
      <c r="M1579" s="3"/>
      <c r="N1579" s="3">
        <v>1445</v>
      </c>
      <c r="O1579" s="3" t="s">
        <v>24</v>
      </c>
      <c r="P1579" s="3">
        <v>528.44280276816608</v>
      </c>
      <c r="Q1579" s="3">
        <v>763599.85</v>
      </c>
      <c r="R1579" s="3">
        <v>7.4271651829678991</v>
      </c>
      <c r="S1579" s="3">
        <v>10732.25368938861</v>
      </c>
      <c r="T1579" s="3">
        <v>185707.5</v>
      </c>
    </row>
    <row r="1580" spans="1:20" x14ac:dyDescent="0.3">
      <c r="A1580" s="3" t="s">
        <v>19</v>
      </c>
      <c r="B1580" s="3" t="s">
        <v>2103</v>
      </c>
      <c r="C1580" s="3" t="s">
        <v>21</v>
      </c>
      <c r="D1580" s="4" t="s">
        <v>22</v>
      </c>
      <c r="E1580" s="3" t="s">
        <v>2106</v>
      </c>
      <c r="F1580" s="3"/>
      <c r="G1580" s="3"/>
      <c r="H1580" s="3"/>
      <c r="I1580" s="3"/>
      <c r="J1580" s="3"/>
      <c r="K1580" s="3"/>
      <c r="L1580" s="3"/>
      <c r="M1580" s="3"/>
      <c r="N1580" s="3">
        <v>2076</v>
      </c>
      <c r="O1580" s="3" t="s">
        <v>24</v>
      </c>
      <c r="P1580" s="3">
        <v>553.24214836223507</v>
      </c>
      <c r="Q1580" s="3">
        <v>1148530.7</v>
      </c>
      <c r="R1580" s="3">
        <v>7.7757153670026007</v>
      </c>
      <c r="S1580" s="3">
        <v>16142.3851018974</v>
      </c>
      <c r="T1580" s="3">
        <v>279322.7</v>
      </c>
    </row>
    <row r="1581" spans="1:20" x14ac:dyDescent="0.3">
      <c r="A1581" s="3" t="s">
        <v>19</v>
      </c>
      <c r="B1581" s="3" t="s">
        <v>2103</v>
      </c>
      <c r="C1581" s="3" t="s">
        <v>21</v>
      </c>
      <c r="D1581" s="4" t="s">
        <v>22</v>
      </c>
      <c r="E1581" s="3" t="s">
        <v>2107</v>
      </c>
      <c r="F1581" s="3"/>
      <c r="G1581" s="3"/>
      <c r="H1581" s="3"/>
      <c r="I1581" s="3"/>
      <c r="J1581" s="3"/>
      <c r="K1581" s="3"/>
      <c r="L1581" s="3"/>
      <c r="M1581" s="3"/>
      <c r="N1581" s="3">
        <v>576</v>
      </c>
      <c r="O1581" s="3" t="s">
        <v>24</v>
      </c>
      <c r="P1581" s="3">
        <v>450.52845486111107</v>
      </c>
      <c r="Q1581" s="3">
        <v>259504.39</v>
      </c>
      <c r="R1581" s="3">
        <v>6.3320935328336061</v>
      </c>
      <c r="S1581" s="3">
        <v>3647.2858749121569</v>
      </c>
      <c r="T1581" s="3">
        <v>63111.4</v>
      </c>
    </row>
    <row r="1582" spans="1:20" x14ac:dyDescent="0.3">
      <c r="A1582" s="3" t="s">
        <v>19</v>
      </c>
      <c r="B1582" s="3" t="s">
        <v>2108</v>
      </c>
      <c r="C1582" s="3" t="s">
        <v>21</v>
      </c>
      <c r="D1582" s="4" t="s">
        <v>22</v>
      </c>
      <c r="E1582" s="3" t="s">
        <v>2109</v>
      </c>
      <c r="F1582" s="3"/>
      <c r="G1582" s="3"/>
      <c r="H1582" s="3"/>
      <c r="I1582" s="3"/>
      <c r="J1582" s="3"/>
      <c r="K1582" s="3"/>
      <c r="L1582" s="3"/>
      <c r="M1582" s="3"/>
      <c r="N1582" s="3">
        <v>4004</v>
      </c>
      <c r="O1582" s="3" t="s">
        <v>24</v>
      </c>
      <c r="P1582" s="3">
        <v>316.85299950049949</v>
      </c>
      <c r="Q1582" s="3">
        <v>1268679.4099999999</v>
      </c>
      <c r="R1582" s="3">
        <v>4.4533099016233244</v>
      </c>
      <c r="S1582" s="3">
        <v>17831.052846099781</v>
      </c>
      <c r="T1582" s="3">
        <v>308542.8</v>
      </c>
    </row>
    <row r="1583" spans="1:20" x14ac:dyDescent="0.3">
      <c r="A1583" s="3" t="s">
        <v>19</v>
      </c>
      <c r="B1583" s="3" t="s">
        <v>2108</v>
      </c>
      <c r="C1583" s="3" t="s">
        <v>21</v>
      </c>
      <c r="D1583" s="4" t="s">
        <v>22</v>
      </c>
      <c r="E1583" s="3" t="s">
        <v>2073</v>
      </c>
      <c r="F1583" s="3"/>
      <c r="G1583" s="3"/>
      <c r="H1583" s="3"/>
      <c r="I1583" s="3"/>
      <c r="J1583" s="3"/>
      <c r="K1583" s="3"/>
      <c r="L1583" s="3"/>
      <c r="M1583" s="3"/>
      <c r="N1583" s="3">
        <v>23760</v>
      </c>
      <c r="O1583" s="3" t="s">
        <v>24</v>
      </c>
      <c r="P1583" s="3">
        <v>175.02637457912459</v>
      </c>
      <c r="Q1583" s="3">
        <v>4158626.66</v>
      </c>
      <c r="R1583" s="3">
        <v>2.459963100198518</v>
      </c>
      <c r="S1583" s="3">
        <v>58448.72326071679</v>
      </c>
      <c r="T1583" s="3">
        <v>1011378.1</v>
      </c>
    </row>
    <row r="1584" spans="1:20" x14ac:dyDescent="0.3">
      <c r="A1584" s="3" t="s">
        <v>19</v>
      </c>
      <c r="B1584" s="3" t="s">
        <v>2110</v>
      </c>
      <c r="C1584" s="3" t="s">
        <v>21</v>
      </c>
      <c r="D1584" s="4" t="s">
        <v>22</v>
      </c>
      <c r="E1584" s="3" t="s">
        <v>2111</v>
      </c>
      <c r="F1584" s="3"/>
      <c r="G1584" s="3"/>
      <c r="H1584" s="3"/>
      <c r="I1584" s="3"/>
      <c r="J1584" s="3"/>
      <c r="K1584" s="3"/>
      <c r="L1584" s="3"/>
      <c r="M1584" s="3"/>
      <c r="N1584" s="3">
        <v>69.3</v>
      </c>
      <c r="O1584" s="3" t="s">
        <v>24</v>
      </c>
      <c r="P1584" s="3">
        <v>258.35858585858591</v>
      </c>
      <c r="Q1584" s="3">
        <v>17904.25</v>
      </c>
      <c r="R1584" s="3">
        <v>3.6311818110834269</v>
      </c>
      <c r="S1584" s="3">
        <v>251.6408995080815</v>
      </c>
      <c r="T1584" s="3">
        <v>4354.3</v>
      </c>
    </row>
    <row r="1585" spans="1:20" x14ac:dyDescent="0.3">
      <c r="A1585" s="3" t="s">
        <v>19</v>
      </c>
      <c r="B1585" s="3" t="s">
        <v>2112</v>
      </c>
      <c r="C1585" s="3" t="s">
        <v>21</v>
      </c>
      <c r="D1585" s="4" t="s">
        <v>22</v>
      </c>
      <c r="E1585" s="3" t="s">
        <v>2113</v>
      </c>
      <c r="F1585" s="3"/>
      <c r="G1585" s="3"/>
      <c r="H1585" s="3"/>
      <c r="I1585" s="3"/>
      <c r="J1585" s="3"/>
      <c r="K1585" s="3"/>
      <c r="L1585" s="3"/>
      <c r="M1585" s="3"/>
      <c r="N1585" s="3">
        <v>10843.68</v>
      </c>
      <c r="O1585" s="3" t="s">
        <v>24</v>
      </c>
      <c r="P1585" s="3">
        <v>143.0971256990247</v>
      </c>
      <c r="Q1585" s="3">
        <v>1551699.44</v>
      </c>
      <c r="R1585" s="3">
        <v>2.0112034532540362</v>
      </c>
      <c r="S1585" s="3">
        <v>21808.84666198173</v>
      </c>
      <c r="T1585" s="3">
        <v>377373.3</v>
      </c>
    </row>
    <row r="1586" spans="1:20" x14ac:dyDescent="0.3">
      <c r="A1586" s="3" t="s">
        <v>19</v>
      </c>
      <c r="B1586" s="3" t="s">
        <v>2114</v>
      </c>
      <c r="C1586" s="3" t="s">
        <v>21</v>
      </c>
      <c r="D1586" s="4" t="s">
        <v>22</v>
      </c>
      <c r="E1586" s="3" t="s">
        <v>2115</v>
      </c>
      <c r="F1586" s="3"/>
      <c r="G1586" s="3"/>
      <c r="H1586" s="3"/>
      <c r="I1586" s="3"/>
      <c r="J1586" s="3"/>
      <c r="K1586" s="3"/>
      <c r="L1586" s="3"/>
      <c r="M1586" s="3"/>
      <c r="N1586" s="3">
        <v>7860</v>
      </c>
      <c r="O1586" s="3" t="s">
        <v>24</v>
      </c>
      <c r="P1586" s="3">
        <v>418.00251017811712</v>
      </c>
      <c r="Q1586" s="3">
        <v>3285499.73</v>
      </c>
      <c r="R1586" s="3">
        <v>5.8749474374998876</v>
      </c>
      <c r="S1586" s="3">
        <v>46177.08685874912</v>
      </c>
      <c r="T1586" s="3">
        <v>799033.6</v>
      </c>
    </row>
    <row r="1587" spans="1:20" x14ac:dyDescent="0.3">
      <c r="A1587" s="3" t="s">
        <v>19</v>
      </c>
      <c r="B1587" s="3" t="s">
        <v>2116</v>
      </c>
      <c r="C1587" s="3" t="s">
        <v>21</v>
      </c>
      <c r="D1587" s="4" t="s">
        <v>22</v>
      </c>
      <c r="E1587" s="3" t="s">
        <v>2117</v>
      </c>
      <c r="F1587" s="3"/>
      <c r="G1587" s="3"/>
      <c r="H1587" s="3"/>
      <c r="I1587" s="3"/>
      <c r="J1587" s="3"/>
      <c r="K1587" s="3"/>
      <c r="L1587" s="3"/>
      <c r="M1587" s="3"/>
      <c r="N1587" s="3">
        <v>28512</v>
      </c>
      <c r="O1587" s="3" t="s">
        <v>24</v>
      </c>
      <c r="P1587" s="3">
        <v>172.70012205387201</v>
      </c>
      <c r="Q1587" s="3">
        <v>4924025.88</v>
      </c>
      <c r="R1587" s="3">
        <v>2.4513856927448119</v>
      </c>
      <c r="S1587" s="3">
        <v>69893.908871540101</v>
      </c>
      <c r="T1587" s="3">
        <v>1197523.2</v>
      </c>
    </row>
    <row r="1588" spans="1:20" x14ac:dyDescent="0.3">
      <c r="A1588" s="3" t="s">
        <v>19</v>
      </c>
      <c r="B1588" s="3" t="s">
        <v>2116</v>
      </c>
      <c r="C1588" s="3" t="s">
        <v>21</v>
      </c>
      <c r="D1588" s="4" t="s">
        <v>22</v>
      </c>
      <c r="E1588" s="3" t="s">
        <v>2109</v>
      </c>
      <c r="F1588" s="3"/>
      <c r="G1588" s="3"/>
      <c r="H1588" s="3"/>
      <c r="I1588" s="3"/>
      <c r="J1588" s="3"/>
      <c r="K1588" s="3"/>
      <c r="L1588" s="3"/>
      <c r="M1588" s="3"/>
      <c r="N1588" s="3">
        <v>4004</v>
      </c>
      <c r="O1588" s="3" t="s">
        <v>24</v>
      </c>
      <c r="P1588" s="3">
        <v>312.64174575424579</v>
      </c>
      <c r="Q1588" s="3">
        <v>1251817.55</v>
      </c>
      <c r="R1588" s="3">
        <v>4.4377820547089533</v>
      </c>
      <c r="S1588" s="3">
        <v>17768.879347054652</v>
      </c>
      <c r="T1588" s="3">
        <v>304442.09999999998</v>
      </c>
    </row>
    <row r="1589" spans="1:20" x14ac:dyDescent="0.3">
      <c r="A1589" s="3" t="s">
        <v>19</v>
      </c>
      <c r="B1589" s="3" t="s">
        <v>2116</v>
      </c>
      <c r="C1589" s="3" t="s">
        <v>21</v>
      </c>
      <c r="D1589" s="4" t="s">
        <v>22</v>
      </c>
      <c r="E1589" s="3" t="s">
        <v>2118</v>
      </c>
      <c r="F1589" s="3"/>
      <c r="G1589" s="3"/>
      <c r="H1589" s="3"/>
      <c r="I1589" s="3"/>
      <c r="J1589" s="3"/>
      <c r="K1589" s="3"/>
      <c r="L1589" s="3"/>
      <c r="M1589" s="3"/>
      <c r="N1589" s="3">
        <v>21687.360000000001</v>
      </c>
      <c r="O1589" s="3" t="s">
        <v>24</v>
      </c>
      <c r="P1589" s="3">
        <v>144.09058410060049</v>
      </c>
      <c r="Q1589" s="3">
        <v>3124944.37</v>
      </c>
      <c r="R1589" s="3">
        <v>2.0452886316621788</v>
      </c>
      <c r="S1589" s="3">
        <v>44356.910858765077</v>
      </c>
      <c r="T1589" s="3">
        <v>759986.4</v>
      </c>
    </row>
    <row r="1590" spans="1:20" x14ac:dyDescent="0.3">
      <c r="A1590" s="3" t="s">
        <v>19</v>
      </c>
      <c r="B1590" s="3" t="s">
        <v>2119</v>
      </c>
      <c r="C1590" s="3" t="s">
        <v>21</v>
      </c>
      <c r="D1590" s="4" t="s">
        <v>22</v>
      </c>
      <c r="E1590" s="3" t="s">
        <v>2120</v>
      </c>
      <c r="F1590" s="3"/>
      <c r="G1590" s="3"/>
      <c r="H1590" s="3"/>
      <c r="I1590" s="3"/>
      <c r="J1590" s="3"/>
      <c r="K1590" s="3"/>
      <c r="L1590" s="3"/>
      <c r="M1590" s="3"/>
      <c r="N1590" s="3">
        <v>1709.4</v>
      </c>
      <c r="O1590" s="3" t="s">
        <v>24</v>
      </c>
      <c r="P1590" s="3">
        <v>258.01390546390542</v>
      </c>
      <c r="Q1590" s="3">
        <v>441048.97</v>
      </c>
      <c r="R1590" s="3">
        <v>3.6623691336253432</v>
      </c>
      <c r="S1590" s="3">
        <v>6260.4537970191623</v>
      </c>
      <c r="T1590" s="3">
        <v>107263.1</v>
      </c>
    </row>
    <row r="1591" spans="1:20" x14ac:dyDescent="0.3">
      <c r="A1591" s="3" t="s">
        <v>19</v>
      </c>
      <c r="B1591" s="3" t="s">
        <v>2119</v>
      </c>
      <c r="C1591" s="3" t="s">
        <v>21</v>
      </c>
      <c r="D1591" s="4" t="s">
        <v>22</v>
      </c>
      <c r="E1591" s="3" t="s">
        <v>2121</v>
      </c>
      <c r="F1591" s="3"/>
      <c r="G1591" s="3"/>
      <c r="H1591" s="3"/>
      <c r="I1591" s="3"/>
      <c r="J1591" s="3"/>
      <c r="K1591" s="3"/>
      <c r="L1591" s="3"/>
      <c r="M1591" s="3"/>
      <c r="N1591" s="3">
        <v>4457.6000000000004</v>
      </c>
      <c r="O1591" s="3" t="s">
        <v>24</v>
      </c>
      <c r="P1591" s="3">
        <v>355.10416367552051</v>
      </c>
      <c r="Q1591" s="3">
        <v>1582912.32</v>
      </c>
      <c r="R1591" s="3">
        <v>5.0405133239960316</v>
      </c>
      <c r="S1591" s="3">
        <v>22468.592193044711</v>
      </c>
      <c r="T1591" s="3">
        <v>384964.2</v>
      </c>
    </row>
    <row r="1592" spans="1:20" x14ac:dyDescent="0.3">
      <c r="A1592" s="3" t="s">
        <v>19</v>
      </c>
      <c r="B1592" s="3" t="s">
        <v>2122</v>
      </c>
      <c r="C1592" s="3" t="s">
        <v>21</v>
      </c>
      <c r="D1592" s="4" t="s">
        <v>22</v>
      </c>
      <c r="E1592" s="3" t="s">
        <v>2123</v>
      </c>
      <c r="F1592" s="3"/>
      <c r="G1592" s="3"/>
      <c r="H1592" s="3"/>
      <c r="I1592" s="3"/>
      <c r="J1592" s="3"/>
      <c r="K1592" s="3"/>
      <c r="L1592" s="3"/>
      <c r="M1592" s="3"/>
      <c r="N1592" s="3">
        <v>3948</v>
      </c>
      <c r="O1592" s="3" t="s">
        <v>24</v>
      </c>
      <c r="P1592" s="3">
        <v>469.38666160081061</v>
      </c>
      <c r="Q1592" s="3">
        <v>1853138.54</v>
      </c>
      <c r="R1592" s="3">
        <v>6.6626921447950398</v>
      </c>
      <c r="S1592" s="3">
        <v>26304.308587650819</v>
      </c>
      <c r="T1592" s="3">
        <v>450683.4</v>
      </c>
    </row>
    <row r="1593" spans="1:20" x14ac:dyDescent="0.3">
      <c r="A1593" s="3" t="s">
        <v>19</v>
      </c>
      <c r="B1593" s="3" t="s">
        <v>2122</v>
      </c>
      <c r="C1593" s="3" t="s">
        <v>21</v>
      </c>
      <c r="D1593" s="4" t="s">
        <v>25</v>
      </c>
      <c r="E1593" s="3" t="s">
        <v>2124</v>
      </c>
      <c r="F1593" s="3"/>
      <c r="G1593" s="3"/>
      <c r="H1593" s="3"/>
      <c r="I1593" s="3"/>
      <c r="J1593" s="3"/>
      <c r="K1593" s="3"/>
      <c r="L1593" s="3"/>
      <c r="M1593" s="3"/>
      <c r="N1593" s="3">
        <v>6512.1</v>
      </c>
      <c r="O1593" s="3" t="s">
        <v>24</v>
      </c>
      <c r="P1593" s="3">
        <v>277.75177592481691</v>
      </c>
      <c r="Q1593" s="3">
        <v>1808747.34</v>
      </c>
      <c r="R1593" s="3">
        <v>3.942537628457301</v>
      </c>
      <c r="S1593" s="3">
        <v>25674.199290276789</v>
      </c>
      <c r="T1593" s="3">
        <v>560349.9</v>
      </c>
    </row>
    <row r="1594" spans="1:20" x14ac:dyDescent="0.3">
      <c r="A1594" s="3" t="s">
        <v>19</v>
      </c>
      <c r="B1594" s="3" t="s">
        <v>2122</v>
      </c>
      <c r="C1594" s="3" t="s">
        <v>21</v>
      </c>
      <c r="D1594" s="4" t="s">
        <v>22</v>
      </c>
      <c r="E1594" s="3" t="s">
        <v>2125</v>
      </c>
      <c r="F1594" s="3"/>
      <c r="G1594" s="3"/>
      <c r="H1594" s="3"/>
      <c r="I1594" s="3"/>
      <c r="J1594" s="3"/>
      <c r="K1594" s="3"/>
      <c r="L1594" s="3"/>
      <c r="M1594" s="3"/>
      <c r="N1594" s="3">
        <v>10446.799999999999</v>
      </c>
      <c r="O1594" s="3" t="s">
        <v>24</v>
      </c>
      <c r="P1594" s="3">
        <v>373.12517900218251</v>
      </c>
      <c r="Q1594" s="3">
        <v>3897964.12</v>
      </c>
      <c r="R1594" s="3">
        <v>5.2963119801587304</v>
      </c>
      <c r="S1594" s="3">
        <v>55329.511994322223</v>
      </c>
      <c r="T1594" s="3">
        <v>947984.8</v>
      </c>
    </row>
    <row r="1595" spans="1:20" x14ac:dyDescent="0.3">
      <c r="A1595" s="3" t="s">
        <v>19</v>
      </c>
      <c r="B1595" s="3" t="s">
        <v>2122</v>
      </c>
      <c r="C1595" s="3" t="s">
        <v>21</v>
      </c>
      <c r="D1595" s="4" t="s">
        <v>22</v>
      </c>
      <c r="E1595" s="3" t="s">
        <v>2126</v>
      </c>
      <c r="F1595" s="3"/>
      <c r="G1595" s="3"/>
      <c r="H1595" s="3"/>
      <c r="I1595" s="3"/>
      <c r="J1595" s="3"/>
      <c r="K1595" s="3"/>
      <c r="L1595" s="3"/>
      <c r="M1595" s="3"/>
      <c r="N1595" s="3">
        <v>10892</v>
      </c>
      <c r="O1595" s="3" t="s">
        <v>24</v>
      </c>
      <c r="P1595" s="3">
        <v>382.09934906353288</v>
      </c>
      <c r="Q1595" s="3">
        <v>4161826.11</v>
      </c>
      <c r="R1595" s="3">
        <v>5.4236955154511408</v>
      </c>
      <c r="S1595" s="3">
        <v>59074.891554293819</v>
      </c>
      <c r="T1595" s="3">
        <v>1012156.1</v>
      </c>
    </row>
    <row r="1596" spans="1:20" x14ac:dyDescent="0.3">
      <c r="A1596" s="3" t="s">
        <v>19</v>
      </c>
      <c r="B1596" s="3" t="s">
        <v>2122</v>
      </c>
      <c r="C1596" s="3" t="s">
        <v>21</v>
      </c>
      <c r="D1596" s="4" t="s">
        <v>22</v>
      </c>
      <c r="E1596" s="3" t="s">
        <v>2127</v>
      </c>
      <c r="F1596" s="3"/>
      <c r="G1596" s="3"/>
      <c r="H1596" s="3"/>
      <c r="I1596" s="3"/>
      <c r="J1596" s="3"/>
      <c r="K1596" s="3"/>
      <c r="L1596" s="3"/>
      <c r="M1596" s="3"/>
      <c r="N1596" s="3">
        <v>6901.16</v>
      </c>
      <c r="O1596" s="3" t="s">
        <v>24</v>
      </c>
      <c r="P1596" s="3">
        <v>473.92988280231151</v>
      </c>
      <c r="Q1596" s="3">
        <v>3270665.95</v>
      </c>
      <c r="R1596" s="3">
        <v>6.727180735306054</v>
      </c>
      <c r="S1596" s="3">
        <v>46425.350603264727</v>
      </c>
      <c r="T1596" s="3">
        <v>795426</v>
      </c>
    </row>
    <row r="1597" spans="1:20" x14ac:dyDescent="0.3">
      <c r="A1597" s="3" t="s">
        <v>19</v>
      </c>
      <c r="B1597" s="3" t="s">
        <v>2128</v>
      </c>
      <c r="C1597" s="3" t="s">
        <v>21</v>
      </c>
      <c r="D1597" s="4" t="s">
        <v>22</v>
      </c>
      <c r="E1597" s="3" t="s">
        <v>2129</v>
      </c>
      <c r="F1597" s="3"/>
      <c r="G1597" s="3"/>
      <c r="H1597" s="3"/>
      <c r="I1597" s="3"/>
      <c r="J1597" s="3"/>
      <c r="K1597" s="3"/>
      <c r="L1597" s="3"/>
      <c r="M1597" s="3"/>
      <c r="N1597" s="3">
        <v>6790</v>
      </c>
      <c r="O1597" s="3" t="s">
        <v>24</v>
      </c>
      <c r="P1597" s="3">
        <v>384.62421207658321</v>
      </c>
      <c r="Q1597" s="3">
        <v>2611598.4</v>
      </c>
      <c r="R1597" s="3">
        <v>5.4634121033605556</v>
      </c>
      <c r="S1597" s="3">
        <v>37096.568181818177</v>
      </c>
      <c r="T1597" s="3">
        <v>635140.69999999995</v>
      </c>
    </row>
    <row r="1598" spans="1:20" x14ac:dyDescent="0.3">
      <c r="A1598" s="3" t="s">
        <v>19</v>
      </c>
      <c r="B1598" s="3" t="s">
        <v>2130</v>
      </c>
      <c r="C1598" s="3" t="s">
        <v>21</v>
      </c>
      <c r="D1598" s="4" t="s">
        <v>22</v>
      </c>
      <c r="E1598" s="3" t="s">
        <v>2131</v>
      </c>
      <c r="F1598" s="3"/>
      <c r="G1598" s="3"/>
      <c r="H1598" s="3"/>
      <c r="I1598" s="3"/>
      <c r="J1598" s="3"/>
      <c r="K1598" s="3"/>
      <c r="L1598" s="3"/>
      <c r="M1598" s="3"/>
      <c r="N1598" s="3">
        <v>3018.06</v>
      </c>
      <c r="O1598" s="3" t="s">
        <v>1924</v>
      </c>
      <c r="P1598" s="3">
        <v>402.04194747619329</v>
      </c>
      <c r="Q1598" s="3">
        <v>1213386.72</v>
      </c>
      <c r="R1598" s="3">
        <v>5.7108231175595634</v>
      </c>
      <c r="S1598" s="3">
        <v>17235.606818181819</v>
      </c>
      <c r="T1598" s="3">
        <v>295095.7</v>
      </c>
    </row>
    <row r="1599" spans="1:20" x14ac:dyDescent="0.3">
      <c r="A1599" s="3" t="s">
        <v>19</v>
      </c>
      <c r="B1599" s="3" t="s">
        <v>2132</v>
      </c>
      <c r="C1599" s="3" t="s">
        <v>21</v>
      </c>
      <c r="D1599" s="4" t="s">
        <v>22</v>
      </c>
      <c r="E1599" s="3" t="s">
        <v>2072</v>
      </c>
      <c r="F1599" s="3"/>
      <c r="G1599" s="3"/>
      <c r="H1599" s="3"/>
      <c r="I1599" s="3"/>
      <c r="J1599" s="3"/>
      <c r="K1599" s="3"/>
      <c r="L1599" s="3"/>
      <c r="M1599" s="3"/>
      <c r="N1599" s="3">
        <v>8008</v>
      </c>
      <c r="O1599" s="3" t="s">
        <v>1924</v>
      </c>
      <c r="P1599" s="3">
        <v>311.92345154845162</v>
      </c>
      <c r="Q1599" s="3">
        <v>2497883</v>
      </c>
      <c r="R1599" s="3">
        <v>4.4307308458586867</v>
      </c>
      <c r="S1599" s="3">
        <v>35481.29261363636</v>
      </c>
      <c r="T1599" s="3">
        <v>607485.1</v>
      </c>
    </row>
    <row r="1600" spans="1:20" x14ac:dyDescent="0.3">
      <c r="A1600" s="3" t="s">
        <v>19</v>
      </c>
      <c r="B1600" s="3" t="s">
        <v>2132</v>
      </c>
      <c r="C1600" s="3" t="s">
        <v>21</v>
      </c>
      <c r="D1600" s="4" t="s">
        <v>22</v>
      </c>
      <c r="E1600" s="3" t="s">
        <v>2117</v>
      </c>
      <c r="F1600" s="3"/>
      <c r="G1600" s="3"/>
      <c r="H1600" s="3"/>
      <c r="I1600" s="3"/>
      <c r="J1600" s="3"/>
      <c r="K1600" s="3"/>
      <c r="L1600" s="3"/>
      <c r="M1600" s="3"/>
      <c r="N1600" s="3">
        <v>28512</v>
      </c>
      <c r="O1600" s="3" t="s">
        <v>1924</v>
      </c>
      <c r="P1600" s="3">
        <v>172.30334315375981</v>
      </c>
      <c r="Q1600" s="3">
        <v>4912712.92</v>
      </c>
      <c r="R1600" s="3">
        <v>2.447490669797725</v>
      </c>
      <c r="S1600" s="3">
        <v>69782.853977272724</v>
      </c>
      <c r="T1600" s="3">
        <v>1194771.8</v>
      </c>
    </row>
    <row r="1601" spans="1:20" x14ac:dyDescent="0.3">
      <c r="A1601" s="3" t="s">
        <v>19</v>
      </c>
      <c r="B1601" s="3" t="s">
        <v>2133</v>
      </c>
      <c r="C1601" s="3" t="s">
        <v>21</v>
      </c>
      <c r="D1601" s="4" t="s">
        <v>22</v>
      </c>
      <c r="E1601" s="3" t="s">
        <v>2134</v>
      </c>
      <c r="F1601" s="3"/>
      <c r="G1601" s="3"/>
      <c r="H1601" s="3"/>
      <c r="I1601" s="3"/>
      <c r="J1601" s="3"/>
      <c r="K1601" s="3"/>
      <c r="L1601" s="3"/>
      <c r="M1601" s="3"/>
      <c r="N1601" s="3">
        <v>154.97999999999999</v>
      </c>
      <c r="O1601" s="3" t="s">
        <v>1924</v>
      </c>
      <c r="P1601" s="3">
        <v>371.85533617240941</v>
      </c>
      <c r="Q1601" s="3">
        <v>57630.14</v>
      </c>
      <c r="R1601" s="3">
        <v>5.2820360251762688</v>
      </c>
      <c r="S1601" s="3">
        <v>818.60994318181815</v>
      </c>
      <c r="T1601" s="3">
        <v>14015.6</v>
      </c>
    </row>
    <row r="1602" spans="1:20" x14ac:dyDescent="0.3">
      <c r="A1602" s="3" t="s">
        <v>19</v>
      </c>
      <c r="B1602" s="3" t="s">
        <v>2133</v>
      </c>
      <c r="C1602" s="3" t="s">
        <v>21</v>
      </c>
      <c r="D1602" s="4" t="s">
        <v>22</v>
      </c>
      <c r="E1602" s="3" t="s">
        <v>2135</v>
      </c>
      <c r="F1602" s="3"/>
      <c r="G1602" s="3"/>
      <c r="H1602" s="3"/>
      <c r="I1602" s="3"/>
      <c r="J1602" s="3"/>
      <c r="K1602" s="3"/>
      <c r="L1602" s="3"/>
      <c r="M1602" s="3"/>
      <c r="N1602" s="3">
        <v>1500</v>
      </c>
      <c r="O1602" s="3" t="s">
        <v>1924</v>
      </c>
      <c r="P1602" s="3">
        <v>655.23778000000004</v>
      </c>
      <c r="Q1602" s="3">
        <v>982856.67</v>
      </c>
      <c r="R1602" s="3">
        <v>9.3073548295454547</v>
      </c>
      <c r="S1602" s="3">
        <v>13961.032244318179</v>
      </c>
      <c r="T1602" s="3">
        <v>239030.8</v>
      </c>
    </row>
    <row r="1603" spans="1:20" x14ac:dyDescent="0.3">
      <c r="A1603" s="3" t="s">
        <v>19</v>
      </c>
      <c r="B1603" s="3" t="s">
        <v>2133</v>
      </c>
      <c r="C1603" s="3" t="s">
        <v>21</v>
      </c>
      <c r="D1603" s="4" t="s">
        <v>22</v>
      </c>
      <c r="E1603" s="3" t="s">
        <v>2136</v>
      </c>
      <c r="F1603" s="3"/>
      <c r="G1603" s="3"/>
      <c r="H1603" s="3"/>
      <c r="I1603" s="3"/>
      <c r="J1603" s="3"/>
      <c r="K1603" s="3"/>
      <c r="L1603" s="3"/>
      <c r="M1603" s="3"/>
      <c r="N1603" s="3">
        <v>655.5</v>
      </c>
      <c r="O1603" s="3" t="s">
        <v>1924</v>
      </c>
      <c r="P1603" s="3">
        <v>352.07279938977882</v>
      </c>
      <c r="Q1603" s="3">
        <v>230783.72</v>
      </c>
      <c r="R1603" s="3">
        <v>5.0010340822411763</v>
      </c>
      <c r="S1603" s="3">
        <v>3278.1778409090912</v>
      </c>
      <c r="T1603" s="3">
        <v>56126.6</v>
      </c>
    </row>
    <row r="1604" spans="1:20" x14ac:dyDescent="0.3">
      <c r="A1604" s="3" t="s">
        <v>19</v>
      </c>
      <c r="B1604" s="3" t="s">
        <v>2133</v>
      </c>
      <c r="C1604" s="3" t="s">
        <v>21</v>
      </c>
      <c r="D1604" s="4" t="s">
        <v>22</v>
      </c>
      <c r="E1604" s="3" t="s">
        <v>2137</v>
      </c>
      <c r="F1604" s="3"/>
      <c r="G1604" s="3"/>
      <c r="H1604" s="3"/>
      <c r="I1604" s="3"/>
      <c r="J1604" s="3"/>
      <c r="K1604" s="3"/>
      <c r="L1604" s="3"/>
      <c r="M1604" s="3"/>
      <c r="N1604" s="3">
        <v>1697.4</v>
      </c>
      <c r="O1604" s="3" t="s">
        <v>1924</v>
      </c>
      <c r="P1604" s="3">
        <v>322.35893719806762</v>
      </c>
      <c r="Q1604" s="3">
        <v>547172.06000000006</v>
      </c>
      <c r="R1604" s="3">
        <v>4.5789621761089148</v>
      </c>
      <c r="S1604" s="3">
        <v>7772.3303977272726</v>
      </c>
      <c r="T1604" s="3">
        <v>133072.20000000001</v>
      </c>
    </row>
    <row r="1605" spans="1:20" x14ac:dyDescent="0.3">
      <c r="A1605" s="3" t="s">
        <v>19</v>
      </c>
      <c r="B1605" s="3" t="s">
        <v>2133</v>
      </c>
      <c r="C1605" s="3" t="s">
        <v>21</v>
      </c>
      <c r="D1605" s="4" t="s">
        <v>22</v>
      </c>
      <c r="E1605" s="3" t="s">
        <v>2138</v>
      </c>
      <c r="F1605" s="3"/>
      <c r="G1605" s="3"/>
      <c r="H1605" s="3"/>
      <c r="I1605" s="3"/>
      <c r="J1605" s="3"/>
      <c r="K1605" s="3"/>
      <c r="L1605" s="3"/>
      <c r="M1605" s="3"/>
      <c r="N1605" s="3">
        <v>7716.28</v>
      </c>
      <c r="O1605" s="3" t="s">
        <v>1924</v>
      </c>
      <c r="P1605" s="3">
        <v>428.93241691592323</v>
      </c>
      <c r="Q1605" s="3">
        <v>3309762.63</v>
      </c>
      <c r="R1605" s="3">
        <v>6.0927900130102728</v>
      </c>
      <c r="S1605" s="3">
        <v>47013.673721590902</v>
      </c>
      <c r="T1605" s="3">
        <v>804934.3</v>
      </c>
    </row>
    <row r="1606" spans="1:20" x14ac:dyDescent="0.3">
      <c r="A1606" s="3" t="s">
        <v>19</v>
      </c>
      <c r="B1606" s="3" t="s">
        <v>2133</v>
      </c>
      <c r="C1606" s="3" t="s">
        <v>21</v>
      </c>
      <c r="D1606" s="4" t="s">
        <v>22</v>
      </c>
      <c r="E1606" s="3" t="s">
        <v>2139</v>
      </c>
      <c r="F1606" s="3"/>
      <c r="G1606" s="3"/>
      <c r="H1606" s="3"/>
      <c r="I1606" s="3"/>
      <c r="J1606" s="3"/>
      <c r="K1606" s="3"/>
      <c r="L1606" s="3"/>
      <c r="M1606" s="3"/>
      <c r="N1606" s="3">
        <v>8555.7999999999993</v>
      </c>
      <c r="O1606" s="3" t="s">
        <v>1924</v>
      </c>
      <c r="P1606" s="3">
        <v>481.7475537062578</v>
      </c>
      <c r="Q1606" s="3">
        <v>4121735.72</v>
      </c>
      <c r="R1606" s="3">
        <v>6.8430050242366161</v>
      </c>
      <c r="S1606" s="3">
        <v>58547.382386363643</v>
      </c>
      <c r="T1606" s="3">
        <v>1002406.2</v>
      </c>
    </row>
    <row r="1607" spans="1:20" x14ac:dyDescent="0.3">
      <c r="A1607" s="3" t="s">
        <v>19</v>
      </c>
      <c r="B1607" s="3" t="s">
        <v>2133</v>
      </c>
      <c r="C1607" s="3" t="s">
        <v>21</v>
      </c>
      <c r="D1607" s="4" t="s">
        <v>22</v>
      </c>
      <c r="E1607" s="3" t="s">
        <v>2140</v>
      </c>
      <c r="F1607" s="3"/>
      <c r="G1607" s="3"/>
      <c r="H1607" s="3"/>
      <c r="I1607" s="3"/>
      <c r="J1607" s="3"/>
      <c r="K1607" s="3"/>
      <c r="L1607" s="3"/>
      <c r="M1607" s="3"/>
      <c r="N1607" s="3">
        <v>1125.04</v>
      </c>
      <c r="O1607" s="3" t="s">
        <v>1924</v>
      </c>
      <c r="P1607" s="3">
        <v>472.31694873071177</v>
      </c>
      <c r="Q1607" s="3">
        <v>531375.46</v>
      </c>
      <c r="R1607" s="3">
        <v>6.7090475671976098</v>
      </c>
      <c r="S1607" s="3">
        <v>7547.9468749999987</v>
      </c>
      <c r="T1607" s="3">
        <v>129230.5</v>
      </c>
    </row>
    <row r="1608" spans="1:20" x14ac:dyDescent="0.3">
      <c r="A1608" s="3" t="s">
        <v>19</v>
      </c>
      <c r="B1608" s="3" t="s">
        <v>2133</v>
      </c>
      <c r="C1608" s="3" t="s">
        <v>21</v>
      </c>
      <c r="D1608" s="4" t="s">
        <v>22</v>
      </c>
      <c r="E1608" s="3" t="s">
        <v>2141</v>
      </c>
      <c r="F1608" s="3"/>
      <c r="G1608" s="3"/>
      <c r="H1608" s="3"/>
      <c r="I1608" s="3"/>
      <c r="J1608" s="3"/>
      <c r="K1608" s="3"/>
      <c r="L1608" s="3"/>
      <c r="M1608" s="3"/>
      <c r="N1608" s="3">
        <v>1740.8</v>
      </c>
      <c r="O1608" s="3" t="s">
        <v>1924</v>
      </c>
      <c r="P1608" s="3">
        <v>511.90451516544118</v>
      </c>
      <c r="Q1608" s="3">
        <v>891123.38</v>
      </c>
      <c r="R1608" s="3">
        <v>7.2713709540545617</v>
      </c>
      <c r="S1608" s="3">
        <v>12658.002556818181</v>
      </c>
      <c r="T1608" s="3">
        <v>216721.1</v>
      </c>
    </row>
    <row r="1609" spans="1:20" x14ac:dyDescent="0.3">
      <c r="A1609" s="3" t="s">
        <v>19</v>
      </c>
      <c r="B1609" s="3" t="s">
        <v>2133</v>
      </c>
      <c r="C1609" s="3" t="s">
        <v>21</v>
      </c>
      <c r="D1609" s="4" t="s">
        <v>22</v>
      </c>
      <c r="E1609" s="3" t="s">
        <v>2053</v>
      </c>
      <c r="F1609" s="3"/>
      <c r="G1609" s="3"/>
      <c r="H1609" s="3"/>
      <c r="I1609" s="3"/>
      <c r="J1609" s="3"/>
      <c r="K1609" s="3"/>
      <c r="L1609" s="3"/>
      <c r="M1609" s="3"/>
      <c r="N1609" s="3">
        <v>2330.1999999999998</v>
      </c>
      <c r="O1609" s="3" t="s">
        <v>1924</v>
      </c>
      <c r="P1609" s="3">
        <v>935.03860183675238</v>
      </c>
      <c r="Q1609" s="3">
        <v>2178826.9500000002</v>
      </c>
      <c r="R1609" s="3">
        <v>13.28179832154478</v>
      </c>
      <c r="S1609" s="3">
        <v>30949.24644886364</v>
      </c>
      <c r="T1609" s="3">
        <v>529890.80000000005</v>
      </c>
    </row>
    <row r="1610" spans="1:20" x14ac:dyDescent="0.3">
      <c r="A1610" s="3" t="s">
        <v>19</v>
      </c>
      <c r="B1610" s="3" t="s">
        <v>2133</v>
      </c>
      <c r="C1610" s="3" t="s">
        <v>21</v>
      </c>
      <c r="D1610" s="4" t="s">
        <v>22</v>
      </c>
      <c r="E1610" s="3" t="s">
        <v>2142</v>
      </c>
      <c r="F1610" s="3"/>
      <c r="G1610" s="3"/>
      <c r="H1610" s="3"/>
      <c r="I1610" s="3"/>
      <c r="J1610" s="3"/>
      <c r="K1610" s="3"/>
      <c r="L1610" s="3"/>
      <c r="M1610" s="3"/>
      <c r="N1610" s="3">
        <v>2488.1999999999998</v>
      </c>
      <c r="O1610" s="3" t="s">
        <v>1924</v>
      </c>
      <c r="P1610" s="3">
        <v>459.98975966562182</v>
      </c>
      <c r="Q1610" s="3">
        <v>1144546.52</v>
      </c>
      <c r="R1610" s="3">
        <v>6.5339454497957634</v>
      </c>
      <c r="S1610" s="3">
        <v>16257.763068181819</v>
      </c>
      <c r="T1610" s="3">
        <v>278353.8</v>
      </c>
    </row>
    <row r="1611" spans="1:20" x14ac:dyDescent="0.3">
      <c r="A1611" s="3" t="s">
        <v>19</v>
      </c>
      <c r="B1611" s="3" t="s">
        <v>2133</v>
      </c>
      <c r="C1611" s="3" t="s">
        <v>21</v>
      </c>
      <c r="D1611" s="4" t="s">
        <v>22</v>
      </c>
      <c r="E1611" s="3" t="s">
        <v>2143</v>
      </c>
      <c r="F1611" s="3"/>
      <c r="G1611" s="3"/>
      <c r="H1611" s="3"/>
      <c r="I1611" s="3"/>
      <c r="J1611" s="3"/>
      <c r="K1611" s="3"/>
      <c r="L1611" s="3"/>
      <c r="M1611" s="3"/>
      <c r="N1611" s="3">
        <v>1680</v>
      </c>
      <c r="O1611" s="3" t="s">
        <v>1924</v>
      </c>
      <c r="P1611" s="3">
        <v>501.60595833333332</v>
      </c>
      <c r="Q1611" s="3">
        <v>842698.01</v>
      </c>
      <c r="R1611" s="3">
        <v>7.1250846354166661</v>
      </c>
      <c r="S1611" s="3">
        <v>11970.1421875</v>
      </c>
      <c r="T1611" s="3">
        <v>204944.2</v>
      </c>
    </row>
    <row r="1612" spans="1:20" x14ac:dyDescent="0.3">
      <c r="A1612" s="3" t="s">
        <v>19</v>
      </c>
      <c r="B1612" s="3" t="s">
        <v>2144</v>
      </c>
      <c r="C1612" s="3" t="s">
        <v>21</v>
      </c>
      <c r="D1612" s="4" t="s">
        <v>22</v>
      </c>
      <c r="E1612" s="3" t="s">
        <v>2145</v>
      </c>
      <c r="F1612" s="3"/>
      <c r="G1612" s="3"/>
      <c r="H1612" s="3"/>
      <c r="I1612" s="3"/>
      <c r="J1612" s="3"/>
      <c r="K1612" s="3"/>
      <c r="L1612" s="3"/>
      <c r="M1612" s="3"/>
      <c r="N1612" s="3">
        <v>7897.5</v>
      </c>
      <c r="O1612" s="3" t="s">
        <v>1924</v>
      </c>
      <c r="P1612" s="3">
        <v>480.10266540044307</v>
      </c>
      <c r="Q1612" s="3">
        <v>3791610.8</v>
      </c>
      <c r="R1612" s="3">
        <v>6.8196401335290213</v>
      </c>
      <c r="S1612" s="3">
        <v>53858.107954545449</v>
      </c>
      <c r="T1612" s="3">
        <v>922119.8</v>
      </c>
    </row>
    <row r="1613" spans="1:20" x14ac:dyDescent="0.3">
      <c r="A1613" s="3" t="s">
        <v>19</v>
      </c>
      <c r="B1613" s="3" t="s">
        <v>2146</v>
      </c>
      <c r="C1613" s="3" t="s">
        <v>21</v>
      </c>
      <c r="D1613" s="4" t="s">
        <v>22</v>
      </c>
      <c r="E1613" s="3" t="s">
        <v>2073</v>
      </c>
      <c r="F1613" s="3"/>
      <c r="G1613" s="3"/>
      <c r="H1613" s="3"/>
      <c r="I1613" s="3"/>
      <c r="J1613" s="3"/>
      <c r="K1613" s="3"/>
      <c r="L1613" s="3"/>
      <c r="M1613" s="3"/>
      <c r="N1613" s="3">
        <v>23760</v>
      </c>
      <c r="O1613" s="3" t="s">
        <v>1924</v>
      </c>
      <c r="P1613" s="3">
        <v>170.65722895622889</v>
      </c>
      <c r="Q1613" s="3">
        <v>4054815.76</v>
      </c>
      <c r="R1613" s="3">
        <v>2.4572675155684509</v>
      </c>
      <c r="S1613" s="3">
        <v>58384.676169906401</v>
      </c>
      <c r="T1613" s="3">
        <v>986131.3</v>
      </c>
    </row>
    <row r="1614" spans="1:20" x14ac:dyDescent="0.3">
      <c r="A1614" s="3" t="s">
        <v>19</v>
      </c>
      <c r="B1614" s="3" t="s">
        <v>2146</v>
      </c>
      <c r="C1614" s="3" t="s">
        <v>21</v>
      </c>
      <c r="D1614" s="4" t="s">
        <v>22</v>
      </c>
      <c r="E1614" s="3" t="s">
        <v>2147</v>
      </c>
      <c r="F1614" s="3"/>
      <c r="G1614" s="3"/>
      <c r="H1614" s="3"/>
      <c r="I1614" s="3"/>
      <c r="J1614" s="3"/>
      <c r="K1614" s="3"/>
      <c r="L1614" s="3"/>
      <c r="M1614" s="3"/>
      <c r="N1614" s="3">
        <v>21687.360000000001</v>
      </c>
      <c r="O1614" s="3" t="s">
        <v>1924</v>
      </c>
      <c r="P1614" s="3">
        <v>142.86646184690071</v>
      </c>
      <c r="Q1614" s="3">
        <v>3098396.39</v>
      </c>
      <c r="R1614" s="3">
        <v>2.057112481596842</v>
      </c>
      <c r="S1614" s="3">
        <v>44613.338948884091</v>
      </c>
      <c r="T1614" s="3">
        <v>753530</v>
      </c>
    </row>
    <row r="1615" spans="1:20" x14ac:dyDescent="0.3">
      <c r="A1615" s="3" t="s">
        <v>19</v>
      </c>
      <c r="B1615" s="3" t="s">
        <v>2148</v>
      </c>
      <c r="C1615" s="3" t="s">
        <v>21</v>
      </c>
      <c r="D1615" s="4" t="s">
        <v>25</v>
      </c>
      <c r="E1615" s="3" t="s">
        <v>2149</v>
      </c>
      <c r="F1615" s="3"/>
      <c r="G1615" s="3"/>
      <c r="H1615" s="3"/>
      <c r="I1615" s="3"/>
      <c r="J1615" s="3"/>
      <c r="K1615" s="3"/>
      <c r="L1615" s="3"/>
      <c r="M1615" s="3"/>
      <c r="N1615" s="3">
        <v>1998</v>
      </c>
      <c r="O1615" s="3" t="s">
        <v>1924</v>
      </c>
      <c r="P1615" s="3">
        <v>390.35528028028028</v>
      </c>
      <c r="Q1615" s="3">
        <v>779929.85</v>
      </c>
      <c r="R1615" s="3">
        <v>5.6206663827254184</v>
      </c>
      <c r="S1615" s="3">
        <v>11230.09143268538</v>
      </c>
      <c r="T1615" s="3">
        <v>241622.3</v>
      </c>
    </row>
    <row r="1616" spans="1:20" x14ac:dyDescent="0.3">
      <c r="A1616" s="3" t="s">
        <v>19</v>
      </c>
      <c r="B1616" s="3" t="s">
        <v>2148</v>
      </c>
      <c r="C1616" s="3" t="s">
        <v>21</v>
      </c>
      <c r="D1616" s="4" t="s">
        <v>22</v>
      </c>
      <c r="E1616" s="3" t="s">
        <v>2150</v>
      </c>
      <c r="F1616" s="3"/>
      <c r="G1616" s="3"/>
      <c r="H1616" s="3"/>
      <c r="I1616" s="3"/>
      <c r="J1616" s="3"/>
      <c r="K1616" s="3"/>
      <c r="L1616" s="3"/>
      <c r="M1616" s="3"/>
      <c r="N1616" s="3">
        <v>2812</v>
      </c>
      <c r="O1616" s="3" t="s">
        <v>1924</v>
      </c>
      <c r="P1616" s="3">
        <v>422.89142247510671</v>
      </c>
      <c r="Q1616" s="3">
        <v>1189170.68</v>
      </c>
      <c r="R1616" s="3">
        <v>6.0891493516933997</v>
      </c>
      <c r="S1616" s="3">
        <v>17122.687976961839</v>
      </c>
      <c r="T1616" s="3">
        <v>289206.3</v>
      </c>
    </row>
    <row r="1617" spans="1:20" x14ac:dyDescent="0.3">
      <c r="A1617" s="3" t="s">
        <v>19</v>
      </c>
      <c r="B1617" s="3" t="s">
        <v>2148</v>
      </c>
      <c r="C1617" s="3" t="s">
        <v>21</v>
      </c>
      <c r="D1617" s="4" t="s">
        <v>22</v>
      </c>
      <c r="E1617" s="3" t="s">
        <v>2151</v>
      </c>
      <c r="F1617" s="3"/>
      <c r="G1617" s="3"/>
      <c r="H1617" s="3"/>
      <c r="I1617" s="3"/>
      <c r="J1617" s="3"/>
      <c r="K1617" s="3"/>
      <c r="L1617" s="3"/>
      <c r="M1617" s="3"/>
      <c r="N1617" s="3">
        <v>1205</v>
      </c>
      <c r="O1617" s="3" t="s">
        <v>1924</v>
      </c>
      <c r="P1617" s="3">
        <v>497.87708713692939</v>
      </c>
      <c r="Q1617" s="3">
        <v>599941.89</v>
      </c>
      <c r="R1617" s="3">
        <v>7.168856546248084</v>
      </c>
      <c r="S1617" s="3">
        <v>8638.4721382289408</v>
      </c>
      <c r="T1617" s="3">
        <v>145905.9</v>
      </c>
    </row>
    <row r="1618" spans="1:20" x14ac:dyDescent="0.3">
      <c r="A1618" s="3" t="s">
        <v>19</v>
      </c>
      <c r="B1618" s="3" t="s">
        <v>2152</v>
      </c>
      <c r="C1618" s="3" t="s">
        <v>21</v>
      </c>
      <c r="D1618" s="4" t="s">
        <v>22</v>
      </c>
      <c r="E1618" s="3" t="s">
        <v>2153</v>
      </c>
      <c r="F1618" s="3"/>
      <c r="G1618" s="3"/>
      <c r="H1618" s="3"/>
      <c r="I1618" s="3"/>
      <c r="J1618" s="3"/>
      <c r="K1618" s="3"/>
      <c r="L1618" s="3"/>
      <c r="M1618" s="3"/>
      <c r="N1618" s="3">
        <v>4752</v>
      </c>
      <c r="O1618" s="3" t="s">
        <v>1924</v>
      </c>
      <c r="P1618" s="3">
        <v>169.1097306397306</v>
      </c>
      <c r="Q1618" s="3">
        <v>803609.44</v>
      </c>
      <c r="R1618" s="3">
        <v>2.4349853223863298</v>
      </c>
      <c r="S1618" s="3">
        <v>11571.050251979839</v>
      </c>
      <c r="T1618" s="3">
        <v>195437.8</v>
      </c>
    </row>
    <row r="1619" spans="1:20" x14ac:dyDescent="0.3">
      <c r="A1619" s="3" t="s">
        <v>19</v>
      </c>
      <c r="B1619" s="3" t="s">
        <v>2152</v>
      </c>
      <c r="C1619" s="3" t="s">
        <v>21</v>
      </c>
      <c r="D1619" s="4" t="s">
        <v>22</v>
      </c>
      <c r="E1619" s="3" t="s">
        <v>2154</v>
      </c>
      <c r="F1619" s="3"/>
      <c r="G1619" s="3"/>
      <c r="H1619" s="3"/>
      <c r="I1619" s="3"/>
      <c r="J1619" s="3"/>
      <c r="K1619" s="3"/>
      <c r="L1619" s="3"/>
      <c r="M1619" s="3"/>
      <c r="N1619" s="3">
        <v>12012</v>
      </c>
      <c r="O1619" s="3" t="s">
        <v>1924</v>
      </c>
      <c r="P1619" s="3">
        <v>306.14200382950378</v>
      </c>
      <c r="Q1619" s="3">
        <v>3677377.75</v>
      </c>
      <c r="R1619" s="3">
        <v>4.4080922077682336</v>
      </c>
      <c r="S1619" s="3">
        <v>52950.003599712021</v>
      </c>
      <c r="T1619" s="3">
        <v>894338.3</v>
      </c>
    </row>
    <row r="1620" spans="1:20" x14ac:dyDescent="0.3">
      <c r="A1620" s="3" t="s">
        <v>19</v>
      </c>
      <c r="B1620" s="3" t="s">
        <v>2155</v>
      </c>
      <c r="C1620" s="3" t="s">
        <v>21</v>
      </c>
      <c r="D1620" s="4" t="s">
        <v>22</v>
      </c>
      <c r="E1620" s="3" t="s">
        <v>2156</v>
      </c>
      <c r="F1620" s="3"/>
      <c r="G1620" s="3"/>
      <c r="H1620" s="3"/>
      <c r="I1620" s="3"/>
      <c r="J1620" s="3"/>
      <c r="K1620" s="3"/>
      <c r="L1620" s="3"/>
      <c r="M1620" s="3"/>
      <c r="N1620" s="3">
        <v>9504</v>
      </c>
      <c r="O1620" s="3" t="s">
        <v>1924</v>
      </c>
      <c r="P1620" s="3">
        <v>170.642591540404</v>
      </c>
      <c r="Q1620" s="3">
        <v>1621787.19</v>
      </c>
      <c r="R1620" s="3">
        <v>2.4570567536415271</v>
      </c>
      <c r="S1620" s="3">
        <v>23351.867386609068</v>
      </c>
      <c r="T1620" s="3">
        <v>394418.7</v>
      </c>
    </row>
    <row r="1621" spans="1:20" x14ac:dyDescent="0.3">
      <c r="A1621" s="3" t="s">
        <v>19</v>
      </c>
      <c r="B1621" s="3" t="s">
        <v>2155</v>
      </c>
      <c r="C1621" s="3" t="s">
        <v>21</v>
      </c>
      <c r="D1621" s="4" t="s">
        <v>22</v>
      </c>
      <c r="E1621" s="3" t="s">
        <v>2126</v>
      </c>
      <c r="F1621" s="3"/>
      <c r="G1621" s="3"/>
      <c r="H1621" s="3"/>
      <c r="I1621" s="3"/>
      <c r="J1621" s="3"/>
      <c r="K1621" s="3"/>
      <c r="L1621" s="3"/>
      <c r="M1621" s="3"/>
      <c r="N1621" s="3">
        <v>10892</v>
      </c>
      <c r="O1621" s="3" t="s">
        <v>1924</v>
      </c>
      <c r="P1621" s="3">
        <v>376.03335659199411</v>
      </c>
      <c r="Q1621" s="3">
        <v>4095755.32</v>
      </c>
      <c r="R1621" s="3">
        <v>5.4144471791503834</v>
      </c>
      <c r="S1621" s="3">
        <v>58974.158675305967</v>
      </c>
      <c r="T1621" s="3">
        <v>996087.7</v>
      </c>
    </row>
    <row r="1622" spans="1:20" x14ac:dyDescent="0.3">
      <c r="A1622" s="3" t="s">
        <v>19</v>
      </c>
      <c r="B1622" s="3" t="s">
        <v>2155</v>
      </c>
      <c r="C1622" s="3" t="s">
        <v>21</v>
      </c>
      <c r="D1622" s="4" t="s">
        <v>22</v>
      </c>
      <c r="E1622" s="3" t="s">
        <v>2157</v>
      </c>
      <c r="F1622" s="3"/>
      <c r="G1622" s="3"/>
      <c r="H1622" s="3"/>
      <c r="I1622" s="3"/>
      <c r="J1622" s="3"/>
      <c r="K1622" s="3"/>
      <c r="L1622" s="3"/>
      <c r="M1622" s="3"/>
      <c r="N1622" s="3">
        <v>9657.9699999999993</v>
      </c>
      <c r="O1622" s="3" t="s">
        <v>1924</v>
      </c>
      <c r="P1622" s="3">
        <v>474.0534056328608</v>
      </c>
      <c r="Q1622" s="3">
        <v>4578393.57</v>
      </c>
      <c r="R1622" s="3">
        <v>6.8258229752751731</v>
      </c>
      <c r="S1622" s="3">
        <v>65923.593520518363</v>
      </c>
      <c r="T1622" s="3">
        <v>1113465.3</v>
      </c>
    </row>
    <row r="1623" spans="1:20" x14ac:dyDescent="0.3">
      <c r="A1623" s="3" t="s">
        <v>19</v>
      </c>
      <c r="B1623" s="3" t="s">
        <v>2155</v>
      </c>
      <c r="C1623" s="3" t="s">
        <v>21</v>
      </c>
      <c r="D1623" s="4" t="s">
        <v>22</v>
      </c>
      <c r="E1623" s="3" t="s">
        <v>2158</v>
      </c>
      <c r="F1623" s="3"/>
      <c r="G1623" s="3"/>
      <c r="H1623" s="3"/>
      <c r="I1623" s="3"/>
      <c r="J1623" s="3"/>
      <c r="K1623" s="3"/>
      <c r="L1623" s="3"/>
      <c r="M1623" s="3"/>
      <c r="N1623" s="3">
        <v>1291.6199999999999</v>
      </c>
      <c r="O1623" s="3" t="s">
        <v>1924</v>
      </c>
      <c r="P1623" s="3">
        <v>423.56445394156168</v>
      </c>
      <c r="Q1623" s="3">
        <v>547084.31999999995</v>
      </c>
      <c r="R1623" s="3">
        <v>6.0988402295401256</v>
      </c>
      <c r="S1623" s="3">
        <v>7877.3840172786167</v>
      </c>
      <c r="T1623" s="3">
        <v>133050.79999999999</v>
      </c>
    </row>
    <row r="1624" spans="1:20" x14ac:dyDescent="0.3">
      <c r="A1624" s="3" t="s">
        <v>19</v>
      </c>
      <c r="B1624" s="3" t="s">
        <v>2155</v>
      </c>
      <c r="C1624" s="3" t="s">
        <v>21</v>
      </c>
      <c r="D1624" s="4" t="s">
        <v>22</v>
      </c>
      <c r="E1624" s="3" t="s">
        <v>2159</v>
      </c>
      <c r="F1624" s="3"/>
      <c r="G1624" s="3"/>
      <c r="H1624" s="3"/>
      <c r="I1624" s="3"/>
      <c r="J1624" s="3"/>
      <c r="K1624" s="3"/>
      <c r="L1624" s="3"/>
      <c r="M1624" s="3"/>
      <c r="N1624" s="3">
        <v>4546.8</v>
      </c>
      <c r="O1624" s="3" t="s">
        <v>1924</v>
      </c>
      <c r="P1624" s="3">
        <v>541.31117269288291</v>
      </c>
      <c r="Q1624" s="3">
        <v>2461233.64</v>
      </c>
      <c r="R1624" s="3">
        <v>7.7942573461898181</v>
      </c>
      <c r="S1624" s="3">
        <v>35438.929301655873</v>
      </c>
      <c r="T1624" s="3">
        <v>598572</v>
      </c>
    </row>
    <row r="1625" spans="1:20" x14ac:dyDescent="0.3">
      <c r="A1625" s="3" t="s">
        <v>19</v>
      </c>
      <c r="B1625" s="3" t="s">
        <v>2155</v>
      </c>
      <c r="C1625" s="3" t="s">
        <v>21</v>
      </c>
      <c r="D1625" s="4" t="s">
        <v>22</v>
      </c>
      <c r="E1625" s="3" t="s">
        <v>2160</v>
      </c>
      <c r="F1625" s="3"/>
      <c r="G1625" s="3"/>
      <c r="H1625" s="3"/>
      <c r="I1625" s="3"/>
      <c r="J1625" s="3"/>
      <c r="K1625" s="3"/>
      <c r="L1625" s="3"/>
      <c r="M1625" s="3"/>
      <c r="N1625" s="3">
        <v>8965.7999999999993</v>
      </c>
      <c r="O1625" s="3" t="s">
        <v>1924</v>
      </c>
      <c r="P1625" s="3">
        <v>440.83398804345399</v>
      </c>
      <c r="Q1625" s="3">
        <v>3952429.37</v>
      </c>
      <c r="R1625" s="3">
        <v>6.3475016276955234</v>
      </c>
      <c r="S1625" s="3">
        <v>56910.430093592513</v>
      </c>
      <c r="T1625" s="3">
        <v>961230.8</v>
      </c>
    </row>
    <row r="1626" spans="1:20" x14ac:dyDescent="0.3">
      <c r="A1626" s="3" t="s">
        <v>19</v>
      </c>
      <c r="B1626" s="3" t="s">
        <v>2155</v>
      </c>
      <c r="C1626" s="3" t="s">
        <v>21</v>
      </c>
      <c r="D1626" s="4" t="s">
        <v>22</v>
      </c>
      <c r="E1626" s="3" t="s">
        <v>2161</v>
      </c>
      <c r="F1626" s="3"/>
      <c r="G1626" s="3"/>
      <c r="H1626" s="3"/>
      <c r="I1626" s="3"/>
      <c r="J1626" s="3"/>
      <c r="K1626" s="3"/>
      <c r="L1626" s="3"/>
      <c r="M1626" s="3"/>
      <c r="N1626" s="3">
        <v>464.4</v>
      </c>
      <c r="O1626" s="3" t="s">
        <v>1924</v>
      </c>
      <c r="P1626" s="3">
        <v>486.51356589147292</v>
      </c>
      <c r="Q1626" s="3">
        <v>225936.9</v>
      </c>
      <c r="R1626" s="3">
        <v>7.0052349300428052</v>
      </c>
      <c r="S1626" s="3">
        <v>3253.2311015118789</v>
      </c>
      <c r="T1626" s="3">
        <v>54947.9</v>
      </c>
    </row>
    <row r="1627" spans="1:20" x14ac:dyDescent="0.3">
      <c r="A1627" s="3" t="s">
        <v>19</v>
      </c>
      <c r="B1627" s="3" t="s">
        <v>2155</v>
      </c>
      <c r="C1627" s="3" t="s">
        <v>21</v>
      </c>
      <c r="D1627" s="4" t="s">
        <v>22</v>
      </c>
      <c r="E1627" s="3" t="s">
        <v>2162</v>
      </c>
      <c r="F1627" s="3"/>
      <c r="G1627" s="3"/>
      <c r="H1627" s="3"/>
      <c r="I1627" s="3"/>
      <c r="J1627" s="3"/>
      <c r="K1627" s="3"/>
      <c r="L1627" s="3"/>
      <c r="M1627" s="3"/>
      <c r="N1627" s="3">
        <v>10636.22</v>
      </c>
      <c r="O1627" s="3" t="s">
        <v>1924</v>
      </c>
      <c r="P1627" s="3">
        <v>367.20165622749442</v>
      </c>
      <c r="Q1627" s="3">
        <v>3905637.6</v>
      </c>
      <c r="R1627" s="3">
        <v>5.2872808672065421</v>
      </c>
      <c r="S1627" s="3">
        <v>56236.682505399564</v>
      </c>
      <c r="T1627" s="3">
        <v>949851.1</v>
      </c>
    </row>
    <row r="1628" spans="1:20" x14ac:dyDescent="0.3">
      <c r="A1628" s="3" t="s">
        <v>19</v>
      </c>
      <c r="B1628" s="3" t="s">
        <v>2155</v>
      </c>
      <c r="C1628" s="3" t="s">
        <v>21</v>
      </c>
      <c r="D1628" s="4" t="s">
        <v>22</v>
      </c>
      <c r="E1628" s="3" t="s">
        <v>2163</v>
      </c>
      <c r="F1628" s="3"/>
      <c r="G1628" s="3"/>
      <c r="H1628" s="3"/>
      <c r="I1628" s="3"/>
      <c r="J1628" s="3"/>
      <c r="K1628" s="3"/>
      <c r="L1628" s="3"/>
      <c r="M1628" s="3"/>
      <c r="N1628" s="3">
        <v>1328.4</v>
      </c>
      <c r="O1628" s="3" t="s">
        <v>1924</v>
      </c>
      <c r="P1628" s="3">
        <v>598.01547726588376</v>
      </c>
      <c r="Q1628" s="3">
        <v>794403.76</v>
      </c>
      <c r="R1628" s="3">
        <v>8.6107340139076136</v>
      </c>
      <c r="S1628" s="3">
        <v>11438.499064074869</v>
      </c>
      <c r="T1628" s="3">
        <v>193199</v>
      </c>
    </row>
    <row r="1629" spans="1:20" x14ac:dyDescent="0.3">
      <c r="A1629" s="3" t="s">
        <v>19</v>
      </c>
      <c r="B1629" s="3" t="s">
        <v>2164</v>
      </c>
      <c r="C1629" s="3" t="s">
        <v>21</v>
      </c>
      <c r="D1629" s="4" t="s">
        <v>22</v>
      </c>
      <c r="E1629" s="3" t="s">
        <v>2165</v>
      </c>
      <c r="F1629" s="3"/>
      <c r="G1629" s="3"/>
      <c r="H1629" s="3"/>
      <c r="I1629" s="3"/>
      <c r="J1629" s="3"/>
      <c r="K1629" s="3"/>
      <c r="L1629" s="3"/>
      <c r="M1629" s="3"/>
      <c r="N1629" s="3">
        <v>34920</v>
      </c>
      <c r="O1629" s="3" t="s">
        <v>1076</v>
      </c>
      <c r="P1629" s="3">
        <v>73.679537514318454</v>
      </c>
      <c r="Q1629" s="3">
        <v>2572889.4500000002</v>
      </c>
      <c r="R1629" s="3">
        <v>1.060900468168732</v>
      </c>
      <c r="S1629" s="3">
        <v>37046.644348452122</v>
      </c>
      <c r="T1629" s="3">
        <v>625726.69999999995</v>
      </c>
    </row>
    <row r="1630" spans="1:20" x14ac:dyDescent="0.3">
      <c r="A1630" s="3" t="s">
        <v>19</v>
      </c>
      <c r="B1630" s="3" t="s">
        <v>2166</v>
      </c>
      <c r="C1630" s="3" t="s">
        <v>21</v>
      </c>
      <c r="D1630" s="4" t="s">
        <v>22</v>
      </c>
      <c r="E1630" s="3" t="s">
        <v>2167</v>
      </c>
      <c r="F1630" s="3"/>
      <c r="G1630" s="3"/>
      <c r="H1630" s="3"/>
      <c r="I1630" s="3"/>
      <c r="J1630" s="3"/>
      <c r="K1630" s="3"/>
      <c r="L1630" s="3"/>
      <c r="M1630" s="3"/>
      <c r="N1630" s="3">
        <v>21687.360000000001</v>
      </c>
      <c r="O1630" s="3" t="s">
        <v>1924</v>
      </c>
      <c r="P1630" s="3">
        <v>142.8665079567084</v>
      </c>
      <c r="Q1630" s="3">
        <v>3098397.39</v>
      </c>
      <c r="R1630" s="3">
        <v>2.0571131455249589</v>
      </c>
      <c r="S1630" s="3">
        <v>44613.353347732183</v>
      </c>
      <c r="T1630" s="3">
        <v>753530.2</v>
      </c>
    </row>
    <row r="1631" spans="1:20" x14ac:dyDescent="0.3">
      <c r="A1631" s="3" t="s">
        <v>19</v>
      </c>
      <c r="B1631" s="3" t="s">
        <v>2168</v>
      </c>
      <c r="C1631" s="3" t="s">
        <v>21</v>
      </c>
      <c r="D1631" s="4" t="s">
        <v>22</v>
      </c>
      <c r="E1631" s="3" t="s">
        <v>2169</v>
      </c>
      <c r="F1631" s="3"/>
      <c r="G1631" s="3"/>
      <c r="H1631" s="3"/>
      <c r="I1631" s="3"/>
      <c r="J1631" s="3"/>
      <c r="K1631" s="3"/>
      <c r="L1631" s="3"/>
      <c r="M1631" s="3"/>
      <c r="N1631" s="3">
        <v>2114</v>
      </c>
      <c r="O1631" s="3" t="s">
        <v>1924</v>
      </c>
      <c r="P1631" s="3">
        <v>545.95758751182598</v>
      </c>
      <c r="Q1631" s="3">
        <v>1154154.3400000001</v>
      </c>
      <c r="R1631" s="3">
        <v>7.7993941073117998</v>
      </c>
      <c r="S1631" s="3">
        <v>16487.919142857139</v>
      </c>
      <c r="T1631" s="3">
        <v>280690.3</v>
      </c>
    </row>
    <row r="1632" spans="1:20" x14ac:dyDescent="0.3">
      <c r="A1632" s="3" t="s">
        <v>19</v>
      </c>
      <c r="B1632" s="3" t="s">
        <v>2168</v>
      </c>
      <c r="C1632" s="3" t="s">
        <v>21</v>
      </c>
      <c r="D1632" s="4" t="s">
        <v>22</v>
      </c>
      <c r="E1632" s="3" t="s">
        <v>2170</v>
      </c>
      <c r="F1632" s="3"/>
      <c r="G1632" s="3"/>
      <c r="H1632" s="3"/>
      <c r="I1632" s="3"/>
      <c r="J1632" s="3"/>
      <c r="K1632" s="3"/>
      <c r="L1632" s="3"/>
      <c r="M1632" s="3"/>
      <c r="N1632" s="3">
        <v>2475</v>
      </c>
      <c r="O1632" s="3" t="s">
        <v>1924</v>
      </c>
      <c r="P1632" s="3">
        <v>258.9213898989899</v>
      </c>
      <c r="Q1632" s="3">
        <v>640830.43999999994</v>
      </c>
      <c r="R1632" s="3">
        <v>3.6988769985569991</v>
      </c>
      <c r="S1632" s="3">
        <v>9154.7205714285701</v>
      </c>
      <c r="T1632" s="3">
        <v>155849.9</v>
      </c>
    </row>
    <row r="1633" spans="1:20" x14ac:dyDescent="0.3">
      <c r="A1633" s="3" t="s">
        <v>19</v>
      </c>
      <c r="B1633" s="3" t="s">
        <v>2168</v>
      </c>
      <c r="C1633" s="3" t="s">
        <v>21</v>
      </c>
      <c r="D1633" s="4" t="s">
        <v>22</v>
      </c>
      <c r="E1633" s="3" t="s">
        <v>2171</v>
      </c>
      <c r="F1633" s="3"/>
      <c r="G1633" s="3"/>
      <c r="H1633" s="3"/>
      <c r="I1633" s="3"/>
      <c r="J1633" s="3"/>
      <c r="K1633" s="3"/>
      <c r="L1633" s="3"/>
      <c r="M1633" s="3"/>
      <c r="N1633" s="3">
        <v>1139</v>
      </c>
      <c r="O1633" s="3" t="s">
        <v>1924</v>
      </c>
      <c r="P1633" s="3">
        <v>664.04787532923615</v>
      </c>
      <c r="Q1633" s="3">
        <v>756350.53</v>
      </c>
      <c r="R1633" s="3">
        <v>9.4863982189890876</v>
      </c>
      <c r="S1633" s="3">
        <v>10805.00757142857</v>
      </c>
      <c r="T1633" s="3">
        <v>183944.5</v>
      </c>
    </row>
    <row r="1634" spans="1:20" x14ac:dyDescent="0.3">
      <c r="A1634" s="3" t="s">
        <v>19</v>
      </c>
      <c r="B1634" s="3" t="s">
        <v>2168</v>
      </c>
      <c r="C1634" s="3" t="s">
        <v>21</v>
      </c>
      <c r="D1634" s="4" t="s">
        <v>22</v>
      </c>
      <c r="E1634" s="3" t="s">
        <v>2172</v>
      </c>
      <c r="F1634" s="3"/>
      <c r="G1634" s="3"/>
      <c r="H1634" s="3"/>
      <c r="I1634" s="3"/>
      <c r="J1634" s="3"/>
      <c r="K1634" s="3"/>
      <c r="L1634" s="3"/>
      <c r="M1634" s="3"/>
      <c r="N1634" s="3">
        <v>2196</v>
      </c>
      <c r="O1634" s="3" t="s">
        <v>1924</v>
      </c>
      <c r="P1634" s="3">
        <v>357.53142987249538</v>
      </c>
      <c r="Q1634" s="3">
        <v>785139.02</v>
      </c>
      <c r="R1634" s="3">
        <v>5.1075918553213633</v>
      </c>
      <c r="S1634" s="3">
        <v>11216.271714285709</v>
      </c>
      <c r="T1634" s="3">
        <v>190945.8</v>
      </c>
    </row>
    <row r="1635" spans="1:20" x14ac:dyDescent="0.3">
      <c r="A1635" s="3" t="s">
        <v>19</v>
      </c>
      <c r="B1635" s="3" t="s">
        <v>2173</v>
      </c>
      <c r="C1635" s="3" t="s">
        <v>21</v>
      </c>
      <c r="D1635" s="4" t="s">
        <v>22</v>
      </c>
      <c r="E1635" s="3" t="s">
        <v>2174</v>
      </c>
      <c r="F1635" s="3"/>
      <c r="G1635" s="3"/>
      <c r="H1635" s="3"/>
      <c r="I1635" s="3"/>
      <c r="J1635" s="3"/>
      <c r="K1635" s="3"/>
      <c r="L1635" s="3"/>
      <c r="M1635" s="3"/>
      <c r="N1635" s="3">
        <v>542.33000000000004</v>
      </c>
      <c r="O1635" s="3" t="s">
        <v>1924</v>
      </c>
      <c r="P1635" s="3">
        <v>477.27667656224071</v>
      </c>
      <c r="Q1635" s="3">
        <v>258841.46</v>
      </c>
      <c r="R1635" s="3">
        <v>6.8182382366034382</v>
      </c>
      <c r="S1635" s="3">
        <v>3697.7351428571428</v>
      </c>
      <c r="T1635" s="3">
        <v>62950.2</v>
      </c>
    </row>
    <row r="1636" spans="1:20" x14ac:dyDescent="0.3">
      <c r="A1636" s="3" t="s">
        <v>19</v>
      </c>
      <c r="B1636" s="3" t="s">
        <v>2173</v>
      </c>
      <c r="C1636" s="3" t="s">
        <v>21</v>
      </c>
      <c r="D1636" s="4" t="s">
        <v>22</v>
      </c>
      <c r="E1636" s="3" t="s">
        <v>2175</v>
      </c>
      <c r="F1636" s="3"/>
      <c r="G1636" s="3"/>
      <c r="H1636" s="3"/>
      <c r="I1636" s="3"/>
      <c r="J1636" s="3"/>
      <c r="K1636" s="3"/>
      <c r="L1636" s="3"/>
      <c r="M1636" s="3"/>
      <c r="N1636" s="3">
        <v>8535.56</v>
      </c>
      <c r="O1636" s="3" t="s">
        <v>1924</v>
      </c>
      <c r="P1636" s="3">
        <v>426.44443481154138</v>
      </c>
      <c r="Q1636" s="3">
        <v>3639942.06</v>
      </c>
      <c r="R1636" s="3">
        <v>6.0920633544505911</v>
      </c>
      <c r="S1636" s="3">
        <v>51999.172285714289</v>
      </c>
      <c r="T1636" s="3">
        <v>885233.9</v>
      </c>
    </row>
    <row r="1637" spans="1:20" x14ac:dyDescent="0.3">
      <c r="A1637" s="3" t="s">
        <v>19</v>
      </c>
      <c r="B1637" s="3" t="s">
        <v>2176</v>
      </c>
      <c r="C1637" s="3" t="s">
        <v>21</v>
      </c>
      <c r="D1637" s="4" t="s">
        <v>22</v>
      </c>
      <c r="E1637" s="3" t="s">
        <v>2177</v>
      </c>
      <c r="F1637" s="3"/>
      <c r="G1637" s="3"/>
      <c r="H1637" s="3"/>
      <c r="I1637" s="3"/>
      <c r="J1637" s="3"/>
      <c r="K1637" s="3"/>
      <c r="L1637" s="3"/>
      <c r="M1637" s="3"/>
      <c r="N1637" s="3">
        <v>2594.88</v>
      </c>
      <c r="O1637" s="3" t="s">
        <v>1924</v>
      </c>
      <c r="P1637" s="3">
        <v>433.72385620915043</v>
      </c>
      <c r="Q1637" s="3">
        <v>1125461.3600000001</v>
      </c>
      <c r="R1637" s="3">
        <v>6.1960550887021482</v>
      </c>
      <c r="S1637" s="3">
        <v>16078.01942857143</v>
      </c>
      <c r="T1637" s="3">
        <v>273712.2</v>
      </c>
    </row>
    <row r="1638" spans="1:20" x14ac:dyDescent="0.3">
      <c r="A1638" s="3" t="s">
        <v>19</v>
      </c>
      <c r="B1638" s="3" t="s">
        <v>2176</v>
      </c>
      <c r="C1638" s="3" t="s">
        <v>21</v>
      </c>
      <c r="D1638" s="4" t="s">
        <v>22</v>
      </c>
      <c r="E1638" s="3" t="s">
        <v>2178</v>
      </c>
      <c r="F1638" s="3"/>
      <c r="G1638" s="3"/>
      <c r="H1638" s="3"/>
      <c r="I1638" s="3"/>
      <c r="J1638" s="3"/>
      <c r="K1638" s="3"/>
      <c r="L1638" s="3"/>
      <c r="M1638" s="3"/>
      <c r="N1638" s="3">
        <v>2851.92</v>
      </c>
      <c r="O1638" s="3" t="s">
        <v>1924</v>
      </c>
      <c r="P1638" s="3">
        <v>482.10413686218402</v>
      </c>
      <c r="Q1638" s="3">
        <v>1374922.43</v>
      </c>
      <c r="R1638" s="3">
        <v>6.8872019551740573</v>
      </c>
      <c r="S1638" s="3">
        <v>19641.749</v>
      </c>
      <c r="T1638" s="3">
        <v>334381.09999999998</v>
      </c>
    </row>
    <row r="1639" spans="1:20" x14ac:dyDescent="0.3">
      <c r="A1639" s="3" t="s">
        <v>19</v>
      </c>
      <c r="B1639" s="3" t="s">
        <v>2179</v>
      </c>
      <c r="C1639" s="3" t="s">
        <v>21</v>
      </c>
      <c r="D1639" s="4" t="s">
        <v>22</v>
      </c>
      <c r="E1639" s="3" t="s">
        <v>2180</v>
      </c>
      <c r="F1639" s="3"/>
      <c r="G1639" s="3"/>
      <c r="H1639" s="3"/>
      <c r="I1639" s="3"/>
      <c r="J1639" s="3"/>
      <c r="K1639" s="3"/>
      <c r="L1639" s="3"/>
      <c r="M1639" s="3"/>
      <c r="N1639" s="3">
        <v>14256</v>
      </c>
      <c r="O1639" s="3" t="s">
        <v>24</v>
      </c>
      <c r="P1639" s="3">
        <v>171.2896499719416</v>
      </c>
      <c r="Q1639" s="3">
        <v>2441905.25</v>
      </c>
      <c r="R1639" s="3">
        <v>2.4469949995991662</v>
      </c>
      <c r="S1639" s="3">
        <v>34884.360714285707</v>
      </c>
      <c r="T1639" s="3">
        <v>593871.4</v>
      </c>
    </row>
    <row r="1640" spans="1:20" x14ac:dyDescent="0.3">
      <c r="A1640" s="3" t="s">
        <v>19</v>
      </c>
      <c r="B1640" s="3" t="s">
        <v>2179</v>
      </c>
      <c r="C1640" s="3" t="s">
        <v>21</v>
      </c>
      <c r="D1640" s="4" t="s">
        <v>22</v>
      </c>
      <c r="E1640" s="3" t="s">
        <v>2072</v>
      </c>
      <c r="F1640" s="3"/>
      <c r="G1640" s="3"/>
      <c r="H1640" s="3"/>
      <c r="I1640" s="3"/>
      <c r="J1640" s="3"/>
      <c r="K1640" s="3"/>
      <c r="L1640" s="3"/>
      <c r="M1640" s="3"/>
      <c r="N1640" s="3">
        <v>8008</v>
      </c>
      <c r="O1640" s="3" t="s">
        <v>24</v>
      </c>
      <c r="P1640" s="3">
        <v>310.08834790209801</v>
      </c>
      <c r="Q1640" s="3">
        <v>2483187.4900000002</v>
      </c>
      <c r="R1640" s="3">
        <v>4.4298335414585424</v>
      </c>
      <c r="S1640" s="3">
        <v>35474.107000000004</v>
      </c>
      <c r="T1640" s="3">
        <v>603911.19999999995</v>
      </c>
    </row>
    <row r="1641" spans="1:20" x14ac:dyDescent="0.3">
      <c r="A1641" s="3" t="s">
        <v>19</v>
      </c>
      <c r="B1641" s="3" t="s">
        <v>2181</v>
      </c>
      <c r="C1641" s="3" t="s">
        <v>21</v>
      </c>
      <c r="D1641" s="4" t="s">
        <v>22</v>
      </c>
      <c r="E1641" s="3" t="s">
        <v>2182</v>
      </c>
      <c r="F1641" s="3"/>
      <c r="G1641" s="3"/>
      <c r="H1641" s="3"/>
      <c r="I1641" s="3"/>
      <c r="J1641" s="3"/>
      <c r="K1641" s="3"/>
      <c r="L1641" s="3"/>
      <c r="M1641" s="3"/>
      <c r="N1641" s="3">
        <v>1995.12</v>
      </c>
      <c r="O1641" s="3" t="s">
        <v>24</v>
      </c>
      <c r="P1641" s="3">
        <v>481.93016961385791</v>
      </c>
      <c r="Q1641" s="3">
        <v>961508.52</v>
      </c>
      <c r="R1641" s="3">
        <v>6.8847167087693979</v>
      </c>
      <c r="S1641" s="3">
        <v>13735.835999999999</v>
      </c>
      <c r="T1641" s="3">
        <v>233838.9</v>
      </c>
    </row>
    <row r="1642" spans="1:20" x14ac:dyDescent="0.3">
      <c r="A1642" s="3" t="s">
        <v>19</v>
      </c>
      <c r="B1642" s="3" t="s">
        <v>2181</v>
      </c>
      <c r="C1642" s="3" t="s">
        <v>21</v>
      </c>
      <c r="D1642" s="4" t="s">
        <v>22</v>
      </c>
      <c r="E1642" s="3" t="s">
        <v>2183</v>
      </c>
      <c r="F1642" s="3"/>
      <c r="G1642" s="3"/>
      <c r="H1642" s="3"/>
      <c r="I1642" s="3"/>
      <c r="J1642" s="3"/>
      <c r="K1642" s="3"/>
      <c r="L1642" s="3"/>
      <c r="M1642" s="3"/>
      <c r="N1642" s="3">
        <v>472.34</v>
      </c>
      <c r="O1642" s="3" t="s">
        <v>24</v>
      </c>
      <c r="P1642" s="3">
        <v>426.26692636660039</v>
      </c>
      <c r="Q1642" s="3">
        <v>201342.92</v>
      </c>
      <c r="R1642" s="3">
        <v>6.0895275195228624</v>
      </c>
      <c r="S1642" s="3">
        <v>2876.3274285714292</v>
      </c>
      <c r="T1642" s="3">
        <v>48966.6</v>
      </c>
    </row>
    <row r="1643" spans="1:20" x14ac:dyDescent="0.3">
      <c r="A1643" s="3" t="s">
        <v>19</v>
      </c>
      <c r="B1643" s="3" t="s">
        <v>2181</v>
      </c>
      <c r="C1643" s="3" t="s">
        <v>21</v>
      </c>
      <c r="D1643" s="4" t="s">
        <v>22</v>
      </c>
      <c r="E1643" s="3" t="s">
        <v>2184</v>
      </c>
      <c r="F1643" s="3"/>
      <c r="G1643" s="3"/>
      <c r="H1643" s="3"/>
      <c r="I1643" s="3"/>
      <c r="J1643" s="3"/>
      <c r="K1643" s="3"/>
      <c r="L1643" s="3"/>
      <c r="M1643" s="3"/>
      <c r="N1643" s="3">
        <v>2003.55</v>
      </c>
      <c r="O1643" s="3" t="s">
        <v>24</v>
      </c>
      <c r="P1643" s="3">
        <v>463.49548052207331</v>
      </c>
      <c r="Q1643" s="3">
        <v>928636.37</v>
      </c>
      <c r="R1643" s="3">
        <v>6.6213640074581903</v>
      </c>
      <c r="S1643" s="3">
        <v>13266.233857142861</v>
      </c>
      <c r="T1643" s="3">
        <v>225844.4</v>
      </c>
    </row>
    <row r="1644" spans="1:20" x14ac:dyDescent="0.3">
      <c r="A1644" s="3" t="s">
        <v>19</v>
      </c>
      <c r="B1644" s="3" t="s">
        <v>2181</v>
      </c>
      <c r="C1644" s="3" t="s">
        <v>21</v>
      </c>
      <c r="D1644" s="4" t="s">
        <v>22</v>
      </c>
      <c r="E1644" s="3" t="s">
        <v>2185</v>
      </c>
      <c r="F1644" s="3"/>
      <c r="G1644" s="3"/>
      <c r="H1644" s="3"/>
      <c r="I1644" s="3"/>
      <c r="J1644" s="3"/>
      <c r="K1644" s="3"/>
      <c r="L1644" s="3"/>
      <c r="M1644" s="3"/>
      <c r="N1644" s="3">
        <v>10892</v>
      </c>
      <c r="O1644" s="3" t="s">
        <v>24</v>
      </c>
      <c r="P1644" s="3">
        <v>378.432559676827</v>
      </c>
      <c r="Q1644" s="3">
        <v>4121887.44</v>
      </c>
      <c r="R1644" s="3">
        <v>5.4061794239546712</v>
      </c>
      <c r="S1644" s="3">
        <v>58884.106285714282</v>
      </c>
      <c r="T1644" s="3">
        <v>1002443</v>
      </c>
    </row>
    <row r="1645" spans="1:20" x14ac:dyDescent="0.3">
      <c r="A1645" s="3" t="s">
        <v>19</v>
      </c>
      <c r="B1645" s="3" t="s">
        <v>2181</v>
      </c>
      <c r="C1645" s="3" t="s">
        <v>21</v>
      </c>
      <c r="D1645" s="4" t="s">
        <v>22</v>
      </c>
      <c r="E1645" s="3" t="s">
        <v>2186</v>
      </c>
      <c r="F1645" s="3"/>
      <c r="G1645" s="3"/>
      <c r="H1645" s="3"/>
      <c r="I1645" s="3"/>
      <c r="J1645" s="3"/>
      <c r="K1645" s="3"/>
      <c r="L1645" s="3"/>
      <c r="M1645" s="3"/>
      <c r="N1645" s="3">
        <v>8026.2</v>
      </c>
      <c r="O1645" s="3" t="s">
        <v>24</v>
      </c>
      <c r="P1645" s="3">
        <v>469.38184819715428</v>
      </c>
      <c r="Q1645" s="3">
        <v>3767352.59</v>
      </c>
      <c r="R1645" s="3">
        <v>6.7054549742450611</v>
      </c>
      <c r="S1645" s="3">
        <v>53819.322714285707</v>
      </c>
      <c r="T1645" s="3">
        <v>916220.2</v>
      </c>
    </row>
    <row r="1646" spans="1:20" x14ac:dyDescent="0.3">
      <c r="A1646" s="3" t="s">
        <v>19</v>
      </c>
      <c r="B1646" s="3" t="s">
        <v>2181</v>
      </c>
      <c r="C1646" s="3" t="s">
        <v>21</v>
      </c>
      <c r="D1646" s="4" t="s">
        <v>22</v>
      </c>
      <c r="E1646" s="3" t="s">
        <v>2187</v>
      </c>
      <c r="F1646" s="3"/>
      <c r="G1646" s="3"/>
      <c r="H1646" s="3"/>
      <c r="I1646" s="3"/>
      <c r="J1646" s="3"/>
      <c r="K1646" s="3"/>
      <c r="L1646" s="3"/>
      <c r="M1646" s="3"/>
      <c r="N1646" s="3">
        <v>1713.6</v>
      </c>
      <c r="O1646" s="3" t="s">
        <v>24</v>
      </c>
      <c r="P1646" s="3">
        <v>433.56734360410832</v>
      </c>
      <c r="Q1646" s="3">
        <v>742961</v>
      </c>
      <c r="R1646" s="3">
        <v>6.1938191943444041</v>
      </c>
      <c r="S1646" s="3">
        <v>10613.72857142857</v>
      </c>
      <c r="T1646" s="3">
        <v>180688.1</v>
      </c>
    </row>
    <row r="1647" spans="1:20" x14ac:dyDescent="0.3">
      <c r="A1647" s="3" t="s">
        <v>19</v>
      </c>
      <c r="B1647" s="3" t="s">
        <v>2181</v>
      </c>
      <c r="C1647" s="3" t="s">
        <v>21</v>
      </c>
      <c r="D1647" s="4" t="s">
        <v>22</v>
      </c>
      <c r="E1647" s="3" t="s">
        <v>2188</v>
      </c>
      <c r="F1647" s="3"/>
      <c r="G1647" s="3"/>
      <c r="H1647" s="3"/>
      <c r="I1647" s="3"/>
      <c r="J1647" s="3"/>
      <c r="K1647" s="3"/>
      <c r="L1647" s="3"/>
      <c r="M1647" s="3"/>
      <c r="N1647" s="3">
        <v>10647.7</v>
      </c>
      <c r="O1647" s="3" t="s">
        <v>24</v>
      </c>
      <c r="P1647" s="3">
        <v>372.31511500136179</v>
      </c>
      <c r="Q1647" s="3">
        <v>3964299.65</v>
      </c>
      <c r="R1647" s="3">
        <v>5.3187873571623117</v>
      </c>
      <c r="S1647" s="3">
        <v>56632.85214285714</v>
      </c>
      <c r="T1647" s="3">
        <v>964117.7</v>
      </c>
    </row>
    <row r="1648" spans="1:20" x14ac:dyDescent="0.3">
      <c r="A1648" s="3" t="s">
        <v>19</v>
      </c>
      <c r="B1648" s="3" t="s">
        <v>2189</v>
      </c>
      <c r="C1648" s="3" t="s">
        <v>21</v>
      </c>
      <c r="D1648" s="4" t="s">
        <v>22</v>
      </c>
      <c r="E1648" s="3" t="s">
        <v>2167</v>
      </c>
      <c r="F1648" s="3"/>
      <c r="G1648" s="3"/>
      <c r="H1648" s="3"/>
      <c r="I1648" s="3"/>
      <c r="J1648" s="3"/>
      <c r="K1648" s="3"/>
      <c r="L1648" s="3"/>
      <c r="M1648" s="3"/>
      <c r="N1648" s="3">
        <v>21687.360000000001</v>
      </c>
      <c r="O1648" s="3" t="s">
        <v>24</v>
      </c>
      <c r="P1648" s="3">
        <v>145.6219590581795</v>
      </c>
      <c r="Q1648" s="3">
        <v>3158155.85</v>
      </c>
      <c r="R1648" s="3">
        <v>2.0510135078616831</v>
      </c>
      <c r="S1648" s="3">
        <v>44481.068309859147</v>
      </c>
      <c r="T1648" s="3">
        <v>768063.6</v>
      </c>
    </row>
    <row r="1649" spans="1:20" x14ac:dyDescent="0.3">
      <c r="A1649" s="3" t="s">
        <v>19</v>
      </c>
      <c r="B1649" s="3" t="s">
        <v>2190</v>
      </c>
      <c r="C1649" s="3" t="s">
        <v>21</v>
      </c>
      <c r="D1649" s="4" t="s">
        <v>25</v>
      </c>
      <c r="E1649" s="3" t="s">
        <v>2191</v>
      </c>
      <c r="F1649" s="3"/>
      <c r="G1649" s="3"/>
      <c r="H1649" s="3"/>
      <c r="I1649" s="3"/>
      <c r="J1649" s="3"/>
      <c r="K1649" s="3"/>
      <c r="L1649" s="3"/>
      <c r="M1649" s="3"/>
      <c r="N1649" s="3">
        <v>6520</v>
      </c>
      <c r="O1649" s="3" t="s">
        <v>24</v>
      </c>
      <c r="P1649" s="3">
        <v>201.81367940000001</v>
      </c>
      <c r="Q1649" s="3">
        <v>1315825.19</v>
      </c>
      <c r="R1649" s="3">
        <v>2.80296777</v>
      </c>
      <c r="S1649" s="3">
        <v>18275.349859999998</v>
      </c>
      <c r="T1649" s="3">
        <v>407642.7</v>
      </c>
    </row>
    <row r="1650" spans="1:20" x14ac:dyDescent="0.3">
      <c r="A1650" s="3" t="s">
        <v>19</v>
      </c>
      <c r="B1650" s="3" t="s">
        <v>2192</v>
      </c>
      <c r="C1650" s="3" t="s">
        <v>21</v>
      </c>
      <c r="D1650" s="4" t="s">
        <v>25</v>
      </c>
      <c r="E1650" s="3" t="s">
        <v>2193</v>
      </c>
      <c r="F1650" s="3"/>
      <c r="G1650" s="3"/>
      <c r="H1650" s="3"/>
      <c r="I1650" s="3"/>
      <c r="J1650" s="3"/>
      <c r="K1650" s="3"/>
      <c r="L1650" s="3"/>
      <c r="M1650" s="3"/>
      <c r="N1650" s="3">
        <v>96000</v>
      </c>
      <c r="O1650" s="3" t="s">
        <v>2194</v>
      </c>
      <c r="P1650" s="3">
        <v>12.58783938</v>
      </c>
      <c r="Q1650" s="3">
        <v>1208432.58</v>
      </c>
      <c r="R1650" s="3">
        <v>0.17326688700000001</v>
      </c>
      <c r="S1650" s="3">
        <v>16633.621200000001</v>
      </c>
      <c r="T1650" s="3">
        <v>374372.4</v>
      </c>
    </row>
    <row r="1651" spans="1:20" x14ac:dyDescent="0.3">
      <c r="A1651" s="3" t="s">
        <v>19</v>
      </c>
      <c r="B1651" s="3" t="s">
        <v>2195</v>
      </c>
      <c r="C1651" s="3" t="s">
        <v>21</v>
      </c>
      <c r="D1651" s="4" t="s">
        <v>22</v>
      </c>
      <c r="E1651" s="3" t="s">
        <v>2196</v>
      </c>
      <c r="F1651" s="3"/>
      <c r="G1651" s="3"/>
      <c r="H1651" s="3"/>
      <c r="I1651" s="3"/>
      <c r="J1651" s="3"/>
      <c r="K1651" s="3"/>
      <c r="L1651" s="3"/>
      <c r="M1651" s="3"/>
      <c r="N1651" s="3">
        <v>720</v>
      </c>
      <c r="O1651" s="3" t="s">
        <v>1076</v>
      </c>
      <c r="P1651" s="3">
        <v>95.157666669999998</v>
      </c>
      <c r="Q1651" s="3">
        <v>68513.52</v>
      </c>
      <c r="R1651" s="3">
        <v>1.3098095890000001</v>
      </c>
      <c r="S1651" s="3">
        <v>943.06290430000001</v>
      </c>
      <c r="T1651" s="3">
        <v>16662.5</v>
      </c>
    </row>
    <row r="1652" spans="1:20" x14ac:dyDescent="0.3">
      <c r="A1652" s="3" t="s">
        <v>19</v>
      </c>
      <c r="B1652" s="3" t="s">
        <v>2195</v>
      </c>
      <c r="C1652" s="3" t="s">
        <v>21</v>
      </c>
      <c r="D1652" s="4" t="s">
        <v>22</v>
      </c>
      <c r="E1652" s="3" t="s">
        <v>2197</v>
      </c>
      <c r="F1652" s="3"/>
      <c r="G1652" s="3"/>
      <c r="H1652" s="3"/>
      <c r="I1652" s="3"/>
      <c r="J1652" s="3"/>
      <c r="K1652" s="3"/>
      <c r="L1652" s="3"/>
      <c r="M1652" s="3"/>
      <c r="N1652" s="3">
        <v>9432</v>
      </c>
      <c r="O1652" s="3" t="s">
        <v>1076</v>
      </c>
      <c r="P1652" s="3">
        <v>94.033752120000003</v>
      </c>
      <c r="Q1652" s="3">
        <v>886926.35</v>
      </c>
      <c r="R1652" s="3">
        <v>1.2943393270000001</v>
      </c>
      <c r="S1652" s="3">
        <v>12208.20853</v>
      </c>
      <c r="T1652" s="3">
        <v>215700.5</v>
      </c>
    </row>
    <row r="1653" spans="1:20" x14ac:dyDescent="0.3">
      <c r="A1653" s="3" t="s">
        <v>19</v>
      </c>
      <c r="B1653" s="3" t="s">
        <v>2195</v>
      </c>
      <c r="C1653" s="3" t="s">
        <v>21</v>
      </c>
      <c r="D1653" s="4" t="s">
        <v>22</v>
      </c>
      <c r="E1653" s="3" t="s">
        <v>2198</v>
      </c>
      <c r="F1653" s="3"/>
      <c r="G1653" s="3"/>
      <c r="H1653" s="3"/>
      <c r="I1653" s="3"/>
      <c r="J1653" s="3"/>
      <c r="K1653" s="3"/>
      <c r="L1653" s="3"/>
      <c r="M1653" s="3"/>
      <c r="N1653" s="3">
        <v>16128</v>
      </c>
      <c r="O1653" s="3" t="s">
        <v>1076</v>
      </c>
      <c r="P1653" s="3">
        <v>76.575693200000003</v>
      </c>
      <c r="Q1653" s="3">
        <v>1235012.78</v>
      </c>
      <c r="R1653" s="3">
        <v>1.054035694</v>
      </c>
      <c r="S1653" s="3">
        <v>16999.487679999998</v>
      </c>
      <c r="T1653" s="3">
        <v>300355.09999999998</v>
      </c>
    </row>
    <row r="1654" spans="1:20" x14ac:dyDescent="0.3">
      <c r="A1654" s="3" t="s">
        <v>19</v>
      </c>
      <c r="B1654" s="3" t="s">
        <v>2195</v>
      </c>
      <c r="C1654" s="3" t="s">
        <v>21</v>
      </c>
      <c r="D1654" s="4" t="s">
        <v>22</v>
      </c>
      <c r="E1654" s="3" t="s">
        <v>2199</v>
      </c>
      <c r="F1654" s="3"/>
      <c r="G1654" s="3"/>
      <c r="H1654" s="3"/>
      <c r="I1654" s="3"/>
      <c r="J1654" s="3"/>
      <c r="K1654" s="3"/>
      <c r="L1654" s="3"/>
      <c r="M1654" s="3"/>
      <c r="N1654" s="3">
        <v>21240</v>
      </c>
      <c r="O1654" s="3" t="s">
        <v>1076</v>
      </c>
      <c r="P1654" s="3">
        <v>24.256274479999998</v>
      </c>
      <c r="Q1654" s="3">
        <v>515203.27</v>
      </c>
      <c r="R1654" s="3">
        <v>0.33387852000000001</v>
      </c>
      <c r="S1654" s="3">
        <v>7091.5797659999998</v>
      </c>
      <c r="T1654" s="3">
        <v>125297.4</v>
      </c>
    </row>
    <row r="1655" spans="1:20" x14ac:dyDescent="0.3">
      <c r="A1655" s="3" t="s">
        <v>19</v>
      </c>
      <c r="B1655" s="3" t="s">
        <v>2195</v>
      </c>
      <c r="C1655" s="3" t="s">
        <v>21</v>
      </c>
      <c r="D1655" s="4" t="s">
        <v>22</v>
      </c>
      <c r="E1655" s="3" t="s">
        <v>2200</v>
      </c>
      <c r="F1655" s="3"/>
      <c r="G1655" s="3"/>
      <c r="H1655" s="3"/>
      <c r="I1655" s="3"/>
      <c r="J1655" s="3"/>
      <c r="K1655" s="3"/>
      <c r="L1655" s="3"/>
      <c r="M1655" s="3"/>
      <c r="N1655" s="3">
        <v>1968</v>
      </c>
      <c r="O1655" s="3" t="s">
        <v>1076</v>
      </c>
      <c r="P1655" s="3">
        <v>39.27252541</v>
      </c>
      <c r="Q1655" s="3">
        <v>77288.33</v>
      </c>
      <c r="R1655" s="3">
        <v>0.54057158199999999</v>
      </c>
      <c r="S1655" s="3">
        <v>1063.844873</v>
      </c>
      <c r="T1655" s="3">
        <v>18796.5</v>
      </c>
    </row>
    <row r="1656" spans="1:20" x14ac:dyDescent="0.3">
      <c r="A1656" s="3" t="s">
        <v>19</v>
      </c>
      <c r="B1656" s="3" t="s">
        <v>2195</v>
      </c>
      <c r="C1656" s="3" t="s">
        <v>21</v>
      </c>
      <c r="D1656" s="4" t="s">
        <v>22</v>
      </c>
      <c r="E1656" s="3" t="s">
        <v>2201</v>
      </c>
      <c r="F1656" s="3"/>
      <c r="G1656" s="3"/>
      <c r="H1656" s="3"/>
      <c r="I1656" s="3"/>
      <c r="J1656" s="3"/>
      <c r="K1656" s="3"/>
      <c r="L1656" s="3"/>
      <c r="M1656" s="3"/>
      <c r="N1656" s="3">
        <v>15588</v>
      </c>
      <c r="O1656" s="3" t="s">
        <v>1076</v>
      </c>
      <c r="P1656" s="3">
        <v>85.117404410000006</v>
      </c>
      <c r="Q1656" s="3">
        <v>1326810.1000000001</v>
      </c>
      <c r="R1656" s="3">
        <v>1.1716091449999999</v>
      </c>
      <c r="S1656" s="3">
        <v>18263.04336</v>
      </c>
      <c r="T1656" s="3">
        <v>322680.2</v>
      </c>
    </row>
    <row r="1657" spans="1:20" x14ac:dyDescent="0.3">
      <c r="A1657" s="3" t="s">
        <v>19</v>
      </c>
      <c r="B1657" s="3" t="s">
        <v>2202</v>
      </c>
      <c r="C1657" s="3" t="s">
        <v>21</v>
      </c>
      <c r="D1657" s="4" t="s">
        <v>22</v>
      </c>
      <c r="E1657" s="3" t="s">
        <v>2203</v>
      </c>
      <c r="F1657" s="3"/>
      <c r="G1657" s="3"/>
      <c r="H1657" s="3"/>
      <c r="I1657" s="3"/>
      <c r="J1657" s="3"/>
      <c r="K1657" s="3"/>
      <c r="L1657" s="3"/>
      <c r="M1657" s="3"/>
      <c r="N1657" s="3">
        <v>19044</v>
      </c>
      <c r="O1657" s="3" t="s">
        <v>1076</v>
      </c>
      <c r="P1657" s="3">
        <v>83.549800989999994</v>
      </c>
      <c r="Q1657" s="3">
        <v>1591122.41</v>
      </c>
      <c r="R1657" s="3">
        <v>1.1500316719999999</v>
      </c>
      <c r="S1657" s="3">
        <v>21901.203170000001</v>
      </c>
      <c r="T1657" s="3">
        <v>386960.9</v>
      </c>
    </row>
    <row r="1658" spans="1:20" x14ac:dyDescent="0.3">
      <c r="A1658" s="3" t="s">
        <v>19</v>
      </c>
      <c r="B1658" s="3" t="s">
        <v>2202</v>
      </c>
      <c r="C1658" s="3" t="s">
        <v>21</v>
      </c>
      <c r="D1658" s="4" t="s">
        <v>22</v>
      </c>
      <c r="E1658" s="3" t="s">
        <v>2204</v>
      </c>
      <c r="F1658" s="3"/>
      <c r="G1658" s="3"/>
      <c r="H1658" s="3"/>
      <c r="I1658" s="3"/>
      <c r="J1658" s="3"/>
      <c r="K1658" s="3"/>
      <c r="L1658" s="3"/>
      <c r="M1658" s="3"/>
      <c r="N1658" s="3">
        <v>28800</v>
      </c>
      <c r="O1658" s="3" t="s">
        <v>1076</v>
      </c>
      <c r="P1658" s="3">
        <v>92.301937150000001</v>
      </c>
      <c r="Q1658" s="3">
        <v>2658295.79</v>
      </c>
      <c r="R1658" s="3">
        <v>1.270501544</v>
      </c>
      <c r="S1658" s="3">
        <v>36590.444459999999</v>
      </c>
      <c r="T1658" s="3">
        <v>646497.6</v>
      </c>
    </row>
    <row r="1659" spans="1:20" x14ac:dyDescent="0.3">
      <c r="A1659" s="3" t="s">
        <v>19</v>
      </c>
      <c r="B1659" s="3" t="s">
        <v>2202</v>
      </c>
      <c r="C1659" s="3" t="s">
        <v>21</v>
      </c>
      <c r="D1659" s="4" t="s">
        <v>22</v>
      </c>
      <c r="E1659" s="3" t="s">
        <v>2205</v>
      </c>
      <c r="F1659" s="3"/>
      <c r="G1659" s="3"/>
      <c r="H1659" s="3"/>
      <c r="I1659" s="3"/>
      <c r="J1659" s="3"/>
      <c r="K1659" s="3"/>
      <c r="L1659" s="3"/>
      <c r="M1659" s="3"/>
      <c r="N1659" s="3">
        <v>11772</v>
      </c>
      <c r="O1659" s="3" t="s">
        <v>1076</v>
      </c>
      <c r="P1659" s="3">
        <v>75.202175499999996</v>
      </c>
      <c r="Q1659" s="3">
        <v>885280.01</v>
      </c>
      <c r="R1659" s="3">
        <v>1.035129738</v>
      </c>
      <c r="S1659" s="3">
        <v>12185.547280000001</v>
      </c>
      <c r="T1659" s="3">
        <v>215300.1</v>
      </c>
    </row>
    <row r="1660" spans="1:20" x14ac:dyDescent="0.3">
      <c r="A1660" s="3" t="s">
        <v>19</v>
      </c>
      <c r="B1660" s="3" t="s">
        <v>2206</v>
      </c>
      <c r="C1660" s="3" t="s">
        <v>21</v>
      </c>
      <c r="D1660" s="4" t="s">
        <v>22</v>
      </c>
      <c r="E1660" s="3" t="s">
        <v>2207</v>
      </c>
      <c r="F1660" s="3"/>
      <c r="G1660" s="3"/>
      <c r="H1660" s="3"/>
      <c r="I1660" s="3"/>
      <c r="J1660" s="3"/>
      <c r="K1660" s="3"/>
      <c r="L1660" s="3"/>
      <c r="M1660" s="3"/>
      <c r="N1660" s="3">
        <v>1200</v>
      </c>
      <c r="O1660" s="3" t="s">
        <v>1076</v>
      </c>
      <c r="P1660" s="3">
        <v>184.46974169999999</v>
      </c>
      <c r="Q1660" s="3">
        <v>221363.69</v>
      </c>
      <c r="R1660" s="3">
        <v>2.5391568019999999</v>
      </c>
      <c r="S1660" s="3">
        <v>3046.9881620000001</v>
      </c>
      <c r="T1660" s="3">
        <v>53835.6</v>
      </c>
    </row>
    <row r="1661" spans="1:20" x14ac:dyDescent="0.3">
      <c r="A1661" s="3" t="s">
        <v>19</v>
      </c>
      <c r="B1661" s="3" t="s">
        <v>2206</v>
      </c>
      <c r="C1661" s="3" t="s">
        <v>21</v>
      </c>
      <c r="D1661" s="4" t="s">
        <v>22</v>
      </c>
      <c r="E1661" s="3" t="s">
        <v>2208</v>
      </c>
      <c r="F1661" s="3"/>
      <c r="G1661" s="3"/>
      <c r="H1661" s="3"/>
      <c r="I1661" s="3"/>
      <c r="J1661" s="3"/>
      <c r="K1661" s="3"/>
      <c r="L1661" s="3"/>
      <c r="M1661" s="3"/>
      <c r="N1661" s="3">
        <v>38400</v>
      </c>
      <c r="O1661" s="3" t="s">
        <v>1076</v>
      </c>
      <c r="P1661" s="3">
        <v>58.29243906</v>
      </c>
      <c r="Q1661" s="3">
        <v>2238429.66</v>
      </c>
      <c r="R1661" s="3">
        <v>0.80237355899999996</v>
      </c>
      <c r="S1661" s="3">
        <v>30811.144670000001</v>
      </c>
      <c r="T1661" s="3">
        <v>544386.1</v>
      </c>
    </row>
    <row r="1662" spans="1:20" x14ac:dyDescent="0.3">
      <c r="A1662" s="3" t="s">
        <v>19</v>
      </c>
      <c r="B1662" s="3" t="s">
        <v>2206</v>
      </c>
      <c r="C1662" s="3" t="s">
        <v>21</v>
      </c>
      <c r="D1662" s="4" t="s">
        <v>22</v>
      </c>
      <c r="E1662" s="3" t="s">
        <v>2209</v>
      </c>
      <c r="F1662" s="3"/>
      <c r="G1662" s="3"/>
      <c r="H1662" s="3"/>
      <c r="I1662" s="3"/>
      <c r="J1662" s="3"/>
      <c r="K1662" s="3"/>
      <c r="L1662" s="3"/>
      <c r="M1662" s="3"/>
      <c r="N1662" s="3">
        <v>16800</v>
      </c>
      <c r="O1662" s="3" t="s">
        <v>1076</v>
      </c>
      <c r="P1662" s="3">
        <v>256.04400479999998</v>
      </c>
      <c r="Q1662" s="3">
        <v>4301539.28</v>
      </c>
      <c r="R1662" s="3">
        <v>3.524349687</v>
      </c>
      <c r="S1662" s="3">
        <v>59209.074739999996</v>
      </c>
      <c r="T1662" s="3">
        <v>1046134.3</v>
      </c>
    </row>
    <row r="1663" spans="1:20" x14ac:dyDescent="0.3">
      <c r="A1663" s="3" t="s">
        <v>19</v>
      </c>
      <c r="B1663" s="3" t="s">
        <v>2206</v>
      </c>
      <c r="C1663" s="3" t="s">
        <v>21</v>
      </c>
      <c r="D1663" s="4" t="s">
        <v>22</v>
      </c>
      <c r="E1663" s="3" t="s">
        <v>2210</v>
      </c>
      <c r="F1663" s="3"/>
      <c r="G1663" s="3"/>
      <c r="H1663" s="3"/>
      <c r="I1663" s="3"/>
      <c r="J1663" s="3"/>
      <c r="K1663" s="3"/>
      <c r="L1663" s="3"/>
      <c r="M1663" s="3"/>
      <c r="N1663" s="3">
        <v>25860</v>
      </c>
      <c r="O1663" s="3" t="s">
        <v>1076</v>
      </c>
      <c r="P1663" s="3">
        <v>154.9545851</v>
      </c>
      <c r="Q1663" s="3">
        <v>4007125.57</v>
      </c>
      <c r="R1663" s="3">
        <v>2.132891742</v>
      </c>
      <c r="S1663" s="3">
        <v>55156.580450000001</v>
      </c>
      <c r="T1663" s="3">
        <v>974533</v>
      </c>
    </row>
    <row r="1664" spans="1:20" x14ac:dyDescent="0.3">
      <c r="A1664" s="3" t="s">
        <v>19</v>
      </c>
      <c r="B1664" s="3" t="s">
        <v>2211</v>
      </c>
      <c r="C1664" s="3" t="s">
        <v>21</v>
      </c>
      <c r="D1664" s="4" t="s">
        <v>25</v>
      </c>
      <c r="E1664" s="3" t="s">
        <v>2212</v>
      </c>
      <c r="F1664" s="3"/>
      <c r="G1664" s="3"/>
      <c r="H1664" s="3"/>
      <c r="I1664" s="3"/>
      <c r="J1664" s="3"/>
      <c r="K1664" s="3"/>
      <c r="L1664" s="3"/>
      <c r="M1664" s="3"/>
      <c r="N1664" s="3">
        <v>235800</v>
      </c>
      <c r="O1664" s="3" t="s">
        <v>1076</v>
      </c>
      <c r="P1664" s="3">
        <v>4.938705895</v>
      </c>
      <c r="Q1664" s="3">
        <v>1164546.8500000001</v>
      </c>
      <c r="R1664" s="3">
        <v>6.8498001000000003E-2</v>
      </c>
      <c r="S1664" s="3">
        <v>16151.82871</v>
      </c>
      <c r="T1664" s="3">
        <v>360776.7</v>
      </c>
    </row>
    <row r="1665" spans="1:20" x14ac:dyDescent="0.3">
      <c r="A1665" s="3" t="s">
        <v>19</v>
      </c>
      <c r="B1665" s="3" t="s">
        <v>2213</v>
      </c>
      <c r="C1665" s="3" t="s">
        <v>21</v>
      </c>
      <c r="D1665" s="4" t="s">
        <v>22</v>
      </c>
      <c r="E1665" s="3" t="s">
        <v>2214</v>
      </c>
      <c r="F1665" s="3"/>
      <c r="G1665" s="3"/>
      <c r="H1665" s="3"/>
      <c r="I1665" s="3"/>
      <c r="J1665" s="3"/>
      <c r="K1665" s="3"/>
      <c r="L1665" s="3"/>
      <c r="M1665" s="3"/>
      <c r="N1665" s="3">
        <v>50400</v>
      </c>
      <c r="O1665" s="3" t="s">
        <v>1076</v>
      </c>
      <c r="P1665" s="3">
        <v>77.081099210000005</v>
      </c>
      <c r="Q1665" s="3">
        <v>3884887.4</v>
      </c>
      <c r="R1665" s="3">
        <v>1.069085981</v>
      </c>
      <c r="S1665" s="3">
        <v>53881.933429999997</v>
      </c>
      <c r="T1665" s="3">
        <v>944804.6</v>
      </c>
    </row>
    <row r="1666" spans="1:20" x14ac:dyDescent="0.3">
      <c r="A1666" s="3" t="s">
        <v>19</v>
      </c>
      <c r="B1666" s="3" t="s">
        <v>2213</v>
      </c>
      <c r="C1666" s="3" t="s">
        <v>21</v>
      </c>
      <c r="D1666" s="4" t="s">
        <v>22</v>
      </c>
      <c r="E1666" s="3" t="s">
        <v>2215</v>
      </c>
      <c r="F1666" s="3"/>
      <c r="G1666" s="3"/>
      <c r="H1666" s="3"/>
      <c r="I1666" s="3"/>
      <c r="J1666" s="3"/>
      <c r="K1666" s="3"/>
      <c r="L1666" s="3"/>
      <c r="M1666" s="3"/>
      <c r="N1666" s="3">
        <v>48000</v>
      </c>
      <c r="O1666" s="3" t="s">
        <v>24</v>
      </c>
      <c r="P1666" s="3">
        <v>33.513490210000001</v>
      </c>
      <c r="Q1666" s="3">
        <v>1608647.53</v>
      </c>
      <c r="R1666" s="3">
        <v>0.46481955899999999</v>
      </c>
      <c r="S1666" s="3">
        <v>22311.338830000001</v>
      </c>
      <c r="T1666" s="3">
        <v>391223.2</v>
      </c>
    </row>
    <row r="1667" spans="1:20" x14ac:dyDescent="0.3">
      <c r="A1667" s="3" t="s">
        <v>19</v>
      </c>
      <c r="B1667" s="3" t="s">
        <v>2213</v>
      </c>
      <c r="C1667" s="3" t="s">
        <v>21</v>
      </c>
      <c r="D1667" s="4" t="s">
        <v>22</v>
      </c>
      <c r="E1667" s="3" t="s">
        <v>2216</v>
      </c>
      <c r="F1667" s="3"/>
      <c r="G1667" s="3"/>
      <c r="H1667" s="3"/>
      <c r="I1667" s="3"/>
      <c r="J1667" s="3"/>
      <c r="K1667" s="3"/>
      <c r="L1667" s="3"/>
      <c r="M1667" s="3"/>
      <c r="N1667" s="3">
        <v>27000</v>
      </c>
      <c r="O1667" s="3" t="s">
        <v>1076</v>
      </c>
      <c r="P1667" s="3">
        <v>76.097529629999997</v>
      </c>
      <c r="Q1667" s="3">
        <v>2054633.3</v>
      </c>
      <c r="R1667" s="3">
        <v>1.0554442390000001</v>
      </c>
      <c r="S1667" s="3">
        <v>28496.994449999998</v>
      </c>
      <c r="T1667" s="3">
        <v>499686.8</v>
      </c>
    </row>
    <row r="1668" spans="1:20" x14ac:dyDescent="0.3">
      <c r="A1668" s="3" t="s">
        <v>19</v>
      </c>
      <c r="B1668" s="3" t="s">
        <v>2213</v>
      </c>
      <c r="C1668" s="3" t="s">
        <v>21</v>
      </c>
      <c r="D1668" s="4" t="s">
        <v>22</v>
      </c>
      <c r="E1668" s="3" t="s">
        <v>2217</v>
      </c>
      <c r="F1668" s="3"/>
      <c r="G1668" s="3"/>
      <c r="H1668" s="3"/>
      <c r="I1668" s="3"/>
      <c r="J1668" s="3"/>
      <c r="K1668" s="3"/>
      <c r="L1668" s="3"/>
      <c r="M1668" s="3"/>
      <c r="N1668" s="3">
        <v>14796</v>
      </c>
      <c r="O1668" s="3" t="s">
        <v>1076</v>
      </c>
      <c r="P1668" s="3">
        <v>84.585903619999996</v>
      </c>
      <c r="Q1668" s="3">
        <v>1251533.03</v>
      </c>
      <c r="R1668" s="3">
        <v>1.173174808</v>
      </c>
      <c r="S1668" s="3">
        <v>17358.294450000001</v>
      </c>
      <c r="T1668" s="3">
        <v>304372.8</v>
      </c>
    </row>
    <row r="1669" spans="1:20" x14ac:dyDescent="0.3">
      <c r="A1669" s="3" t="s">
        <v>19</v>
      </c>
      <c r="B1669" s="3" t="s">
        <v>2213</v>
      </c>
      <c r="C1669" s="3" t="s">
        <v>21</v>
      </c>
      <c r="D1669" s="4" t="s">
        <v>22</v>
      </c>
      <c r="E1669" s="3" t="s">
        <v>2218</v>
      </c>
      <c r="F1669" s="3"/>
      <c r="G1669" s="3"/>
      <c r="H1669" s="3"/>
      <c r="I1669" s="3"/>
      <c r="J1669" s="3"/>
      <c r="K1669" s="3"/>
      <c r="L1669" s="3"/>
      <c r="M1669" s="3"/>
      <c r="N1669" s="3">
        <v>18432</v>
      </c>
      <c r="O1669" s="3" t="s">
        <v>1076</v>
      </c>
      <c r="P1669" s="3">
        <v>38.002539059999997</v>
      </c>
      <c r="Q1669" s="3">
        <v>700462.8</v>
      </c>
      <c r="R1669" s="3">
        <v>0.52708098599999997</v>
      </c>
      <c r="S1669" s="3">
        <v>9715.1567269999996</v>
      </c>
      <c r="T1669" s="3">
        <v>170352.6</v>
      </c>
    </row>
    <row r="1670" spans="1:20" x14ac:dyDescent="0.3">
      <c r="A1670" s="3" t="s">
        <v>19</v>
      </c>
      <c r="B1670" s="3" t="s">
        <v>2213</v>
      </c>
      <c r="C1670" s="3" t="s">
        <v>21</v>
      </c>
      <c r="D1670" s="4" t="s">
        <v>22</v>
      </c>
      <c r="E1670" s="3" t="s">
        <v>2219</v>
      </c>
      <c r="F1670" s="3"/>
      <c r="G1670" s="3"/>
      <c r="H1670" s="3"/>
      <c r="I1670" s="3"/>
      <c r="J1670" s="3"/>
      <c r="K1670" s="3"/>
      <c r="L1670" s="3"/>
      <c r="M1670" s="3"/>
      <c r="N1670" s="3">
        <v>29160</v>
      </c>
      <c r="O1670" s="3" t="s">
        <v>1076</v>
      </c>
      <c r="P1670" s="3">
        <v>23.474539440000001</v>
      </c>
      <c r="Q1670" s="3">
        <v>684517.57</v>
      </c>
      <c r="R1670" s="3">
        <v>0.325583071</v>
      </c>
      <c r="S1670" s="3">
        <v>9494.0023579999997</v>
      </c>
      <c r="T1670" s="3">
        <v>166474.70000000001</v>
      </c>
    </row>
    <row r="1671" spans="1:20" x14ac:dyDescent="0.3">
      <c r="A1671" s="3" t="s">
        <v>19</v>
      </c>
      <c r="B1671" s="3" t="s">
        <v>2220</v>
      </c>
      <c r="C1671" s="3" t="s">
        <v>21</v>
      </c>
      <c r="D1671" s="4" t="s">
        <v>22</v>
      </c>
      <c r="E1671" s="3" t="s">
        <v>2221</v>
      </c>
      <c r="F1671" s="3"/>
      <c r="G1671" s="3"/>
      <c r="H1671" s="3"/>
      <c r="I1671" s="3"/>
      <c r="J1671" s="3"/>
      <c r="K1671" s="3"/>
      <c r="L1671" s="3"/>
      <c r="M1671" s="3"/>
      <c r="N1671" s="3">
        <v>6800</v>
      </c>
      <c r="O1671" s="3" t="s">
        <v>1076</v>
      </c>
      <c r="P1671" s="3">
        <v>91.549698530000001</v>
      </c>
      <c r="Q1671" s="3">
        <v>622537.94999999995</v>
      </c>
      <c r="R1671" s="3">
        <v>1.269760035</v>
      </c>
      <c r="S1671" s="3">
        <v>8634.3682389999994</v>
      </c>
      <c r="T1671" s="3">
        <v>151401.29999999999</v>
      </c>
    </row>
    <row r="1672" spans="1:20" x14ac:dyDescent="0.3">
      <c r="A1672" s="3" t="s">
        <v>19</v>
      </c>
      <c r="B1672" s="3" t="s">
        <v>2220</v>
      </c>
      <c r="C1672" s="3" t="s">
        <v>21</v>
      </c>
      <c r="D1672" s="4" t="s">
        <v>22</v>
      </c>
      <c r="E1672" s="3" t="s">
        <v>2222</v>
      </c>
      <c r="F1672" s="3"/>
      <c r="G1672" s="3"/>
      <c r="H1672" s="3"/>
      <c r="I1672" s="3"/>
      <c r="J1672" s="3"/>
      <c r="K1672" s="3"/>
      <c r="L1672" s="3"/>
      <c r="M1672" s="3"/>
      <c r="N1672" s="3">
        <v>11100</v>
      </c>
      <c r="O1672" s="3" t="s">
        <v>1076</v>
      </c>
      <c r="P1672" s="3">
        <v>111.16749009999999</v>
      </c>
      <c r="Q1672" s="3">
        <v>1233959.1399999999</v>
      </c>
      <c r="R1672" s="3">
        <v>1.541851458</v>
      </c>
      <c r="S1672" s="3">
        <v>17114.551179999999</v>
      </c>
      <c r="T1672" s="3">
        <v>300098.90000000002</v>
      </c>
    </row>
    <row r="1673" spans="1:20" x14ac:dyDescent="0.3">
      <c r="A1673" s="3" t="s">
        <v>19</v>
      </c>
      <c r="B1673" s="3" t="s">
        <v>2223</v>
      </c>
      <c r="C1673" s="3" t="s">
        <v>21</v>
      </c>
      <c r="D1673" s="4" t="s">
        <v>25</v>
      </c>
      <c r="E1673" s="3" t="s">
        <v>2224</v>
      </c>
      <c r="F1673" s="3"/>
      <c r="G1673" s="3"/>
      <c r="H1673" s="3"/>
      <c r="I1673" s="3"/>
      <c r="J1673" s="3"/>
      <c r="K1673" s="3"/>
      <c r="L1673" s="3"/>
      <c r="M1673" s="3"/>
      <c r="N1673" s="3">
        <v>10000</v>
      </c>
      <c r="O1673" s="3" t="s">
        <v>2194</v>
      </c>
      <c r="P1673" s="3">
        <v>15.529305000000001</v>
      </c>
      <c r="Q1673" s="3">
        <v>155293.04999999999</v>
      </c>
      <c r="R1673" s="3">
        <v>0.21538564499999999</v>
      </c>
      <c r="S1673" s="3">
        <v>2153.8564489999999</v>
      </c>
      <c r="T1673" s="3">
        <v>48109.8</v>
      </c>
    </row>
    <row r="1674" spans="1:20" x14ac:dyDescent="0.3">
      <c r="A1674" s="3" t="s">
        <v>19</v>
      </c>
      <c r="B1674" s="3" t="s">
        <v>2225</v>
      </c>
      <c r="C1674" s="3" t="s">
        <v>21</v>
      </c>
      <c r="D1674" s="4" t="s">
        <v>22</v>
      </c>
      <c r="E1674" s="3" t="s">
        <v>2226</v>
      </c>
      <c r="F1674" s="3"/>
      <c r="G1674" s="3"/>
      <c r="H1674" s="3"/>
      <c r="I1674" s="3"/>
      <c r="J1674" s="3"/>
      <c r="K1674" s="3"/>
      <c r="L1674" s="3"/>
      <c r="M1674" s="3"/>
      <c r="N1674" s="3">
        <v>1800</v>
      </c>
      <c r="O1674" s="3" t="s">
        <v>1076</v>
      </c>
      <c r="P1674" s="3">
        <v>99.891361110000005</v>
      </c>
      <c r="Q1674" s="3">
        <v>179804.45</v>
      </c>
      <c r="R1674" s="3">
        <v>1.3854557709999999</v>
      </c>
      <c r="S1674" s="3">
        <v>2493.8203880000001</v>
      </c>
      <c r="T1674" s="3">
        <v>43728.4</v>
      </c>
    </row>
    <row r="1675" spans="1:20" x14ac:dyDescent="0.3">
      <c r="A1675" s="3" t="s">
        <v>19</v>
      </c>
      <c r="B1675" s="3" t="s">
        <v>2225</v>
      </c>
      <c r="C1675" s="3" t="s">
        <v>21</v>
      </c>
      <c r="D1675" s="4" t="s">
        <v>22</v>
      </c>
      <c r="E1675" s="3" t="s">
        <v>2222</v>
      </c>
      <c r="F1675" s="3"/>
      <c r="G1675" s="3"/>
      <c r="H1675" s="3"/>
      <c r="I1675" s="3"/>
      <c r="J1675" s="3"/>
      <c r="K1675" s="3"/>
      <c r="L1675" s="3"/>
      <c r="M1675" s="3"/>
      <c r="N1675" s="3">
        <v>11100</v>
      </c>
      <c r="O1675" s="3" t="s">
        <v>1076</v>
      </c>
      <c r="P1675" s="3">
        <v>111.380709</v>
      </c>
      <c r="Q1675" s="3">
        <v>1236325.8700000001</v>
      </c>
      <c r="R1675" s="3">
        <v>1.5448087239999999</v>
      </c>
      <c r="S1675" s="3">
        <v>17147.376840000001</v>
      </c>
      <c r="T1675" s="3">
        <v>300674.5</v>
      </c>
    </row>
    <row r="1676" spans="1:20" x14ac:dyDescent="0.3">
      <c r="A1676" s="3" t="s">
        <v>19</v>
      </c>
      <c r="B1676" s="3" t="s">
        <v>2225</v>
      </c>
      <c r="C1676" s="3" t="s">
        <v>21</v>
      </c>
      <c r="D1676" s="4" t="s">
        <v>22</v>
      </c>
      <c r="E1676" s="3" t="s">
        <v>2221</v>
      </c>
      <c r="F1676" s="3"/>
      <c r="G1676" s="3"/>
      <c r="H1676" s="3"/>
      <c r="I1676" s="3"/>
      <c r="J1676" s="3"/>
      <c r="K1676" s="3"/>
      <c r="L1676" s="3"/>
      <c r="M1676" s="3"/>
      <c r="N1676" s="3">
        <v>6800</v>
      </c>
      <c r="O1676" s="3" t="s">
        <v>1076</v>
      </c>
      <c r="P1676" s="3">
        <v>91.725289709999998</v>
      </c>
      <c r="Q1676" s="3">
        <v>623731.97</v>
      </c>
      <c r="R1676" s="3">
        <v>1.272195419</v>
      </c>
      <c r="S1676" s="3">
        <v>8650.9288489999999</v>
      </c>
      <c r="T1676" s="3">
        <v>151691.6</v>
      </c>
    </row>
    <row r="1677" spans="1:20" x14ac:dyDescent="0.3">
      <c r="A1677" s="3" t="s">
        <v>19</v>
      </c>
      <c r="B1677" s="3" t="s">
        <v>2227</v>
      </c>
      <c r="C1677" s="3" t="s">
        <v>21</v>
      </c>
      <c r="D1677" s="4" t="s">
        <v>22</v>
      </c>
      <c r="E1677" s="3" t="s">
        <v>2228</v>
      </c>
      <c r="F1677" s="3"/>
      <c r="G1677" s="3"/>
      <c r="H1677" s="3"/>
      <c r="I1677" s="3"/>
      <c r="J1677" s="3"/>
      <c r="K1677" s="3"/>
      <c r="L1677" s="3"/>
      <c r="M1677" s="3"/>
      <c r="N1677" s="3">
        <v>14112</v>
      </c>
      <c r="O1677" s="3" t="s">
        <v>1076</v>
      </c>
      <c r="P1677" s="3">
        <v>80.858762760000005</v>
      </c>
      <c r="Q1677" s="3">
        <v>1141078.8600000001</v>
      </c>
      <c r="R1677" s="3">
        <v>1.121480759</v>
      </c>
      <c r="S1677" s="3">
        <v>15826.33648</v>
      </c>
      <c r="T1677" s="3">
        <v>277510.40000000002</v>
      </c>
    </row>
    <row r="1678" spans="1:20" x14ac:dyDescent="0.3">
      <c r="A1678" s="3" t="s">
        <v>19</v>
      </c>
      <c r="B1678" s="3" t="s">
        <v>2229</v>
      </c>
      <c r="C1678" s="3" t="s">
        <v>21</v>
      </c>
      <c r="D1678" s="4" t="s">
        <v>22</v>
      </c>
      <c r="E1678" s="3" t="s">
        <v>2230</v>
      </c>
      <c r="F1678" s="3"/>
      <c r="G1678" s="3"/>
      <c r="H1678" s="3"/>
      <c r="I1678" s="3"/>
      <c r="J1678" s="3"/>
      <c r="K1678" s="3"/>
      <c r="L1678" s="3"/>
      <c r="M1678" s="3"/>
      <c r="N1678" s="3">
        <v>18000</v>
      </c>
      <c r="O1678" s="3" t="s">
        <v>1076</v>
      </c>
      <c r="P1678" s="3">
        <v>76.15621333</v>
      </c>
      <c r="Q1678" s="3">
        <v>1370811.84</v>
      </c>
      <c r="R1678" s="3">
        <v>1.0562581600000001</v>
      </c>
      <c r="S1678" s="3">
        <v>19012.64688</v>
      </c>
      <c r="T1678" s="3">
        <v>333381.40000000002</v>
      </c>
    </row>
    <row r="1679" spans="1:20" x14ac:dyDescent="0.3">
      <c r="A1679" s="3" t="s">
        <v>19</v>
      </c>
      <c r="B1679" s="3" t="s">
        <v>2229</v>
      </c>
      <c r="C1679" s="3" t="s">
        <v>21</v>
      </c>
      <c r="D1679" s="4" t="s">
        <v>22</v>
      </c>
      <c r="E1679" s="3" t="s">
        <v>2231</v>
      </c>
      <c r="F1679" s="3"/>
      <c r="G1679" s="3"/>
      <c r="H1679" s="3"/>
      <c r="I1679" s="3"/>
      <c r="J1679" s="3"/>
      <c r="K1679" s="3"/>
      <c r="L1679" s="3"/>
      <c r="M1679" s="3"/>
      <c r="N1679" s="3">
        <v>6048</v>
      </c>
      <c r="O1679" s="3" t="s">
        <v>1076</v>
      </c>
      <c r="P1679" s="3">
        <v>80.964553570000007</v>
      </c>
      <c r="Q1679" s="3">
        <v>489673.62</v>
      </c>
      <c r="R1679" s="3">
        <v>1.1229480380000001</v>
      </c>
      <c r="S1679" s="3">
        <v>6791.5897359999999</v>
      </c>
      <c r="T1679" s="3">
        <v>119088.6</v>
      </c>
    </row>
    <row r="1680" spans="1:20" x14ac:dyDescent="0.3">
      <c r="A1680" s="3" t="s">
        <v>19</v>
      </c>
      <c r="B1680" s="3" t="s">
        <v>2229</v>
      </c>
      <c r="C1680" s="3" t="s">
        <v>21</v>
      </c>
      <c r="D1680" s="4" t="s">
        <v>22</v>
      </c>
      <c r="E1680" s="3" t="s">
        <v>2232</v>
      </c>
      <c r="F1680" s="3"/>
      <c r="G1680" s="3"/>
      <c r="H1680" s="3"/>
      <c r="I1680" s="3"/>
      <c r="J1680" s="3"/>
      <c r="K1680" s="3"/>
      <c r="L1680" s="3"/>
      <c r="M1680" s="3"/>
      <c r="N1680" s="3">
        <v>21420</v>
      </c>
      <c r="O1680" s="3" t="s">
        <v>1076</v>
      </c>
      <c r="P1680" s="3">
        <v>84.651133520000002</v>
      </c>
      <c r="Q1680" s="3">
        <v>1813227.28</v>
      </c>
      <c r="R1680" s="3">
        <v>1.174079522</v>
      </c>
      <c r="S1680" s="3">
        <v>25148.783360000001</v>
      </c>
      <c r="T1680" s="3">
        <v>440976.9</v>
      </c>
    </row>
    <row r="1681" spans="1:20" x14ac:dyDescent="0.3">
      <c r="A1681" s="3" t="s">
        <v>19</v>
      </c>
      <c r="B1681" s="3" t="s">
        <v>2233</v>
      </c>
      <c r="C1681" s="3" t="s">
        <v>21</v>
      </c>
      <c r="D1681" s="4" t="s">
        <v>22</v>
      </c>
      <c r="E1681" s="3" t="s">
        <v>2234</v>
      </c>
      <c r="F1681" s="3"/>
      <c r="G1681" s="3"/>
      <c r="H1681" s="3"/>
      <c r="I1681" s="3"/>
      <c r="J1681" s="3"/>
      <c r="K1681" s="3"/>
      <c r="L1681" s="3"/>
      <c r="M1681" s="3"/>
      <c r="N1681" s="3">
        <v>19188</v>
      </c>
      <c r="O1681" s="3" t="s">
        <v>1076</v>
      </c>
      <c r="P1681" s="3">
        <v>71.997569839999997</v>
      </c>
      <c r="Q1681" s="3">
        <v>1381489.37</v>
      </c>
      <c r="R1681" s="3">
        <v>1.0104922080000001</v>
      </c>
      <c r="S1681" s="3">
        <v>19389.324489999999</v>
      </c>
      <c r="T1681" s="3">
        <v>335978.2</v>
      </c>
    </row>
    <row r="1682" spans="1:20" x14ac:dyDescent="0.3">
      <c r="A1682" s="3" t="s">
        <v>19</v>
      </c>
      <c r="B1682" s="3" t="s">
        <v>2233</v>
      </c>
      <c r="C1682" s="3" t="s">
        <v>21</v>
      </c>
      <c r="D1682" s="4" t="s">
        <v>22</v>
      </c>
      <c r="E1682" s="3" t="s">
        <v>2235</v>
      </c>
      <c r="F1682" s="3"/>
      <c r="G1682" s="3"/>
      <c r="H1682" s="3"/>
      <c r="I1682" s="3"/>
      <c r="J1682" s="3"/>
      <c r="K1682" s="3"/>
      <c r="L1682" s="3"/>
      <c r="M1682" s="3"/>
      <c r="N1682" s="3">
        <v>14040</v>
      </c>
      <c r="O1682" s="3" t="s">
        <v>1076</v>
      </c>
      <c r="P1682" s="3">
        <v>75.516626070000001</v>
      </c>
      <c r="Q1682" s="3">
        <v>1060253.43</v>
      </c>
      <c r="R1682" s="3">
        <v>1.0598824710000001</v>
      </c>
      <c r="S1682" s="3">
        <v>14880.749889999999</v>
      </c>
      <c r="T1682" s="3">
        <v>257853.6</v>
      </c>
    </row>
    <row r="1683" spans="1:20" x14ac:dyDescent="0.3">
      <c r="A1683" s="3" t="s">
        <v>19</v>
      </c>
      <c r="B1683" s="3" t="s">
        <v>2233</v>
      </c>
      <c r="C1683" s="3" t="s">
        <v>21</v>
      </c>
      <c r="D1683" s="4" t="s">
        <v>22</v>
      </c>
      <c r="E1683" s="3" t="s">
        <v>2236</v>
      </c>
      <c r="F1683" s="3"/>
      <c r="G1683" s="3"/>
      <c r="H1683" s="3"/>
      <c r="I1683" s="3"/>
      <c r="J1683" s="3"/>
      <c r="K1683" s="3"/>
      <c r="L1683" s="3"/>
      <c r="M1683" s="3"/>
      <c r="N1683" s="3">
        <v>19476</v>
      </c>
      <c r="O1683" s="3" t="s">
        <v>1076</v>
      </c>
      <c r="P1683" s="3">
        <v>79.197326450000006</v>
      </c>
      <c r="Q1683" s="3">
        <v>1542447.13</v>
      </c>
      <c r="R1683" s="3">
        <v>1.1115414239999999</v>
      </c>
      <c r="S1683" s="3">
        <v>21648.38077</v>
      </c>
      <c r="T1683" s="3">
        <v>375123.20000000001</v>
      </c>
    </row>
    <row r="1684" spans="1:20" x14ac:dyDescent="0.3">
      <c r="A1684" s="3" t="s">
        <v>19</v>
      </c>
      <c r="B1684" s="3" t="s">
        <v>2233</v>
      </c>
      <c r="C1684" s="3" t="s">
        <v>21</v>
      </c>
      <c r="D1684" s="4" t="s">
        <v>22</v>
      </c>
      <c r="E1684" s="3" t="s">
        <v>2237</v>
      </c>
      <c r="F1684" s="3"/>
      <c r="G1684" s="3"/>
      <c r="H1684" s="3"/>
      <c r="I1684" s="3"/>
      <c r="J1684" s="3"/>
      <c r="K1684" s="3"/>
      <c r="L1684" s="3"/>
      <c r="M1684" s="3"/>
      <c r="N1684" s="3">
        <v>14040</v>
      </c>
      <c r="O1684" s="3" t="s">
        <v>1076</v>
      </c>
      <c r="P1684" s="3">
        <v>71.920596149999994</v>
      </c>
      <c r="Q1684" s="3">
        <v>1009765.17</v>
      </c>
      <c r="R1684" s="3">
        <v>1.0094118759999999</v>
      </c>
      <c r="S1684" s="3">
        <v>14172.142739999999</v>
      </c>
      <c r="T1684" s="3">
        <v>245574.9</v>
      </c>
    </row>
    <row r="1685" spans="1:20" x14ac:dyDescent="0.3">
      <c r="A1685" s="3" t="s">
        <v>19</v>
      </c>
      <c r="B1685" s="3" t="s">
        <v>2233</v>
      </c>
      <c r="C1685" s="3" t="s">
        <v>21</v>
      </c>
      <c r="D1685" s="4" t="s">
        <v>22</v>
      </c>
      <c r="E1685" s="3" t="s">
        <v>2238</v>
      </c>
      <c r="F1685" s="3"/>
      <c r="G1685" s="3"/>
      <c r="H1685" s="3"/>
      <c r="I1685" s="3"/>
      <c r="J1685" s="3"/>
      <c r="K1685" s="3"/>
      <c r="L1685" s="3"/>
      <c r="M1685" s="3"/>
      <c r="N1685" s="3">
        <v>14040</v>
      </c>
      <c r="O1685" s="3" t="s">
        <v>1076</v>
      </c>
      <c r="P1685" s="3">
        <v>84.866303419999994</v>
      </c>
      <c r="Q1685" s="3">
        <v>1191522.8999999999</v>
      </c>
      <c r="R1685" s="3">
        <v>1.191106013</v>
      </c>
      <c r="S1685" s="3">
        <v>16723.128420000001</v>
      </c>
      <c r="T1685" s="3">
        <v>289778.40000000002</v>
      </c>
    </row>
    <row r="1686" spans="1:20" x14ac:dyDescent="0.3">
      <c r="A1686" s="3" t="s">
        <v>19</v>
      </c>
      <c r="B1686" s="3" t="s">
        <v>2239</v>
      </c>
      <c r="C1686" s="3" t="s">
        <v>21</v>
      </c>
      <c r="D1686" s="4" t="s">
        <v>22</v>
      </c>
      <c r="E1686" s="3" t="s">
        <v>2240</v>
      </c>
      <c r="F1686" s="3"/>
      <c r="G1686" s="3"/>
      <c r="H1686" s="3"/>
      <c r="I1686" s="3"/>
      <c r="J1686" s="3"/>
      <c r="K1686" s="3"/>
      <c r="L1686" s="3"/>
      <c r="M1686" s="3"/>
      <c r="N1686" s="3">
        <v>50400</v>
      </c>
      <c r="O1686" s="3" t="s">
        <v>1076</v>
      </c>
      <c r="P1686" s="3">
        <v>23.07264683</v>
      </c>
      <c r="Q1686" s="3">
        <v>1162861.3999999999</v>
      </c>
      <c r="R1686" s="3">
        <v>0.32382662200000001</v>
      </c>
      <c r="S1686" s="3">
        <v>16320.86175</v>
      </c>
      <c r="T1686" s="3">
        <v>282807.8</v>
      </c>
    </row>
    <row r="1687" spans="1:20" x14ac:dyDescent="0.3">
      <c r="A1687" s="3" t="s">
        <v>19</v>
      </c>
      <c r="B1687" s="3" t="s">
        <v>2241</v>
      </c>
      <c r="C1687" s="3" t="s">
        <v>21</v>
      </c>
      <c r="D1687" s="4" t="s">
        <v>22</v>
      </c>
      <c r="E1687" s="3" t="s">
        <v>2203</v>
      </c>
      <c r="F1687" s="3"/>
      <c r="G1687" s="3"/>
      <c r="H1687" s="3"/>
      <c r="I1687" s="3"/>
      <c r="J1687" s="3"/>
      <c r="K1687" s="3"/>
      <c r="L1687" s="3"/>
      <c r="M1687" s="3"/>
      <c r="N1687" s="3">
        <v>19044</v>
      </c>
      <c r="O1687" s="3" t="s">
        <v>1076</v>
      </c>
      <c r="P1687" s="3">
        <v>83.549800989999994</v>
      </c>
      <c r="Q1687" s="3">
        <v>1591122.41</v>
      </c>
      <c r="R1687" s="3">
        <v>1.172628786</v>
      </c>
      <c r="S1687" s="3">
        <v>22331.542600000001</v>
      </c>
      <c r="T1687" s="3">
        <v>386960.9</v>
      </c>
    </row>
    <row r="1688" spans="1:20" x14ac:dyDescent="0.3">
      <c r="A1688" s="3" t="s">
        <v>19</v>
      </c>
      <c r="B1688" s="3" t="s">
        <v>2241</v>
      </c>
      <c r="C1688" s="3" t="s">
        <v>21</v>
      </c>
      <c r="D1688" s="4" t="s">
        <v>22</v>
      </c>
      <c r="E1688" s="3" t="s">
        <v>2205</v>
      </c>
      <c r="F1688" s="3"/>
      <c r="G1688" s="3"/>
      <c r="H1688" s="3"/>
      <c r="I1688" s="3"/>
      <c r="J1688" s="3"/>
      <c r="K1688" s="3"/>
      <c r="L1688" s="3"/>
      <c r="M1688" s="3"/>
      <c r="N1688" s="3">
        <v>11772</v>
      </c>
      <c r="O1688" s="3" t="s">
        <v>1076</v>
      </c>
      <c r="P1688" s="3">
        <v>75.202175499999996</v>
      </c>
      <c r="Q1688" s="3">
        <v>885280.01</v>
      </c>
      <c r="R1688" s="3">
        <v>1.0554691300000001</v>
      </c>
      <c r="S1688" s="3">
        <v>12424.982599999999</v>
      </c>
      <c r="T1688" s="3">
        <v>215300.1</v>
      </c>
    </row>
    <row r="1689" spans="1:20" x14ac:dyDescent="0.3">
      <c r="A1689" s="3" t="s">
        <v>19</v>
      </c>
      <c r="B1689" s="3" t="s">
        <v>2241</v>
      </c>
      <c r="C1689" s="3" t="s">
        <v>21</v>
      </c>
      <c r="D1689" s="4" t="s">
        <v>22</v>
      </c>
      <c r="E1689" s="3" t="s">
        <v>2204</v>
      </c>
      <c r="F1689" s="3"/>
      <c r="G1689" s="3"/>
      <c r="H1689" s="3"/>
      <c r="I1689" s="3"/>
      <c r="J1689" s="3"/>
      <c r="K1689" s="3"/>
      <c r="L1689" s="3"/>
      <c r="M1689" s="3"/>
      <c r="N1689" s="3">
        <v>28800</v>
      </c>
      <c r="O1689" s="3" t="s">
        <v>1076</v>
      </c>
      <c r="P1689" s="3">
        <v>92.301937150000001</v>
      </c>
      <c r="Q1689" s="3">
        <v>2658295.79</v>
      </c>
      <c r="R1689" s="3">
        <v>1.295465785</v>
      </c>
      <c r="S1689" s="3">
        <v>37309.414599999996</v>
      </c>
      <c r="T1689" s="3">
        <v>646497.6</v>
      </c>
    </row>
    <row r="1690" spans="1:20" x14ac:dyDescent="0.3">
      <c r="A1690" s="3" t="s">
        <v>19</v>
      </c>
      <c r="B1690" s="3" t="s">
        <v>2242</v>
      </c>
      <c r="C1690" s="3" t="s">
        <v>21</v>
      </c>
      <c r="D1690" s="4" t="s">
        <v>22</v>
      </c>
      <c r="E1690" s="3" t="s">
        <v>2243</v>
      </c>
      <c r="F1690" s="3"/>
      <c r="G1690" s="3"/>
      <c r="H1690" s="3"/>
      <c r="I1690" s="3"/>
      <c r="J1690" s="3"/>
      <c r="K1690" s="3"/>
      <c r="L1690" s="3"/>
      <c r="M1690" s="3"/>
      <c r="N1690" s="3">
        <v>2592</v>
      </c>
      <c r="O1690" s="3" t="s">
        <v>1076</v>
      </c>
      <c r="P1690" s="3">
        <v>637.83584099999996</v>
      </c>
      <c r="Q1690" s="3">
        <v>1653270.5</v>
      </c>
      <c r="R1690" s="3">
        <v>8.9520819800000009</v>
      </c>
      <c r="S1690" s="3">
        <v>23203.796490000001</v>
      </c>
      <c r="T1690" s="3">
        <v>402075.4</v>
      </c>
    </row>
    <row r="1691" spans="1:20" x14ac:dyDescent="0.3">
      <c r="A1691" s="3" t="s">
        <v>19</v>
      </c>
      <c r="B1691" s="3" t="s">
        <v>2244</v>
      </c>
      <c r="C1691" s="3" t="s">
        <v>21</v>
      </c>
      <c r="D1691" s="4" t="s">
        <v>22</v>
      </c>
      <c r="E1691" s="3" t="s">
        <v>2245</v>
      </c>
      <c r="F1691" s="3"/>
      <c r="G1691" s="3"/>
      <c r="H1691" s="3"/>
      <c r="I1691" s="3"/>
      <c r="J1691" s="3"/>
      <c r="K1691" s="3"/>
      <c r="L1691" s="3"/>
      <c r="M1691" s="3"/>
      <c r="N1691" s="3">
        <v>72</v>
      </c>
      <c r="O1691" s="3" t="s">
        <v>1076</v>
      </c>
      <c r="P1691" s="3">
        <v>152.06222220000001</v>
      </c>
      <c r="Q1691" s="3">
        <v>10948.48</v>
      </c>
      <c r="R1691" s="3">
        <v>2.1342066279999998</v>
      </c>
      <c r="S1691" s="3">
        <v>153.6628772</v>
      </c>
      <c r="T1691" s="3">
        <v>2662.6</v>
      </c>
    </row>
    <row r="1692" spans="1:20" x14ac:dyDescent="0.3">
      <c r="A1692" s="3" t="s">
        <v>19</v>
      </c>
      <c r="B1692" s="3" t="s">
        <v>2244</v>
      </c>
      <c r="C1692" s="3" t="s">
        <v>21</v>
      </c>
      <c r="D1692" s="4" t="s">
        <v>22</v>
      </c>
      <c r="E1692" s="3" t="s">
        <v>2246</v>
      </c>
      <c r="F1692" s="3"/>
      <c r="G1692" s="3"/>
      <c r="H1692" s="3"/>
      <c r="I1692" s="3"/>
      <c r="J1692" s="3"/>
      <c r="K1692" s="3"/>
      <c r="L1692" s="3"/>
      <c r="M1692" s="3"/>
      <c r="N1692" s="3">
        <v>31680</v>
      </c>
      <c r="O1692" s="3" t="s">
        <v>1076</v>
      </c>
      <c r="P1692" s="3">
        <v>75.012458960000004</v>
      </c>
      <c r="Q1692" s="3">
        <v>2376394.7000000002</v>
      </c>
      <c r="R1692" s="3">
        <v>1.0528064420000001</v>
      </c>
      <c r="S1692" s="3">
        <v>33352.908069999998</v>
      </c>
      <c r="T1692" s="3">
        <v>577939.19999999995</v>
      </c>
    </row>
    <row r="1693" spans="1:20" x14ac:dyDescent="0.3">
      <c r="A1693" s="3" t="s">
        <v>19</v>
      </c>
      <c r="B1693" s="3" t="s">
        <v>2244</v>
      </c>
      <c r="C1693" s="3" t="s">
        <v>21</v>
      </c>
      <c r="D1693" s="4" t="s">
        <v>22</v>
      </c>
      <c r="E1693" s="3" t="s">
        <v>2247</v>
      </c>
      <c r="F1693" s="3"/>
      <c r="G1693" s="3"/>
      <c r="H1693" s="3"/>
      <c r="I1693" s="3"/>
      <c r="J1693" s="3"/>
      <c r="K1693" s="3"/>
      <c r="L1693" s="3"/>
      <c r="M1693" s="3"/>
      <c r="N1693" s="3">
        <v>29592</v>
      </c>
      <c r="O1693" s="3" t="s">
        <v>1076</v>
      </c>
      <c r="P1693" s="3">
        <v>83.379797580000002</v>
      </c>
      <c r="Q1693" s="3">
        <v>2467374.9700000002</v>
      </c>
      <c r="R1693" s="3">
        <v>1.170242773</v>
      </c>
      <c r="S1693" s="3">
        <v>34629.824139999997</v>
      </c>
      <c r="T1693" s="3">
        <v>600065.6</v>
      </c>
    </row>
    <row r="1694" spans="1:20" x14ac:dyDescent="0.3">
      <c r="A1694" s="3" t="s">
        <v>19</v>
      </c>
      <c r="B1694" s="3" t="s">
        <v>2244</v>
      </c>
      <c r="C1694" s="3" t="s">
        <v>21</v>
      </c>
      <c r="D1694" s="4" t="s">
        <v>22</v>
      </c>
      <c r="E1694" s="3" t="s">
        <v>2248</v>
      </c>
      <c r="F1694" s="3"/>
      <c r="G1694" s="3"/>
      <c r="H1694" s="3"/>
      <c r="I1694" s="3"/>
      <c r="J1694" s="3"/>
      <c r="K1694" s="3"/>
      <c r="L1694" s="3"/>
      <c r="M1694" s="3"/>
      <c r="N1694" s="3">
        <v>20400</v>
      </c>
      <c r="O1694" s="3" t="s">
        <v>1076</v>
      </c>
      <c r="P1694" s="3">
        <v>36.971992649999997</v>
      </c>
      <c r="Q1694" s="3">
        <v>754228.65</v>
      </c>
      <c r="R1694" s="3">
        <v>0.51890515999999998</v>
      </c>
      <c r="S1694" s="3">
        <v>10585.66526</v>
      </c>
      <c r="T1694" s="3">
        <v>183428.5</v>
      </c>
    </row>
    <row r="1695" spans="1:20" x14ac:dyDescent="0.3">
      <c r="A1695" s="3" t="s">
        <v>19</v>
      </c>
      <c r="B1695" s="3" t="s">
        <v>2244</v>
      </c>
      <c r="C1695" s="3" t="s">
        <v>21</v>
      </c>
      <c r="D1695" s="4" t="s">
        <v>22</v>
      </c>
      <c r="E1695" s="3" t="s">
        <v>2249</v>
      </c>
      <c r="F1695" s="3"/>
      <c r="G1695" s="3"/>
      <c r="H1695" s="3"/>
      <c r="I1695" s="3"/>
      <c r="J1695" s="3"/>
      <c r="K1695" s="3"/>
      <c r="L1695" s="3"/>
      <c r="M1695" s="3"/>
      <c r="N1695" s="3">
        <v>22068</v>
      </c>
      <c r="O1695" s="3" t="s">
        <v>1076</v>
      </c>
      <c r="P1695" s="3">
        <v>92.128804599999995</v>
      </c>
      <c r="Q1695" s="3">
        <v>2033098.46</v>
      </c>
      <c r="R1695" s="3">
        <v>1.293035854</v>
      </c>
      <c r="S1695" s="3">
        <v>28534.715230000002</v>
      </c>
      <c r="T1695" s="3">
        <v>494449.5</v>
      </c>
    </row>
    <row r="1696" spans="1:20" x14ac:dyDescent="0.3">
      <c r="A1696" s="3" t="s">
        <v>19</v>
      </c>
      <c r="B1696" s="3" t="s">
        <v>2244</v>
      </c>
      <c r="C1696" s="3" t="s">
        <v>21</v>
      </c>
      <c r="D1696" s="4" t="s">
        <v>22</v>
      </c>
      <c r="E1696" s="3" t="s">
        <v>2250</v>
      </c>
      <c r="F1696" s="3"/>
      <c r="G1696" s="3"/>
      <c r="H1696" s="3"/>
      <c r="I1696" s="3"/>
      <c r="J1696" s="3"/>
      <c r="K1696" s="3"/>
      <c r="L1696" s="3"/>
      <c r="M1696" s="3"/>
      <c r="N1696" s="3">
        <v>144</v>
      </c>
      <c r="O1696" s="3" t="s">
        <v>1076</v>
      </c>
      <c r="P1696" s="3">
        <v>84.230555559999999</v>
      </c>
      <c r="Q1696" s="3">
        <v>12129.2</v>
      </c>
      <c r="R1696" s="3">
        <v>1.182183236</v>
      </c>
      <c r="S1696" s="3">
        <v>170.234386</v>
      </c>
      <c r="T1696" s="3">
        <v>2949.8</v>
      </c>
    </row>
    <row r="1697" spans="1:20" x14ac:dyDescent="0.3">
      <c r="A1697" s="3" t="s">
        <v>19</v>
      </c>
      <c r="B1697" s="3" t="s">
        <v>2251</v>
      </c>
      <c r="C1697" s="3" t="s">
        <v>21</v>
      </c>
      <c r="D1697" s="4" t="s">
        <v>22</v>
      </c>
      <c r="E1697" s="3" t="s">
        <v>2252</v>
      </c>
      <c r="F1697" s="3"/>
      <c r="G1697" s="3"/>
      <c r="H1697" s="3"/>
      <c r="I1697" s="3"/>
      <c r="J1697" s="3"/>
      <c r="K1697" s="3"/>
      <c r="L1697" s="3"/>
      <c r="M1697" s="3"/>
      <c r="N1697" s="3">
        <v>71400</v>
      </c>
      <c r="O1697" s="3" t="s">
        <v>1076</v>
      </c>
      <c r="P1697" s="3">
        <v>32.487913450000001</v>
      </c>
      <c r="Q1697" s="3">
        <v>2319637.02</v>
      </c>
      <c r="R1697" s="3">
        <v>0.45597071500000003</v>
      </c>
      <c r="S1697" s="3">
        <v>32556.30905</v>
      </c>
      <c r="T1697" s="3">
        <v>564135.80000000005</v>
      </c>
    </row>
    <row r="1698" spans="1:20" x14ac:dyDescent="0.3">
      <c r="A1698" s="3" t="s">
        <v>19</v>
      </c>
      <c r="B1698" s="3" t="s">
        <v>2253</v>
      </c>
      <c r="C1698" s="3" t="s">
        <v>21</v>
      </c>
      <c r="D1698" s="4" t="s">
        <v>22</v>
      </c>
      <c r="E1698" s="3" t="s">
        <v>2254</v>
      </c>
      <c r="F1698" s="3"/>
      <c r="G1698" s="3"/>
      <c r="H1698" s="3"/>
      <c r="I1698" s="3"/>
      <c r="J1698" s="3"/>
      <c r="K1698" s="3"/>
      <c r="L1698" s="3"/>
      <c r="M1698" s="3"/>
      <c r="N1698" s="3">
        <v>4752</v>
      </c>
      <c r="O1698" s="3" t="s">
        <v>1924</v>
      </c>
      <c r="P1698" s="3">
        <v>173.42680559999999</v>
      </c>
      <c r="Q1698" s="3">
        <v>824124.18</v>
      </c>
      <c r="R1698" s="3">
        <v>2.4272471040000001</v>
      </c>
      <c r="S1698" s="3">
        <v>11534.27824</v>
      </c>
      <c r="T1698" s="3">
        <v>200426.9</v>
      </c>
    </row>
    <row r="1699" spans="1:20" x14ac:dyDescent="0.3">
      <c r="A1699" s="3" t="s">
        <v>19</v>
      </c>
      <c r="B1699" s="3" t="s">
        <v>2253</v>
      </c>
      <c r="C1699" s="3" t="s">
        <v>21</v>
      </c>
      <c r="D1699" s="4" t="s">
        <v>22</v>
      </c>
      <c r="E1699" s="3" t="s">
        <v>2255</v>
      </c>
      <c r="F1699" s="3"/>
      <c r="G1699" s="3"/>
      <c r="H1699" s="3"/>
      <c r="I1699" s="3"/>
      <c r="J1699" s="3"/>
      <c r="K1699" s="3"/>
      <c r="L1699" s="3"/>
      <c r="M1699" s="3"/>
      <c r="N1699" s="3">
        <v>4004</v>
      </c>
      <c r="O1699" s="3" t="s">
        <v>1924</v>
      </c>
      <c r="P1699" s="3">
        <v>313.95727269999998</v>
      </c>
      <c r="Q1699" s="3">
        <v>1257084.92</v>
      </c>
      <c r="R1699" s="3">
        <v>4.3940835930000004</v>
      </c>
      <c r="S1699" s="3">
        <v>17593.91071</v>
      </c>
      <c r="T1699" s="3">
        <v>305723</v>
      </c>
    </row>
    <row r="1700" spans="1:20" x14ac:dyDescent="0.3">
      <c r="A1700" s="3" t="s">
        <v>19</v>
      </c>
      <c r="B1700" s="3" t="s">
        <v>2256</v>
      </c>
      <c r="C1700" s="3" t="s">
        <v>21</v>
      </c>
      <c r="D1700" s="4" t="s">
        <v>22</v>
      </c>
      <c r="E1700" s="3" t="s">
        <v>2257</v>
      </c>
      <c r="F1700" s="3"/>
      <c r="G1700" s="3"/>
      <c r="H1700" s="3"/>
      <c r="I1700" s="3"/>
      <c r="J1700" s="3"/>
      <c r="K1700" s="3"/>
      <c r="L1700" s="3"/>
      <c r="M1700" s="3"/>
      <c r="N1700" s="3">
        <v>33588</v>
      </c>
      <c r="O1700" s="3" t="s">
        <v>1076</v>
      </c>
      <c r="P1700" s="3">
        <v>83.592436879999994</v>
      </c>
      <c r="Q1700" s="3">
        <v>2807702.77</v>
      </c>
      <c r="R1700" s="3">
        <v>1.1699431330000001</v>
      </c>
      <c r="S1700" s="3">
        <v>39296.04997</v>
      </c>
      <c r="T1700" s="3">
        <v>682833.3</v>
      </c>
    </row>
    <row r="1701" spans="1:20" x14ac:dyDescent="0.3">
      <c r="A1701" s="3" t="s">
        <v>19</v>
      </c>
      <c r="B1701" s="3" t="s">
        <v>2256</v>
      </c>
      <c r="C1701" s="3" t="s">
        <v>21</v>
      </c>
      <c r="D1701" s="4" t="s">
        <v>22</v>
      </c>
      <c r="E1701" s="3" t="s">
        <v>2258</v>
      </c>
      <c r="F1701" s="3"/>
      <c r="G1701" s="3"/>
      <c r="H1701" s="3"/>
      <c r="I1701" s="3"/>
      <c r="J1701" s="3"/>
      <c r="K1701" s="3"/>
      <c r="L1701" s="3"/>
      <c r="M1701" s="3"/>
      <c r="N1701" s="3">
        <v>450</v>
      </c>
      <c r="O1701" s="3" t="s">
        <v>2194</v>
      </c>
      <c r="P1701" s="3">
        <v>84.972688890000001</v>
      </c>
      <c r="Q1701" s="3">
        <v>38237.71</v>
      </c>
      <c r="R1701" s="3">
        <v>1.1892608659999999</v>
      </c>
      <c r="S1701" s="3">
        <v>535.16738980000002</v>
      </c>
      <c r="T1701" s="3">
        <v>9299.5</v>
      </c>
    </row>
    <row r="1702" spans="1:20" x14ac:dyDescent="0.3">
      <c r="A1702" s="3" t="s">
        <v>19</v>
      </c>
      <c r="B1702" s="3" t="s">
        <v>2256</v>
      </c>
      <c r="C1702" s="3" t="s">
        <v>21</v>
      </c>
      <c r="D1702" s="4" t="s">
        <v>22</v>
      </c>
      <c r="E1702" s="3" t="s">
        <v>2259</v>
      </c>
      <c r="F1702" s="3"/>
      <c r="G1702" s="3"/>
      <c r="H1702" s="3"/>
      <c r="I1702" s="3"/>
      <c r="J1702" s="3"/>
      <c r="K1702" s="3"/>
      <c r="L1702" s="3"/>
      <c r="M1702" s="3"/>
      <c r="N1702" s="3">
        <v>3600</v>
      </c>
      <c r="O1702" s="3" t="s">
        <v>1076</v>
      </c>
      <c r="P1702" s="3">
        <v>86.830172219999994</v>
      </c>
      <c r="Q1702" s="3">
        <v>312588.62</v>
      </c>
      <c r="R1702" s="3">
        <v>1.215257834</v>
      </c>
      <c r="S1702" s="3">
        <v>4374.9282020000001</v>
      </c>
      <c r="T1702" s="3">
        <v>76021.600000000006</v>
      </c>
    </row>
    <row r="1703" spans="1:20" x14ac:dyDescent="0.3">
      <c r="A1703" s="3" t="s">
        <v>19</v>
      </c>
      <c r="B1703" s="3" t="s">
        <v>2256</v>
      </c>
      <c r="C1703" s="3" t="s">
        <v>21</v>
      </c>
      <c r="D1703" s="4" t="s">
        <v>25</v>
      </c>
      <c r="E1703" s="3" t="s">
        <v>2260</v>
      </c>
      <c r="F1703" s="3"/>
      <c r="G1703" s="3"/>
      <c r="H1703" s="3"/>
      <c r="I1703" s="3"/>
      <c r="J1703" s="3"/>
      <c r="K1703" s="3"/>
      <c r="L1703" s="3"/>
      <c r="M1703" s="3"/>
      <c r="N1703" s="3">
        <v>10800</v>
      </c>
      <c r="O1703" s="3" t="s">
        <v>2194</v>
      </c>
      <c r="P1703" s="3">
        <v>17.367226850000002</v>
      </c>
      <c r="Q1703" s="3">
        <v>187566.05</v>
      </c>
      <c r="R1703" s="3">
        <v>0.24306825500000001</v>
      </c>
      <c r="S1703" s="3">
        <v>2625.1371589999999</v>
      </c>
      <c r="T1703" s="3">
        <v>58108</v>
      </c>
    </row>
    <row r="1704" spans="1:20" x14ac:dyDescent="0.3">
      <c r="A1704" s="3" t="s">
        <v>19</v>
      </c>
      <c r="B1704" s="3" t="s">
        <v>2256</v>
      </c>
      <c r="C1704" s="3" t="s">
        <v>21</v>
      </c>
      <c r="D1704" s="4" t="s">
        <v>22</v>
      </c>
      <c r="E1704" s="3" t="s">
        <v>2261</v>
      </c>
      <c r="F1704" s="3"/>
      <c r="G1704" s="3"/>
      <c r="H1704" s="3"/>
      <c r="I1704" s="3"/>
      <c r="J1704" s="3"/>
      <c r="K1704" s="3"/>
      <c r="L1704" s="3"/>
      <c r="M1704" s="3"/>
      <c r="N1704" s="3">
        <v>21600</v>
      </c>
      <c r="O1704" s="3" t="s">
        <v>1076</v>
      </c>
      <c r="P1704" s="3">
        <v>92.349038890000003</v>
      </c>
      <c r="Q1704" s="3">
        <v>1994739.24</v>
      </c>
      <c r="R1704" s="3">
        <v>1.292498795</v>
      </c>
      <c r="S1704" s="3">
        <v>27917.973969999999</v>
      </c>
      <c r="T1704" s="3">
        <v>485120.6</v>
      </c>
    </row>
    <row r="1705" spans="1:20" x14ac:dyDescent="0.3">
      <c r="A1705" s="3" t="s">
        <v>19</v>
      </c>
      <c r="B1705" s="3" t="s">
        <v>2256</v>
      </c>
      <c r="C1705" s="3" t="s">
        <v>21</v>
      </c>
      <c r="D1705" s="4" t="s">
        <v>22</v>
      </c>
      <c r="E1705" s="3" t="s">
        <v>2262</v>
      </c>
      <c r="F1705" s="3"/>
      <c r="G1705" s="3"/>
      <c r="H1705" s="3"/>
      <c r="I1705" s="3"/>
      <c r="J1705" s="3"/>
      <c r="K1705" s="3"/>
      <c r="L1705" s="3"/>
      <c r="M1705" s="3"/>
      <c r="N1705" s="3">
        <v>500</v>
      </c>
      <c r="O1705" s="3" t="s">
        <v>2194</v>
      </c>
      <c r="P1705" s="3">
        <v>58.88458</v>
      </c>
      <c r="Q1705" s="3">
        <v>29442.29</v>
      </c>
      <c r="R1705" s="3">
        <v>0.82413687899999999</v>
      </c>
      <c r="S1705" s="3">
        <v>412.06843950000001</v>
      </c>
      <c r="T1705" s="3">
        <v>7160.3</v>
      </c>
    </row>
    <row r="1706" spans="1:20" x14ac:dyDescent="0.3">
      <c r="A1706" s="3" t="s">
        <v>19</v>
      </c>
      <c r="B1706" s="3" t="s">
        <v>2256</v>
      </c>
      <c r="C1706" s="3" t="s">
        <v>21</v>
      </c>
      <c r="D1706" s="4" t="s">
        <v>25</v>
      </c>
      <c r="E1706" s="3" t="s">
        <v>2263</v>
      </c>
      <c r="F1706" s="3"/>
      <c r="G1706" s="3"/>
      <c r="H1706" s="3"/>
      <c r="I1706" s="3"/>
      <c r="J1706" s="3"/>
      <c r="K1706" s="3"/>
      <c r="L1706" s="3"/>
      <c r="M1706" s="3"/>
      <c r="N1706" s="3">
        <v>6000</v>
      </c>
      <c r="O1706" s="3" t="s">
        <v>2194</v>
      </c>
      <c r="P1706" s="3">
        <v>21.690398330000001</v>
      </c>
      <c r="Q1706" s="3">
        <v>130142.39</v>
      </c>
      <c r="R1706" s="3">
        <v>0.30357450400000002</v>
      </c>
      <c r="S1706" s="3">
        <v>1821.4470260000001</v>
      </c>
      <c r="T1706" s="3">
        <v>40318.1</v>
      </c>
    </row>
    <row r="1707" spans="1:20" x14ac:dyDescent="0.3">
      <c r="A1707" s="3" t="s">
        <v>19</v>
      </c>
      <c r="B1707" s="3" t="s">
        <v>2256</v>
      </c>
      <c r="C1707" s="3" t="s">
        <v>21</v>
      </c>
      <c r="D1707" s="4" t="s">
        <v>22</v>
      </c>
      <c r="E1707" s="3" t="s">
        <v>2264</v>
      </c>
      <c r="F1707" s="3"/>
      <c r="G1707" s="3"/>
      <c r="H1707" s="3"/>
      <c r="I1707" s="3"/>
      <c r="J1707" s="3"/>
      <c r="K1707" s="3"/>
      <c r="L1707" s="3"/>
      <c r="M1707" s="3"/>
      <c r="N1707" s="3">
        <v>21708</v>
      </c>
      <c r="O1707" s="3" t="s">
        <v>1076</v>
      </c>
      <c r="P1707" s="3">
        <v>75.203759439999999</v>
      </c>
      <c r="Q1707" s="3">
        <v>1632523.21</v>
      </c>
      <c r="R1707" s="3">
        <v>1.052536871</v>
      </c>
      <c r="S1707" s="3">
        <v>22848.470399999998</v>
      </c>
      <c r="T1707" s="3">
        <v>397029.6</v>
      </c>
    </row>
    <row r="1708" spans="1:20" x14ac:dyDescent="0.3">
      <c r="A1708" s="3" t="s">
        <v>19</v>
      </c>
      <c r="B1708" s="3" t="s">
        <v>2256</v>
      </c>
      <c r="C1708" s="3" t="s">
        <v>21</v>
      </c>
      <c r="D1708" s="4" t="s">
        <v>22</v>
      </c>
      <c r="E1708" s="3" t="s">
        <v>2265</v>
      </c>
      <c r="F1708" s="3"/>
      <c r="G1708" s="3"/>
      <c r="H1708" s="3"/>
      <c r="I1708" s="3"/>
      <c r="J1708" s="3"/>
      <c r="K1708" s="3"/>
      <c r="L1708" s="3"/>
      <c r="M1708" s="3"/>
      <c r="N1708" s="3">
        <v>3600</v>
      </c>
      <c r="O1708" s="3" t="s">
        <v>1076</v>
      </c>
      <c r="P1708" s="3">
        <v>85.358474999999999</v>
      </c>
      <c r="Q1708" s="3">
        <v>307290.51</v>
      </c>
      <c r="R1708" s="3">
        <v>1.194660252</v>
      </c>
      <c r="S1708" s="3">
        <v>4300.7769070000004</v>
      </c>
      <c r="T1708" s="3">
        <v>74733.100000000006</v>
      </c>
    </row>
    <row r="1709" spans="1:20" x14ac:dyDescent="0.3">
      <c r="A1709" s="3" t="s">
        <v>19</v>
      </c>
      <c r="B1709" s="3" t="s">
        <v>2256</v>
      </c>
      <c r="C1709" s="3" t="s">
        <v>21</v>
      </c>
      <c r="D1709" s="4" t="s">
        <v>22</v>
      </c>
      <c r="E1709" s="3" t="s">
        <v>2266</v>
      </c>
      <c r="F1709" s="3"/>
      <c r="G1709" s="3"/>
      <c r="H1709" s="3"/>
      <c r="I1709" s="3"/>
      <c r="J1709" s="3"/>
      <c r="K1709" s="3"/>
      <c r="L1709" s="3"/>
      <c r="M1709" s="3"/>
      <c r="N1709" s="3">
        <v>20160</v>
      </c>
      <c r="O1709" s="3" t="s">
        <v>1076</v>
      </c>
      <c r="P1709" s="3">
        <v>79.307849700000006</v>
      </c>
      <c r="Q1709" s="3">
        <v>1598846.25</v>
      </c>
      <c r="R1709" s="3">
        <v>1.109976903</v>
      </c>
      <c r="S1709" s="3">
        <v>22377.13436</v>
      </c>
      <c r="T1709" s="3">
        <v>388839.4</v>
      </c>
    </row>
    <row r="1710" spans="1:20" x14ac:dyDescent="0.3">
      <c r="A1710" s="3" t="s">
        <v>19</v>
      </c>
      <c r="B1710" s="3" t="s">
        <v>2256</v>
      </c>
      <c r="C1710" s="3" t="s">
        <v>21</v>
      </c>
      <c r="D1710" s="4" t="s">
        <v>22</v>
      </c>
      <c r="E1710" s="3" t="s">
        <v>2267</v>
      </c>
      <c r="F1710" s="3"/>
      <c r="G1710" s="3"/>
      <c r="H1710" s="3"/>
      <c r="I1710" s="3"/>
      <c r="J1710" s="3"/>
      <c r="K1710" s="3"/>
      <c r="L1710" s="3"/>
      <c r="M1710" s="3"/>
      <c r="N1710" s="3">
        <v>450</v>
      </c>
      <c r="O1710" s="3" t="s">
        <v>2194</v>
      </c>
      <c r="P1710" s="3">
        <v>106.58855560000001</v>
      </c>
      <c r="Q1710" s="3">
        <v>47964.85</v>
      </c>
      <c r="R1710" s="3">
        <v>1.4917922400000001</v>
      </c>
      <c r="S1710" s="3">
        <v>671.30650800000001</v>
      </c>
      <c r="T1710" s="3">
        <v>11665</v>
      </c>
    </row>
    <row r="1711" spans="1:20" x14ac:dyDescent="0.3">
      <c r="A1711" s="3" t="s">
        <v>19</v>
      </c>
      <c r="B1711" s="3" t="s">
        <v>2268</v>
      </c>
      <c r="C1711" s="3" t="s">
        <v>21</v>
      </c>
      <c r="D1711" s="4" t="s">
        <v>25</v>
      </c>
      <c r="E1711" s="3" t="s">
        <v>2269</v>
      </c>
      <c r="F1711" s="3"/>
      <c r="G1711" s="3"/>
      <c r="H1711" s="3"/>
      <c r="I1711" s="3"/>
      <c r="J1711" s="3"/>
      <c r="K1711" s="3"/>
      <c r="L1711" s="3"/>
      <c r="M1711" s="3"/>
      <c r="N1711" s="3">
        <v>280800</v>
      </c>
      <c r="O1711" s="3" t="s">
        <v>1076</v>
      </c>
      <c r="P1711" s="3">
        <v>4.8569876780000003</v>
      </c>
      <c r="Q1711" s="3">
        <v>1363842.14</v>
      </c>
      <c r="R1711" s="3">
        <v>6.7977434000000003E-2</v>
      </c>
      <c r="S1711" s="3">
        <v>19088.063539999999</v>
      </c>
      <c r="T1711" s="3">
        <v>422518.3</v>
      </c>
    </row>
    <row r="1712" spans="1:20" x14ac:dyDescent="0.3">
      <c r="A1712" s="3" t="s">
        <v>19</v>
      </c>
      <c r="B1712" s="3" t="s">
        <v>2270</v>
      </c>
      <c r="C1712" s="3" t="s">
        <v>21</v>
      </c>
      <c r="D1712" s="4" t="s">
        <v>22</v>
      </c>
      <c r="E1712" s="3" t="s">
        <v>2271</v>
      </c>
      <c r="F1712" s="3"/>
      <c r="G1712" s="3"/>
      <c r="H1712" s="3"/>
      <c r="I1712" s="3"/>
      <c r="J1712" s="3"/>
      <c r="K1712" s="3"/>
      <c r="L1712" s="3"/>
      <c r="M1712" s="3"/>
      <c r="N1712" s="3">
        <v>46044</v>
      </c>
      <c r="O1712" s="3" t="s">
        <v>1076</v>
      </c>
      <c r="P1712" s="3">
        <v>71.227149249999997</v>
      </c>
      <c r="Q1712" s="3">
        <v>3279582.86</v>
      </c>
      <c r="R1712" s="3">
        <v>0.99688102499999998</v>
      </c>
      <c r="S1712" s="3">
        <v>45900.389920000001</v>
      </c>
      <c r="T1712" s="3">
        <v>797594.5</v>
      </c>
    </row>
    <row r="1713" spans="1:20" x14ac:dyDescent="0.3">
      <c r="A1713" s="3" t="s">
        <v>19</v>
      </c>
      <c r="B1713" s="3" t="s">
        <v>2272</v>
      </c>
      <c r="C1713" s="3" t="s">
        <v>21</v>
      </c>
      <c r="D1713" s="4" t="s">
        <v>22</v>
      </c>
      <c r="E1713" s="3" t="s">
        <v>2273</v>
      </c>
      <c r="F1713" s="3"/>
      <c r="G1713" s="3"/>
      <c r="H1713" s="3"/>
      <c r="I1713" s="3"/>
      <c r="J1713" s="3"/>
      <c r="K1713" s="3"/>
      <c r="L1713" s="3"/>
      <c r="M1713" s="3"/>
      <c r="N1713" s="3">
        <v>20160</v>
      </c>
      <c r="O1713" s="3" t="s">
        <v>1076</v>
      </c>
      <c r="P1713" s="3">
        <v>75.413137899999995</v>
      </c>
      <c r="Q1713" s="3">
        <v>1520328.86</v>
      </c>
      <c r="R1713" s="3">
        <v>1.0554672899999999</v>
      </c>
      <c r="S1713" s="3">
        <v>21278.220570000001</v>
      </c>
      <c r="T1713" s="3">
        <v>369744</v>
      </c>
    </row>
    <row r="1714" spans="1:20" x14ac:dyDescent="0.3">
      <c r="A1714" s="3" t="s">
        <v>19</v>
      </c>
      <c r="B1714" s="3" t="s">
        <v>2272</v>
      </c>
      <c r="C1714" s="3" t="s">
        <v>21</v>
      </c>
      <c r="D1714" s="4" t="s">
        <v>22</v>
      </c>
      <c r="E1714" s="3" t="s">
        <v>2274</v>
      </c>
      <c r="F1714" s="3"/>
      <c r="G1714" s="3"/>
      <c r="H1714" s="3"/>
      <c r="I1714" s="3"/>
      <c r="J1714" s="3"/>
      <c r="K1714" s="3"/>
      <c r="L1714" s="3"/>
      <c r="M1714" s="3"/>
      <c r="N1714" s="3">
        <v>21600</v>
      </c>
      <c r="O1714" s="3" t="s">
        <v>1076</v>
      </c>
      <c r="P1714" s="3">
        <v>92.619227309999999</v>
      </c>
      <c r="Q1714" s="3">
        <v>2000575.31</v>
      </c>
      <c r="R1714" s="3">
        <v>1.2962802980000001</v>
      </c>
      <c r="S1714" s="3">
        <v>27999.654439999998</v>
      </c>
      <c r="T1714" s="3">
        <v>486539.9</v>
      </c>
    </row>
    <row r="1715" spans="1:20" x14ac:dyDescent="0.3">
      <c r="A1715" s="3" t="s">
        <v>19</v>
      </c>
      <c r="B1715" s="3" t="s">
        <v>2275</v>
      </c>
      <c r="C1715" s="3" t="s">
        <v>21</v>
      </c>
      <c r="D1715" s="4" t="s">
        <v>22</v>
      </c>
      <c r="E1715" s="3" t="s">
        <v>2276</v>
      </c>
      <c r="F1715" s="3"/>
      <c r="G1715" s="3"/>
      <c r="H1715" s="3"/>
      <c r="I1715" s="3"/>
      <c r="J1715" s="3"/>
      <c r="K1715" s="3"/>
      <c r="L1715" s="3"/>
      <c r="M1715" s="3"/>
      <c r="N1715" s="3">
        <v>2330.1999999999998</v>
      </c>
      <c r="O1715" s="3" t="s">
        <v>24</v>
      </c>
      <c r="P1715" s="3">
        <v>990.76640199999997</v>
      </c>
      <c r="Q1715" s="3">
        <v>2308683.87</v>
      </c>
      <c r="R1715" s="3">
        <v>13.808590969999999</v>
      </c>
      <c r="S1715" s="3">
        <v>32176.778679999999</v>
      </c>
      <c r="T1715" s="3">
        <v>561471.9</v>
      </c>
    </row>
    <row r="1716" spans="1:20" x14ac:dyDescent="0.3">
      <c r="A1716" s="3" t="s">
        <v>19</v>
      </c>
      <c r="B1716" s="3" t="s">
        <v>2275</v>
      </c>
      <c r="C1716" s="3" t="s">
        <v>21</v>
      </c>
      <c r="D1716" s="4" t="s">
        <v>22</v>
      </c>
      <c r="E1716" s="3" t="s">
        <v>2277</v>
      </c>
      <c r="F1716" s="3"/>
      <c r="G1716" s="3"/>
      <c r="H1716" s="3"/>
      <c r="I1716" s="3"/>
      <c r="J1716" s="3"/>
      <c r="K1716" s="3"/>
      <c r="L1716" s="3"/>
      <c r="M1716" s="3"/>
      <c r="N1716" s="3">
        <v>23580</v>
      </c>
      <c r="O1716" s="3" t="s">
        <v>1076</v>
      </c>
      <c r="P1716" s="3">
        <v>83.975290920000006</v>
      </c>
      <c r="Q1716" s="3">
        <v>1980137.36</v>
      </c>
      <c r="R1716" s="3">
        <v>1.1703873300000001</v>
      </c>
      <c r="S1716" s="3">
        <v>27597.733240000001</v>
      </c>
      <c r="T1716" s="3">
        <v>481569.4</v>
      </c>
    </row>
    <row r="1717" spans="1:20" x14ac:dyDescent="0.3">
      <c r="A1717" s="3" t="s">
        <v>19</v>
      </c>
      <c r="B1717" s="3" t="s">
        <v>2275</v>
      </c>
      <c r="C1717" s="3" t="s">
        <v>21</v>
      </c>
      <c r="D1717" s="4" t="s">
        <v>22</v>
      </c>
      <c r="E1717" s="3" t="s">
        <v>2278</v>
      </c>
      <c r="F1717" s="3"/>
      <c r="G1717" s="3"/>
      <c r="H1717" s="3"/>
      <c r="I1717" s="3"/>
      <c r="J1717" s="3"/>
      <c r="K1717" s="3"/>
      <c r="L1717" s="3"/>
      <c r="M1717" s="3"/>
      <c r="N1717" s="3">
        <v>15600</v>
      </c>
      <c r="O1717" s="3" t="s">
        <v>1076</v>
      </c>
      <c r="P1717" s="3">
        <v>33.151211539999998</v>
      </c>
      <c r="Q1717" s="3">
        <v>517158.9</v>
      </c>
      <c r="R1717" s="3">
        <v>0.46203779099999998</v>
      </c>
      <c r="S1717" s="3">
        <v>7207.7895470000003</v>
      </c>
      <c r="T1717" s="3">
        <v>125773.1</v>
      </c>
    </row>
    <row r="1718" spans="1:20" x14ac:dyDescent="0.3">
      <c r="A1718" s="3" t="s">
        <v>19</v>
      </c>
      <c r="B1718" s="3" t="s">
        <v>2275</v>
      </c>
      <c r="C1718" s="3" t="s">
        <v>21</v>
      </c>
      <c r="D1718" s="4" t="s">
        <v>22</v>
      </c>
      <c r="E1718" s="3" t="s">
        <v>2279</v>
      </c>
      <c r="F1718" s="3"/>
      <c r="G1718" s="3"/>
      <c r="H1718" s="3"/>
      <c r="I1718" s="3"/>
      <c r="J1718" s="3"/>
      <c r="K1718" s="3"/>
      <c r="L1718" s="3"/>
      <c r="M1718" s="3"/>
      <c r="N1718" s="3">
        <v>19080</v>
      </c>
      <c r="O1718" s="3" t="s">
        <v>1076</v>
      </c>
      <c r="P1718" s="3">
        <v>75.554843820000002</v>
      </c>
      <c r="Q1718" s="3">
        <v>1441586.42</v>
      </c>
      <c r="R1718" s="3">
        <v>1.053029182</v>
      </c>
      <c r="S1718" s="3">
        <v>20091.79679</v>
      </c>
      <c r="T1718" s="3">
        <v>350593.8</v>
      </c>
    </row>
    <row r="1719" spans="1:20" x14ac:dyDescent="0.3">
      <c r="A1719" s="3" t="s">
        <v>19</v>
      </c>
      <c r="B1719" s="3" t="s">
        <v>2280</v>
      </c>
      <c r="C1719" s="3" t="s">
        <v>21</v>
      </c>
      <c r="D1719" s="4" t="s">
        <v>22</v>
      </c>
      <c r="E1719" s="3" t="s">
        <v>2281</v>
      </c>
      <c r="F1719" s="3"/>
      <c r="G1719" s="3"/>
      <c r="H1719" s="3"/>
      <c r="I1719" s="3"/>
      <c r="J1719" s="3"/>
      <c r="K1719" s="3"/>
      <c r="L1719" s="3"/>
      <c r="M1719" s="3"/>
      <c r="N1719" s="3">
        <v>7875</v>
      </c>
      <c r="O1719" s="3" t="s">
        <v>24</v>
      </c>
      <c r="P1719" s="3">
        <v>498.23111239999997</v>
      </c>
      <c r="Q1719" s="3">
        <v>3923570.01</v>
      </c>
      <c r="R1719" s="3">
        <v>6.9439876290000004</v>
      </c>
      <c r="S1719" s="3">
        <v>54683.902580000002</v>
      </c>
      <c r="T1719" s="3">
        <v>954212.2</v>
      </c>
    </row>
    <row r="1720" spans="1:20" x14ac:dyDescent="0.3">
      <c r="A1720" s="3" t="s">
        <v>19</v>
      </c>
      <c r="B1720" s="3" t="s">
        <v>2282</v>
      </c>
      <c r="C1720" s="3" t="s">
        <v>21</v>
      </c>
      <c r="D1720" s="4" t="s">
        <v>25</v>
      </c>
      <c r="E1720" s="3" t="s">
        <v>2283</v>
      </c>
      <c r="F1720" s="3"/>
      <c r="G1720" s="3"/>
      <c r="H1720" s="3"/>
      <c r="I1720" s="3"/>
      <c r="J1720" s="3"/>
      <c r="K1720" s="3"/>
      <c r="L1720" s="3"/>
      <c r="M1720" s="3"/>
      <c r="N1720" s="3">
        <v>274320</v>
      </c>
      <c r="O1720" s="3" t="s">
        <v>1076</v>
      </c>
      <c r="P1720" s="3">
        <v>4.8963239649999997</v>
      </c>
      <c r="Q1720" s="3">
        <v>1343159.59</v>
      </c>
      <c r="R1720" s="3">
        <v>6.8241448999999996E-2</v>
      </c>
      <c r="S1720" s="3">
        <v>18719.994289999999</v>
      </c>
      <c r="T1720" s="3">
        <v>416110.9</v>
      </c>
    </row>
    <row r="1721" spans="1:20" x14ac:dyDescent="0.3">
      <c r="A1721" s="3" t="s">
        <v>19</v>
      </c>
      <c r="B1721" s="3" t="s">
        <v>2284</v>
      </c>
      <c r="C1721" s="3" t="s">
        <v>21</v>
      </c>
      <c r="D1721" s="4" t="s">
        <v>22</v>
      </c>
      <c r="E1721" s="3" t="s">
        <v>2285</v>
      </c>
      <c r="F1721" s="3"/>
      <c r="G1721" s="3"/>
      <c r="H1721" s="3"/>
      <c r="I1721" s="3"/>
      <c r="J1721" s="3"/>
      <c r="K1721" s="3"/>
      <c r="L1721" s="3"/>
      <c r="M1721" s="3"/>
      <c r="N1721" s="3">
        <v>50400</v>
      </c>
      <c r="O1721" s="3" t="s">
        <v>1076</v>
      </c>
      <c r="P1721" s="3">
        <v>22.76209266</v>
      </c>
      <c r="Q1721" s="3">
        <v>1147209.47</v>
      </c>
      <c r="R1721" s="3">
        <v>0.31724171000000001</v>
      </c>
      <c r="S1721" s="3">
        <v>15988.98216</v>
      </c>
      <c r="T1721" s="3">
        <v>279001.3</v>
      </c>
    </row>
    <row r="1722" spans="1:20" x14ac:dyDescent="0.3">
      <c r="A1722" s="3" t="s">
        <v>19</v>
      </c>
      <c r="B1722" s="3" t="s">
        <v>2284</v>
      </c>
      <c r="C1722" s="3" t="s">
        <v>21</v>
      </c>
      <c r="D1722" s="4" t="s">
        <v>22</v>
      </c>
      <c r="E1722" s="3" t="s">
        <v>2286</v>
      </c>
      <c r="F1722" s="3"/>
      <c r="G1722" s="3"/>
      <c r="H1722" s="3"/>
      <c r="I1722" s="3"/>
      <c r="J1722" s="3"/>
      <c r="K1722" s="3"/>
      <c r="L1722" s="3"/>
      <c r="M1722" s="3"/>
      <c r="N1722" s="3">
        <v>26028</v>
      </c>
      <c r="O1722" s="3" t="s">
        <v>1076</v>
      </c>
      <c r="P1722" s="3">
        <v>95.152162290000007</v>
      </c>
      <c r="Q1722" s="3">
        <v>2476620.48</v>
      </c>
      <c r="R1722" s="3">
        <v>1.326162541</v>
      </c>
      <c r="S1722" s="3">
        <v>34517.358610000003</v>
      </c>
      <c r="T1722" s="3">
        <v>602314.1</v>
      </c>
    </row>
    <row r="1723" spans="1:20" x14ac:dyDescent="0.3">
      <c r="A1723" s="3" t="s">
        <v>19</v>
      </c>
      <c r="B1723" s="3" t="s">
        <v>2284</v>
      </c>
      <c r="C1723" s="3" t="s">
        <v>21</v>
      </c>
      <c r="D1723" s="4" t="s">
        <v>22</v>
      </c>
      <c r="E1723" s="3" t="s">
        <v>2287</v>
      </c>
      <c r="F1723" s="3"/>
      <c r="G1723" s="3"/>
      <c r="H1723" s="3"/>
      <c r="I1723" s="3"/>
      <c r="J1723" s="3"/>
      <c r="K1723" s="3"/>
      <c r="L1723" s="3"/>
      <c r="M1723" s="3"/>
      <c r="N1723" s="3">
        <v>62280</v>
      </c>
      <c r="O1723" s="3" t="s">
        <v>1076</v>
      </c>
      <c r="P1723" s="3">
        <v>32.49588215</v>
      </c>
      <c r="Q1723" s="3">
        <v>2023843.54</v>
      </c>
      <c r="R1723" s="3">
        <v>0.45290428100000002</v>
      </c>
      <c r="S1723" s="3">
        <v>28206.87861</v>
      </c>
      <c r="T1723" s="3">
        <v>492198.8</v>
      </c>
    </row>
    <row r="1724" spans="1:20" x14ac:dyDescent="0.3">
      <c r="A1724" s="3" t="s">
        <v>19</v>
      </c>
      <c r="B1724" s="3" t="s">
        <v>2284</v>
      </c>
      <c r="C1724" s="3" t="s">
        <v>21</v>
      </c>
      <c r="D1724" s="4" t="s">
        <v>22</v>
      </c>
      <c r="E1724" s="3" t="s">
        <v>2288</v>
      </c>
      <c r="F1724" s="3"/>
      <c r="G1724" s="3"/>
      <c r="H1724" s="3"/>
      <c r="I1724" s="3"/>
      <c r="J1724" s="3"/>
      <c r="K1724" s="3"/>
      <c r="L1724" s="3"/>
      <c r="M1724" s="3"/>
      <c r="N1724" s="3">
        <v>15156</v>
      </c>
      <c r="O1724" s="3" t="s">
        <v>1076</v>
      </c>
      <c r="P1724" s="3">
        <v>85.28289126</v>
      </c>
      <c r="Q1724" s="3">
        <v>1292547.5</v>
      </c>
      <c r="R1724" s="3">
        <v>1.1886117249999999</v>
      </c>
      <c r="S1724" s="3">
        <v>18014.599300000002</v>
      </c>
      <c r="T1724" s="3">
        <v>314347.59999999998</v>
      </c>
    </row>
    <row r="1725" spans="1:20" x14ac:dyDescent="0.3">
      <c r="A1725" s="3" t="s">
        <v>19</v>
      </c>
      <c r="B1725" s="3" t="s">
        <v>2289</v>
      </c>
      <c r="C1725" s="3" t="s">
        <v>21</v>
      </c>
      <c r="D1725" s="4" t="s">
        <v>25</v>
      </c>
      <c r="E1725" s="3" t="s">
        <v>2290</v>
      </c>
      <c r="F1725" s="3"/>
      <c r="G1725" s="3"/>
      <c r="H1725" s="3"/>
      <c r="I1725" s="3"/>
      <c r="J1725" s="3"/>
      <c r="K1725" s="3"/>
      <c r="L1725" s="3"/>
      <c r="M1725" s="3"/>
      <c r="N1725" s="3">
        <v>83000</v>
      </c>
      <c r="O1725" s="3" t="s">
        <v>2194</v>
      </c>
      <c r="P1725" s="3">
        <v>7.2763420480000001</v>
      </c>
      <c r="Q1725" s="3">
        <v>603936.39</v>
      </c>
      <c r="R1725" s="3">
        <v>0.101412433</v>
      </c>
      <c r="S1725" s="3">
        <v>8417.2319160000006</v>
      </c>
      <c r="T1725" s="3">
        <v>187099.5</v>
      </c>
    </row>
    <row r="1726" spans="1:20" x14ac:dyDescent="0.3">
      <c r="A1726" s="3" t="s">
        <v>19</v>
      </c>
      <c r="B1726" s="3" t="s">
        <v>2291</v>
      </c>
      <c r="C1726" s="3" t="s">
        <v>21</v>
      </c>
      <c r="D1726" s="4" t="s">
        <v>22</v>
      </c>
      <c r="E1726" s="3" t="s">
        <v>2292</v>
      </c>
      <c r="F1726" s="3"/>
      <c r="G1726" s="3"/>
      <c r="H1726" s="3"/>
      <c r="I1726" s="3"/>
      <c r="J1726" s="3"/>
      <c r="K1726" s="3"/>
      <c r="L1726" s="3"/>
      <c r="M1726" s="3"/>
      <c r="N1726" s="3">
        <v>52800</v>
      </c>
      <c r="O1726" s="3" t="s">
        <v>1076</v>
      </c>
      <c r="P1726" s="3">
        <v>44.5127661</v>
      </c>
      <c r="Q1726" s="3">
        <v>2350274.0499999998</v>
      </c>
      <c r="R1726" s="3">
        <v>0.61018185199999997</v>
      </c>
      <c r="S1726" s="3">
        <v>32217.601780000001</v>
      </c>
      <c r="T1726" s="3">
        <v>571586.6</v>
      </c>
    </row>
    <row r="1727" spans="1:20" x14ac:dyDescent="0.3">
      <c r="A1727" s="3" t="s">
        <v>19</v>
      </c>
      <c r="B1727" s="3" t="s">
        <v>2293</v>
      </c>
      <c r="C1727" s="3" t="s">
        <v>21</v>
      </c>
      <c r="D1727" s="4" t="s">
        <v>22</v>
      </c>
      <c r="E1727" s="3" t="s">
        <v>2294</v>
      </c>
      <c r="F1727" s="3"/>
      <c r="G1727" s="3"/>
      <c r="H1727" s="3"/>
      <c r="I1727" s="3"/>
      <c r="J1727" s="3"/>
      <c r="K1727" s="3"/>
      <c r="L1727" s="3"/>
      <c r="M1727" s="3"/>
      <c r="N1727" s="3">
        <v>2592</v>
      </c>
      <c r="O1727" s="3" t="s">
        <v>1076</v>
      </c>
      <c r="P1727" s="3">
        <v>693.18043980000004</v>
      </c>
      <c r="Q1727" s="3">
        <v>1796723.7</v>
      </c>
      <c r="R1727" s="3">
        <v>9.5021307719999992</v>
      </c>
      <c r="S1727" s="3">
        <v>24629.522959999998</v>
      </c>
      <c r="T1727" s="3">
        <v>436963.2</v>
      </c>
    </row>
    <row r="1728" spans="1:20" x14ac:dyDescent="0.3">
      <c r="A1728" s="3" t="s">
        <v>19</v>
      </c>
      <c r="B1728" s="3" t="s">
        <v>2295</v>
      </c>
      <c r="C1728" s="3" t="s">
        <v>21</v>
      </c>
      <c r="D1728" s="4" t="s">
        <v>22</v>
      </c>
      <c r="E1728" s="3" t="s">
        <v>2296</v>
      </c>
      <c r="F1728" s="3"/>
      <c r="G1728" s="3"/>
      <c r="H1728" s="3"/>
      <c r="I1728" s="3"/>
      <c r="J1728" s="3"/>
      <c r="K1728" s="3"/>
      <c r="L1728" s="3"/>
      <c r="M1728" s="3"/>
      <c r="N1728" s="3">
        <v>50400</v>
      </c>
      <c r="O1728" s="3" t="s">
        <v>1076</v>
      </c>
      <c r="P1728" s="3">
        <v>23.080388289999998</v>
      </c>
      <c r="Q1728" s="3">
        <v>1163251.57</v>
      </c>
      <c r="R1728" s="3">
        <v>0.31638640600000001</v>
      </c>
      <c r="S1728" s="3">
        <v>15945.87485</v>
      </c>
      <c r="T1728" s="3">
        <v>282902.8</v>
      </c>
    </row>
    <row r="1729" spans="1:20" x14ac:dyDescent="0.3">
      <c r="A1729" s="3" t="s">
        <v>19</v>
      </c>
      <c r="B1729" s="3" t="s">
        <v>2295</v>
      </c>
      <c r="C1729" s="3" t="s">
        <v>21</v>
      </c>
      <c r="D1729" s="4" t="s">
        <v>22</v>
      </c>
      <c r="E1729" s="3" t="s">
        <v>2297</v>
      </c>
      <c r="F1729" s="3"/>
      <c r="G1729" s="3"/>
      <c r="H1729" s="3"/>
      <c r="I1729" s="3"/>
      <c r="J1729" s="3"/>
      <c r="K1729" s="3"/>
      <c r="L1729" s="3"/>
      <c r="M1729" s="3"/>
      <c r="N1729" s="3">
        <v>1000</v>
      </c>
      <c r="O1729" s="3" t="s">
        <v>2194</v>
      </c>
      <c r="P1729" s="3">
        <v>28.183969999999999</v>
      </c>
      <c r="Q1729" s="3">
        <v>28183.97</v>
      </c>
      <c r="R1729" s="3">
        <v>0.38634640199999998</v>
      </c>
      <c r="S1729" s="3">
        <v>386.34640159999998</v>
      </c>
      <c r="T1729" s="3">
        <v>6854.3</v>
      </c>
    </row>
    <row r="1730" spans="1:20" x14ac:dyDescent="0.3">
      <c r="A1730" s="3" t="s">
        <v>19</v>
      </c>
      <c r="B1730" s="3" t="s">
        <v>2295</v>
      </c>
      <c r="C1730" s="3" t="s">
        <v>21</v>
      </c>
      <c r="D1730" s="4" t="s">
        <v>22</v>
      </c>
      <c r="E1730" s="3" t="s">
        <v>2298</v>
      </c>
      <c r="F1730" s="3"/>
      <c r="G1730" s="3"/>
      <c r="H1730" s="3"/>
      <c r="I1730" s="3"/>
      <c r="J1730" s="3"/>
      <c r="K1730" s="3"/>
      <c r="L1730" s="3"/>
      <c r="M1730" s="3"/>
      <c r="N1730" s="3">
        <v>30360</v>
      </c>
      <c r="O1730" s="3" t="s">
        <v>1076</v>
      </c>
      <c r="P1730" s="3">
        <v>33.059038209999997</v>
      </c>
      <c r="Q1730" s="3">
        <v>1003672.4</v>
      </c>
      <c r="R1730" s="3">
        <v>0.45317393</v>
      </c>
      <c r="S1730" s="3">
        <v>13758.36052</v>
      </c>
      <c r="T1730" s="3">
        <v>244093.1</v>
      </c>
    </row>
    <row r="1731" spans="1:20" x14ac:dyDescent="0.3">
      <c r="A1731" s="3" t="s">
        <v>19</v>
      </c>
      <c r="B1731" s="3" t="s">
        <v>2299</v>
      </c>
      <c r="C1731" s="3" t="s">
        <v>21</v>
      </c>
      <c r="D1731" s="4" t="s">
        <v>22</v>
      </c>
      <c r="E1731" s="3" t="s">
        <v>2300</v>
      </c>
      <c r="F1731" s="3"/>
      <c r="G1731" s="3"/>
      <c r="H1731" s="3"/>
      <c r="I1731" s="3"/>
      <c r="J1731" s="3"/>
      <c r="K1731" s="3"/>
      <c r="L1731" s="3"/>
      <c r="M1731" s="3"/>
      <c r="N1731" s="3">
        <v>1692</v>
      </c>
      <c r="O1731" s="3" t="s">
        <v>1076</v>
      </c>
      <c r="P1731" s="3">
        <v>91.005531910000002</v>
      </c>
      <c r="Q1731" s="3">
        <v>153981.35999999999</v>
      </c>
      <c r="R1731" s="3">
        <v>1.2475055779999999</v>
      </c>
      <c r="S1731" s="3">
        <v>2110.779438</v>
      </c>
      <c r="T1731" s="3">
        <v>37448.199999999997</v>
      </c>
    </row>
    <row r="1732" spans="1:20" x14ac:dyDescent="0.3">
      <c r="A1732" s="3" t="s">
        <v>19</v>
      </c>
      <c r="B1732" s="3" t="s">
        <v>2299</v>
      </c>
      <c r="C1732" s="3" t="s">
        <v>21</v>
      </c>
      <c r="D1732" s="4" t="s">
        <v>22</v>
      </c>
      <c r="E1732" s="3" t="s">
        <v>2301</v>
      </c>
      <c r="F1732" s="3"/>
      <c r="G1732" s="3"/>
      <c r="H1732" s="3"/>
      <c r="I1732" s="3"/>
      <c r="J1732" s="3"/>
      <c r="K1732" s="3"/>
      <c r="L1732" s="3"/>
      <c r="M1732" s="3"/>
      <c r="N1732" s="3">
        <v>20448</v>
      </c>
      <c r="O1732" s="3" t="s">
        <v>1076</v>
      </c>
      <c r="P1732" s="3">
        <v>79.648643879999995</v>
      </c>
      <c r="Q1732" s="3">
        <v>1628655.47</v>
      </c>
      <c r="R1732" s="3">
        <v>1.091825139</v>
      </c>
      <c r="S1732" s="3">
        <v>22325.640439999999</v>
      </c>
      <c r="T1732" s="3">
        <v>396089</v>
      </c>
    </row>
    <row r="1733" spans="1:20" x14ac:dyDescent="0.3">
      <c r="A1733" s="3" t="s">
        <v>19</v>
      </c>
      <c r="B1733" s="3" t="s">
        <v>2299</v>
      </c>
      <c r="C1733" s="3" t="s">
        <v>21</v>
      </c>
      <c r="D1733" s="4" t="s">
        <v>22</v>
      </c>
      <c r="E1733" s="3" t="s">
        <v>2302</v>
      </c>
      <c r="F1733" s="3"/>
      <c r="G1733" s="3"/>
      <c r="H1733" s="3"/>
      <c r="I1733" s="3"/>
      <c r="J1733" s="3"/>
      <c r="K1733" s="3"/>
      <c r="L1733" s="3"/>
      <c r="M1733" s="3"/>
      <c r="N1733" s="3">
        <v>1800</v>
      </c>
      <c r="O1733" s="3" t="s">
        <v>1076</v>
      </c>
      <c r="P1733" s="3">
        <v>92.509755560000002</v>
      </c>
      <c r="Q1733" s="3">
        <v>166517.56</v>
      </c>
      <c r="R1733" s="3">
        <v>1.268125505</v>
      </c>
      <c r="S1733" s="3">
        <v>2282.625908</v>
      </c>
      <c r="T1733" s="3">
        <v>40497.1</v>
      </c>
    </row>
    <row r="1734" spans="1:20" x14ac:dyDescent="0.3">
      <c r="A1734" s="3" t="s">
        <v>19</v>
      </c>
      <c r="B1734" s="3" t="s">
        <v>2299</v>
      </c>
      <c r="C1734" s="3" t="s">
        <v>21</v>
      </c>
      <c r="D1734" s="4" t="s">
        <v>22</v>
      </c>
      <c r="E1734" s="3" t="s">
        <v>2303</v>
      </c>
      <c r="F1734" s="3"/>
      <c r="G1734" s="3"/>
      <c r="H1734" s="3"/>
      <c r="I1734" s="3"/>
      <c r="J1734" s="3"/>
      <c r="K1734" s="3"/>
      <c r="L1734" s="3"/>
      <c r="M1734" s="3"/>
      <c r="N1734" s="3">
        <v>15732</v>
      </c>
      <c r="O1734" s="3" t="s">
        <v>1076</v>
      </c>
      <c r="P1734" s="3">
        <v>97.022427539999995</v>
      </c>
      <c r="Q1734" s="3">
        <v>1526356.83</v>
      </c>
      <c r="R1734" s="3">
        <v>1.3299852990000001</v>
      </c>
      <c r="S1734" s="3">
        <v>20923.328720000001</v>
      </c>
      <c r="T1734" s="3">
        <v>371210</v>
      </c>
    </row>
    <row r="1735" spans="1:20" x14ac:dyDescent="0.3">
      <c r="A1735" s="3" t="s">
        <v>19</v>
      </c>
      <c r="B1735" s="3" t="s">
        <v>2304</v>
      </c>
      <c r="C1735" s="3" t="s">
        <v>21</v>
      </c>
      <c r="D1735" s="4" t="s">
        <v>22</v>
      </c>
      <c r="E1735" s="3" t="s">
        <v>2305</v>
      </c>
      <c r="F1735" s="3"/>
      <c r="G1735" s="3"/>
      <c r="H1735" s="3"/>
      <c r="I1735" s="3"/>
      <c r="J1735" s="3"/>
      <c r="K1735" s="3"/>
      <c r="L1735" s="3"/>
      <c r="M1735" s="3"/>
      <c r="N1735" s="3">
        <v>252</v>
      </c>
      <c r="O1735" s="3" t="s">
        <v>1076</v>
      </c>
      <c r="P1735" s="3">
        <v>192.85273810000001</v>
      </c>
      <c r="Q1735" s="3">
        <v>48598.89</v>
      </c>
      <c r="R1735" s="3">
        <v>2.643629035</v>
      </c>
      <c r="S1735" s="3">
        <v>666.19451679999997</v>
      </c>
      <c r="T1735" s="3">
        <v>11819.3</v>
      </c>
    </row>
    <row r="1736" spans="1:20" x14ac:dyDescent="0.3">
      <c r="A1736" s="3" t="s">
        <v>19</v>
      </c>
      <c r="B1736" s="3" t="s">
        <v>2304</v>
      </c>
      <c r="C1736" s="3" t="s">
        <v>21</v>
      </c>
      <c r="D1736" s="4" t="s">
        <v>22</v>
      </c>
      <c r="E1736" s="3" t="s">
        <v>2306</v>
      </c>
      <c r="F1736" s="3"/>
      <c r="G1736" s="3"/>
      <c r="H1736" s="3"/>
      <c r="I1736" s="3"/>
      <c r="J1736" s="3"/>
      <c r="K1736" s="3"/>
      <c r="L1736" s="3"/>
      <c r="M1736" s="3"/>
      <c r="N1736" s="3">
        <v>144</v>
      </c>
      <c r="O1736" s="3" t="s">
        <v>1076</v>
      </c>
      <c r="P1736" s="3">
        <v>327.54354169999999</v>
      </c>
      <c r="Q1736" s="3">
        <v>47166.27</v>
      </c>
      <c r="R1736" s="3">
        <v>4.4899731550000004</v>
      </c>
      <c r="S1736" s="3">
        <v>646.55613430000005</v>
      </c>
      <c r="T1736" s="3">
        <v>11470.9</v>
      </c>
    </row>
    <row r="1737" spans="1:20" x14ac:dyDescent="0.3">
      <c r="A1737" s="3" t="s">
        <v>19</v>
      </c>
      <c r="B1737" s="3" t="s">
        <v>2307</v>
      </c>
      <c r="C1737" s="3" t="s">
        <v>21</v>
      </c>
      <c r="D1737" s="4" t="s">
        <v>25</v>
      </c>
      <c r="E1737" s="3" t="s">
        <v>2283</v>
      </c>
      <c r="F1737" s="3"/>
      <c r="G1737" s="3"/>
      <c r="H1737" s="3"/>
      <c r="I1737" s="3"/>
      <c r="J1737" s="3"/>
      <c r="K1737" s="3"/>
      <c r="L1737" s="3"/>
      <c r="M1737" s="3"/>
      <c r="N1737" s="3">
        <v>274320</v>
      </c>
      <c r="O1737" s="3" t="s">
        <v>1076</v>
      </c>
      <c r="P1737" s="3">
        <v>5.1178780990000003</v>
      </c>
      <c r="Q1737" s="3">
        <v>1403936.32</v>
      </c>
      <c r="R1737" s="3">
        <v>6.8512424000000002E-2</v>
      </c>
      <c r="S1737" s="3">
        <v>18794.328249999999</v>
      </c>
      <c r="T1737" s="3">
        <v>434939.5</v>
      </c>
    </row>
    <row r="1738" spans="1:20" x14ac:dyDescent="0.3">
      <c r="A1738" s="3" t="s">
        <v>19</v>
      </c>
      <c r="B1738" s="3" t="s">
        <v>2308</v>
      </c>
      <c r="C1738" s="3" t="s">
        <v>21</v>
      </c>
      <c r="D1738" s="4" t="s">
        <v>22</v>
      </c>
      <c r="E1738" s="3" t="s">
        <v>2309</v>
      </c>
      <c r="F1738" s="3"/>
      <c r="G1738" s="3"/>
      <c r="H1738" s="3"/>
      <c r="I1738" s="3"/>
      <c r="J1738" s="3"/>
      <c r="K1738" s="3"/>
      <c r="L1738" s="3"/>
      <c r="M1738" s="3"/>
      <c r="N1738" s="3">
        <v>52800</v>
      </c>
      <c r="O1738" s="3" t="s">
        <v>1076</v>
      </c>
      <c r="P1738" s="3">
        <v>45.540462689999998</v>
      </c>
      <c r="Q1738" s="3">
        <v>2404536.4300000002</v>
      </c>
      <c r="R1738" s="3">
        <v>0.60964474800000001</v>
      </c>
      <c r="S1738" s="3">
        <v>32189.242699999999</v>
      </c>
      <c r="T1738" s="3">
        <v>584783.30000000005</v>
      </c>
    </row>
    <row r="1739" spans="1:20" x14ac:dyDescent="0.3">
      <c r="A1739" s="3" t="s">
        <v>19</v>
      </c>
      <c r="B1739" s="3" t="s">
        <v>2308</v>
      </c>
      <c r="C1739" s="3" t="s">
        <v>21</v>
      </c>
      <c r="D1739" s="4" t="s">
        <v>22</v>
      </c>
      <c r="E1739" s="3" t="s">
        <v>2294</v>
      </c>
      <c r="F1739" s="3"/>
      <c r="G1739" s="3"/>
      <c r="H1739" s="3"/>
      <c r="I1739" s="3"/>
      <c r="J1739" s="3"/>
      <c r="K1739" s="3"/>
      <c r="L1739" s="3"/>
      <c r="M1739" s="3"/>
      <c r="N1739" s="3">
        <v>2592</v>
      </c>
      <c r="O1739" s="3" t="s">
        <v>1076</v>
      </c>
      <c r="P1739" s="3">
        <v>715.28248459999998</v>
      </c>
      <c r="Q1739" s="3">
        <v>1854012.2</v>
      </c>
      <c r="R1739" s="3">
        <v>9.5754014000000005</v>
      </c>
      <c r="S1739" s="3">
        <v>24819.440429999999</v>
      </c>
      <c r="T1739" s="3">
        <v>450895.7</v>
      </c>
    </row>
    <row r="1740" spans="1:20" x14ac:dyDescent="0.3">
      <c r="A1740" s="3" t="s">
        <v>19</v>
      </c>
      <c r="B1740" s="3" t="s">
        <v>2308</v>
      </c>
      <c r="C1740" s="3" t="s">
        <v>21</v>
      </c>
      <c r="D1740" s="4" t="s">
        <v>22</v>
      </c>
      <c r="E1740" s="3" t="s">
        <v>2310</v>
      </c>
      <c r="F1740" s="3"/>
      <c r="G1740" s="3"/>
      <c r="H1740" s="3"/>
      <c r="I1740" s="3"/>
      <c r="J1740" s="3"/>
      <c r="K1740" s="3"/>
      <c r="L1740" s="3"/>
      <c r="M1740" s="3"/>
      <c r="N1740" s="3">
        <v>576</v>
      </c>
      <c r="O1740" s="3" t="s">
        <v>1076</v>
      </c>
      <c r="P1740" s="3">
        <v>38.907065969999998</v>
      </c>
      <c r="Q1740" s="3">
        <v>22410.47</v>
      </c>
      <c r="R1740" s="3">
        <v>0.52084425700000003</v>
      </c>
      <c r="S1740" s="3">
        <v>300.00629179999999</v>
      </c>
      <c r="T1740" s="3">
        <v>5450.2</v>
      </c>
    </row>
    <row r="1741" spans="1:20" x14ac:dyDescent="0.3">
      <c r="A1741" s="3" t="s">
        <v>19</v>
      </c>
      <c r="B1741" s="3" t="s">
        <v>2308</v>
      </c>
      <c r="C1741" s="3" t="s">
        <v>21</v>
      </c>
      <c r="D1741" s="4" t="s">
        <v>22</v>
      </c>
      <c r="E1741" s="3" t="s">
        <v>2311</v>
      </c>
      <c r="F1741" s="3"/>
      <c r="G1741" s="3"/>
      <c r="H1741" s="3"/>
      <c r="I1741" s="3"/>
      <c r="J1741" s="3"/>
      <c r="K1741" s="3"/>
      <c r="L1741" s="3"/>
      <c r="M1741" s="3"/>
      <c r="N1741" s="3">
        <v>20160</v>
      </c>
      <c r="O1741" s="3" t="s">
        <v>1076</v>
      </c>
      <c r="P1741" s="3">
        <v>36.875774309999997</v>
      </c>
      <c r="Q1741" s="3">
        <v>743415.61</v>
      </c>
      <c r="R1741" s="3">
        <v>0.493651597</v>
      </c>
      <c r="S1741" s="3">
        <v>9952.0161979999993</v>
      </c>
      <c r="T1741" s="3">
        <v>180798.8</v>
      </c>
    </row>
    <row r="1742" spans="1:20" x14ac:dyDescent="0.3">
      <c r="A1742" s="3" t="s">
        <v>19</v>
      </c>
      <c r="B1742" s="3" t="s">
        <v>2308</v>
      </c>
      <c r="C1742" s="3" t="s">
        <v>21</v>
      </c>
      <c r="D1742" s="4" t="s">
        <v>22</v>
      </c>
      <c r="E1742" s="3" t="s">
        <v>2312</v>
      </c>
      <c r="F1742" s="3"/>
      <c r="G1742" s="3"/>
      <c r="H1742" s="3"/>
      <c r="I1742" s="3"/>
      <c r="J1742" s="3"/>
      <c r="K1742" s="3"/>
      <c r="L1742" s="3"/>
      <c r="M1742" s="3"/>
      <c r="N1742" s="3">
        <v>396</v>
      </c>
      <c r="O1742" s="3" t="s">
        <v>1076</v>
      </c>
      <c r="P1742" s="3">
        <v>189.7519192</v>
      </c>
      <c r="Q1742" s="3">
        <v>75141.759999999995</v>
      </c>
      <c r="R1742" s="3">
        <v>2.540186335</v>
      </c>
      <c r="S1742" s="3">
        <v>1005.913788</v>
      </c>
      <c r="T1742" s="3">
        <v>18274.5</v>
      </c>
    </row>
    <row r="1743" spans="1:20" x14ac:dyDescent="0.3">
      <c r="A1743" s="3" t="s">
        <v>19</v>
      </c>
      <c r="B1743" s="3" t="s">
        <v>2313</v>
      </c>
      <c r="C1743" s="3" t="s">
        <v>21</v>
      </c>
      <c r="D1743" s="4" t="s">
        <v>22</v>
      </c>
      <c r="E1743" s="3" t="s">
        <v>2314</v>
      </c>
      <c r="F1743" s="3"/>
      <c r="G1743" s="3"/>
      <c r="H1743" s="3"/>
      <c r="I1743" s="3"/>
      <c r="J1743" s="3"/>
      <c r="K1743" s="3"/>
      <c r="L1743" s="3"/>
      <c r="M1743" s="3"/>
      <c r="N1743" s="3">
        <v>180</v>
      </c>
      <c r="O1743" s="3" t="s">
        <v>1076</v>
      </c>
      <c r="P1743" s="3">
        <v>189.1106667</v>
      </c>
      <c r="Q1743" s="3">
        <v>34039.919999999998</v>
      </c>
      <c r="R1743" s="3">
        <v>2.531601963</v>
      </c>
      <c r="S1743" s="3">
        <v>455.68835339999998</v>
      </c>
      <c r="T1743" s="3">
        <v>8278.5</v>
      </c>
    </row>
    <row r="1744" spans="1:20" x14ac:dyDescent="0.3">
      <c r="A1744" s="3" t="s">
        <v>19</v>
      </c>
      <c r="B1744" s="3" t="s">
        <v>2313</v>
      </c>
      <c r="C1744" s="3" t="s">
        <v>21</v>
      </c>
      <c r="D1744" s="4" t="s">
        <v>22</v>
      </c>
      <c r="E1744" s="3" t="s">
        <v>2315</v>
      </c>
      <c r="F1744" s="3"/>
      <c r="G1744" s="3"/>
      <c r="H1744" s="3"/>
      <c r="I1744" s="3"/>
      <c r="J1744" s="3"/>
      <c r="K1744" s="3"/>
      <c r="L1744" s="3"/>
      <c r="M1744" s="3"/>
      <c r="N1744" s="3">
        <v>39504</v>
      </c>
      <c r="O1744" s="3" t="s">
        <v>1076</v>
      </c>
      <c r="P1744" s="3">
        <v>60.28848395</v>
      </c>
      <c r="Q1744" s="3">
        <v>2381636.27</v>
      </c>
      <c r="R1744" s="3">
        <v>0.80707475200000001</v>
      </c>
      <c r="S1744" s="3">
        <v>31882.680990000001</v>
      </c>
      <c r="T1744" s="3">
        <v>579214</v>
      </c>
    </row>
    <row r="1745" spans="1:20" x14ac:dyDescent="0.3">
      <c r="A1745" s="3" t="s">
        <v>19</v>
      </c>
      <c r="B1745" s="3" t="s">
        <v>2313</v>
      </c>
      <c r="C1745" s="3" t="s">
        <v>21</v>
      </c>
      <c r="D1745" s="4" t="s">
        <v>22</v>
      </c>
      <c r="E1745" s="3" t="s">
        <v>2316</v>
      </c>
      <c r="F1745" s="3"/>
      <c r="G1745" s="3"/>
      <c r="H1745" s="3"/>
      <c r="I1745" s="3"/>
      <c r="J1745" s="3"/>
      <c r="K1745" s="3"/>
      <c r="L1745" s="3"/>
      <c r="M1745" s="3"/>
      <c r="N1745" s="3">
        <v>59640</v>
      </c>
      <c r="O1745" s="3" t="s">
        <v>1076</v>
      </c>
      <c r="P1745" s="3">
        <v>34.062949869999997</v>
      </c>
      <c r="Q1745" s="3">
        <v>2031514.33</v>
      </c>
      <c r="R1745" s="3">
        <v>0.45599665099999998</v>
      </c>
      <c r="S1745" s="3">
        <v>27195.640289999999</v>
      </c>
      <c r="T1745" s="3">
        <v>494064.2</v>
      </c>
    </row>
    <row r="1746" spans="1:20" x14ac:dyDescent="0.3">
      <c r="A1746" s="3" t="s">
        <v>19</v>
      </c>
      <c r="B1746" s="3" t="s">
        <v>2317</v>
      </c>
      <c r="C1746" s="3" t="s">
        <v>21</v>
      </c>
      <c r="D1746" s="4" t="s">
        <v>22</v>
      </c>
      <c r="E1746" s="3" t="s">
        <v>2318</v>
      </c>
      <c r="F1746" s="3"/>
      <c r="G1746" s="3"/>
      <c r="H1746" s="3"/>
      <c r="I1746" s="3"/>
      <c r="J1746" s="3"/>
      <c r="K1746" s="3"/>
      <c r="L1746" s="3"/>
      <c r="M1746" s="3"/>
      <c r="N1746" s="3">
        <v>26784</v>
      </c>
      <c r="O1746" s="3" t="s">
        <v>1076</v>
      </c>
      <c r="P1746" s="3">
        <v>93.161866040000007</v>
      </c>
      <c r="Q1746" s="3">
        <v>2495247.42</v>
      </c>
      <c r="R1746" s="3">
        <v>1.247146801</v>
      </c>
      <c r="S1746" s="3">
        <v>33403.579919999996</v>
      </c>
      <c r="T1746" s="3">
        <v>606844.19999999995</v>
      </c>
    </row>
    <row r="1747" spans="1:20" x14ac:dyDescent="0.3">
      <c r="A1747" s="3" t="s">
        <v>19</v>
      </c>
      <c r="B1747" s="3" t="s">
        <v>2317</v>
      </c>
      <c r="C1747" s="3" t="s">
        <v>21</v>
      </c>
      <c r="D1747" s="4" t="s">
        <v>22</v>
      </c>
      <c r="E1747" s="3" t="s">
        <v>2319</v>
      </c>
      <c r="F1747" s="3"/>
      <c r="G1747" s="3"/>
      <c r="H1747" s="3"/>
      <c r="I1747" s="3"/>
      <c r="J1747" s="3"/>
      <c r="K1747" s="3"/>
      <c r="L1747" s="3"/>
      <c r="M1747" s="3"/>
      <c r="N1747" s="3">
        <v>7164</v>
      </c>
      <c r="O1747" s="3" t="s">
        <v>1076</v>
      </c>
      <c r="P1747" s="3">
        <v>93.255475989999994</v>
      </c>
      <c r="Q1747" s="3">
        <v>668082.23</v>
      </c>
      <c r="R1747" s="3">
        <v>1.2483999459999999</v>
      </c>
      <c r="S1747" s="3">
        <v>8943.5372160000006</v>
      </c>
      <c r="T1747" s="3">
        <v>162477.6</v>
      </c>
    </row>
    <row r="1748" spans="1:20" x14ac:dyDescent="0.3">
      <c r="A1748" s="3" t="s">
        <v>19</v>
      </c>
      <c r="B1748" s="3" t="s">
        <v>2317</v>
      </c>
      <c r="C1748" s="3" t="s">
        <v>21</v>
      </c>
      <c r="D1748" s="4" t="s">
        <v>22</v>
      </c>
      <c r="E1748" s="3" t="s">
        <v>2320</v>
      </c>
      <c r="F1748" s="3"/>
      <c r="G1748" s="3"/>
      <c r="H1748" s="3"/>
      <c r="I1748" s="3"/>
      <c r="J1748" s="3"/>
      <c r="K1748" s="3"/>
      <c r="L1748" s="3"/>
      <c r="M1748" s="3"/>
      <c r="N1748" s="3">
        <v>21240</v>
      </c>
      <c r="O1748" s="3" t="s">
        <v>1076</v>
      </c>
      <c r="P1748" s="3">
        <v>81.617809320000006</v>
      </c>
      <c r="Q1748" s="3">
        <v>1733562.27</v>
      </c>
      <c r="R1748" s="3">
        <v>1.0926078889999999</v>
      </c>
      <c r="S1748" s="3">
        <v>23206.991569999998</v>
      </c>
      <c r="T1748" s="3">
        <v>421602.3</v>
      </c>
    </row>
    <row r="1749" spans="1:20" x14ac:dyDescent="0.3">
      <c r="A1749" s="3" t="s">
        <v>19</v>
      </c>
      <c r="B1749" s="3" t="s">
        <v>2321</v>
      </c>
      <c r="C1749" s="3" t="s">
        <v>21</v>
      </c>
      <c r="D1749" s="4" t="s">
        <v>22</v>
      </c>
      <c r="E1749" s="3" t="s">
        <v>2214</v>
      </c>
      <c r="F1749" s="3"/>
      <c r="G1749" s="3"/>
      <c r="H1749" s="3"/>
      <c r="I1749" s="3"/>
      <c r="J1749" s="3"/>
      <c r="K1749" s="3"/>
      <c r="L1749" s="3"/>
      <c r="M1749" s="3"/>
      <c r="N1749" s="3">
        <v>50400</v>
      </c>
      <c r="O1749" s="3" t="s">
        <v>1076</v>
      </c>
      <c r="P1749" s="3">
        <v>80.868873809999997</v>
      </c>
      <c r="Q1749" s="3">
        <v>4075791.24</v>
      </c>
      <c r="R1749" s="3">
        <v>1.0884101450000001</v>
      </c>
      <c r="S1749" s="3">
        <v>54855.871330000002</v>
      </c>
      <c r="T1749" s="3">
        <v>991232.4</v>
      </c>
    </row>
    <row r="1750" spans="1:20" x14ac:dyDescent="0.3">
      <c r="A1750" s="3" t="s">
        <v>19</v>
      </c>
      <c r="B1750" s="3" t="s">
        <v>2321</v>
      </c>
      <c r="C1750" s="3" t="s">
        <v>21</v>
      </c>
      <c r="D1750" s="4" t="s">
        <v>22</v>
      </c>
      <c r="E1750" s="3" t="s">
        <v>2222</v>
      </c>
      <c r="F1750" s="3"/>
      <c r="G1750" s="3"/>
      <c r="H1750" s="3"/>
      <c r="I1750" s="3"/>
      <c r="J1750" s="3"/>
      <c r="K1750" s="3"/>
      <c r="L1750" s="3"/>
      <c r="M1750" s="3"/>
      <c r="N1750" s="3">
        <v>27000</v>
      </c>
      <c r="O1750" s="3" t="s">
        <v>1076</v>
      </c>
      <c r="P1750" s="3">
        <v>116.8105956</v>
      </c>
      <c r="Q1750" s="3">
        <v>3153886.08</v>
      </c>
      <c r="R1750" s="3">
        <v>1.5721479890000001</v>
      </c>
      <c r="S1750" s="3">
        <v>42447.995690000003</v>
      </c>
      <c r="T1750" s="3">
        <v>767025.1</v>
      </c>
    </row>
    <row r="1751" spans="1:20" x14ac:dyDescent="0.3">
      <c r="A1751" s="3" t="s">
        <v>19</v>
      </c>
      <c r="B1751" s="3" t="s">
        <v>2322</v>
      </c>
      <c r="C1751" s="3" t="s">
        <v>21</v>
      </c>
      <c r="D1751" s="4" t="s">
        <v>22</v>
      </c>
      <c r="E1751" s="3" t="s">
        <v>2323</v>
      </c>
      <c r="F1751" s="3"/>
      <c r="G1751" s="3"/>
      <c r="H1751" s="3"/>
      <c r="I1751" s="3"/>
      <c r="J1751" s="3"/>
      <c r="K1751" s="3"/>
      <c r="L1751" s="3"/>
      <c r="M1751" s="3"/>
      <c r="N1751" s="3">
        <v>29400</v>
      </c>
      <c r="O1751" s="3" t="s">
        <v>1076</v>
      </c>
      <c r="P1751" s="3">
        <v>37.834777549999998</v>
      </c>
      <c r="Q1751" s="3">
        <v>1112342.46</v>
      </c>
      <c r="R1751" s="3">
        <v>0.50921638700000005</v>
      </c>
      <c r="S1751" s="3">
        <v>14970.96178</v>
      </c>
      <c r="T1751" s="3">
        <v>270521.59999999998</v>
      </c>
    </row>
    <row r="1752" spans="1:20" x14ac:dyDescent="0.3">
      <c r="A1752" s="3" t="s">
        <v>19</v>
      </c>
      <c r="B1752" s="3" t="s">
        <v>2322</v>
      </c>
      <c r="C1752" s="3" t="s">
        <v>21</v>
      </c>
      <c r="D1752" s="4" t="s">
        <v>22</v>
      </c>
      <c r="E1752" s="3" t="s">
        <v>2324</v>
      </c>
      <c r="F1752" s="3"/>
      <c r="G1752" s="3"/>
      <c r="H1752" s="3"/>
      <c r="I1752" s="3"/>
      <c r="J1752" s="3"/>
      <c r="K1752" s="3"/>
      <c r="L1752" s="3"/>
      <c r="M1752" s="3"/>
      <c r="N1752" s="3">
        <v>21024</v>
      </c>
      <c r="O1752" s="3" t="s">
        <v>1076</v>
      </c>
      <c r="P1752" s="3">
        <v>38.878294330000003</v>
      </c>
      <c r="Q1752" s="3">
        <v>817377.26</v>
      </c>
      <c r="R1752" s="3">
        <v>0.52326102699999999</v>
      </c>
      <c r="S1752" s="3">
        <v>11001.039839999999</v>
      </c>
      <c r="T1752" s="3">
        <v>198786.2</v>
      </c>
    </row>
    <row r="1753" spans="1:20" x14ac:dyDescent="0.3">
      <c r="A1753" s="3" t="s">
        <v>19</v>
      </c>
      <c r="B1753" s="3" t="s">
        <v>2322</v>
      </c>
      <c r="C1753" s="3" t="s">
        <v>21</v>
      </c>
      <c r="D1753" s="4" t="s">
        <v>22</v>
      </c>
      <c r="E1753" s="3" t="s">
        <v>2325</v>
      </c>
      <c r="F1753" s="3"/>
      <c r="G1753" s="3"/>
      <c r="H1753" s="3"/>
      <c r="I1753" s="3"/>
      <c r="J1753" s="3"/>
      <c r="K1753" s="3"/>
      <c r="L1753" s="3"/>
      <c r="M1753" s="3"/>
      <c r="N1753" s="3">
        <v>25200</v>
      </c>
      <c r="O1753" s="3" t="s">
        <v>1076</v>
      </c>
      <c r="P1753" s="3">
        <v>36.595965479999997</v>
      </c>
      <c r="Q1753" s="3">
        <v>922218.33</v>
      </c>
      <c r="R1753" s="3">
        <v>0.492543277</v>
      </c>
      <c r="S1753" s="3">
        <v>12412.09058</v>
      </c>
      <c r="T1753" s="3">
        <v>224283.5</v>
      </c>
    </row>
    <row r="1754" spans="1:20" x14ac:dyDescent="0.3">
      <c r="A1754" s="3" t="s">
        <v>19</v>
      </c>
      <c r="B1754" s="3" t="s">
        <v>2322</v>
      </c>
      <c r="C1754" s="3" t="s">
        <v>21</v>
      </c>
      <c r="D1754" s="4" t="s">
        <v>22</v>
      </c>
      <c r="E1754" s="3" t="s">
        <v>2326</v>
      </c>
      <c r="F1754" s="3"/>
      <c r="G1754" s="3"/>
      <c r="H1754" s="3"/>
      <c r="I1754" s="3"/>
      <c r="J1754" s="3"/>
      <c r="K1754" s="3"/>
      <c r="L1754" s="3"/>
      <c r="M1754" s="3"/>
      <c r="N1754" s="3">
        <v>50400</v>
      </c>
      <c r="O1754" s="3" t="s">
        <v>1076</v>
      </c>
      <c r="P1754" s="3">
        <v>24.003805159999999</v>
      </c>
      <c r="Q1754" s="3">
        <v>1209791.78</v>
      </c>
      <c r="R1754" s="3">
        <v>0.32306601800000001</v>
      </c>
      <c r="S1754" s="3">
        <v>16282.527319999999</v>
      </c>
      <c r="T1754" s="3">
        <v>294221.40000000002</v>
      </c>
    </row>
    <row r="1755" spans="1:20" x14ac:dyDescent="0.3">
      <c r="A1755" s="3" t="s">
        <v>19</v>
      </c>
      <c r="B1755" s="3" t="s">
        <v>2322</v>
      </c>
      <c r="C1755" s="3" t="s">
        <v>21</v>
      </c>
      <c r="D1755" s="4" t="s">
        <v>22</v>
      </c>
      <c r="E1755" s="3" t="s">
        <v>2327</v>
      </c>
      <c r="F1755" s="3"/>
      <c r="G1755" s="3"/>
      <c r="H1755" s="3"/>
      <c r="I1755" s="3"/>
      <c r="J1755" s="3"/>
      <c r="K1755" s="3"/>
      <c r="L1755" s="3"/>
      <c r="M1755" s="3"/>
      <c r="N1755" s="3">
        <v>22164</v>
      </c>
      <c r="O1755" s="3" t="s">
        <v>1076</v>
      </c>
      <c r="P1755" s="3">
        <v>187.88043669999999</v>
      </c>
      <c r="Q1755" s="3">
        <v>4164182</v>
      </c>
      <c r="R1755" s="3">
        <v>2.5286734420000001</v>
      </c>
      <c r="S1755" s="3">
        <v>56045.518170000003</v>
      </c>
      <c r="T1755" s="3">
        <v>1012729</v>
      </c>
    </row>
    <row r="1756" spans="1:20" x14ac:dyDescent="0.3">
      <c r="A1756" s="3" t="s">
        <v>19</v>
      </c>
      <c r="B1756" s="3" t="s">
        <v>2328</v>
      </c>
      <c r="C1756" s="3" t="s">
        <v>21</v>
      </c>
      <c r="D1756" s="4" t="s">
        <v>22</v>
      </c>
      <c r="E1756" s="3" t="s">
        <v>2329</v>
      </c>
      <c r="F1756" s="3"/>
      <c r="G1756" s="3"/>
      <c r="H1756" s="3"/>
      <c r="I1756" s="3"/>
      <c r="J1756" s="3"/>
      <c r="K1756" s="3"/>
      <c r="L1756" s="3"/>
      <c r="M1756" s="3"/>
      <c r="N1756" s="3">
        <v>2330.1999999999998</v>
      </c>
      <c r="O1756" s="3" t="s">
        <v>24</v>
      </c>
      <c r="P1756" s="3">
        <v>1039.764866</v>
      </c>
      <c r="Q1756" s="3">
        <v>2422860.09</v>
      </c>
      <c r="R1756" s="3">
        <v>13.937866830000001</v>
      </c>
      <c r="S1756" s="3">
        <v>32478.01729</v>
      </c>
      <c r="T1756" s="3">
        <v>589239.6</v>
      </c>
    </row>
    <row r="1757" spans="1:20" x14ac:dyDescent="0.3">
      <c r="A1757" s="3" t="s">
        <v>19</v>
      </c>
      <c r="B1757" s="3" t="s">
        <v>2330</v>
      </c>
      <c r="C1757" s="3" t="s">
        <v>21</v>
      </c>
      <c r="D1757" s="4" t="s">
        <v>22</v>
      </c>
      <c r="E1757" s="3" t="s">
        <v>2331</v>
      </c>
      <c r="F1757" s="3"/>
      <c r="G1757" s="3"/>
      <c r="H1757" s="3"/>
      <c r="I1757" s="3"/>
      <c r="J1757" s="3"/>
      <c r="K1757" s="3"/>
      <c r="L1757" s="3"/>
      <c r="M1757" s="3"/>
      <c r="N1757" s="3">
        <v>47400</v>
      </c>
      <c r="O1757" s="3" t="s">
        <v>1076</v>
      </c>
      <c r="P1757" s="3">
        <v>36.588924679999998</v>
      </c>
      <c r="Q1757" s="3">
        <v>1734315.03</v>
      </c>
      <c r="R1757" s="3">
        <v>0.49046815900000001</v>
      </c>
      <c r="S1757" s="3">
        <v>23248.190750000002</v>
      </c>
      <c r="T1757" s="3">
        <v>421785.5</v>
      </c>
    </row>
    <row r="1758" spans="1:20" x14ac:dyDescent="0.3">
      <c r="A1758" s="3" t="s">
        <v>19</v>
      </c>
      <c r="B1758" s="3" t="s">
        <v>2332</v>
      </c>
      <c r="C1758" s="3" t="s">
        <v>21</v>
      </c>
      <c r="D1758" s="4" t="s">
        <v>22</v>
      </c>
      <c r="E1758" s="3" t="s">
        <v>2243</v>
      </c>
      <c r="F1758" s="3"/>
      <c r="G1758" s="3"/>
      <c r="H1758" s="3"/>
      <c r="I1758" s="3"/>
      <c r="J1758" s="3"/>
      <c r="K1758" s="3"/>
      <c r="L1758" s="3"/>
      <c r="M1758" s="3"/>
      <c r="N1758" s="3">
        <v>2592</v>
      </c>
      <c r="O1758" s="3" t="s">
        <v>1076</v>
      </c>
      <c r="P1758" s="3">
        <v>708.85671300000001</v>
      </c>
      <c r="Q1758" s="3">
        <v>1837356.6</v>
      </c>
      <c r="R1758" s="3">
        <v>9.5021007100000006</v>
      </c>
      <c r="S1758" s="3">
        <v>24629.445039999999</v>
      </c>
      <c r="T1758" s="3">
        <v>446845.2</v>
      </c>
    </row>
    <row r="1759" spans="1:20" x14ac:dyDescent="0.3">
      <c r="A1759" s="3" t="s">
        <v>19</v>
      </c>
      <c r="B1759" s="3" t="s">
        <v>2333</v>
      </c>
      <c r="C1759" s="3" t="s">
        <v>21</v>
      </c>
      <c r="D1759" s="4" t="s">
        <v>22</v>
      </c>
      <c r="E1759" s="3" t="s">
        <v>2334</v>
      </c>
      <c r="F1759" s="3"/>
      <c r="G1759" s="3"/>
      <c r="H1759" s="3"/>
      <c r="I1759" s="3"/>
      <c r="J1759" s="3"/>
      <c r="K1759" s="3"/>
      <c r="L1759" s="3"/>
      <c r="M1759" s="3"/>
      <c r="N1759" s="3">
        <v>30960</v>
      </c>
      <c r="O1759" s="3" t="s">
        <v>1076</v>
      </c>
      <c r="P1759" s="3">
        <v>39.147382110000002</v>
      </c>
      <c r="Q1759" s="3">
        <v>1212002.95</v>
      </c>
      <c r="R1759" s="3">
        <v>0.52476383500000001</v>
      </c>
      <c r="S1759" s="3">
        <v>16246.688340000001</v>
      </c>
      <c r="T1759" s="3">
        <v>294759.09999999998</v>
      </c>
    </row>
    <row r="1760" spans="1:20" x14ac:dyDescent="0.3">
      <c r="A1760" s="3" t="s">
        <v>19</v>
      </c>
      <c r="B1760" s="3" t="s">
        <v>2333</v>
      </c>
      <c r="C1760" s="3" t="s">
        <v>21</v>
      </c>
      <c r="D1760" s="4" t="s">
        <v>22</v>
      </c>
      <c r="E1760" s="3" t="s">
        <v>2335</v>
      </c>
      <c r="F1760" s="3"/>
      <c r="G1760" s="3"/>
      <c r="H1760" s="3"/>
      <c r="I1760" s="3"/>
      <c r="J1760" s="3"/>
      <c r="K1760" s="3"/>
      <c r="L1760" s="3"/>
      <c r="M1760" s="3"/>
      <c r="N1760" s="3">
        <v>36360</v>
      </c>
      <c r="O1760" s="3" t="s">
        <v>1076</v>
      </c>
      <c r="P1760" s="3">
        <v>92.933786299999994</v>
      </c>
      <c r="Q1760" s="3">
        <v>3379072.47</v>
      </c>
      <c r="R1760" s="3">
        <v>1.245761211</v>
      </c>
      <c r="S1760" s="3">
        <v>45295.877610000003</v>
      </c>
      <c r="T1760" s="3">
        <v>821790.4</v>
      </c>
    </row>
    <row r="1761" spans="1:20" x14ac:dyDescent="0.3">
      <c r="A1761" s="3" t="s">
        <v>19</v>
      </c>
      <c r="B1761" s="3" t="s">
        <v>2336</v>
      </c>
      <c r="C1761" s="3" t="s">
        <v>21</v>
      </c>
      <c r="D1761" s="4" t="s">
        <v>22</v>
      </c>
      <c r="E1761" s="3" t="s">
        <v>2243</v>
      </c>
      <c r="F1761" s="3"/>
      <c r="G1761" s="3"/>
      <c r="H1761" s="3"/>
      <c r="I1761" s="3"/>
      <c r="J1761" s="3"/>
      <c r="K1761" s="3"/>
      <c r="L1761" s="3"/>
      <c r="M1761" s="3"/>
      <c r="N1761" s="3">
        <v>2592</v>
      </c>
      <c r="O1761" s="3" t="s">
        <v>1076</v>
      </c>
      <c r="P1761" s="3">
        <v>699.83097989999999</v>
      </c>
      <c r="Q1761" s="3">
        <v>1813961.9</v>
      </c>
      <c r="R1761" s="3">
        <v>9.5021178539999998</v>
      </c>
      <c r="S1761" s="3">
        <v>24629.48948</v>
      </c>
      <c r="T1761" s="3">
        <v>441155.5</v>
      </c>
    </row>
    <row r="1762" spans="1:20" x14ac:dyDescent="0.3">
      <c r="A1762" s="3" t="s">
        <v>19</v>
      </c>
      <c r="B1762" s="3" t="s">
        <v>2336</v>
      </c>
      <c r="C1762" s="3" t="s">
        <v>21</v>
      </c>
      <c r="D1762" s="4" t="s">
        <v>22</v>
      </c>
      <c r="E1762" s="3" t="s">
        <v>2337</v>
      </c>
      <c r="F1762" s="3"/>
      <c r="G1762" s="3"/>
      <c r="H1762" s="3"/>
      <c r="I1762" s="3"/>
      <c r="J1762" s="3"/>
      <c r="K1762" s="3"/>
      <c r="L1762" s="3"/>
      <c r="M1762" s="3"/>
      <c r="N1762" s="3">
        <v>7440</v>
      </c>
      <c r="O1762" s="3" t="s">
        <v>1076</v>
      </c>
      <c r="P1762" s="3">
        <v>38.390108869999999</v>
      </c>
      <c r="Q1762" s="3">
        <v>285622.40999999997</v>
      </c>
      <c r="R1762" s="3">
        <v>0.52125063000000005</v>
      </c>
      <c r="S1762" s="3">
        <v>3878.1046839999999</v>
      </c>
      <c r="T1762" s="3">
        <v>69463.3</v>
      </c>
    </row>
    <row r="1763" spans="1:20" x14ac:dyDescent="0.3">
      <c r="A1763" s="3" t="s">
        <v>19</v>
      </c>
      <c r="B1763" s="3" t="s">
        <v>2336</v>
      </c>
      <c r="C1763" s="3" t="s">
        <v>21</v>
      </c>
      <c r="D1763" s="4" t="s">
        <v>22</v>
      </c>
      <c r="E1763" s="3" t="s">
        <v>2338</v>
      </c>
      <c r="F1763" s="3"/>
      <c r="G1763" s="3"/>
      <c r="H1763" s="3"/>
      <c r="I1763" s="3"/>
      <c r="J1763" s="3"/>
      <c r="K1763" s="3"/>
      <c r="L1763" s="3"/>
      <c r="M1763" s="3"/>
      <c r="N1763" s="3">
        <v>1232</v>
      </c>
      <c r="O1763" s="3" t="s">
        <v>1076</v>
      </c>
      <c r="P1763" s="3">
        <v>1113.2911770000001</v>
      </c>
      <c r="Q1763" s="3">
        <v>1371574.73</v>
      </c>
      <c r="R1763" s="3">
        <v>15.11596982</v>
      </c>
      <c r="S1763" s="3">
        <v>18622.874810000001</v>
      </c>
      <c r="T1763" s="3">
        <v>333567</v>
      </c>
    </row>
    <row r="1764" spans="1:20" x14ac:dyDescent="0.3">
      <c r="A1764" s="3" t="s">
        <v>19</v>
      </c>
      <c r="B1764" s="3" t="s">
        <v>2339</v>
      </c>
      <c r="C1764" s="3" t="s">
        <v>21</v>
      </c>
      <c r="D1764" s="4" t="s">
        <v>22</v>
      </c>
      <c r="E1764" s="3" t="s">
        <v>2340</v>
      </c>
      <c r="F1764" s="3"/>
      <c r="G1764" s="3"/>
      <c r="H1764" s="3"/>
      <c r="I1764" s="3"/>
      <c r="J1764" s="3"/>
      <c r="K1764" s="3"/>
      <c r="L1764" s="3"/>
      <c r="M1764" s="3"/>
      <c r="N1764" s="3">
        <v>51000</v>
      </c>
      <c r="O1764" s="3" t="s">
        <v>1076</v>
      </c>
      <c r="P1764" s="3">
        <v>16.134915490000001</v>
      </c>
      <c r="Q1764" s="3">
        <v>822880.69</v>
      </c>
      <c r="R1764" s="3">
        <v>0.219075567</v>
      </c>
      <c r="S1764" s="3">
        <v>11172.8539</v>
      </c>
      <c r="T1764" s="3">
        <v>200124.6</v>
      </c>
    </row>
    <row r="1765" spans="1:20" x14ac:dyDescent="0.3">
      <c r="A1765" s="3" t="s">
        <v>19</v>
      </c>
      <c r="B1765" s="3" t="s">
        <v>2339</v>
      </c>
      <c r="C1765" s="3" t="s">
        <v>21</v>
      </c>
      <c r="D1765" s="4" t="s">
        <v>22</v>
      </c>
      <c r="E1765" s="3" t="s">
        <v>2341</v>
      </c>
      <c r="F1765" s="3"/>
      <c r="G1765" s="3"/>
      <c r="H1765" s="3"/>
      <c r="I1765" s="3"/>
      <c r="J1765" s="3"/>
      <c r="K1765" s="3"/>
      <c r="L1765" s="3"/>
      <c r="M1765" s="3"/>
      <c r="N1765" s="3">
        <v>31824</v>
      </c>
      <c r="O1765" s="3" t="s">
        <v>1076</v>
      </c>
      <c r="P1765" s="3">
        <v>93.201846410000002</v>
      </c>
      <c r="Q1765" s="3">
        <v>2966055.56</v>
      </c>
      <c r="R1765" s="3">
        <v>1.265469741</v>
      </c>
      <c r="S1765" s="3">
        <v>40272.309029999997</v>
      </c>
      <c r="T1765" s="3">
        <v>721344.8</v>
      </c>
    </row>
    <row r="1766" spans="1:20" x14ac:dyDescent="0.3">
      <c r="A1766" s="3" t="s">
        <v>19</v>
      </c>
      <c r="B1766" s="3" t="s">
        <v>2339</v>
      </c>
      <c r="C1766" s="3" t="s">
        <v>21</v>
      </c>
      <c r="D1766" s="4" t="s">
        <v>22</v>
      </c>
      <c r="E1766" s="3" t="s">
        <v>2342</v>
      </c>
      <c r="F1766" s="3"/>
      <c r="G1766" s="3"/>
      <c r="H1766" s="3"/>
      <c r="I1766" s="3"/>
      <c r="J1766" s="3"/>
      <c r="K1766" s="3"/>
      <c r="L1766" s="3"/>
      <c r="M1766" s="3"/>
      <c r="N1766" s="3">
        <v>1200</v>
      </c>
      <c r="O1766" s="3" t="s">
        <v>2194</v>
      </c>
      <c r="P1766" s="3">
        <v>20.844149999999999</v>
      </c>
      <c r="Q1766" s="3">
        <v>25012.98</v>
      </c>
      <c r="R1766" s="3">
        <v>0.28301629299999997</v>
      </c>
      <c r="S1766" s="3">
        <v>339.61955189999998</v>
      </c>
      <c r="T1766" s="3">
        <v>6083.1</v>
      </c>
    </row>
    <row r="1767" spans="1:20" x14ac:dyDescent="0.3">
      <c r="A1767" s="3" t="s">
        <v>19</v>
      </c>
      <c r="B1767" s="3" t="s">
        <v>2339</v>
      </c>
      <c r="C1767" s="3" t="s">
        <v>21</v>
      </c>
      <c r="D1767" s="4" t="s">
        <v>22</v>
      </c>
      <c r="E1767" s="3" t="s">
        <v>2343</v>
      </c>
      <c r="F1767" s="3"/>
      <c r="G1767" s="3"/>
      <c r="H1767" s="3"/>
      <c r="I1767" s="3"/>
      <c r="J1767" s="3"/>
      <c r="K1767" s="3"/>
      <c r="L1767" s="3"/>
      <c r="M1767" s="3"/>
      <c r="N1767" s="3">
        <v>36</v>
      </c>
      <c r="O1767" s="3" t="s">
        <v>1076</v>
      </c>
      <c r="P1767" s="3">
        <v>86.03833333</v>
      </c>
      <c r="Q1767" s="3">
        <v>3097.38</v>
      </c>
      <c r="R1767" s="3">
        <v>1.168205476</v>
      </c>
      <c r="S1767" s="3">
        <v>42.055397149999997</v>
      </c>
      <c r="T1767" s="3">
        <v>753.3</v>
      </c>
    </row>
    <row r="1768" spans="1:20" x14ac:dyDescent="0.3">
      <c r="A1768" s="3" t="s">
        <v>19</v>
      </c>
      <c r="B1768" s="3" t="s">
        <v>2339</v>
      </c>
      <c r="C1768" s="3" t="s">
        <v>21</v>
      </c>
      <c r="D1768" s="4" t="s">
        <v>22</v>
      </c>
      <c r="E1768" s="3" t="s">
        <v>2344</v>
      </c>
      <c r="F1768" s="3"/>
      <c r="G1768" s="3"/>
      <c r="H1768" s="3"/>
      <c r="I1768" s="3"/>
      <c r="J1768" s="3"/>
      <c r="K1768" s="3"/>
      <c r="L1768" s="3"/>
      <c r="M1768" s="3"/>
      <c r="N1768" s="3">
        <v>17760</v>
      </c>
      <c r="O1768" s="3" t="s">
        <v>1076</v>
      </c>
      <c r="P1768" s="3">
        <v>82.864927929999993</v>
      </c>
      <c r="Q1768" s="3">
        <v>1471681.12</v>
      </c>
      <c r="R1768" s="3">
        <v>1.125117827</v>
      </c>
      <c r="S1768" s="3">
        <v>19982.0926</v>
      </c>
      <c r="T1768" s="3">
        <v>357912.8</v>
      </c>
    </row>
    <row r="1769" spans="1:20" x14ac:dyDescent="0.3">
      <c r="A1769" s="3" t="s">
        <v>19</v>
      </c>
      <c r="B1769" s="3" t="s">
        <v>2345</v>
      </c>
      <c r="C1769" s="3" t="s">
        <v>21</v>
      </c>
      <c r="D1769" s="4" t="s">
        <v>22</v>
      </c>
      <c r="E1769" s="3" t="s">
        <v>2346</v>
      </c>
      <c r="F1769" s="3"/>
      <c r="G1769" s="3"/>
      <c r="H1769" s="3"/>
      <c r="I1769" s="3"/>
      <c r="J1769" s="3"/>
      <c r="K1769" s="3"/>
      <c r="L1769" s="3"/>
      <c r="M1769" s="3"/>
      <c r="N1769" s="3">
        <v>27600</v>
      </c>
      <c r="O1769" s="3" t="s">
        <v>1076</v>
      </c>
      <c r="P1769" s="3">
        <v>33.511519569999997</v>
      </c>
      <c r="Q1769" s="3">
        <v>924917.94</v>
      </c>
      <c r="R1769" s="3">
        <v>0.45501044899999998</v>
      </c>
      <c r="S1769" s="3">
        <v>12558.28839</v>
      </c>
      <c r="T1769" s="3">
        <v>224940.1</v>
      </c>
    </row>
    <row r="1770" spans="1:20" x14ac:dyDescent="0.3">
      <c r="A1770" s="3" t="s">
        <v>19</v>
      </c>
      <c r="B1770" s="3" t="s">
        <v>2347</v>
      </c>
      <c r="C1770" s="3" t="s">
        <v>21</v>
      </c>
      <c r="D1770" s="4" t="s">
        <v>22</v>
      </c>
      <c r="E1770" s="3" t="s">
        <v>2348</v>
      </c>
      <c r="F1770" s="3"/>
      <c r="G1770" s="3"/>
      <c r="H1770" s="3"/>
      <c r="I1770" s="3"/>
      <c r="J1770" s="3"/>
      <c r="K1770" s="3"/>
      <c r="L1770" s="3"/>
      <c r="M1770" s="3"/>
      <c r="N1770" s="3">
        <v>50400</v>
      </c>
      <c r="O1770" s="3" t="s">
        <v>1076</v>
      </c>
      <c r="P1770" s="3">
        <v>23.591961900000001</v>
      </c>
      <c r="Q1770" s="3">
        <v>1189034.8799999999</v>
      </c>
      <c r="R1770" s="3">
        <v>0.32032534800000001</v>
      </c>
      <c r="S1770" s="3">
        <v>16144.397559999999</v>
      </c>
      <c r="T1770" s="3">
        <v>289173.3</v>
      </c>
    </row>
    <row r="1771" spans="1:20" x14ac:dyDescent="0.3">
      <c r="A1771" s="3" t="s">
        <v>19</v>
      </c>
      <c r="B1771" s="3" t="s">
        <v>2347</v>
      </c>
      <c r="C1771" s="3" t="s">
        <v>21</v>
      </c>
      <c r="D1771" s="4" t="s">
        <v>22</v>
      </c>
      <c r="E1771" s="3" t="s">
        <v>2349</v>
      </c>
      <c r="F1771" s="3"/>
      <c r="G1771" s="3"/>
      <c r="H1771" s="3"/>
      <c r="I1771" s="3"/>
      <c r="J1771" s="3"/>
      <c r="K1771" s="3"/>
      <c r="L1771" s="3"/>
      <c r="M1771" s="3"/>
      <c r="N1771" s="3">
        <v>39960</v>
      </c>
      <c r="O1771" s="3" t="s">
        <v>1076</v>
      </c>
      <c r="P1771" s="3">
        <v>82.571866619999994</v>
      </c>
      <c r="Q1771" s="3">
        <v>3299571.79</v>
      </c>
      <c r="R1771" s="3">
        <v>1.1211387180000001</v>
      </c>
      <c r="S1771" s="3">
        <v>44800.70319</v>
      </c>
      <c r="T1771" s="3">
        <v>802455.9</v>
      </c>
    </row>
    <row r="1772" spans="1:20" x14ac:dyDescent="0.3">
      <c r="A1772" s="3" t="s">
        <v>19</v>
      </c>
      <c r="B1772" s="3" t="s">
        <v>2350</v>
      </c>
      <c r="C1772" s="3" t="s">
        <v>21</v>
      </c>
      <c r="D1772" s="4" t="s">
        <v>22</v>
      </c>
      <c r="E1772" s="3" t="s">
        <v>2351</v>
      </c>
      <c r="F1772" s="3"/>
      <c r="G1772" s="3"/>
      <c r="H1772" s="3"/>
      <c r="I1772" s="3"/>
      <c r="J1772" s="3"/>
      <c r="K1772" s="3"/>
      <c r="L1772" s="3"/>
      <c r="M1772" s="3"/>
      <c r="N1772" s="3">
        <v>9036</v>
      </c>
      <c r="O1772" s="3" t="s">
        <v>1076</v>
      </c>
      <c r="P1772" s="3">
        <v>85.809154489999997</v>
      </c>
      <c r="Q1772" s="3">
        <v>775371.52</v>
      </c>
      <c r="R1772" s="3">
        <v>1.165093747</v>
      </c>
      <c r="S1772" s="3">
        <v>10527.7871</v>
      </c>
      <c r="T1772" s="3">
        <v>188570.4</v>
      </c>
    </row>
    <row r="1773" spans="1:20" x14ac:dyDescent="0.3">
      <c r="A1773" s="3" t="s">
        <v>19</v>
      </c>
      <c r="B1773" s="3" t="s">
        <v>2350</v>
      </c>
      <c r="C1773" s="3" t="s">
        <v>21</v>
      </c>
      <c r="D1773" s="4" t="s">
        <v>22</v>
      </c>
      <c r="E1773" s="3" t="s">
        <v>2352</v>
      </c>
      <c r="F1773" s="3"/>
      <c r="G1773" s="3"/>
      <c r="H1773" s="3"/>
      <c r="I1773" s="3"/>
      <c r="J1773" s="3"/>
      <c r="K1773" s="3"/>
      <c r="L1773" s="3"/>
      <c r="M1773" s="3"/>
      <c r="N1773" s="3">
        <v>30600</v>
      </c>
      <c r="O1773" s="3" t="s">
        <v>1076</v>
      </c>
      <c r="P1773" s="3">
        <v>99.795667969999997</v>
      </c>
      <c r="Q1773" s="3">
        <v>3053747.44</v>
      </c>
      <c r="R1773" s="3">
        <v>1.354998886</v>
      </c>
      <c r="S1773" s="3">
        <v>41462.965920000002</v>
      </c>
      <c r="T1773" s="3">
        <v>742671.4</v>
      </c>
    </row>
    <row r="1774" spans="1:20" x14ac:dyDescent="0.3">
      <c r="A1774" s="3" t="s">
        <v>19</v>
      </c>
      <c r="B1774" s="3" t="s">
        <v>2350</v>
      </c>
      <c r="C1774" s="3" t="s">
        <v>21</v>
      </c>
      <c r="D1774" s="4" t="s">
        <v>22</v>
      </c>
      <c r="E1774" s="3" t="s">
        <v>2294</v>
      </c>
      <c r="F1774" s="3"/>
      <c r="G1774" s="3"/>
      <c r="H1774" s="3"/>
      <c r="I1774" s="3"/>
      <c r="J1774" s="3"/>
      <c r="K1774" s="3"/>
      <c r="L1774" s="3"/>
      <c r="M1774" s="3"/>
      <c r="N1774" s="3">
        <v>2592</v>
      </c>
      <c r="O1774" s="3" t="s">
        <v>1076</v>
      </c>
      <c r="P1774" s="3">
        <v>699.82133490000001</v>
      </c>
      <c r="Q1774" s="3">
        <v>1813936.9</v>
      </c>
      <c r="R1774" s="3">
        <v>9.501986896</v>
      </c>
      <c r="S1774" s="3">
        <v>24629.150030000001</v>
      </c>
      <c r="T1774" s="3">
        <v>441149.5</v>
      </c>
    </row>
    <row r="1775" spans="1:20" x14ac:dyDescent="0.3">
      <c r="A1775" s="3" t="s">
        <v>19</v>
      </c>
      <c r="B1775" s="3" t="s">
        <v>2350</v>
      </c>
      <c r="C1775" s="3" t="s">
        <v>21</v>
      </c>
      <c r="D1775" s="4" t="s">
        <v>22</v>
      </c>
      <c r="E1775" s="3" t="s">
        <v>2353</v>
      </c>
      <c r="F1775" s="3"/>
      <c r="G1775" s="3"/>
      <c r="H1775" s="3"/>
      <c r="I1775" s="3"/>
      <c r="J1775" s="3"/>
      <c r="K1775" s="3"/>
      <c r="L1775" s="3"/>
      <c r="M1775" s="3"/>
      <c r="N1775" s="3">
        <v>15840</v>
      </c>
      <c r="O1775" s="3" t="s">
        <v>1076</v>
      </c>
      <c r="P1775" s="3">
        <v>59.450976009999998</v>
      </c>
      <c r="Q1775" s="3">
        <v>941703.46</v>
      </c>
      <c r="R1775" s="3">
        <v>0.80720945</v>
      </c>
      <c r="S1775" s="3">
        <v>12786.197690000001</v>
      </c>
      <c r="T1775" s="3">
        <v>229022.2</v>
      </c>
    </row>
    <row r="1776" spans="1:20" x14ac:dyDescent="0.3">
      <c r="A1776" s="3" t="s">
        <v>19</v>
      </c>
      <c r="B1776" s="3" t="s">
        <v>2350</v>
      </c>
      <c r="C1776" s="3" t="s">
        <v>21</v>
      </c>
      <c r="D1776" s="4" t="s">
        <v>22</v>
      </c>
      <c r="E1776" s="3" t="s">
        <v>2354</v>
      </c>
      <c r="F1776" s="3"/>
      <c r="G1776" s="3"/>
      <c r="H1776" s="3"/>
      <c r="I1776" s="3"/>
      <c r="J1776" s="3"/>
      <c r="K1776" s="3"/>
      <c r="L1776" s="3"/>
      <c r="M1776" s="3"/>
      <c r="N1776" s="3">
        <v>540</v>
      </c>
      <c r="O1776" s="3" t="s">
        <v>1076</v>
      </c>
      <c r="P1776" s="3">
        <v>94.881481480000005</v>
      </c>
      <c r="Q1776" s="3">
        <v>51236</v>
      </c>
      <c r="R1776" s="3">
        <v>1.2882753769999999</v>
      </c>
      <c r="S1776" s="3">
        <v>695.66870329999995</v>
      </c>
      <c r="T1776" s="3">
        <v>12460.6</v>
      </c>
    </row>
    <row r="1777" spans="1:20" x14ac:dyDescent="0.3">
      <c r="A1777" s="3" t="s">
        <v>19</v>
      </c>
      <c r="B1777" s="3" t="s">
        <v>2355</v>
      </c>
      <c r="C1777" s="3" t="s">
        <v>21</v>
      </c>
      <c r="D1777" s="4" t="s">
        <v>22</v>
      </c>
      <c r="E1777" s="3" t="s">
        <v>2356</v>
      </c>
      <c r="F1777" s="3"/>
      <c r="G1777" s="3"/>
      <c r="H1777" s="3"/>
      <c r="I1777" s="3"/>
      <c r="J1777" s="3"/>
      <c r="K1777" s="3"/>
      <c r="L1777" s="3"/>
      <c r="M1777" s="3"/>
      <c r="N1777" s="3">
        <v>22020</v>
      </c>
      <c r="O1777" s="3" t="s">
        <v>1076</v>
      </c>
      <c r="P1777" s="3">
        <v>182.93979110000001</v>
      </c>
      <c r="Q1777" s="3">
        <v>4028334.2</v>
      </c>
      <c r="R1777" s="3">
        <v>2.5215684509999998</v>
      </c>
      <c r="S1777" s="3">
        <v>55524.937279999998</v>
      </c>
      <c r="T1777" s="3">
        <v>979690.8</v>
      </c>
    </row>
    <row r="1778" spans="1:20" x14ac:dyDescent="0.3">
      <c r="A1778" s="3" t="s">
        <v>19</v>
      </c>
      <c r="B1778" s="3" t="s">
        <v>2355</v>
      </c>
      <c r="C1778" s="3" t="s">
        <v>21</v>
      </c>
      <c r="D1778" s="4" t="s">
        <v>22</v>
      </c>
      <c r="E1778" s="3" t="s">
        <v>2357</v>
      </c>
      <c r="F1778" s="3"/>
      <c r="G1778" s="3"/>
      <c r="H1778" s="3"/>
      <c r="I1778" s="3"/>
      <c r="J1778" s="3"/>
      <c r="K1778" s="3"/>
      <c r="L1778" s="3"/>
      <c r="M1778" s="3"/>
      <c r="N1778" s="3">
        <v>14820</v>
      </c>
      <c r="O1778" s="3" t="s">
        <v>1076</v>
      </c>
      <c r="P1778" s="3">
        <v>253.92042979999999</v>
      </c>
      <c r="Q1778" s="3">
        <v>3763100.77</v>
      </c>
      <c r="R1778" s="3">
        <v>3.4999370070000002</v>
      </c>
      <c r="S1778" s="3">
        <v>51869.066440000002</v>
      </c>
      <c r="T1778" s="3">
        <v>915186.1</v>
      </c>
    </row>
    <row r="1779" spans="1:20" x14ac:dyDescent="0.3">
      <c r="A1779" s="3" t="s">
        <v>19</v>
      </c>
      <c r="B1779" s="3" t="s">
        <v>2358</v>
      </c>
      <c r="C1779" s="3" t="s">
        <v>21</v>
      </c>
      <c r="D1779" s="4" t="s">
        <v>22</v>
      </c>
      <c r="E1779" s="3" t="s">
        <v>2359</v>
      </c>
      <c r="F1779" s="3"/>
      <c r="G1779" s="3"/>
      <c r="H1779" s="3"/>
      <c r="I1779" s="3"/>
      <c r="J1779" s="3"/>
      <c r="K1779" s="3"/>
      <c r="L1779" s="3"/>
      <c r="M1779" s="3"/>
      <c r="N1779" s="3">
        <v>10548</v>
      </c>
      <c r="O1779" s="3" t="s">
        <v>1076</v>
      </c>
      <c r="P1779" s="3">
        <v>53.729027299999998</v>
      </c>
      <c r="Q1779" s="3">
        <v>566733.78</v>
      </c>
      <c r="R1779" s="3">
        <v>0.74057928699999998</v>
      </c>
      <c r="S1779" s="3">
        <v>7811.6303239999997</v>
      </c>
      <c r="T1779" s="3">
        <v>137829.6</v>
      </c>
    </row>
    <row r="1780" spans="1:20" x14ac:dyDescent="0.3">
      <c r="A1780" s="3" t="s">
        <v>19</v>
      </c>
      <c r="B1780" s="3" t="s">
        <v>2358</v>
      </c>
      <c r="C1780" s="3" t="s">
        <v>21</v>
      </c>
      <c r="D1780" s="4" t="s">
        <v>22</v>
      </c>
      <c r="E1780" s="3" t="s">
        <v>2360</v>
      </c>
      <c r="F1780" s="3"/>
      <c r="G1780" s="3"/>
      <c r="H1780" s="3"/>
      <c r="I1780" s="3"/>
      <c r="J1780" s="3"/>
      <c r="K1780" s="3"/>
      <c r="L1780" s="3"/>
      <c r="M1780" s="3"/>
      <c r="N1780" s="3">
        <v>18000</v>
      </c>
      <c r="O1780" s="3" t="s">
        <v>1076</v>
      </c>
      <c r="P1780" s="3">
        <v>32.72447889</v>
      </c>
      <c r="Q1780" s="3">
        <v>589040.62</v>
      </c>
      <c r="R1780" s="3">
        <v>0.45106104600000002</v>
      </c>
      <c r="S1780" s="3">
        <v>8119.0988280000001</v>
      </c>
      <c r="T1780" s="3">
        <v>143254.70000000001</v>
      </c>
    </row>
    <row r="1781" spans="1:20" x14ac:dyDescent="0.3">
      <c r="A1781" s="3" t="s">
        <v>19</v>
      </c>
      <c r="B1781" s="3" t="s">
        <v>2358</v>
      </c>
      <c r="C1781" s="3" t="s">
        <v>21</v>
      </c>
      <c r="D1781" s="4" t="s">
        <v>25</v>
      </c>
      <c r="E1781" s="3" t="s">
        <v>2361</v>
      </c>
      <c r="F1781" s="3"/>
      <c r="G1781" s="3"/>
      <c r="H1781" s="3"/>
      <c r="I1781" s="3"/>
      <c r="J1781" s="3"/>
      <c r="K1781" s="3"/>
      <c r="L1781" s="3"/>
      <c r="M1781" s="3"/>
      <c r="N1781" s="3">
        <v>270864</v>
      </c>
      <c r="O1781" s="3" t="s">
        <v>1076</v>
      </c>
      <c r="P1781" s="3">
        <v>4.9197371009999999</v>
      </c>
      <c r="Q1781" s="3">
        <v>1332579.67</v>
      </c>
      <c r="R1781" s="3">
        <v>6.7811676000000001E-2</v>
      </c>
      <c r="S1781" s="3">
        <v>18367.741829999999</v>
      </c>
      <c r="T1781" s="3">
        <v>412833.2</v>
      </c>
    </row>
    <row r="1782" spans="1:20" x14ac:dyDescent="0.3">
      <c r="A1782" s="3" t="s">
        <v>19</v>
      </c>
      <c r="B1782" s="3" t="s">
        <v>2358</v>
      </c>
      <c r="C1782" s="3" t="s">
        <v>21</v>
      </c>
      <c r="D1782" s="4" t="s">
        <v>22</v>
      </c>
      <c r="E1782" s="3" t="s">
        <v>2362</v>
      </c>
      <c r="F1782" s="3"/>
      <c r="G1782" s="3"/>
      <c r="H1782" s="3"/>
      <c r="I1782" s="3"/>
      <c r="J1782" s="3"/>
      <c r="K1782" s="3"/>
      <c r="L1782" s="3"/>
      <c r="M1782" s="3"/>
      <c r="N1782" s="3">
        <v>1812</v>
      </c>
      <c r="O1782" s="3" t="s">
        <v>1076</v>
      </c>
      <c r="P1782" s="3">
        <v>253.72213020000001</v>
      </c>
      <c r="Q1782" s="3">
        <v>459744.5</v>
      </c>
      <c r="R1782" s="3">
        <v>3.4972037249999999</v>
      </c>
      <c r="S1782" s="3">
        <v>6336.9331499999998</v>
      </c>
      <c r="T1782" s="3">
        <v>111809.8</v>
      </c>
    </row>
    <row r="1783" spans="1:20" x14ac:dyDescent="0.3">
      <c r="A1783" s="3" t="s">
        <v>19</v>
      </c>
      <c r="B1783" s="3" t="s">
        <v>2358</v>
      </c>
      <c r="C1783" s="3" t="s">
        <v>21</v>
      </c>
      <c r="D1783" s="4" t="s">
        <v>22</v>
      </c>
      <c r="E1783" s="3" t="s">
        <v>2363</v>
      </c>
      <c r="F1783" s="3"/>
      <c r="G1783" s="3"/>
      <c r="H1783" s="3"/>
      <c r="I1783" s="3"/>
      <c r="J1783" s="3"/>
      <c r="K1783" s="3"/>
      <c r="L1783" s="3"/>
      <c r="M1783" s="3"/>
      <c r="N1783" s="3">
        <v>6480</v>
      </c>
      <c r="O1783" s="3" t="s">
        <v>1076</v>
      </c>
      <c r="P1783" s="3">
        <v>191.57117589999999</v>
      </c>
      <c r="Q1783" s="3">
        <v>1241381.22</v>
      </c>
      <c r="R1783" s="3">
        <v>2.6405399850000002</v>
      </c>
      <c r="S1783" s="3">
        <v>17110.699100000002</v>
      </c>
      <c r="T1783" s="3">
        <v>301903.90000000002</v>
      </c>
    </row>
    <row r="1784" spans="1:20" x14ac:dyDescent="0.3">
      <c r="A1784" s="3" t="s">
        <v>19</v>
      </c>
      <c r="B1784" s="3" t="s">
        <v>2358</v>
      </c>
      <c r="C1784" s="3" t="s">
        <v>21</v>
      </c>
      <c r="D1784" s="4" t="s">
        <v>22</v>
      </c>
      <c r="E1784" s="3" t="s">
        <v>2364</v>
      </c>
      <c r="F1784" s="3"/>
      <c r="G1784" s="3"/>
      <c r="H1784" s="3"/>
      <c r="I1784" s="3"/>
      <c r="J1784" s="3"/>
      <c r="K1784" s="3"/>
      <c r="L1784" s="3"/>
      <c r="M1784" s="3"/>
      <c r="N1784" s="3">
        <v>23760</v>
      </c>
      <c r="O1784" s="3" t="s">
        <v>1076</v>
      </c>
      <c r="P1784" s="3">
        <v>61.419765990000002</v>
      </c>
      <c r="Q1784" s="3">
        <v>1459333.64</v>
      </c>
      <c r="R1784" s="3">
        <v>0.84658533400000002</v>
      </c>
      <c r="S1784" s="3">
        <v>20114.867539999999</v>
      </c>
      <c r="T1784" s="3">
        <v>354909.9</v>
      </c>
    </row>
    <row r="1785" spans="1:20" x14ac:dyDescent="0.3">
      <c r="A1785" s="3" t="s">
        <v>19</v>
      </c>
      <c r="B1785" s="3" t="s">
        <v>2358</v>
      </c>
      <c r="C1785" s="3" t="s">
        <v>21</v>
      </c>
      <c r="D1785" s="4" t="s">
        <v>22</v>
      </c>
      <c r="E1785" s="3" t="s">
        <v>2365</v>
      </c>
      <c r="F1785" s="3"/>
      <c r="G1785" s="3"/>
      <c r="H1785" s="3"/>
      <c r="I1785" s="3"/>
      <c r="J1785" s="3"/>
      <c r="K1785" s="3"/>
      <c r="L1785" s="3"/>
      <c r="M1785" s="3"/>
      <c r="N1785" s="3">
        <v>22944</v>
      </c>
      <c r="O1785" s="3" t="s">
        <v>1076</v>
      </c>
      <c r="P1785" s="3">
        <v>58.275658999999997</v>
      </c>
      <c r="Q1785" s="3">
        <v>1337076.72</v>
      </c>
      <c r="R1785" s="3">
        <v>0.80324822900000004</v>
      </c>
      <c r="S1785" s="3">
        <v>18429.727360000001</v>
      </c>
      <c r="T1785" s="3">
        <v>325177.09999999998</v>
      </c>
    </row>
    <row r="1786" spans="1:20" x14ac:dyDescent="0.3">
      <c r="A1786" s="3" t="s">
        <v>19</v>
      </c>
      <c r="B1786" s="3" t="s">
        <v>2366</v>
      </c>
      <c r="C1786" s="3" t="s">
        <v>21</v>
      </c>
      <c r="D1786" s="4" t="s">
        <v>22</v>
      </c>
      <c r="E1786" s="3" t="s">
        <v>2367</v>
      </c>
      <c r="F1786" s="3"/>
      <c r="G1786" s="3"/>
      <c r="H1786" s="3"/>
      <c r="I1786" s="3"/>
      <c r="J1786" s="3"/>
      <c r="K1786" s="3"/>
      <c r="L1786" s="3"/>
      <c r="M1786" s="3"/>
      <c r="N1786" s="3">
        <v>21600</v>
      </c>
      <c r="O1786" s="3" t="s">
        <v>1076</v>
      </c>
      <c r="P1786" s="3">
        <v>84.625753700000004</v>
      </c>
      <c r="Q1786" s="3">
        <v>1827916.28</v>
      </c>
      <c r="R1786" s="3">
        <v>1.1664473289999999</v>
      </c>
      <c r="S1786" s="3">
        <v>25195.262299999999</v>
      </c>
      <c r="T1786" s="3">
        <v>444549.3</v>
      </c>
    </row>
    <row r="1787" spans="1:20" x14ac:dyDescent="0.3">
      <c r="A1787" s="3" t="s">
        <v>19</v>
      </c>
      <c r="B1787" s="3" t="s">
        <v>2366</v>
      </c>
      <c r="C1787" s="3" t="s">
        <v>21</v>
      </c>
      <c r="D1787" s="4" t="s">
        <v>22</v>
      </c>
      <c r="E1787" s="3" t="s">
        <v>2368</v>
      </c>
      <c r="F1787" s="3"/>
      <c r="G1787" s="3"/>
      <c r="H1787" s="3"/>
      <c r="I1787" s="3"/>
      <c r="J1787" s="3"/>
      <c r="K1787" s="3"/>
      <c r="L1787" s="3"/>
      <c r="M1787" s="3"/>
      <c r="N1787" s="3">
        <v>20988</v>
      </c>
      <c r="O1787" s="3" t="s">
        <v>1076</v>
      </c>
      <c r="P1787" s="3">
        <v>93.572970269999999</v>
      </c>
      <c r="Q1787" s="3">
        <v>1963909.5</v>
      </c>
      <c r="R1787" s="3">
        <v>1.2897721609999999</v>
      </c>
      <c r="S1787" s="3">
        <v>27069.738109999998</v>
      </c>
      <c r="T1787" s="3">
        <v>477622.7</v>
      </c>
    </row>
    <row r="1788" spans="1:20" x14ac:dyDescent="0.3">
      <c r="A1788" s="3" t="s">
        <v>19</v>
      </c>
      <c r="B1788" s="3" t="s">
        <v>2369</v>
      </c>
      <c r="C1788" s="3" t="s">
        <v>21</v>
      </c>
      <c r="D1788" s="4" t="s">
        <v>22</v>
      </c>
      <c r="E1788" s="3" t="s">
        <v>2370</v>
      </c>
      <c r="F1788" s="3"/>
      <c r="G1788" s="3"/>
      <c r="H1788" s="3"/>
      <c r="I1788" s="3"/>
      <c r="J1788" s="3"/>
      <c r="K1788" s="3"/>
      <c r="L1788" s="3"/>
      <c r="M1788" s="3"/>
      <c r="N1788" s="3">
        <v>4788</v>
      </c>
      <c r="O1788" s="3" t="s">
        <v>1076</v>
      </c>
      <c r="P1788" s="3">
        <v>54.642571009999998</v>
      </c>
      <c r="Q1788" s="3">
        <v>261628.63</v>
      </c>
      <c r="R1788" s="3">
        <v>0.75317120599999998</v>
      </c>
      <c r="S1788" s="3">
        <v>3606.1837350000001</v>
      </c>
      <c r="T1788" s="3">
        <v>63628.1</v>
      </c>
    </row>
    <row r="1789" spans="1:20" x14ac:dyDescent="0.3">
      <c r="A1789" s="3" t="s">
        <v>19</v>
      </c>
      <c r="B1789" s="3" t="s">
        <v>2371</v>
      </c>
      <c r="C1789" s="3" t="s">
        <v>21</v>
      </c>
      <c r="D1789" s="4" t="s">
        <v>22</v>
      </c>
      <c r="E1789" s="3" t="s">
        <v>2372</v>
      </c>
      <c r="F1789" s="3"/>
      <c r="G1789" s="3"/>
      <c r="H1789" s="3"/>
      <c r="I1789" s="3"/>
      <c r="J1789" s="3"/>
      <c r="K1789" s="3"/>
      <c r="L1789" s="3"/>
      <c r="M1789" s="3"/>
      <c r="N1789" s="3">
        <v>12600</v>
      </c>
      <c r="O1789" s="3" t="s">
        <v>1076</v>
      </c>
      <c r="P1789" s="3">
        <v>97.227065080000003</v>
      </c>
      <c r="Q1789" s="3">
        <v>1225061.02</v>
      </c>
      <c r="R1789" s="3">
        <v>1.36746927</v>
      </c>
      <c r="S1789" s="3">
        <v>17230.112799999999</v>
      </c>
      <c r="T1789" s="3">
        <v>297934.8</v>
      </c>
    </row>
    <row r="1790" spans="1:20" x14ac:dyDescent="0.3">
      <c r="A1790" s="3" t="s">
        <v>19</v>
      </c>
      <c r="B1790" s="3" t="s">
        <v>2371</v>
      </c>
      <c r="C1790" s="3" t="s">
        <v>21</v>
      </c>
      <c r="D1790" s="4" t="s">
        <v>22</v>
      </c>
      <c r="E1790" s="3" t="s">
        <v>2373</v>
      </c>
      <c r="F1790" s="3"/>
      <c r="G1790" s="3"/>
      <c r="H1790" s="3"/>
      <c r="I1790" s="3"/>
      <c r="J1790" s="3"/>
      <c r="K1790" s="3"/>
      <c r="L1790" s="3"/>
      <c r="M1790" s="3"/>
      <c r="N1790" s="3">
        <v>24000</v>
      </c>
      <c r="O1790" s="3" t="s">
        <v>1076</v>
      </c>
      <c r="P1790" s="3">
        <v>32.170043329999999</v>
      </c>
      <c r="Q1790" s="3">
        <v>772081.04</v>
      </c>
      <c r="R1790" s="3">
        <v>0.45246193200000001</v>
      </c>
      <c r="S1790" s="3">
        <v>10859.086359999999</v>
      </c>
      <c r="T1790" s="3">
        <v>187770.1</v>
      </c>
    </row>
    <row r="1791" spans="1:20" x14ac:dyDescent="0.3">
      <c r="A1791" s="3" t="s">
        <v>19</v>
      </c>
      <c r="B1791" s="3" t="s">
        <v>2371</v>
      </c>
      <c r="C1791" s="3" t="s">
        <v>21</v>
      </c>
      <c r="D1791" s="4" t="s">
        <v>22</v>
      </c>
      <c r="E1791" s="3" t="s">
        <v>2374</v>
      </c>
      <c r="F1791" s="3"/>
      <c r="G1791" s="3"/>
      <c r="H1791" s="3"/>
      <c r="I1791" s="3"/>
      <c r="J1791" s="3"/>
      <c r="K1791" s="3"/>
      <c r="L1791" s="3"/>
      <c r="M1791" s="3"/>
      <c r="N1791" s="3">
        <v>50400</v>
      </c>
      <c r="O1791" s="3" t="s">
        <v>1076</v>
      </c>
      <c r="P1791" s="3">
        <v>23.036852580000001</v>
      </c>
      <c r="Q1791" s="3">
        <v>1161057.3700000001</v>
      </c>
      <c r="R1791" s="3">
        <v>0.32400636500000002</v>
      </c>
      <c r="S1791" s="3">
        <v>16329.920819999999</v>
      </c>
      <c r="T1791" s="3">
        <v>282369.09999999998</v>
      </c>
    </row>
    <row r="1792" spans="1:20" x14ac:dyDescent="0.3">
      <c r="A1792" s="3" t="s">
        <v>19</v>
      </c>
      <c r="B1792" s="3" t="s">
        <v>2371</v>
      </c>
      <c r="C1792" s="3" t="s">
        <v>21</v>
      </c>
      <c r="D1792" s="4" t="s">
        <v>22</v>
      </c>
      <c r="E1792" s="3" t="s">
        <v>2375</v>
      </c>
      <c r="F1792" s="3"/>
      <c r="G1792" s="3"/>
      <c r="H1792" s="3"/>
      <c r="I1792" s="3"/>
      <c r="J1792" s="3"/>
      <c r="K1792" s="3"/>
      <c r="L1792" s="3"/>
      <c r="M1792" s="3"/>
      <c r="N1792" s="3">
        <v>24336</v>
      </c>
      <c r="O1792" s="3" t="s">
        <v>1076</v>
      </c>
      <c r="P1792" s="3">
        <v>91.744335550000002</v>
      </c>
      <c r="Q1792" s="3">
        <v>2232690.15</v>
      </c>
      <c r="R1792" s="3">
        <v>1.290356337</v>
      </c>
      <c r="S1792" s="3">
        <v>31402.111809999999</v>
      </c>
      <c r="T1792" s="3">
        <v>542990.19999999995</v>
      </c>
    </row>
    <row r="1793" spans="1:20" x14ac:dyDescent="0.3">
      <c r="A1793" s="3" t="s">
        <v>19</v>
      </c>
      <c r="B1793" s="3" t="s">
        <v>2371</v>
      </c>
      <c r="C1793" s="3" t="s">
        <v>21</v>
      </c>
      <c r="D1793" s="4" t="s">
        <v>22</v>
      </c>
      <c r="E1793" s="3" t="s">
        <v>2376</v>
      </c>
      <c r="F1793" s="3"/>
      <c r="G1793" s="3"/>
      <c r="H1793" s="3"/>
      <c r="I1793" s="3"/>
      <c r="J1793" s="3"/>
      <c r="K1793" s="3"/>
      <c r="L1793" s="3"/>
      <c r="M1793" s="3"/>
      <c r="N1793" s="3">
        <v>7020</v>
      </c>
      <c r="O1793" s="3" t="s">
        <v>1076</v>
      </c>
      <c r="P1793" s="3">
        <v>82.971968660000002</v>
      </c>
      <c r="Q1793" s="3">
        <v>582463.22</v>
      </c>
      <c r="R1793" s="3">
        <v>1.1669756490000001</v>
      </c>
      <c r="S1793" s="3">
        <v>8192.1690579999995</v>
      </c>
      <c r="T1793" s="3">
        <v>141655</v>
      </c>
    </row>
    <row r="1794" spans="1:20" x14ac:dyDescent="0.3">
      <c r="A1794" s="3" t="s">
        <v>19</v>
      </c>
      <c r="B1794" s="3" t="s">
        <v>2377</v>
      </c>
      <c r="C1794" s="3" t="s">
        <v>21</v>
      </c>
      <c r="D1794" s="4" t="s">
        <v>22</v>
      </c>
      <c r="E1794" s="3" t="s">
        <v>2378</v>
      </c>
      <c r="F1794" s="3"/>
      <c r="G1794" s="3"/>
      <c r="H1794" s="3"/>
      <c r="I1794" s="3"/>
      <c r="J1794" s="3"/>
      <c r="K1794" s="3"/>
      <c r="L1794" s="3"/>
      <c r="M1794" s="3"/>
      <c r="N1794" s="3">
        <v>1232</v>
      </c>
      <c r="O1794" s="3" t="s">
        <v>1076</v>
      </c>
      <c r="P1794" s="3">
        <v>1076.1783439999999</v>
      </c>
      <c r="Q1794" s="3">
        <v>1325851.72</v>
      </c>
      <c r="R1794" s="3">
        <v>15.13612298</v>
      </c>
      <c r="S1794" s="3">
        <v>18647.703519999999</v>
      </c>
      <c r="T1794" s="3">
        <v>322447.2</v>
      </c>
    </row>
    <row r="1795" spans="1:20" x14ac:dyDescent="0.3">
      <c r="A1795" s="3" t="s">
        <v>19</v>
      </c>
      <c r="B1795" s="3" t="s">
        <v>2379</v>
      </c>
      <c r="C1795" s="3" t="s">
        <v>21</v>
      </c>
      <c r="D1795" s="4" t="s">
        <v>22</v>
      </c>
      <c r="E1795" s="3" t="s">
        <v>2380</v>
      </c>
      <c r="F1795" s="3"/>
      <c r="G1795" s="3"/>
      <c r="H1795" s="3"/>
      <c r="I1795" s="3"/>
      <c r="J1795" s="3"/>
      <c r="K1795" s="3"/>
      <c r="L1795" s="3"/>
      <c r="M1795" s="3"/>
      <c r="N1795" s="3">
        <v>50544</v>
      </c>
      <c r="O1795" s="3" t="s">
        <v>1076</v>
      </c>
      <c r="P1795" s="3">
        <v>82.373984250000007</v>
      </c>
      <c r="Q1795" s="3">
        <v>4163510.66</v>
      </c>
      <c r="R1795" s="3">
        <v>1.158565179</v>
      </c>
      <c r="S1795" s="3">
        <v>58558.51842</v>
      </c>
      <c r="T1795" s="3">
        <v>1012565.8</v>
      </c>
    </row>
    <row r="1796" spans="1:20" x14ac:dyDescent="0.3">
      <c r="A1796" s="3" t="s">
        <v>19</v>
      </c>
      <c r="B1796" s="3" t="s">
        <v>2381</v>
      </c>
      <c r="C1796" s="3" t="s">
        <v>21</v>
      </c>
      <c r="D1796" s="4" t="s">
        <v>22</v>
      </c>
      <c r="E1796" s="3" t="s">
        <v>2382</v>
      </c>
      <c r="F1796" s="3"/>
      <c r="G1796" s="3"/>
      <c r="H1796" s="3"/>
      <c r="I1796" s="3"/>
      <c r="J1796" s="3"/>
      <c r="K1796" s="3"/>
      <c r="L1796" s="3"/>
      <c r="M1796" s="3"/>
      <c r="N1796" s="3">
        <v>2184</v>
      </c>
      <c r="O1796" s="3" t="s">
        <v>1076</v>
      </c>
      <c r="P1796" s="3">
        <v>57.882202380000003</v>
      </c>
      <c r="Q1796" s="3">
        <v>126414.73</v>
      </c>
      <c r="R1796" s="3">
        <v>0.81409567299999996</v>
      </c>
      <c r="S1796" s="3">
        <v>1777.9849509999999</v>
      </c>
      <c r="T1796" s="3">
        <v>30744</v>
      </c>
    </row>
    <row r="1797" spans="1:20" x14ac:dyDescent="0.3">
      <c r="A1797" s="3" t="s">
        <v>19</v>
      </c>
      <c r="B1797" s="3" t="s">
        <v>2381</v>
      </c>
      <c r="C1797" s="3" t="s">
        <v>21</v>
      </c>
      <c r="D1797" s="4" t="s">
        <v>22</v>
      </c>
      <c r="E1797" s="3" t="s">
        <v>2383</v>
      </c>
      <c r="F1797" s="3"/>
      <c r="G1797" s="3"/>
      <c r="H1797" s="3"/>
      <c r="I1797" s="3"/>
      <c r="J1797" s="3"/>
      <c r="K1797" s="3"/>
      <c r="L1797" s="3"/>
      <c r="M1797" s="3"/>
      <c r="N1797" s="3">
        <v>26112</v>
      </c>
      <c r="O1797" s="3" t="s">
        <v>1076</v>
      </c>
      <c r="P1797" s="3">
        <v>57.2273809</v>
      </c>
      <c r="Q1797" s="3">
        <v>1494321.37</v>
      </c>
      <c r="R1797" s="3">
        <v>0.80488580700000001</v>
      </c>
      <c r="S1797" s="3">
        <v>21017.178199999998</v>
      </c>
      <c r="T1797" s="3">
        <v>363418.9</v>
      </c>
    </row>
    <row r="1798" spans="1:20" x14ac:dyDescent="0.3">
      <c r="A1798" s="3" t="s">
        <v>19</v>
      </c>
      <c r="B1798" s="3" t="s">
        <v>2381</v>
      </c>
      <c r="C1798" s="3" t="s">
        <v>21</v>
      </c>
      <c r="D1798" s="4" t="s">
        <v>22</v>
      </c>
      <c r="E1798" s="3" t="s">
        <v>2384</v>
      </c>
      <c r="F1798" s="3"/>
      <c r="G1798" s="3"/>
      <c r="H1798" s="3"/>
      <c r="I1798" s="3"/>
      <c r="J1798" s="3"/>
      <c r="K1798" s="3"/>
      <c r="L1798" s="3"/>
      <c r="M1798" s="3"/>
      <c r="N1798" s="3">
        <v>6720</v>
      </c>
      <c r="O1798" s="3" t="s">
        <v>1076</v>
      </c>
      <c r="P1798" s="3">
        <v>85.446151790000002</v>
      </c>
      <c r="Q1798" s="3">
        <v>574198.14</v>
      </c>
      <c r="R1798" s="3">
        <v>1.2017742870000001</v>
      </c>
      <c r="S1798" s="3">
        <v>8075.9232069999998</v>
      </c>
      <c r="T1798" s="3">
        <v>139645</v>
      </c>
    </row>
    <row r="1799" spans="1:20" x14ac:dyDescent="0.3">
      <c r="A1799" s="3" t="s">
        <v>19</v>
      </c>
      <c r="B1799" s="3" t="s">
        <v>2381</v>
      </c>
      <c r="C1799" s="3" t="s">
        <v>21</v>
      </c>
      <c r="D1799" s="4" t="s">
        <v>22</v>
      </c>
      <c r="E1799" s="3" t="s">
        <v>2385</v>
      </c>
      <c r="F1799" s="3"/>
      <c r="G1799" s="3"/>
      <c r="H1799" s="3"/>
      <c r="I1799" s="3"/>
      <c r="J1799" s="3"/>
      <c r="K1799" s="3"/>
      <c r="L1799" s="3"/>
      <c r="M1799" s="3"/>
      <c r="N1799" s="3">
        <v>6480</v>
      </c>
      <c r="O1799" s="3" t="s">
        <v>1076</v>
      </c>
      <c r="P1799" s="3">
        <v>172.32837499999999</v>
      </c>
      <c r="Q1799" s="3">
        <v>1116687.8700000001</v>
      </c>
      <c r="R1799" s="3">
        <v>2.423746484</v>
      </c>
      <c r="S1799" s="3">
        <v>15705.87722</v>
      </c>
      <c r="T1799" s="3">
        <v>271578.5</v>
      </c>
    </row>
    <row r="1800" spans="1:20" x14ac:dyDescent="0.3">
      <c r="A1800" s="3" t="s">
        <v>19</v>
      </c>
      <c r="B1800" s="3" t="s">
        <v>2381</v>
      </c>
      <c r="C1800" s="3" t="s">
        <v>21</v>
      </c>
      <c r="D1800" s="4" t="s">
        <v>22</v>
      </c>
      <c r="E1800" s="3" t="s">
        <v>2386</v>
      </c>
      <c r="F1800" s="3"/>
      <c r="G1800" s="3"/>
      <c r="H1800" s="3"/>
      <c r="I1800" s="3"/>
      <c r="J1800" s="3"/>
      <c r="K1800" s="3"/>
      <c r="L1800" s="3"/>
      <c r="M1800" s="3"/>
      <c r="N1800" s="3">
        <v>24240</v>
      </c>
      <c r="O1800" s="3" t="s">
        <v>1076</v>
      </c>
      <c r="P1800" s="3">
        <v>60.314931110000003</v>
      </c>
      <c r="Q1800" s="3">
        <v>1462033.93</v>
      </c>
      <c r="R1800" s="3">
        <v>0.84831126700000004</v>
      </c>
      <c r="S1800" s="3">
        <v>20563.065119999999</v>
      </c>
      <c r="T1800" s="3">
        <v>355566.6</v>
      </c>
    </row>
    <row r="1801" spans="1:20" x14ac:dyDescent="0.3">
      <c r="A1801" s="3" t="s">
        <v>19</v>
      </c>
      <c r="B1801" s="3" t="s">
        <v>2381</v>
      </c>
      <c r="C1801" s="3" t="s">
        <v>21</v>
      </c>
      <c r="D1801" s="4" t="s">
        <v>22</v>
      </c>
      <c r="E1801" s="3" t="s">
        <v>2387</v>
      </c>
      <c r="F1801" s="3"/>
      <c r="G1801" s="3"/>
      <c r="H1801" s="3"/>
      <c r="I1801" s="3"/>
      <c r="J1801" s="3"/>
      <c r="K1801" s="3"/>
      <c r="L1801" s="3"/>
      <c r="M1801" s="3"/>
      <c r="N1801" s="3">
        <v>1656</v>
      </c>
      <c r="O1801" s="3" t="s">
        <v>1076</v>
      </c>
      <c r="P1801" s="3">
        <v>57.861515699999998</v>
      </c>
      <c r="Q1801" s="3">
        <v>95818.67</v>
      </c>
      <c r="R1801" s="3">
        <v>0.81380472199999998</v>
      </c>
      <c r="S1801" s="3">
        <v>1347.660619</v>
      </c>
      <c r="T1801" s="3">
        <v>23303.200000000001</v>
      </c>
    </row>
    <row r="1802" spans="1:20" x14ac:dyDescent="0.3">
      <c r="A1802" s="3" t="s">
        <v>19</v>
      </c>
      <c r="B1802" s="3" t="s">
        <v>2381</v>
      </c>
      <c r="C1802" s="3" t="s">
        <v>21</v>
      </c>
      <c r="D1802" s="4" t="s">
        <v>22</v>
      </c>
      <c r="E1802" s="3" t="s">
        <v>2388</v>
      </c>
      <c r="F1802" s="3"/>
      <c r="G1802" s="3"/>
      <c r="H1802" s="3"/>
      <c r="I1802" s="3"/>
      <c r="J1802" s="3"/>
      <c r="K1802" s="3"/>
      <c r="L1802" s="3"/>
      <c r="M1802" s="3"/>
      <c r="N1802" s="3">
        <v>10500</v>
      </c>
      <c r="O1802" s="3" t="s">
        <v>1076</v>
      </c>
      <c r="P1802" s="3">
        <v>162.68022289999999</v>
      </c>
      <c r="Q1802" s="3">
        <v>1708142.34</v>
      </c>
      <c r="R1802" s="3">
        <v>2.288048141</v>
      </c>
      <c r="S1802" s="3">
        <v>24024.50549</v>
      </c>
      <c r="T1802" s="3">
        <v>415420.2</v>
      </c>
    </row>
    <row r="1803" spans="1:20" x14ac:dyDescent="0.3">
      <c r="A1803" s="3" t="s">
        <v>19</v>
      </c>
      <c r="B1803" s="3" t="s">
        <v>2389</v>
      </c>
      <c r="C1803" s="3" t="s">
        <v>21</v>
      </c>
      <c r="D1803" s="4" t="s">
        <v>22</v>
      </c>
      <c r="E1803" s="3" t="s">
        <v>2390</v>
      </c>
      <c r="F1803" s="3"/>
      <c r="G1803" s="3"/>
      <c r="H1803" s="3"/>
      <c r="I1803" s="3"/>
      <c r="J1803" s="3"/>
      <c r="K1803" s="3"/>
      <c r="L1803" s="3"/>
      <c r="M1803" s="3"/>
      <c r="N1803" s="3">
        <v>960</v>
      </c>
      <c r="O1803" s="3" t="s">
        <v>1076</v>
      </c>
      <c r="P1803" s="3">
        <v>104.9557188</v>
      </c>
      <c r="Q1803" s="3">
        <v>100757.49</v>
      </c>
      <c r="R1803" s="3">
        <v>1.4761704470000001</v>
      </c>
      <c r="S1803" s="3">
        <v>1417.1236289999999</v>
      </c>
      <c r="T1803" s="3">
        <v>24504.2</v>
      </c>
    </row>
    <row r="1804" spans="1:20" x14ac:dyDescent="0.3">
      <c r="A1804" s="3" t="s">
        <v>19</v>
      </c>
      <c r="B1804" s="3" t="s">
        <v>2389</v>
      </c>
      <c r="C1804" s="3" t="s">
        <v>21</v>
      </c>
      <c r="D1804" s="4" t="s">
        <v>22</v>
      </c>
      <c r="E1804" s="3" t="s">
        <v>2391</v>
      </c>
      <c r="F1804" s="3"/>
      <c r="G1804" s="3"/>
      <c r="H1804" s="3"/>
      <c r="I1804" s="3"/>
      <c r="J1804" s="3"/>
      <c r="K1804" s="3"/>
      <c r="L1804" s="3"/>
      <c r="M1804" s="3"/>
      <c r="N1804" s="3">
        <v>1920</v>
      </c>
      <c r="O1804" s="3" t="s">
        <v>1076</v>
      </c>
      <c r="P1804" s="3">
        <v>74.436677079999995</v>
      </c>
      <c r="Q1804" s="3">
        <v>142918.42000000001</v>
      </c>
      <c r="R1804" s="3">
        <v>1.046929354</v>
      </c>
      <c r="S1804" s="3">
        <v>2010.10436</v>
      </c>
      <c r="T1804" s="3">
        <v>34757.699999999997</v>
      </c>
    </row>
    <row r="1805" spans="1:20" x14ac:dyDescent="0.3">
      <c r="A1805" s="3" t="s">
        <v>19</v>
      </c>
      <c r="B1805" s="3" t="s">
        <v>2392</v>
      </c>
      <c r="C1805" s="3" t="s">
        <v>21</v>
      </c>
      <c r="D1805" s="4" t="s">
        <v>22</v>
      </c>
      <c r="E1805" s="3" t="s">
        <v>2393</v>
      </c>
      <c r="F1805" s="3"/>
      <c r="G1805" s="3"/>
      <c r="H1805" s="3"/>
      <c r="I1805" s="3"/>
      <c r="J1805" s="3"/>
      <c r="K1805" s="3"/>
      <c r="L1805" s="3"/>
      <c r="M1805" s="3"/>
      <c r="N1805" s="3">
        <v>14400</v>
      </c>
      <c r="O1805" s="3" t="s">
        <v>1076</v>
      </c>
      <c r="P1805" s="3">
        <v>32.259612500000003</v>
      </c>
      <c r="Q1805" s="3">
        <v>464538.42</v>
      </c>
      <c r="R1805" s="3">
        <v>0.45372169499999998</v>
      </c>
      <c r="S1805" s="3">
        <v>6533.5924050000003</v>
      </c>
      <c r="T1805" s="3">
        <v>112975.7</v>
      </c>
    </row>
    <row r="1806" spans="1:20" x14ac:dyDescent="0.3">
      <c r="A1806" s="3" t="s">
        <v>19</v>
      </c>
      <c r="B1806" s="3" t="s">
        <v>2392</v>
      </c>
      <c r="C1806" s="3" t="s">
        <v>21</v>
      </c>
      <c r="D1806" s="4" t="s">
        <v>22</v>
      </c>
      <c r="E1806" s="3" t="s">
        <v>2394</v>
      </c>
      <c r="F1806" s="3"/>
      <c r="G1806" s="3"/>
      <c r="H1806" s="3"/>
      <c r="I1806" s="3"/>
      <c r="J1806" s="3"/>
      <c r="K1806" s="3"/>
      <c r="L1806" s="3"/>
      <c r="M1806" s="3"/>
      <c r="N1806" s="3">
        <v>68760</v>
      </c>
      <c r="O1806" s="3" t="s">
        <v>2194</v>
      </c>
      <c r="P1806" s="3">
        <v>33.332251309999997</v>
      </c>
      <c r="Q1806" s="3">
        <v>2291925.6</v>
      </c>
      <c r="R1806" s="3">
        <v>0.46880803500000001</v>
      </c>
      <c r="S1806" s="3">
        <v>32235.24051</v>
      </c>
      <c r="T1806" s="3">
        <v>557396.4</v>
      </c>
    </row>
    <row r="1807" spans="1:20" x14ac:dyDescent="0.3">
      <c r="A1807" s="3" t="s">
        <v>19</v>
      </c>
      <c r="B1807" s="3" t="s">
        <v>2392</v>
      </c>
      <c r="C1807" s="3" t="s">
        <v>21</v>
      </c>
      <c r="D1807" s="4" t="s">
        <v>22</v>
      </c>
      <c r="E1807" s="3" t="s">
        <v>2395</v>
      </c>
      <c r="F1807" s="3"/>
      <c r="G1807" s="3"/>
      <c r="H1807" s="3"/>
      <c r="I1807" s="3"/>
      <c r="J1807" s="3"/>
      <c r="K1807" s="3"/>
      <c r="L1807" s="3"/>
      <c r="M1807" s="3"/>
      <c r="N1807" s="3">
        <v>240</v>
      </c>
      <c r="O1807" s="3" t="s">
        <v>1076</v>
      </c>
      <c r="P1807" s="3">
        <v>106.79291670000001</v>
      </c>
      <c r="Q1807" s="3">
        <v>25630.3</v>
      </c>
      <c r="R1807" s="3">
        <v>1.50201008</v>
      </c>
      <c r="S1807" s="3">
        <v>360.48241910000002</v>
      </c>
      <c r="T1807" s="3">
        <v>6233.3</v>
      </c>
    </row>
    <row r="1808" spans="1:20" x14ac:dyDescent="0.3">
      <c r="A1808" s="3" t="s">
        <v>19</v>
      </c>
      <c r="B1808" s="3" t="s">
        <v>2392</v>
      </c>
      <c r="C1808" s="3" t="s">
        <v>21</v>
      </c>
      <c r="D1808" s="4" t="s">
        <v>22</v>
      </c>
      <c r="E1808" s="3" t="s">
        <v>2396</v>
      </c>
      <c r="F1808" s="3"/>
      <c r="G1808" s="3"/>
      <c r="H1808" s="3"/>
      <c r="I1808" s="3"/>
      <c r="J1808" s="3"/>
      <c r="K1808" s="3"/>
      <c r="L1808" s="3"/>
      <c r="M1808" s="3"/>
      <c r="N1808" s="3">
        <v>7200</v>
      </c>
      <c r="O1808" s="3" t="s">
        <v>1076</v>
      </c>
      <c r="P1808" s="3">
        <v>81.584634719999997</v>
      </c>
      <c r="Q1808" s="3">
        <v>587409.37</v>
      </c>
      <c r="R1808" s="3">
        <v>1.1474632170000001</v>
      </c>
      <c r="S1808" s="3">
        <v>8261.7351620000009</v>
      </c>
      <c r="T1808" s="3">
        <v>142857.9</v>
      </c>
    </row>
    <row r="1809" spans="1:20" x14ac:dyDescent="0.3">
      <c r="A1809" s="3" t="s">
        <v>19</v>
      </c>
      <c r="B1809" s="3" t="s">
        <v>2392</v>
      </c>
      <c r="C1809" s="3" t="s">
        <v>21</v>
      </c>
      <c r="D1809" s="4" t="s">
        <v>22</v>
      </c>
      <c r="E1809" s="3" t="s">
        <v>2397</v>
      </c>
      <c r="F1809" s="3"/>
      <c r="G1809" s="3"/>
      <c r="H1809" s="3"/>
      <c r="I1809" s="3"/>
      <c r="J1809" s="3"/>
      <c r="K1809" s="3"/>
      <c r="L1809" s="3"/>
      <c r="M1809" s="3"/>
      <c r="N1809" s="3">
        <v>52800</v>
      </c>
      <c r="O1809" s="3" t="s">
        <v>1076</v>
      </c>
      <c r="P1809" s="3">
        <v>37.414855109999998</v>
      </c>
      <c r="Q1809" s="3">
        <v>1975504.35</v>
      </c>
      <c r="R1809" s="3">
        <v>0.52622862299999995</v>
      </c>
      <c r="S1809" s="3">
        <v>27784.871309999999</v>
      </c>
      <c r="T1809" s="3">
        <v>480442.6</v>
      </c>
    </row>
    <row r="1810" spans="1:20" x14ac:dyDescent="0.3">
      <c r="A1810" s="3" t="s">
        <v>19</v>
      </c>
      <c r="B1810" s="3" t="s">
        <v>2398</v>
      </c>
      <c r="C1810" s="3" t="s">
        <v>21</v>
      </c>
      <c r="D1810" s="4" t="s">
        <v>22</v>
      </c>
      <c r="E1810" s="3" t="s">
        <v>2378</v>
      </c>
      <c r="F1810" s="3"/>
      <c r="G1810" s="3"/>
      <c r="H1810" s="3"/>
      <c r="I1810" s="3"/>
      <c r="J1810" s="3"/>
      <c r="K1810" s="3"/>
      <c r="L1810" s="3"/>
      <c r="M1810" s="3"/>
      <c r="N1810" s="3">
        <v>2464</v>
      </c>
      <c r="O1810" s="3" t="s">
        <v>1076</v>
      </c>
      <c r="P1810" s="3">
        <v>1057.735471</v>
      </c>
      <c r="Q1810" s="3">
        <v>2606260.2000000002</v>
      </c>
      <c r="R1810" s="3">
        <v>15.274158419999999</v>
      </c>
      <c r="S1810" s="3">
        <v>37635.52635</v>
      </c>
      <c r="T1810" s="3">
        <v>633842.5</v>
      </c>
    </row>
    <row r="1811" spans="1:20" x14ac:dyDescent="0.3">
      <c r="A1811" s="3" t="s">
        <v>19</v>
      </c>
      <c r="B1811" s="3" t="s">
        <v>2399</v>
      </c>
      <c r="C1811" s="3" t="s">
        <v>21</v>
      </c>
      <c r="D1811" s="4" t="s">
        <v>25</v>
      </c>
      <c r="E1811" s="3" t="s">
        <v>2400</v>
      </c>
      <c r="F1811" s="3"/>
      <c r="G1811" s="3"/>
      <c r="H1811" s="3"/>
      <c r="I1811" s="3"/>
      <c r="J1811" s="3"/>
      <c r="K1811" s="3"/>
      <c r="L1811" s="3"/>
      <c r="M1811" s="3"/>
      <c r="N1811" s="3">
        <v>305400</v>
      </c>
      <c r="O1811" s="3" t="s">
        <v>1076</v>
      </c>
      <c r="P1811" s="3">
        <v>7.022338736</v>
      </c>
      <c r="Q1811" s="3">
        <v>2144622.25</v>
      </c>
      <c r="R1811" s="3">
        <v>0.10140561400000001</v>
      </c>
      <c r="S1811" s="3">
        <v>30969.274369999999</v>
      </c>
      <c r="T1811" s="3">
        <v>664403.9</v>
      </c>
    </row>
    <row r="1812" spans="1:20" x14ac:dyDescent="0.3">
      <c r="A1812" s="3" t="s">
        <v>19</v>
      </c>
      <c r="B1812" s="3" t="s">
        <v>2401</v>
      </c>
      <c r="C1812" s="3" t="s">
        <v>21</v>
      </c>
      <c r="D1812" s="4" t="s">
        <v>22</v>
      </c>
      <c r="E1812" s="3" t="s">
        <v>2402</v>
      </c>
      <c r="F1812" s="3"/>
      <c r="G1812" s="3"/>
      <c r="H1812" s="3"/>
      <c r="I1812" s="3"/>
      <c r="J1812" s="3"/>
      <c r="K1812" s="3"/>
      <c r="L1812" s="3"/>
      <c r="M1812" s="3"/>
      <c r="N1812" s="3">
        <v>22020</v>
      </c>
      <c r="O1812" s="3" t="s">
        <v>1076</v>
      </c>
      <c r="P1812" s="3">
        <v>174.96968709999999</v>
      </c>
      <c r="Q1812" s="3">
        <v>3852832.51</v>
      </c>
      <c r="R1812" s="3">
        <v>2.5266380810000002</v>
      </c>
      <c r="S1812" s="3">
        <v>55636.570540000001</v>
      </c>
      <c r="T1812" s="3">
        <v>937008.9</v>
      </c>
    </row>
    <row r="1813" spans="1:20" x14ac:dyDescent="0.3">
      <c r="A1813" s="3" t="s">
        <v>19</v>
      </c>
      <c r="B1813" s="3" t="s">
        <v>2401</v>
      </c>
      <c r="C1813" s="3" t="s">
        <v>21</v>
      </c>
      <c r="D1813" s="4" t="s">
        <v>22</v>
      </c>
      <c r="E1813" s="3" t="s">
        <v>2403</v>
      </c>
      <c r="F1813" s="3"/>
      <c r="G1813" s="3"/>
      <c r="H1813" s="3"/>
      <c r="I1813" s="3"/>
      <c r="J1813" s="3"/>
      <c r="K1813" s="3"/>
      <c r="L1813" s="3"/>
      <c r="M1813" s="3"/>
      <c r="N1813" s="3">
        <v>41508</v>
      </c>
      <c r="O1813" s="3" t="s">
        <v>1076</v>
      </c>
      <c r="P1813" s="3">
        <v>81.066959139999994</v>
      </c>
      <c r="Q1813" s="3">
        <v>3364927.34</v>
      </c>
      <c r="R1813" s="3">
        <v>1.170642009</v>
      </c>
      <c r="S1813" s="3">
        <v>48591.008520000003</v>
      </c>
      <c r="T1813" s="3">
        <v>818350.3</v>
      </c>
    </row>
    <row r="1814" spans="1:20" x14ac:dyDescent="0.3">
      <c r="A1814" s="3" t="s">
        <v>19</v>
      </c>
      <c r="B1814" s="3" t="s">
        <v>2401</v>
      </c>
      <c r="C1814" s="3" t="s">
        <v>21</v>
      </c>
      <c r="D1814" s="4" t="s">
        <v>22</v>
      </c>
      <c r="E1814" s="3" t="s">
        <v>2404</v>
      </c>
      <c r="F1814" s="3"/>
      <c r="G1814" s="3"/>
      <c r="H1814" s="3"/>
      <c r="I1814" s="3"/>
      <c r="J1814" s="3"/>
      <c r="K1814" s="3"/>
      <c r="L1814" s="3"/>
      <c r="M1814" s="3"/>
      <c r="N1814" s="3">
        <v>16632</v>
      </c>
      <c r="O1814" s="3" t="s">
        <v>1076</v>
      </c>
      <c r="P1814" s="3">
        <v>242.85792509999999</v>
      </c>
      <c r="Q1814" s="3">
        <v>4039213.01</v>
      </c>
      <c r="R1814" s="3">
        <v>3.5069736470000001</v>
      </c>
      <c r="S1814" s="3">
        <v>58327.985699999997</v>
      </c>
      <c r="T1814" s="3">
        <v>982336.6</v>
      </c>
    </row>
    <row r="1815" spans="1:20" x14ac:dyDescent="0.3">
      <c r="A1815" s="3" t="s">
        <v>19</v>
      </c>
      <c r="B1815" s="3" t="s">
        <v>2405</v>
      </c>
      <c r="C1815" s="3" t="s">
        <v>21</v>
      </c>
      <c r="D1815" s="4" t="s">
        <v>22</v>
      </c>
      <c r="E1815" s="3" t="s">
        <v>2406</v>
      </c>
      <c r="F1815" s="3"/>
      <c r="G1815" s="3"/>
      <c r="H1815" s="3"/>
      <c r="I1815" s="3"/>
      <c r="J1815" s="3"/>
      <c r="K1815" s="3"/>
      <c r="L1815" s="3"/>
      <c r="M1815" s="3"/>
      <c r="N1815" s="3">
        <v>5904</v>
      </c>
      <c r="O1815" s="3" t="s">
        <v>1076</v>
      </c>
      <c r="P1815" s="3">
        <v>35.73043191</v>
      </c>
      <c r="Q1815" s="3">
        <v>210952.47</v>
      </c>
      <c r="R1815" s="3">
        <v>0.51596291599999999</v>
      </c>
      <c r="S1815" s="3">
        <v>3046.245054</v>
      </c>
      <c r="T1815" s="3">
        <v>51303.6</v>
      </c>
    </row>
    <row r="1816" spans="1:20" x14ac:dyDescent="0.3">
      <c r="A1816" s="3" t="s">
        <v>19</v>
      </c>
      <c r="B1816" s="3" t="s">
        <v>2405</v>
      </c>
      <c r="C1816" s="3" t="s">
        <v>21</v>
      </c>
      <c r="D1816" s="4" t="s">
        <v>22</v>
      </c>
      <c r="E1816" s="3" t="s">
        <v>2407</v>
      </c>
      <c r="F1816" s="3"/>
      <c r="G1816" s="3"/>
      <c r="H1816" s="3"/>
      <c r="I1816" s="3"/>
      <c r="J1816" s="3"/>
      <c r="K1816" s="3"/>
      <c r="L1816" s="3"/>
      <c r="M1816" s="3"/>
      <c r="N1816" s="3">
        <v>12600</v>
      </c>
      <c r="O1816" s="3" t="s">
        <v>1076</v>
      </c>
      <c r="P1816" s="3">
        <v>81.20552619</v>
      </c>
      <c r="Q1816" s="3">
        <v>1023189.63</v>
      </c>
      <c r="R1816" s="3">
        <v>1.172642977</v>
      </c>
      <c r="S1816" s="3">
        <v>14775.301520000001</v>
      </c>
      <c r="T1816" s="3">
        <v>248839.8</v>
      </c>
    </row>
    <row r="1817" spans="1:20" x14ac:dyDescent="0.3">
      <c r="A1817" s="3" t="s">
        <v>19</v>
      </c>
      <c r="B1817" s="3" t="s">
        <v>2408</v>
      </c>
      <c r="C1817" s="3" t="s">
        <v>21</v>
      </c>
      <c r="D1817" s="4" t="s">
        <v>22</v>
      </c>
      <c r="E1817" s="3" t="s">
        <v>2409</v>
      </c>
      <c r="F1817" s="3"/>
      <c r="G1817" s="3"/>
      <c r="H1817" s="3"/>
      <c r="I1817" s="3"/>
      <c r="J1817" s="3"/>
      <c r="K1817" s="3"/>
      <c r="L1817" s="3"/>
      <c r="M1817" s="3"/>
      <c r="N1817" s="3">
        <v>16000</v>
      </c>
      <c r="O1817" s="3" t="s">
        <v>1076</v>
      </c>
      <c r="P1817" s="3">
        <v>95.924437499999996</v>
      </c>
      <c r="Q1817" s="3">
        <v>1534791</v>
      </c>
      <c r="R1817" s="3">
        <v>1.385190433</v>
      </c>
      <c r="S1817" s="3">
        <v>22163.04693</v>
      </c>
      <c r="T1817" s="3">
        <v>373261.2</v>
      </c>
    </row>
    <row r="1818" spans="1:20" x14ac:dyDescent="0.3">
      <c r="A1818" s="3" t="s">
        <v>19</v>
      </c>
      <c r="B1818" s="3" t="s">
        <v>2410</v>
      </c>
      <c r="C1818" s="3" t="s">
        <v>21</v>
      </c>
      <c r="D1818" s="4" t="s">
        <v>22</v>
      </c>
      <c r="E1818" s="3" t="s">
        <v>2411</v>
      </c>
      <c r="F1818" s="3"/>
      <c r="G1818" s="3"/>
      <c r="H1818" s="3"/>
      <c r="I1818" s="3"/>
      <c r="J1818" s="3"/>
      <c r="K1818" s="3"/>
      <c r="L1818" s="3"/>
      <c r="M1818" s="3"/>
      <c r="N1818" s="3">
        <v>17280</v>
      </c>
      <c r="O1818" s="3" t="s">
        <v>1076</v>
      </c>
      <c r="P1818" s="3">
        <v>98.107152780000007</v>
      </c>
      <c r="Q1818" s="3">
        <v>1695291.6</v>
      </c>
      <c r="R1818" s="3">
        <v>1.409585528</v>
      </c>
      <c r="S1818" s="3">
        <v>24357.637930000001</v>
      </c>
      <c r="T1818" s="3">
        <v>412294.9</v>
      </c>
    </row>
    <row r="1819" spans="1:20" x14ac:dyDescent="0.3">
      <c r="A1819" s="3" t="s">
        <v>19</v>
      </c>
      <c r="B1819" s="3" t="s">
        <v>2410</v>
      </c>
      <c r="C1819" s="3" t="s">
        <v>21</v>
      </c>
      <c r="D1819" s="4" t="s">
        <v>22</v>
      </c>
      <c r="E1819" s="3" t="s">
        <v>2412</v>
      </c>
      <c r="F1819" s="3"/>
      <c r="G1819" s="3"/>
      <c r="H1819" s="3"/>
      <c r="I1819" s="3"/>
      <c r="J1819" s="3"/>
      <c r="K1819" s="3"/>
      <c r="L1819" s="3"/>
      <c r="M1819" s="3"/>
      <c r="N1819" s="3">
        <v>19152</v>
      </c>
      <c r="O1819" s="3" t="s">
        <v>1076</v>
      </c>
      <c r="P1819" s="3">
        <v>89.871880739999995</v>
      </c>
      <c r="Q1819" s="3">
        <v>1721226.26</v>
      </c>
      <c r="R1819" s="3">
        <v>1.2912626540000001</v>
      </c>
      <c r="S1819" s="3">
        <v>24730.262360000001</v>
      </c>
      <c r="T1819" s="3">
        <v>418602.2</v>
      </c>
    </row>
    <row r="1820" spans="1:20" x14ac:dyDescent="0.3">
      <c r="A1820" s="3" t="s">
        <v>19</v>
      </c>
      <c r="B1820" s="3" t="s">
        <v>2410</v>
      </c>
      <c r="C1820" s="3" t="s">
        <v>21</v>
      </c>
      <c r="D1820" s="4" t="s">
        <v>25</v>
      </c>
      <c r="E1820" s="3" t="s">
        <v>2413</v>
      </c>
      <c r="F1820" s="3"/>
      <c r="G1820" s="3"/>
      <c r="H1820" s="3"/>
      <c r="I1820" s="3"/>
      <c r="J1820" s="3"/>
      <c r="K1820" s="3"/>
      <c r="L1820" s="3"/>
      <c r="M1820" s="3"/>
      <c r="N1820" s="3">
        <v>6000</v>
      </c>
      <c r="O1820" s="3" t="s">
        <v>1076</v>
      </c>
      <c r="P1820" s="3">
        <v>17.253965000000001</v>
      </c>
      <c r="Q1820" s="3">
        <v>103523.79</v>
      </c>
      <c r="R1820" s="3">
        <v>0.24790179600000001</v>
      </c>
      <c r="S1820" s="3">
        <v>1487.4107759999999</v>
      </c>
      <c r="T1820" s="3">
        <v>32071.7</v>
      </c>
    </row>
    <row r="1821" spans="1:20" x14ac:dyDescent="0.3">
      <c r="A1821" s="3" t="s">
        <v>19</v>
      </c>
      <c r="B1821" s="3" t="s">
        <v>2410</v>
      </c>
      <c r="C1821" s="3" t="s">
        <v>21</v>
      </c>
      <c r="D1821" s="4" t="s">
        <v>22</v>
      </c>
      <c r="E1821" s="3" t="s">
        <v>2414</v>
      </c>
      <c r="F1821" s="3"/>
      <c r="G1821" s="3"/>
      <c r="H1821" s="3"/>
      <c r="I1821" s="3"/>
      <c r="J1821" s="3"/>
      <c r="K1821" s="3"/>
      <c r="L1821" s="3"/>
      <c r="M1821" s="3"/>
      <c r="N1821" s="3">
        <v>50400</v>
      </c>
      <c r="O1821" s="3" t="s">
        <v>1076</v>
      </c>
      <c r="P1821" s="3">
        <v>23.126113100000001</v>
      </c>
      <c r="Q1821" s="3">
        <v>1165556.1000000001</v>
      </c>
      <c r="R1821" s="3">
        <v>0.33227173999999998</v>
      </c>
      <c r="S1821" s="3">
        <v>16746.49569</v>
      </c>
      <c r="T1821" s="3">
        <v>283463.3</v>
      </c>
    </row>
    <row r="1822" spans="1:20" x14ac:dyDescent="0.3">
      <c r="A1822" s="3" t="s">
        <v>19</v>
      </c>
      <c r="B1822" s="3" t="s">
        <v>2415</v>
      </c>
      <c r="C1822" s="3" t="s">
        <v>21</v>
      </c>
      <c r="D1822" s="4" t="s">
        <v>22</v>
      </c>
      <c r="E1822" s="3" t="s">
        <v>2416</v>
      </c>
      <c r="F1822" s="3"/>
      <c r="G1822" s="3"/>
      <c r="H1822" s="3"/>
      <c r="I1822" s="3"/>
      <c r="J1822" s="3"/>
      <c r="K1822" s="3"/>
      <c r="L1822" s="3"/>
      <c r="M1822" s="3"/>
      <c r="N1822" s="3">
        <v>27000</v>
      </c>
      <c r="O1822" s="3" t="s">
        <v>1076</v>
      </c>
      <c r="P1822" s="3">
        <v>116.2931389</v>
      </c>
      <c r="Q1822" s="3">
        <v>3139914.75</v>
      </c>
      <c r="R1822" s="3">
        <v>1.6708784320000001</v>
      </c>
      <c r="S1822" s="3">
        <v>45113.717669999998</v>
      </c>
      <c r="T1822" s="3">
        <v>763627.2</v>
      </c>
    </row>
    <row r="1823" spans="1:20" x14ac:dyDescent="0.3">
      <c r="A1823" s="3" t="s">
        <v>19</v>
      </c>
      <c r="B1823" s="3" t="s">
        <v>2417</v>
      </c>
      <c r="C1823" s="3" t="s">
        <v>21</v>
      </c>
      <c r="D1823" s="4" t="s">
        <v>25</v>
      </c>
      <c r="E1823" s="3" t="s">
        <v>2418</v>
      </c>
      <c r="F1823" s="3"/>
      <c r="G1823" s="3"/>
      <c r="H1823" s="3"/>
      <c r="I1823" s="3"/>
      <c r="J1823" s="3"/>
      <c r="K1823" s="3"/>
      <c r="L1823" s="3"/>
      <c r="M1823" s="3"/>
      <c r="N1823" s="3">
        <v>259800</v>
      </c>
      <c r="O1823" s="3" t="s">
        <v>2194</v>
      </c>
      <c r="P1823" s="3">
        <v>7.0452517710000002</v>
      </c>
      <c r="Q1823" s="3">
        <v>1830356.41</v>
      </c>
      <c r="R1823" s="3">
        <v>0.101224882</v>
      </c>
      <c r="S1823" s="3">
        <v>26298.224279999999</v>
      </c>
      <c r="T1823" s="3">
        <v>567044.4</v>
      </c>
    </row>
    <row r="1824" spans="1:20" x14ac:dyDescent="0.3">
      <c r="A1824" s="3" t="s">
        <v>19</v>
      </c>
      <c r="B1824" s="3" t="s">
        <v>2417</v>
      </c>
      <c r="C1824" s="3" t="s">
        <v>21</v>
      </c>
      <c r="D1824" s="4" t="s">
        <v>25</v>
      </c>
      <c r="E1824" s="3" t="s">
        <v>2419</v>
      </c>
      <c r="F1824" s="3"/>
      <c r="G1824" s="3"/>
      <c r="H1824" s="3"/>
      <c r="I1824" s="3"/>
      <c r="J1824" s="3"/>
      <c r="K1824" s="3"/>
      <c r="L1824" s="3"/>
      <c r="M1824" s="3"/>
      <c r="N1824" s="3">
        <v>265680</v>
      </c>
      <c r="O1824" s="3" t="s">
        <v>1076</v>
      </c>
      <c r="P1824" s="3">
        <v>4.7569531390000002</v>
      </c>
      <c r="Q1824" s="3">
        <v>1263827.31</v>
      </c>
      <c r="R1824" s="3">
        <v>6.8347028000000004E-2</v>
      </c>
      <c r="S1824" s="3">
        <v>18158.43836</v>
      </c>
      <c r="T1824" s="3">
        <v>391533.7</v>
      </c>
    </row>
    <row r="1825" spans="1:20" x14ac:dyDescent="0.3">
      <c r="A1825" s="3" t="s">
        <v>19</v>
      </c>
      <c r="B1825" s="3" t="s">
        <v>2417</v>
      </c>
      <c r="C1825" s="3" t="s">
        <v>21</v>
      </c>
      <c r="D1825" s="4" t="s">
        <v>25</v>
      </c>
      <c r="E1825" s="3" t="s">
        <v>2420</v>
      </c>
      <c r="F1825" s="3"/>
      <c r="G1825" s="3"/>
      <c r="H1825" s="3"/>
      <c r="I1825" s="3"/>
      <c r="J1825" s="3"/>
      <c r="K1825" s="3"/>
      <c r="L1825" s="3"/>
      <c r="M1825" s="3"/>
      <c r="N1825" s="3">
        <v>30000</v>
      </c>
      <c r="O1825" s="3" t="s">
        <v>2194</v>
      </c>
      <c r="P1825" s="3">
        <v>12.681452999999999</v>
      </c>
      <c r="Q1825" s="3">
        <v>380443.59</v>
      </c>
      <c r="R1825" s="3">
        <v>0.18220478400000001</v>
      </c>
      <c r="S1825" s="3">
        <v>5466.1435339999998</v>
      </c>
      <c r="T1825" s="3">
        <v>117861.4</v>
      </c>
    </row>
    <row r="1826" spans="1:20" x14ac:dyDescent="0.3">
      <c r="A1826" s="3" t="s">
        <v>19</v>
      </c>
      <c r="B1826" s="3" t="s">
        <v>2421</v>
      </c>
      <c r="C1826" s="3" t="s">
        <v>21</v>
      </c>
      <c r="D1826" s="4" t="s">
        <v>22</v>
      </c>
      <c r="E1826" s="3" t="s">
        <v>2422</v>
      </c>
      <c r="F1826" s="3"/>
      <c r="G1826" s="3"/>
      <c r="H1826" s="3"/>
      <c r="I1826" s="3"/>
      <c r="J1826" s="3"/>
      <c r="K1826" s="3"/>
      <c r="L1826" s="3"/>
      <c r="M1826" s="3"/>
      <c r="N1826" s="3">
        <v>11880</v>
      </c>
      <c r="O1826" s="3" t="s">
        <v>1076</v>
      </c>
      <c r="P1826" s="3">
        <v>81.343744110000003</v>
      </c>
      <c r="Q1826" s="3">
        <v>966363.68</v>
      </c>
      <c r="R1826" s="3">
        <v>1.168731956</v>
      </c>
      <c r="S1826" s="3">
        <v>13884.53563</v>
      </c>
      <c r="T1826" s="3">
        <v>235019.6</v>
      </c>
    </row>
    <row r="1827" spans="1:20" x14ac:dyDescent="0.3">
      <c r="A1827" s="3" t="s">
        <v>19</v>
      </c>
      <c r="B1827" s="3" t="s">
        <v>2421</v>
      </c>
      <c r="C1827" s="3" t="s">
        <v>21</v>
      </c>
      <c r="D1827" s="4" t="s">
        <v>22</v>
      </c>
      <c r="E1827" s="3" t="s">
        <v>2423</v>
      </c>
      <c r="F1827" s="3"/>
      <c r="G1827" s="3"/>
      <c r="H1827" s="3"/>
      <c r="I1827" s="3"/>
      <c r="J1827" s="3"/>
      <c r="K1827" s="3"/>
      <c r="L1827" s="3"/>
      <c r="M1827" s="3"/>
      <c r="N1827" s="3">
        <v>360</v>
      </c>
      <c r="O1827" s="3" t="s">
        <v>1076</v>
      </c>
      <c r="P1827" s="3">
        <v>89.943972220000006</v>
      </c>
      <c r="Q1827" s="3">
        <v>32379.83</v>
      </c>
      <c r="R1827" s="3">
        <v>1.292298451</v>
      </c>
      <c r="S1827" s="3">
        <v>465.2274425</v>
      </c>
      <c r="T1827" s="3">
        <v>7874.8</v>
      </c>
    </row>
    <row r="1828" spans="1:20" x14ac:dyDescent="0.3">
      <c r="A1828" s="3" t="s">
        <v>19</v>
      </c>
      <c r="B1828" s="3" t="s">
        <v>2421</v>
      </c>
      <c r="C1828" s="3" t="s">
        <v>21</v>
      </c>
      <c r="D1828" s="4" t="s">
        <v>22</v>
      </c>
      <c r="E1828" s="3" t="s">
        <v>2424</v>
      </c>
      <c r="F1828" s="3"/>
      <c r="G1828" s="3"/>
      <c r="H1828" s="3"/>
      <c r="I1828" s="3"/>
      <c r="J1828" s="3"/>
      <c r="K1828" s="3"/>
      <c r="L1828" s="3"/>
      <c r="M1828" s="3"/>
      <c r="N1828" s="3">
        <v>42120</v>
      </c>
      <c r="O1828" s="3" t="s">
        <v>1076</v>
      </c>
      <c r="P1828" s="3">
        <v>32.475715569999998</v>
      </c>
      <c r="Q1828" s="3">
        <v>1367877.14</v>
      </c>
      <c r="R1828" s="3">
        <v>0.46660510900000002</v>
      </c>
      <c r="S1828" s="3">
        <v>19653.407179999998</v>
      </c>
      <c r="T1828" s="3">
        <v>332667.7</v>
      </c>
    </row>
    <row r="1829" spans="1:20" x14ac:dyDescent="0.3">
      <c r="A1829" s="3" t="s">
        <v>19</v>
      </c>
      <c r="B1829" s="3" t="s">
        <v>2421</v>
      </c>
      <c r="C1829" s="3" t="s">
        <v>21</v>
      </c>
      <c r="D1829" s="4" t="s">
        <v>22</v>
      </c>
      <c r="E1829" s="3" t="s">
        <v>2425</v>
      </c>
      <c r="F1829" s="3"/>
      <c r="G1829" s="3"/>
      <c r="H1829" s="3"/>
      <c r="I1829" s="3"/>
      <c r="J1829" s="3"/>
      <c r="K1829" s="3"/>
      <c r="L1829" s="3"/>
      <c r="M1829" s="3"/>
      <c r="N1829" s="3">
        <v>15120</v>
      </c>
      <c r="O1829" s="3" t="s">
        <v>1076</v>
      </c>
      <c r="P1829" s="3">
        <v>98.18584061</v>
      </c>
      <c r="Q1829" s="3">
        <v>1484569.91</v>
      </c>
      <c r="R1829" s="3">
        <v>1.410716101</v>
      </c>
      <c r="S1829" s="3">
        <v>21330.027440000002</v>
      </c>
      <c r="T1829" s="3">
        <v>361047.4</v>
      </c>
    </row>
    <row r="1830" spans="1:20" x14ac:dyDescent="0.3">
      <c r="A1830" s="3" t="s">
        <v>19</v>
      </c>
      <c r="B1830" s="3" t="s">
        <v>2426</v>
      </c>
      <c r="C1830" s="3" t="s">
        <v>21</v>
      </c>
      <c r="D1830" s="4" t="s">
        <v>22</v>
      </c>
      <c r="E1830" s="3" t="s">
        <v>2427</v>
      </c>
      <c r="F1830" s="3"/>
      <c r="G1830" s="3"/>
      <c r="H1830" s="3"/>
      <c r="I1830" s="3"/>
      <c r="J1830" s="3"/>
      <c r="K1830" s="3"/>
      <c r="L1830" s="3"/>
      <c r="M1830" s="3"/>
      <c r="N1830" s="3">
        <v>22020</v>
      </c>
      <c r="O1830" s="3" t="s">
        <v>1076</v>
      </c>
      <c r="P1830" s="3">
        <v>176.15718530000001</v>
      </c>
      <c r="Q1830" s="3">
        <v>3878981.22</v>
      </c>
      <c r="R1830" s="3">
        <v>2.5273627730000001</v>
      </c>
      <c r="S1830" s="3">
        <v>55652.528259999999</v>
      </c>
      <c r="T1830" s="3">
        <v>943368.2</v>
      </c>
    </row>
    <row r="1831" spans="1:20" x14ac:dyDescent="0.3">
      <c r="A1831" s="3" t="s">
        <v>19</v>
      </c>
      <c r="B1831" s="3" t="s">
        <v>2426</v>
      </c>
      <c r="C1831" s="3" t="s">
        <v>21</v>
      </c>
      <c r="D1831" s="4" t="s">
        <v>22</v>
      </c>
      <c r="E1831" s="3" t="s">
        <v>2428</v>
      </c>
      <c r="F1831" s="3"/>
      <c r="G1831" s="3"/>
      <c r="H1831" s="3"/>
      <c r="I1831" s="3"/>
      <c r="J1831" s="3"/>
      <c r="K1831" s="3"/>
      <c r="L1831" s="3"/>
      <c r="M1831" s="3"/>
      <c r="N1831" s="3">
        <v>16200</v>
      </c>
      <c r="O1831" s="3" t="s">
        <v>1076</v>
      </c>
      <c r="P1831" s="3">
        <v>83.578754939999996</v>
      </c>
      <c r="Q1831" s="3">
        <v>1353975.83</v>
      </c>
      <c r="R1831" s="3">
        <v>1.199121305</v>
      </c>
      <c r="S1831" s="3">
        <v>19425.76514</v>
      </c>
      <c r="T1831" s="3">
        <v>329287</v>
      </c>
    </row>
    <row r="1832" spans="1:20" x14ac:dyDescent="0.3">
      <c r="A1832" s="3" t="s">
        <v>19</v>
      </c>
      <c r="B1832" s="3" t="s">
        <v>2426</v>
      </c>
      <c r="C1832" s="3" t="s">
        <v>21</v>
      </c>
      <c r="D1832" s="4" t="s">
        <v>22</v>
      </c>
      <c r="E1832" s="3" t="s">
        <v>2404</v>
      </c>
      <c r="F1832" s="3"/>
      <c r="G1832" s="3"/>
      <c r="H1832" s="3"/>
      <c r="I1832" s="3"/>
      <c r="J1832" s="3"/>
      <c r="K1832" s="3"/>
      <c r="L1832" s="3"/>
      <c r="M1832" s="3"/>
      <c r="N1832" s="3">
        <v>16632</v>
      </c>
      <c r="O1832" s="3" t="s">
        <v>1076</v>
      </c>
      <c r="P1832" s="3">
        <v>244.50617299999999</v>
      </c>
      <c r="Q1832" s="3">
        <v>4066626.67</v>
      </c>
      <c r="R1832" s="3">
        <v>3.5079795269999998</v>
      </c>
      <c r="S1832" s="3">
        <v>58344.715490000002</v>
      </c>
      <c r="T1832" s="3">
        <v>989003.7</v>
      </c>
    </row>
    <row r="1833" spans="1:20" x14ac:dyDescent="0.3">
      <c r="A1833" s="3" t="s">
        <v>19</v>
      </c>
      <c r="B1833" s="3" t="s">
        <v>2429</v>
      </c>
      <c r="C1833" s="3" t="s">
        <v>21</v>
      </c>
      <c r="D1833" s="4" t="s">
        <v>22</v>
      </c>
      <c r="E1833" s="3" t="s">
        <v>2430</v>
      </c>
      <c r="F1833" s="3"/>
      <c r="G1833" s="3"/>
      <c r="H1833" s="3"/>
      <c r="I1833" s="3"/>
      <c r="J1833" s="3"/>
      <c r="K1833" s="3"/>
      <c r="L1833" s="3"/>
      <c r="M1833" s="3"/>
      <c r="N1833" s="3">
        <v>42120</v>
      </c>
      <c r="O1833" s="3" t="s">
        <v>1076</v>
      </c>
      <c r="P1833" s="3">
        <v>81.441473169999995</v>
      </c>
      <c r="Q1833" s="3">
        <v>3430314.85</v>
      </c>
      <c r="R1833" s="3">
        <v>1.168457291</v>
      </c>
      <c r="S1833" s="3">
        <v>49215.421090000003</v>
      </c>
      <c r="T1833" s="3">
        <v>834252.5</v>
      </c>
    </row>
    <row r="1834" spans="1:20" x14ac:dyDescent="0.3">
      <c r="A1834" s="3" t="s">
        <v>19</v>
      </c>
      <c r="B1834" s="3" t="s">
        <v>2429</v>
      </c>
      <c r="C1834" s="3" t="s">
        <v>21</v>
      </c>
      <c r="D1834" s="4" t="s">
        <v>22</v>
      </c>
      <c r="E1834" s="3" t="s">
        <v>2431</v>
      </c>
      <c r="F1834" s="3"/>
      <c r="G1834" s="3"/>
      <c r="H1834" s="3"/>
      <c r="I1834" s="3"/>
      <c r="J1834" s="3"/>
      <c r="K1834" s="3"/>
      <c r="L1834" s="3"/>
      <c r="M1834" s="3"/>
      <c r="N1834" s="3">
        <v>15480</v>
      </c>
      <c r="O1834" s="3" t="s">
        <v>1076</v>
      </c>
      <c r="P1834" s="3">
        <v>90.052025189999995</v>
      </c>
      <c r="Q1834" s="3">
        <v>1394005.35</v>
      </c>
      <c r="R1834" s="3">
        <v>1.2919946229999999</v>
      </c>
      <c r="S1834" s="3">
        <v>20000.07676</v>
      </c>
      <c r="T1834" s="3">
        <v>339022.1</v>
      </c>
    </row>
    <row r="1835" spans="1:20" x14ac:dyDescent="0.3">
      <c r="A1835" s="3" t="s">
        <v>19</v>
      </c>
      <c r="B1835" s="3" t="s">
        <v>2429</v>
      </c>
      <c r="C1835" s="3" t="s">
        <v>21</v>
      </c>
      <c r="D1835" s="4" t="s">
        <v>22</v>
      </c>
      <c r="E1835" s="3" t="s">
        <v>2432</v>
      </c>
      <c r="F1835" s="3"/>
      <c r="G1835" s="3"/>
      <c r="H1835" s="3"/>
      <c r="I1835" s="3"/>
      <c r="J1835" s="3"/>
      <c r="K1835" s="3"/>
      <c r="L1835" s="3"/>
      <c r="M1835" s="3"/>
      <c r="N1835" s="3">
        <v>7200</v>
      </c>
      <c r="O1835" s="3" t="s">
        <v>1076</v>
      </c>
      <c r="P1835" s="3">
        <v>98.303804170000006</v>
      </c>
      <c r="Q1835" s="3">
        <v>707787.39</v>
      </c>
      <c r="R1835" s="3">
        <v>1.410384565</v>
      </c>
      <c r="S1835" s="3">
        <v>10154.76887</v>
      </c>
      <c r="T1835" s="3">
        <v>172133.9</v>
      </c>
    </row>
    <row r="1836" spans="1:20" x14ac:dyDescent="0.3">
      <c r="A1836" s="3" t="s">
        <v>19</v>
      </c>
      <c r="B1836" s="3" t="s">
        <v>2433</v>
      </c>
      <c r="C1836" s="3" t="s">
        <v>21</v>
      </c>
      <c r="D1836" s="4" t="s">
        <v>22</v>
      </c>
      <c r="E1836" s="3" t="s">
        <v>2294</v>
      </c>
      <c r="F1836" s="3"/>
      <c r="G1836" s="3"/>
      <c r="H1836" s="3"/>
      <c r="I1836" s="3"/>
      <c r="J1836" s="3"/>
      <c r="K1836" s="3"/>
      <c r="L1836" s="3"/>
      <c r="M1836" s="3"/>
      <c r="N1836" s="3">
        <v>5184</v>
      </c>
      <c r="O1836" s="3" t="s">
        <v>1076</v>
      </c>
      <c r="P1836" s="3">
        <v>649.97474920000002</v>
      </c>
      <c r="Q1836" s="3">
        <v>3369469.1</v>
      </c>
      <c r="R1836" s="3">
        <v>9.3253192140000003</v>
      </c>
      <c r="S1836" s="3">
        <v>48342.454810000003</v>
      </c>
      <c r="T1836" s="3">
        <v>819454.9</v>
      </c>
    </row>
    <row r="1837" spans="1:20" x14ac:dyDescent="0.3">
      <c r="A1837" s="3" t="s">
        <v>19</v>
      </c>
      <c r="B1837" s="3" t="s">
        <v>2434</v>
      </c>
      <c r="C1837" s="3" t="s">
        <v>21</v>
      </c>
      <c r="D1837" s="4" t="s">
        <v>22</v>
      </c>
      <c r="E1837" s="3" t="s">
        <v>2294</v>
      </c>
      <c r="F1837" s="3"/>
      <c r="G1837" s="3"/>
      <c r="H1837" s="3"/>
      <c r="I1837" s="3"/>
      <c r="J1837" s="3"/>
      <c r="K1837" s="3"/>
      <c r="L1837" s="3"/>
      <c r="M1837" s="3"/>
      <c r="N1837" s="3">
        <v>5184</v>
      </c>
      <c r="O1837" s="3" t="s">
        <v>1076</v>
      </c>
      <c r="P1837" s="3">
        <v>644.38031060000003</v>
      </c>
      <c r="Q1837" s="3">
        <v>3340467.53</v>
      </c>
      <c r="R1837" s="3">
        <v>9.3253301099999995</v>
      </c>
      <c r="S1837" s="3">
        <v>48342.511290000002</v>
      </c>
      <c r="T1837" s="3">
        <v>812401.8</v>
      </c>
    </row>
    <row r="1838" spans="1:20" x14ac:dyDescent="0.3">
      <c r="A1838" s="3" t="s">
        <v>19</v>
      </c>
      <c r="B1838" s="3" t="s">
        <v>2435</v>
      </c>
      <c r="C1838" s="3" t="s">
        <v>21</v>
      </c>
      <c r="D1838" s="4" t="s">
        <v>22</v>
      </c>
      <c r="E1838" s="3" t="s">
        <v>2436</v>
      </c>
      <c r="F1838" s="3"/>
      <c r="G1838" s="3"/>
      <c r="H1838" s="3"/>
      <c r="I1838" s="3"/>
      <c r="J1838" s="3"/>
      <c r="K1838" s="3"/>
      <c r="L1838" s="3"/>
      <c r="M1838" s="3"/>
      <c r="N1838" s="3">
        <v>27324</v>
      </c>
      <c r="O1838" s="3" t="s">
        <v>1076</v>
      </c>
      <c r="P1838" s="3">
        <v>89.181334359999994</v>
      </c>
      <c r="Q1838" s="3">
        <v>2436790.7799999998</v>
      </c>
      <c r="R1838" s="3">
        <v>1.290612654</v>
      </c>
      <c r="S1838" s="3">
        <v>35264.700140000001</v>
      </c>
      <c r="T1838" s="3">
        <v>592627.5</v>
      </c>
    </row>
    <row r="1839" spans="1:20" x14ac:dyDescent="0.3">
      <c r="A1839" s="3" t="s">
        <v>19</v>
      </c>
      <c r="B1839" s="3" t="s">
        <v>2435</v>
      </c>
      <c r="C1839" s="3" t="s">
        <v>21</v>
      </c>
      <c r="D1839" s="4" t="s">
        <v>22</v>
      </c>
      <c r="E1839" s="3" t="s">
        <v>2437</v>
      </c>
      <c r="F1839" s="3"/>
      <c r="G1839" s="3"/>
      <c r="H1839" s="3"/>
      <c r="I1839" s="3"/>
      <c r="J1839" s="3"/>
      <c r="K1839" s="3"/>
      <c r="L1839" s="3"/>
      <c r="M1839" s="3"/>
      <c r="N1839" s="3">
        <v>11592</v>
      </c>
      <c r="O1839" s="3" t="s">
        <v>1076</v>
      </c>
      <c r="P1839" s="3">
        <v>51.967748450000002</v>
      </c>
      <c r="Q1839" s="3">
        <v>602410.14</v>
      </c>
      <c r="R1839" s="3">
        <v>0.75206582399999999</v>
      </c>
      <c r="S1839" s="3">
        <v>8717.9470330000004</v>
      </c>
      <c r="T1839" s="3">
        <v>146506.1</v>
      </c>
    </row>
    <row r="1840" spans="1:20" x14ac:dyDescent="0.3">
      <c r="A1840" s="3" t="s">
        <v>19</v>
      </c>
      <c r="B1840" s="3" t="s">
        <v>2435</v>
      </c>
      <c r="C1840" s="3" t="s">
        <v>21</v>
      </c>
      <c r="D1840" s="4" t="s">
        <v>22</v>
      </c>
      <c r="E1840" s="3" t="s">
        <v>2438</v>
      </c>
      <c r="F1840" s="3"/>
      <c r="G1840" s="3"/>
      <c r="H1840" s="3"/>
      <c r="I1840" s="3"/>
      <c r="J1840" s="3"/>
      <c r="K1840" s="3"/>
      <c r="L1840" s="3"/>
      <c r="M1840" s="3"/>
      <c r="N1840" s="3">
        <v>19440</v>
      </c>
      <c r="O1840" s="3" t="s">
        <v>1076</v>
      </c>
      <c r="P1840" s="3">
        <v>36.84985751</v>
      </c>
      <c r="Q1840" s="3">
        <v>716361.23</v>
      </c>
      <c r="R1840" s="3">
        <v>0.53328303200000005</v>
      </c>
      <c r="S1840" s="3">
        <v>10367.022139999999</v>
      </c>
      <c r="T1840" s="3">
        <v>174219</v>
      </c>
    </row>
    <row r="1841" spans="1:20" x14ac:dyDescent="0.3">
      <c r="A1841" s="3" t="s">
        <v>19</v>
      </c>
      <c r="B1841" s="3" t="s">
        <v>2435</v>
      </c>
      <c r="C1841" s="3" t="s">
        <v>21</v>
      </c>
      <c r="D1841" s="4" t="s">
        <v>22</v>
      </c>
      <c r="E1841" s="3" t="s">
        <v>2439</v>
      </c>
      <c r="F1841" s="3"/>
      <c r="G1841" s="3"/>
      <c r="H1841" s="3"/>
      <c r="I1841" s="3"/>
      <c r="J1841" s="3"/>
      <c r="K1841" s="3"/>
      <c r="L1841" s="3"/>
      <c r="M1841" s="3"/>
      <c r="N1841" s="3">
        <v>15516</v>
      </c>
      <c r="O1841" s="3" t="s">
        <v>1076</v>
      </c>
      <c r="P1841" s="3">
        <v>80.654035829999998</v>
      </c>
      <c r="Q1841" s="3">
        <v>1251428.02</v>
      </c>
      <c r="R1841" s="3">
        <v>1.1672074649999999</v>
      </c>
      <c r="S1841" s="3">
        <v>18110.391029999999</v>
      </c>
      <c r="T1841" s="3">
        <v>304347.3</v>
      </c>
    </row>
    <row r="1842" spans="1:20" x14ac:dyDescent="0.3">
      <c r="A1842" s="3" t="s">
        <v>19</v>
      </c>
      <c r="B1842" s="3" t="s">
        <v>2440</v>
      </c>
      <c r="C1842" s="3" t="s">
        <v>21</v>
      </c>
      <c r="D1842" s="4" t="s">
        <v>22</v>
      </c>
      <c r="E1842" s="3" t="s">
        <v>2441</v>
      </c>
      <c r="F1842" s="3"/>
      <c r="G1842" s="3"/>
      <c r="H1842" s="3"/>
      <c r="I1842" s="3"/>
      <c r="J1842" s="3"/>
      <c r="K1842" s="3"/>
      <c r="L1842" s="3"/>
      <c r="M1842" s="3"/>
      <c r="N1842" s="3">
        <v>2556</v>
      </c>
      <c r="O1842" s="3" t="s">
        <v>1076</v>
      </c>
      <c r="P1842" s="3">
        <v>52.269104069999997</v>
      </c>
      <c r="Q1842" s="3">
        <v>133599.82999999999</v>
      </c>
      <c r="R1842" s="3">
        <v>0.75642697599999997</v>
      </c>
      <c r="S1842" s="3">
        <v>1933.4273519999999</v>
      </c>
      <c r="T1842" s="3">
        <v>32491.5</v>
      </c>
    </row>
    <row r="1843" spans="1:20" x14ac:dyDescent="0.3">
      <c r="A1843" s="3" t="s">
        <v>19</v>
      </c>
      <c r="B1843" s="3" t="s">
        <v>2440</v>
      </c>
      <c r="C1843" s="3" t="s">
        <v>21</v>
      </c>
      <c r="D1843" s="4" t="s">
        <v>22</v>
      </c>
      <c r="E1843" s="3" t="s">
        <v>2442</v>
      </c>
      <c r="F1843" s="3"/>
      <c r="G1843" s="3"/>
      <c r="H1843" s="3"/>
      <c r="I1843" s="3"/>
      <c r="J1843" s="3"/>
      <c r="K1843" s="3"/>
      <c r="L1843" s="3"/>
      <c r="M1843" s="3"/>
      <c r="N1843" s="3">
        <v>42000</v>
      </c>
      <c r="O1843" s="3" t="s">
        <v>1076</v>
      </c>
      <c r="P1843" s="3">
        <v>33.394149290000001</v>
      </c>
      <c r="Q1843" s="3">
        <v>1402554.27</v>
      </c>
      <c r="R1843" s="3">
        <v>0.48327278299999998</v>
      </c>
      <c r="S1843" s="3">
        <v>20297.456870000002</v>
      </c>
      <c r="T1843" s="3">
        <v>341101.1</v>
      </c>
    </row>
    <row r="1844" spans="1:20" x14ac:dyDescent="0.3">
      <c r="A1844" s="3" t="s">
        <v>19</v>
      </c>
      <c r="B1844" s="3" t="s">
        <v>2443</v>
      </c>
      <c r="C1844" s="3" t="s">
        <v>21</v>
      </c>
      <c r="D1844" s="4" t="s">
        <v>22</v>
      </c>
      <c r="E1844" s="3" t="s">
        <v>2444</v>
      </c>
      <c r="F1844" s="3"/>
      <c r="G1844" s="3"/>
      <c r="H1844" s="3"/>
      <c r="I1844" s="3"/>
      <c r="J1844" s="3"/>
      <c r="K1844" s="3"/>
      <c r="L1844" s="3"/>
      <c r="M1844" s="3"/>
      <c r="N1844" s="3">
        <v>17316</v>
      </c>
      <c r="O1844" s="3" t="s">
        <v>1076</v>
      </c>
      <c r="P1844" s="3">
        <v>87.627167360000001</v>
      </c>
      <c r="Q1844" s="3">
        <v>1517352.03</v>
      </c>
      <c r="R1844" s="3">
        <v>1.2914836750000001</v>
      </c>
      <c r="S1844" s="3">
        <v>22363.331320000001</v>
      </c>
      <c r="T1844" s="3">
        <v>369020</v>
      </c>
    </row>
    <row r="1845" spans="1:20" x14ac:dyDescent="0.3">
      <c r="A1845" s="3" t="s">
        <v>19</v>
      </c>
      <c r="B1845" s="3" t="s">
        <v>2443</v>
      </c>
      <c r="C1845" s="3" t="s">
        <v>21</v>
      </c>
      <c r="D1845" s="4" t="s">
        <v>22</v>
      </c>
      <c r="E1845" s="3" t="s">
        <v>2445</v>
      </c>
      <c r="F1845" s="3"/>
      <c r="G1845" s="3"/>
      <c r="H1845" s="3"/>
      <c r="I1845" s="3"/>
      <c r="J1845" s="3"/>
      <c r="K1845" s="3"/>
      <c r="L1845" s="3"/>
      <c r="M1845" s="3"/>
      <c r="N1845" s="3">
        <v>18000</v>
      </c>
      <c r="O1845" s="3" t="s">
        <v>1076</v>
      </c>
      <c r="P1845" s="3">
        <v>79.24847389</v>
      </c>
      <c r="Q1845" s="3">
        <v>1426472.53</v>
      </c>
      <c r="R1845" s="3">
        <v>1.167995194</v>
      </c>
      <c r="S1845" s="3">
        <v>21023.913489999999</v>
      </c>
      <c r="T1845" s="3">
        <v>346918.1</v>
      </c>
    </row>
    <row r="1846" spans="1:20" x14ac:dyDescent="0.3">
      <c r="A1846" s="3" t="s">
        <v>19</v>
      </c>
      <c r="B1846" s="3" t="s">
        <v>2443</v>
      </c>
      <c r="C1846" s="3" t="s">
        <v>21</v>
      </c>
      <c r="D1846" s="4" t="s">
        <v>22</v>
      </c>
      <c r="E1846" s="3" t="s">
        <v>2446</v>
      </c>
      <c r="F1846" s="3"/>
      <c r="G1846" s="3"/>
      <c r="H1846" s="3"/>
      <c r="I1846" s="3"/>
      <c r="J1846" s="3"/>
      <c r="K1846" s="3"/>
      <c r="L1846" s="3"/>
      <c r="M1846" s="3"/>
      <c r="N1846" s="3">
        <v>6120</v>
      </c>
      <c r="O1846" s="3" t="s">
        <v>1076</v>
      </c>
      <c r="P1846" s="3">
        <v>94.260299020000005</v>
      </c>
      <c r="Q1846" s="3">
        <v>576873.03</v>
      </c>
      <c r="R1846" s="3">
        <v>1.38924538</v>
      </c>
      <c r="S1846" s="3">
        <v>8502.181724</v>
      </c>
      <c r="T1846" s="3">
        <v>140295.5</v>
      </c>
    </row>
    <row r="1847" spans="1:20" x14ac:dyDescent="0.3">
      <c r="A1847" s="3" t="s">
        <v>19</v>
      </c>
      <c r="B1847" s="3" t="s">
        <v>2447</v>
      </c>
      <c r="C1847" s="3" t="s">
        <v>21</v>
      </c>
      <c r="D1847" s="4" t="s">
        <v>22</v>
      </c>
      <c r="E1847" s="3" t="s">
        <v>2338</v>
      </c>
      <c r="F1847" s="3"/>
      <c r="G1847" s="3"/>
      <c r="H1847" s="3"/>
      <c r="I1847" s="3"/>
      <c r="J1847" s="3"/>
      <c r="K1847" s="3"/>
      <c r="L1847" s="3"/>
      <c r="M1847" s="3"/>
      <c r="N1847" s="3">
        <v>1232</v>
      </c>
      <c r="O1847" s="3" t="s">
        <v>1076</v>
      </c>
      <c r="P1847" s="3">
        <v>1033.244058</v>
      </c>
      <c r="Q1847" s="3">
        <v>1272956.68</v>
      </c>
      <c r="R1847" s="3">
        <v>15.22835753</v>
      </c>
      <c r="S1847" s="3">
        <v>18761.336480000002</v>
      </c>
      <c r="T1847" s="3">
        <v>309583.09999999998</v>
      </c>
    </row>
    <row r="1848" spans="1:20" x14ac:dyDescent="0.3">
      <c r="A1848" s="3" t="s">
        <v>19</v>
      </c>
      <c r="B1848" s="3" t="s">
        <v>2447</v>
      </c>
      <c r="C1848" s="3" t="s">
        <v>21</v>
      </c>
      <c r="D1848" s="4" t="s">
        <v>22</v>
      </c>
      <c r="E1848" s="3" t="s">
        <v>2243</v>
      </c>
      <c r="F1848" s="3"/>
      <c r="G1848" s="3"/>
      <c r="H1848" s="3"/>
      <c r="I1848" s="3"/>
      <c r="J1848" s="3"/>
      <c r="K1848" s="3"/>
      <c r="L1848" s="3"/>
      <c r="M1848" s="3"/>
      <c r="N1848" s="3">
        <v>6480</v>
      </c>
      <c r="O1848" s="3" t="s">
        <v>1076</v>
      </c>
      <c r="P1848" s="3">
        <v>629.96577309999998</v>
      </c>
      <c r="Q1848" s="3">
        <v>4082178.21</v>
      </c>
      <c r="R1848" s="3">
        <v>9.2846834660000006</v>
      </c>
      <c r="S1848" s="3">
        <v>60164.74886</v>
      </c>
      <c r="T1848" s="3">
        <v>992785.7</v>
      </c>
    </row>
    <row r="1849" spans="1:20" x14ac:dyDescent="0.3">
      <c r="A1849" s="3" t="s">
        <v>19</v>
      </c>
      <c r="B1849" s="3" t="s">
        <v>2448</v>
      </c>
      <c r="C1849" s="3" t="s">
        <v>21</v>
      </c>
      <c r="D1849" s="4" t="s">
        <v>22</v>
      </c>
      <c r="E1849" s="3" t="s">
        <v>2449</v>
      </c>
      <c r="F1849" s="3"/>
      <c r="G1849" s="3"/>
      <c r="H1849" s="3"/>
      <c r="I1849" s="3"/>
      <c r="J1849" s="3"/>
      <c r="K1849" s="3"/>
      <c r="L1849" s="3"/>
      <c r="M1849" s="3"/>
      <c r="N1849" s="3">
        <v>2160</v>
      </c>
      <c r="O1849" s="3" t="s">
        <v>1076</v>
      </c>
      <c r="P1849" s="3">
        <v>38.094467590000001</v>
      </c>
      <c r="Q1849" s="3">
        <v>82284.05</v>
      </c>
      <c r="R1849" s="3">
        <v>0.56145125399999996</v>
      </c>
      <c r="S1849" s="3">
        <v>1212.7347090000001</v>
      </c>
      <c r="T1849" s="3">
        <v>20011.400000000001</v>
      </c>
    </row>
    <row r="1850" spans="1:20" x14ac:dyDescent="0.3">
      <c r="A1850" s="3" t="s">
        <v>19</v>
      </c>
      <c r="B1850" s="3" t="s">
        <v>2450</v>
      </c>
      <c r="C1850" s="3" t="s">
        <v>21</v>
      </c>
      <c r="D1850" s="4" t="s">
        <v>22</v>
      </c>
      <c r="E1850" s="3" t="s">
        <v>2451</v>
      </c>
      <c r="F1850" s="3"/>
      <c r="G1850" s="3"/>
      <c r="H1850" s="3"/>
      <c r="I1850" s="3"/>
      <c r="J1850" s="3"/>
      <c r="K1850" s="3"/>
      <c r="L1850" s="3"/>
      <c r="M1850" s="3"/>
      <c r="N1850" s="3">
        <v>47568</v>
      </c>
      <c r="O1850" s="3" t="s">
        <v>1076</v>
      </c>
      <c r="P1850" s="3">
        <v>41.811767570000001</v>
      </c>
      <c r="Q1850" s="3">
        <v>1988902.16</v>
      </c>
      <c r="R1850" s="3">
        <v>0.60905706599999998</v>
      </c>
      <c r="S1850" s="3">
        <v>28971.626509999998</v>
      </c>
      <c r="T1850" s="3">
        <v>483701</v>
      </c>
    </row>
    <row r="1851" spans="1:20" x14ac:dyDescent="0.3">
      <c r="A1851" s="3" t="s">
        <v>19</v>
      </c>
      <c r="B1851" s="3" t="s">
        <v>2452</v>
      </c>
      <c r="C1851" s="3" t="s">
        <v>21</v>
      </c>
      <c r="D1851" s="4" t="s">
        <v>22</v>
      </c>
      <c r="E1851" s="3" t="s">
        <v>2453</v>
      </c>
      <c r="F1851" s="3"/>
      <c r="G1851" s="3"/>
      <c r="H1851" s="3"/>
      <c r="I1851" s="3"/>
      <c r="J1851" s="3"/>
      <c r="K1851" s="3"/>
      <c r="L1851" s="3"/>
      <c r="M1851" s="3"/>
      <c r="N1851" s="3">
        <v>240</v>
      </c>
      <c r="O1851" s="3" t="s">
        <v>1076</v>
      </c>
      <c r="P1851" s="3">
        <v>88.169208330000004</v>
      </c>
      <c r="Q1851" s="3">
        <v>21160.61</v>
      </c>
      <c r="R1851" s="3">
        <v>1.2843293280000001</v>
      </c>
      <c r="S1851" s="3">
        <v>308.23903860000001</v>
      </c>
      <c r="T1851" s="3">
        <v>5146.3</v>
      </c>
    </row>
    <row r="1852" spans="1:20" x14ac:dyDescent="0.3">
      <c r="A1852" s="3" t="s">
        <v>19</v>
      </c>
      <c r="B1852" s="3" t="s">
        <v>2452</v>
      </c>
      <c r="C1852" s="3" t="s">
        <v>21</v>
      </c>
      <c r="D1852" s="4" t="s">
        <v>22</v>
      </c>
      <c r="E1852" s="3" t="s">
        <v>2454</v>
      </c>
      <c r="F1852" s="3"/>
      <c r="G1852" s="3"/>
      <c r="H1852" s="3"/>
      <c r="I1852" s="3"/>
      <c r="J1852" s="3"/>
      <c r="K1852" s="3"/>
      <c r="L1852" s="3"/>
      <c r="M1852" s="3"/>
      <c r="N1852" s="3">
        <v>300</v>
      </c>
      <c r="O1852" s="3" t="s">
        <v>1076</v>
      </c>
      <c r="P1852" s="3">
        <v>67.933633330000006</v>
      </c>
      <c r="Q1852" s="3">
        <v>20380.09</v>
      </c>
      <c r="R1852" s="3">
        <v>0.98956494299999997</v>
      </c>
      <c r="S1852" s="3">
        <v>296.86948289999998</v>
      </c>
      <c r="T1852" s="3">
        <v>4956.3999999999996</v>
      </c>
    </row>
    <row r="1853" spans="1:20" x14ac:dyDescent="0.3">
      <c r="A1853" s="3" t="s">
        <v>19</v>
      </c>
      <c r="B1853" s="3" t="s">
        <v>2452</v>
      </c>
      <c r="C1853" s="3" t="s">
        <v>21</v>
      </c>
      <c r="D1853" s="4" t="s">
        <v>22</v>
      </c>
      <c r="E1853" s="3" t="s">
        <v>2455</v>
      </c>
      <c r="F1853" s="3"/>
      <c r="G1853" s="3"/>
      <c r="H1853" s="3"/>
      <c r="I1853" s="3"/>
      <c r="J1853" s="3"/>
      <c r="K1853" s="3"/>
      <c r="L1853" s="3"/>
      <c r="M1853" s="3"/>
      <c r="N1853" s="3">
        <v>59040</v>
      </c>
      <c r="O1853" s="3" t="s">
        <v>1076</v>
      </c>
      <c r="P1853" s="3">
        <v>38.630162769999998</v>
      </c>
      <c r="Q1853" s="3">
        <v>2280724.81</v>
      </c>
      <c r="R1853" s="3">
        <v>0.56271176700000003</v>
      </c>
      <c r="S1853" s="3">
        <v>33222.502690000001</v>
      </c>
      <c r="T1853" s="3">
        <v>554672.19999999995</v>
      </c>
    </row>
    <row r="1854" spans="1:20" x14ac:dyDescent="0.3">
      <c r="A1854" s="3" t="s">
        <v>19</v>
      </c>
      <c r="B1854" s="3" t="s">
        <v>2452</v>
      </c>
      <c r="C1854" s="3" t="s">
        <v>21</v>
      </c>
      <c r="D1854" s="4" t="s">
        <v>22</v>
      </c>
      <c r="E1854" s="3" t="s">
        <v>2456</v>
      </c>
      <c r="F1854" s="3"/>
      <c r="G1854" s="3"/>
      <c r="H1854" s="3"/>
      <c r="I1854" s="3"/>
      <c r="J1854" s="3"/>
      <c r="K1854" s="3"/>
      <c r="L1854" s="3"/>
      <c r="M1854" s="3"/>
      <c r="N1854" s="3">
        <v>21600</v>
      </c>
      <c r="O1854" s="3" t="s">
        <v>1076</v>
      </c>
      <c r="P1854" s="3">
        <v>88.581003240000001</v>
      </c>
      <c r="Q1854" s="3">
        <v>1913349.67</v>
      </c>
      <c r="R1854" s="3">
        <v>1.290327797</v>
      </c>
      <c r="S1854" s="3">
        <v>27871.080409999999</v>
      </c>
      <c r="T1854" s="3">
        <v>465326.7</v>
      </c>
    </row>
    <row r="1855" spans="1:20" x14ac:dyDescent="0.3">
      <c r="A1855" s="3" t="s">
        <v>19</v>
      </c>
      <c r="B1855" s="3" t="s">
        <v>2452</v>
      </c>
      <c r="C1855" s="3" t="s">
        <v>21</v>
      </c>
      <c r="D1855" s="4" t="s">
        <v>22</v>
      </c>
      <c r="E1855" s="3" t="s">
        <v>2457</v>
      </c>
      <c r="F1855" s="3"/>
      <c r="G1855" s="3"/>
      <c r="H1855" s="3"/>
      <c r="I1855" s="3"/>
      <c r="J1855" s="3"/>
      <c r="K1855" s="3"/>
      <c r="L1855" s="3"/>
      <c r="M1855" s="3"/>
      <c r="N1855" s="3">
        <v>50400</v>
      </c>
      <c r="O1855" s="3" t="s">
        <v>1076</v>
      </c>
      <c r="P1855" s="3">
        <v>24.081140479999998</v>
      </c>
      <c r="Q1855" s="3">
        <v>1213689.48</v>
      </c>
      <c r="R1855" s="3">
        <v>0.35078136199999999</v>
      </c>
      <c r="S1855" s="3">
        <v>17679.38063</v>
      </c>
      <c r="T1855" s="3">
        <v>295169.2</v>
      </c>
    </row>
    <row r="1856" spans="1:20" x14ac:dyDescent="0.3">
      <c r="A1856" s="3" t="s">
        <v>19</v>
      </c>
      <c r="B1856" s="3" t="s">
        <v>2452</v>
      </c>
      <c r="C1856" s="3" t="s">
        <v>21</v>
      </c>
      <c r="D1856" s="4" t="s">
        <v>22</v>
      </c>
      <c r="E1856" s="3" t="s">
        <v>2458</v>
      </c>
      <c r="F1856" s="3"/>
      <c r="G1856" s="3"/>
      <c r="H1856" s="3"/>
      <c r="I1856" s="3"/>
      <c r="J1856" s="3"/>
      <c r="K1856" s="3"/>
      <c r="L1856" s="3"/>
      <c r="M1856" s="3"/>
      <c r="N1856" s="3">
        <v>14400</v>
      </c>
      <c r="O1856" s="3" t="s">
        <v>1076</v>
      </c>
      <c r="P1856" s="3">
        <v>80.111106250000006</v>
      </c>
      <c r="Q1856" s="3">
        <v>1153599.93</v>
      </c>
      <c r="R1856" s="3">
        <v>1.1669498359999999</v>
      </c>
      <c r="S1856" s="3">
        <v>16804.07764</v>
      </c>
      <c r="T1856" s="3">
        <v>280555.5</v>
      </c>
    </row>
    <row r="1857" spans="1:20" x14ac:dyDescent="0.3">
      <c r="A1857" s="3" t="s">
        <v>19</v>
      </c>
      <c r="B1857" s="3" t="s">
        <v>2452</v>
      </c>
      <c r="C1857" s="3" t="s">
        <v>21</v>
      </c>
      <c r="D1857" s="4" t="s">
        <v>22</v>
      </c>
      <c r="E1857" s="3" t="s">
        <v>2459</v>
      </c>
      <c r="F1857" s="3"/>
      <c r="G1857" s="3"/>
      <c r="H1857" s="3"/>
      <c r="I1857" s="3"/>
      <c r="J1857" s="3"/>
      <c r="K1857" s="3"/>
      <c r="L1857" s="3"/>
      <c r="M1857" s="3"/>
      <c r="N1857" s="3">
        <v>5796</v>
      </c>
      <c r="O1857" s="3" t="s">
        <v>1076</v>
      </c>
      <c r="P1857" s="3">
        <v>95.286338850000007</v>
      </c>
      <c r="Q1857" s="3">
        <v>552279.62</v>
      </c>
      <c r="R1857" s="3">
        <v>1.3880020230000001</v>
      </c>
      <c r="S1857" s="3">
        <v>8044.8597229999996</v>
      </c>
      <c r="T1857" s="3">
        <v>134314.5</v>
      </c>
    </row>
    <row r="1858" spans="1:20" x14ac:dyDescent="0.3">
      <c r="A1858" s="3" t="s">
        <v>19</v>
      </c>
      <c r="B1858" s="3" t="s">
        <v>2460</v>
      </c>
      <c r="C1858" s="3" t="s">
        <v>21</v>
      </c>
      <c r="D1858" s="4" t="s">
        <v>22</v>
      </c>
      <c r="E1858" s="3" t="s">
        <v>2214</v>
      </c>
      <c r="F1858" s="3"/>
      <c r="G1858" s="3"/>
      <c r="H1858" s="3"/>
      <c r="I1858" s="3"/>
      <c r="J1858" s="3"/>
      <c r="K1858" s="3"/>
      <c r="L1858" s="3"/>
      <c r="M1858" s="3"/>
      <c r="N1858" s="3">
        <v>50400</v>
      </c>
      <c r="O1858" s="3" t="s">
        <v>1076</v>
      </c>
      <c r="P1858" s="3">
        <v>79.489871030000003</v>
      </c>
      <c r="Q1858" s="3">
        <v>4006289.5</v>
      </c>
      <c r="R1858" s="3">
        <v>1.1579005250000001</v>
      </c>
      <c r="S1858" s="3">
        <v>58358.186450000001</v>
      </c>
      <c r="T1858" s="3">
        <v>974329.7</v>
      </c>
    </row>
    <row r="1859" spans="1:20" x14ac:dyDescent="0.3">
      <c r="A1859" s="3" t="s">
        <v>19</v>
      </c>
      <c r="B1859" s="3" t="s">
        <v>2461</v>
      </c>
      <c r="C1859" s="3" t="s">
        <v>21</v>
      </c>
      <c r="D1859" s="4" t="s">
        <v>25</v>
      </c>
      <c r="E1859" s="3" t="s">
        <v>2462</v>
      </c>
      <c r="F1859" s="3"/>
      <c r="G1859" s="3"/>
      <c r="H1859" s="3"/>
      <c r="I1859" s="3"/>
      <c r="J1859" s="3"/>
      <c r="K1859" s="3"/>
      <c r="L1859" s="3"/>
      <c r="M1859" s="3"/>
      <c r="N1859" s="3">
        <v>134400</v>
      </c>
      <c r="O1859" s="3" t="s">
        <v>2194</v>
      </c>
      <c r="P1859" s="3">
        <v>12.529050740000001</v>
      </c>
      <c r="Q1859" s="3">
        <v>1683904.42</v>
      </c>
      <c r="R1859" s="3">
        <v>0.18250620200000001</v>
      </c>
      <c r="S1859" s="3">
        <v>24528.833500000001</v>
      </c>
      <c r="T1859" s="3">
        <v>521673.5</v>
      </c>
    </row>
    <row r="1860" spans="1:20" x14ac:dyDescent="0.3">
      <c r="A1860" s="3" t="s">
        <v>19</v>
      </c>
      <c r="B1860" s="3" t="s">
        <v>2461</v>
      </c>
      <c r="C1860" s="3" t="s">
        <v>21</v>
      </c>
      <c r="D1860" s="4" t="s">
        <v>22</v>
      </c>
      <c r="E1860" s="3" t="s">
        <v>2338</v>
      </c>
      <c r="F1860" s="3"/>
      <c r="G1860" s="3"/>
      <c r="H1860" s="3"/>
      <c r="I1860" s="3"/>
      <c r="J1860" s="3"/>
      <c r="K1860" s="3"/>
      <c r="L1860" s="3"/>
      <c r="M1860" s="3"/>
      <c r="N1860" s="3">
        <v>2464</v>
      </c>
      <c r="O1860" s="3" t="s">
        <v>1076</v>
      </c>
      <c r="P1860" s="3">
        <v>1043.9425650000001</v>
      </c>
      <c r="Q1860" s="3">
        <v>2572274.48</v>
      </c>
      <c r="R1860" s="3">
        <v>15.20673802</v>
      </c>
      <c r="S1860" s="3">
        <v>37469.402479999997</v>
      </c>
      <c r="T1860" s="3">
        <v>625577.1</v>
      </c>
    </row>
    <row r="1861" spans="1:20" x14ac:dyDescent="0.3">
      <c r="A1861" s="3" t="s">
        <v>19</v>
      </c>
      <c r="B1861" s="3" t="s">
        <v>2461</v>
      </c>
      <c r="C1861" s="3" t="s">
        <v>21</v>
      </c>
      <c r="D1861" s="4" t="s">
        <v>22</v>
      </c>
      <c r="E1861" s="3" t="s">
        <v>2243</v>
      </c>
      <c r="F1861" s="3"/>
      <c r="G1861" s="3"/>
      <c r="H1861" s="3"/>
      <c r="I1861" s="3"/>
      <c r="J1861" s="3"/>
      <c r="K1861" s="3"/>
      <c r="L1861" s="3"/>
      <c r="M1861" s="3"/>
      <c r="N1861" s="3">
        <v>6480</v>
      </c>
      <c r="O1861" s="3" t="s">
        <v>1076</v>
      </c>
      <c r="P1861" s="3">
        <v>636.48861729999999</v>
      </c>
      <c r="Q1861" s="3">
        <v>4124446.24</v>
      </c>
      <c r="R1861" s="3">
        <v>9.2715020730000006</v>
      </c>
      <c r="S1861" s="3">
        <v>60079.333429999999</v>
      </c>
      <c r="T1861" s="3">
        <v>1003065.3</v>
      </c>
    </row>
    <row r="1862" spans="1:20" x14ac:dyDescent="0.3">
      <c r="A1862" s="3" t="s">
        <v>19</v>
      </c>
      <c r="B1862" s="3" t="s">
        <v>2463</v>
      </c>
      <c r="C1862" s="3" t="s">
        <v>21</v>
      </c>
      <c r="D1862" s="4" t="s">
        <v>22</v>
      </c>
      <c r="E1862" s="3" t="s">
        <v>2464</v>
      </c>
      <c r="F1862" s="3"/>
      <c r="G1862" s="3"/>
      <c r="H1862" s="3"/>
      <c r="I1862" s="3"/>
      <c r="J1862" s="3"/>
      <c r="K1862" s="3"/>
      <c r="L1862" s="3"/>
      <c r="M1862" s="3"/>
      <c r="N1862" s="3">
        <v>48000</v>
      </c>
      <c r="O1862" s="3" t="s">
        <v>1076</v>
      </c>
      <c r="P1862" s="3">
        <v>33.523677499999998</v>
      </c>
      <c r="Q1862" s="3">
        <v>1609136.52</v>
      </c>
      <c r="R1862" s="3">
        <v>0.48832742200000001</v>
      </c>
      <c r="S1862" s="3">
        <v>23439.716240000002</v>
      </c>
      <c r="T1862" s="3">
        <v>391342.1</v>
      </c>
    </row>
    <row r="1863" spans="1:20" x14ac:dyDescent="0.3">
      <c r="A1863" s="3" t="s">
        <v>19</v>
      </c>
      <c r="B1863" s="3" t="s">
        <v>2463</v>
      </c>
      <c r="C1863" s="3" t="s">
        <v>21</v>
      </c>
      <c r="D1863" s="4" t="s">
        <v>22</v>
      </c>
      <c r="E1863" s="3" t="s">
        <v>2465</v>
      </c>
      <c r="F1863" s="3"/>
      <c r="G1863" s="3"/>
      <c r="H1863" s="3"/>
      <c r="I1863" s="3"/>
      <c r="J1863" s="3"/>
      <c r="K1863" s="3"/>
      <c r="L1863" s="3"/>
      <c r="M1863" s="3"/>
      <c r="N1863" s="3">
        <v>9612</v>
      </c>
      <c r="O1863" s="3" t="s">
        <v>1076</v>
      </c>
      <c r="P1863" s="3">
        <v>95.296145440000004</v>
      </c>
      <c r="Q1863" s="3">
        <v>915986.55</v>
      </c>
      <c r="R1863" s="3">
        <v>1.388144872</v>
      </c>
      <c r="S1863" s="3">
        <v>13342.84851</v>
      </c>
      <c r="T1863" s="3">
        <v>222768</v>
      </c>
    </row>
    <row r="1864" spans="1:20" x14ac:dyDescent="0.3">
      <c r="A1864" s="3" t="s">
        <v>19</v>
      </c>
      <c r="B1864" s="3" t="s">
        <v>2463</v>
      </c>
      <c r="C1864" s="3" t="s">
        <v>21</v>
      </c>
      <c r="D1864" s="4" t="s">
        <v>22</v>
      </c>
      <c r="E1864" s="3" t="s">
        <v>2466</v>
      </c>
      <c r="F1864" s="3"/>
      <c r="G1864" s="3"/>
      <c r="H1864" s="3"/>
      <c r="I1864" s="3"/>
      <c r="J1864" s="3"/>
      <c r="K1864" s="3"/>
      <c r="L1864" s="3"/>
      <c r="M1864" s="3"/>
      <c r="N1864" s="3">
        <v>31608</v>
      </c>
      <c r="O1864" s="3" t="s">
        <v>1076</v>
      </c>
      <c r="P1864" s="3">
        <v>85.978300430000004</v>
      </c>
      <c r="Q1864" s="3">
        <v>2717602.12</v>
      </c>
      <c r="R1864" s="3">
        <v>1.2524151560000001</v>
      </c>
      <c r="S1864" s="3">
        <v>39586.338239999997</v>
      </c>
      <c r="T1864" s="3">
        <v>660920.80000000005</v>
      </c>
    </row>
    <row r="1865" spans="1:20" x14ac:dyDescent="0.3">
      <c r="A1865" s="3" t="s">
        <v>19</v>
      </c>
      <c r="B1865" s="3" t="s">
        <v>2463</v>
      </c>
      <c r="C1865" s="3" t="s">
        <v>21</v>
      </c>
      <c r="D1865" s="4" t="s">
        <v>22</v>
      </c>
      <c r="E1865" s="3" t="s">
        <v>2467</v>
      </c>
      <c r="F1865" s="3"/>
      <c r="G1865" s="3"/>
      <c r="H1865" s="3"/>
      <c r="I1865" s="3"/>
      <c r="J1865" s="3"/>
      <c r="K1865" s="3"/>
      <c r="L1865" s="3"/>
      <c r="M1865" s="3"/>
      <c r="N1865" s="3">
        <v>7200</v>
      </c>
      <c r="O1865" s="3" t="s">
        <v>1076</v>
      </c>
      <c r="P1865" s="3">
        <v>85.308030560000006</v>
      </c>
      <c r="Q1865" s="3">
        <v>614217.81999999995</v>
      </c>
      <c r="R1865" s="3">
        <v>1.2426515739999999</v>
      </c>
      <c r="S1865" s="3">
        <v>8947.0913330000003</v>
      </c>
      <c r="T1865" s="3">
        <v>149377.79999999999</v>
      </c>
    </row>
    <row r="1866" spans="1:20" x14ac:dyDescent="0.3">
      <c r="A1866" s="3" t="s">
        <v>19</v>
      </c>
      <c r="B1866" s="3" t="s">
        <v>2468</v>
      </c>
      <c r="C1866" s="3" t="s">
        <v>21</v>
      </c>
      <c r="D1866" s="4" t="s">
        <v>22</v>
      </c>
      <c r="E1866" s="3" t="s">
        <v>2469</v>
      </c>
      <c r="F1866" s="3"/>
      <c r="G1866" s="3"/>
      <c r="H1866" s="3"/>
      <c r="I1866" s="3"/>
      <c r="J1866" s="3"/>
      <c r="K1866" s="3"/>
      <c r="L1866" s="3"/>
      <c r="M1866" s="3"/>
      <c r="N1866" s="3">
        <v>864</v>
      </c>
      <c r="O1866" s="3" t="s">
        <v>1076</v>
      </c>
      <c r="P1866" s="3">
        <v>40.533900459999998</v>
      </c>
      <c r="Q1866" s="3">
        <v>35021.29</v>
      </c>
      <c r="R1866" s="3">
        <v>0.590442833</v>
      </c>
      <c r="S1866" s="3">
        <v>510.14260739999997</v>
      </c>
      <c r="T1866" s="3">
        <v>8517.1</v>
      </c>
    </row>
    <row r="1867" spans="1:20" x14ac:dyDescent="0.3">
      <c r="A1867" s="3" t="s">
        <v>19</v>
      </c>
      <c r="B1867" s="3" t="s">
        <v>2470</v>
      </c>
      <c r="C1867" s="3" t="s">
        <v>21</v>
      </c>
      <c r="D1867" s="4" t="s">
        <v>22</v>
      </c>
      <c r="E1867" s="3" t="s">
        <v>2222</v>
      </c>
      <c r="F1867" s="3"/>
      <c r="G1867" s="3"/>
      <c r="H1867" s="3"/>
      <c r="I1867" s="3"/>
      <c r="J1867" s="3"/>
      <c r="K1867" s="3"/>
      <c r="L1867" s="3"/>
      <c r="M1867" s="3"/>
      <c r="N1867" s="3">
        <v>27000</v>
      </c>
      <c r="O1867" s="3" t="s">
        <v>1076</v>
      </c>
      <c r="P1867" s="3">
        <v>113.44107409999999</v>
      </c>
      <c r="Q1867" s="3">
        <v>3062909</v>
      </c>
      <c r="R1867" s="3">
        <v>1.6806085049999999</v>
      </c>
      <c r="S1867" s="3">
        <v>45376.429629999999</v>
      </c>
      <c r="T1867" s="3">
        <v>744899.5</v>
      </c>
    </row>
    <row r="1868" spans="1:20" x14ac:dyDescent="0.3">
      <c r="A1868" s="3" t="s">
        <v>19</v>
      </c>
      <c r="B1868" s="3" t="s">
        <v>2471</v>
      </c>
      <c r="C1868" s="3" t="s">
        <v>21</v>
      </c>
      <c r="D1868" s="4" t="s">
        <v>22</v>
      </c>
      <c r="E1868" s="3" t="s">
        <v>2472</v>
      </c>
      <c r="F1868" s="3"/>
      <c r="G1868" s="3"/>
      <c r="H1868" s="3"/>
      <c r="I1868" s="3"/>
      <c r="J1868" s="3"/>
      <c r="K1868" s="3"/>
      <c r="L1868" s="3"/>
      <c r="M1868" s="3"/>
      <c r="N1868" s="3">
        <v>3696</v>
      </c>
      <c r="O1868" s="3" t="s">
        <v>1076</v>
      </c>
      <c r="P1868" s="3">
        <v>1027.720135</v>
      </c>
      <c r="Q1868" s="3">
        <v>3798453.62</v>
      </c>
      <c r="R1868" s="3">
        <v>15.22548349</v>
      </c>
      <c r="S1868" s="3">
        <v>56273.386960000003</v>
      </c>
      <c r="T1868" s="3">
        <v>923783.9</v>
      </c>
    </row>
    <row r="1869" spans="1:20" x14ac:dyDescent="0.3">
      <c r="A1869" s="3" t="s">
        <v>19</v>
      </c>
      <c r="B1869" s="3" t="s">
        <v>2471</v>
      </c>
      <c r="C1869" s="3" t="s">
        <v>21</v>
      </c>
      <c r="D1869" s="4" t="s">
        <v>22</v>
      </c>
      <c r="E1869" s="3" t="s">
        <v>2473</v>
      </c>
      <c r="F1869" s="3"/>
      <c r="G1869" s="3"/>
      <c r="H1869" s="3"/>
      <c r="I1869" s="3"/>
      <c r="J1869" s="3"/>
      <c r="K1869" s="3"/>
      <c r="L1869" s="3"/>
      <c r="M1869" s="3"/>
      <c r="N1869" s="3">
        <v>7776</v>
      </c>
      <c r="O1869" s="3" t="s">
        <v>1076</v>
      </c>
      <c r="P1869" s="3">
        <v>626.59778419999998</v>
      </c>
      <c r="Q1869" s="3">
        <v>4872424.37</v>
      </c>
      <c r="R1869" s="3">
        <v>9.2829301359999992</v>
      </c>
      <c r="S1869" s="3">
        <v>72184.064740000002</v>
      </c>
      <c r="T1869" s="3">
        <v>1184973.5</v>
      </c>
    </row>
    <row r="1870" spans="1:20" x14ac:dyDescent="0.3">
      <c r="A1870" s="3" t="s">
        <v>19</v>
      </c>
      <c r="B1870" s="3" t="s">
        <v>2474</v>
      </c>
      <c r="C1870" s="3" t="s">
        <v>21</v>
      </c>
      <c r="D1870" s="4" t="s">
        <v>22</v>
      </c>
      <c r="E1870" s="3" t="s">
        <v>2475</v>
      </c>
      <c r="F1870" s="3"/>
      <c r="G1870" s="3"/>
      <c r="H1870" s="3"/>
      <c r="I1870" s="3"/>
      <c r="J1870" s="3"/>
      <c r="K1870" s="3"/>
      <c r="L1870" s="3"/>
      <c r="M1870" s="3"/>
      <c r="N1870" s="3">
        <v>12636</v>
      </c>
      <c r="O1870" s="3" t="s">
        <v>1076</v>
      </c>
      <c r="P1870" s="3">
        <v>78.629681070000004</v>
      </c>
      <c r="Q1870" s="3">
        <v>993564.65</v>
      </c>
      <c r="R1870" s="3">
        <v>1.1648841640000001</v>
      </c>
      <c r="S1870" s="3">
        <v>14719.4763</v>
      </c>
      <c r="T1870" s="3">
        <v>241634.9</v>
      </c>
    </row>
    <row r="1871" spans="1:20" x14ac:dyDescent="0.3">
      <c r="A1871" s="3" t="s">
        <v>19</v>
      </c>
      <c r="B1871" s="3" t="s">
        <v>2474</v>
      </c>
      <c r="C1871" s="3" t="s">
        <v>21</v>
      </c>
      <c r="D1871" s="4" t="s">
        <v>22</v>
      </c>
      <c r="E1871" s="3" t="s">
        <v>2476</v>
      </c>
      <c r="F1871" s="3"/>
      <c r="G1871" s="3"/>
      <c r="H1871" s="3"/>
      <c r="I1871" s="3"/>
      <c r="J1871" s="3"/>
      <c r="K1871" s="3"/>
      <c r="L1871" s="3"/>
      <c r="M1871" s="3"/>
      <c r="N1871" s="3">
        <v>14832</v>
      </c>
      <c r="O1871" s="3" t="s">
        <v>1076</v>
      </c>
      <c r="P1871" s="3">
        <v>93.524290050000005</v>
      </c>
      <c r="Q1871" s="3">
        <v>1387152.27</v>
      </c>
      <c r="R1871" s="3">
        <v>1.3855450380000001</v>
      </c>
      <c r="S1871" s="3">
        <v>20550.403999999999</v>
      </c>
      <c r="T1871" s="3">
        <v>337355.4</v>
      </c>
    </row>
    <row r="1872" spans="1:20" x14ac:dyDescent="0.3">
      <c r="A1872" s="3" t="s">
        <v>19</v>
      </c>
      <c r="B1872" s="3" t="s">
        <v>2474</v>
      </c>
      <c r="C1872" s="3" t="s">
        <v>21</v>
      </c>
      <c r="D1872" s="4" t="s">
        <v>22</v>
      </c>
      <c r="E1872" s="3" t="s">
        <v>2477</v>
      </c>
      <c r="F1872" s="3"/>
      <c r="G1872" s="3"/>
      <c r="H1872" s="3"/>
      <c r="I1872" s="3"/>
      <c r="J1872" s="3"/>
      <c r="K1872" s="3"/>
      <c r="L1872" s="3"/>
      <c r="M1872" s="3"/>
      <c r="N1872" s="3">
        <v>54000</v>
      </c>
      <c r="O1872" s="3" t="s">
        <v>1076</v>
      </c>
      <c r="P1872" s="3">
        <v>13.416985560000001</v>
      </c>
      <c r="Q1872" s="3">
        <v>724517.22</v>
      </c>
      <c r="R1872" s="3">
        <v>0.198770156</v>
      </c>
      <c r="S1872" s="3">
        <v>10733.58844</v>
      </c>
      <c r="T1872" s="3">
        <v>224455.4</v>
      </c>
    </row>
    <row r="1873" spans="1:20" x14ac:dyDescent="0.3">
      <c r="A1873" s="3" t="s">
        <v>19</v>
      </c>
      <c r="B1873" s="3" t="s">
        <v>2474</v>
      </c>
      <c r="C1873" s="3" t="s">
        <v>21</v>
      </c>
      <c r="D1873" s="4" t="s">
        <v>22</v>
      </c>
      <c r="E1873" s="3" t="s">
        <v>2478</v>
      </c>
      <c r="F1873" s="3"/>
      <c r="G1873" s="3"/>
      <c r="H1873" s="3"/>
      <c r="I1873" s="3"/>
      <c r="J1873" s="3"/>
      <c r="K1873" s="3"/>
      <c r="L1873" s="3"/>
      <c r="M1873" s="3"/>
      <c r="N1873" s="3">
        <v>14364</v>
      </c>
      <c r="O1873" s="3" t="s">
        <v>1076</v>
      </c>
      <c r="P1873" s="3">
        <v>84.379692980000002</v>
      </c>
      <c r="Q1873" s="3">
        <v>1212029.9099999999</v>
      </c>
      <c r="R1873" s="3">
        <v>1.2500695260000001</v>
      </c>
      <c r="S1873" s="3">
        <v>17955.998670000001</v>
      </c>
      <c r="T1873" s="3">
        <v>294765.7</v>
      </c>
    </row>
    <row r="1874" spans="1:20" x14ac:dyDescent="0.3">
      <c r="A1874" s="3" t="s">
        <v>19</v>
      </c>
      <c r="B1874" s="3" t="s">
        <v>2479</v>
      </c>
      <c r="C1874" s="3" t="s">
        <v>21</v>
      </c>
      <c r="D1874" s="4" t="s">
        <v>22</v>
      </c>
      <c r="E1874" s="3" t="s">
        <v>2221</v>
      </c>
      <c r="F1874" s="3"/>
      <c r="G1874" s="3"/>
      <c r="H1874" s="3"/>
      <c r="I1874" s="3"/>
      <c r="J1874" s="3"/>
      <c r="K1874" s="3"/>
      <c r="L1874" s="3"/>
      <c r="M1874" s="3"/>
      <c r="N1874" s="3">
        <v>38204</v>
      </c>
      <c r="O1874" s="3" t="s">
        <v>1076</v>
      </c>
      <c r="P1874" s="3">
        <v>91.491598789999998</v>
      </c>
      <c r="Q1874" s="3">
        <v>3495345.04</v>
      </c>
      <c r="R1874" s="3">
        <v>1.3716881379999999</v>
      </c>
      <c r="S1874" s="3">
        <v>52403.973610000001</v>
      </c>
      <c r="T1874" s="3">
        <v>850068</v>
      </c>
    </row>
    <row r="1875" spans="1:20" x14ac:dyDescent="0.3">
      <c r="A1875" s="3" t="s">
        <v>19</v>
      </c>
      <c r="B1875" s="3" t="s">
        <v>2480</v>
      </c>
      <c r="C1875" s="3" t="s">
        <v>21</v>
      </c>
      <c r="D1875" s="4" t="s">
        <v>22</v>
      </c>
      <c r="E1875" s="3" t="s">
        <v>2481</v>
      </c>
      <c r="F1875" s="3"/>
      <c r="G1875" s="3"/>
      <c r="H1875" s="3"/>
      <c r="I1875" s="3"/>
      <c r="J1875" s="3"/>
      <c r="K1875" s="3"/>
      <c r="L1875" s="3"/>
      <c r="M1875" s="3"/>
      <c r="N1875" s="3">
        <v>9000</v>
      </c>
      <c r="O1875" s="3" t="s">
        <v>1076</v>
      </c>
      <c r="P1875" s="3">
        <v>83.240530000000007</v>
      </c>
      <c r="Q1875" s="3">
        <v>749164.77</v>
      </c>
      <c r="R1875" s="3">
        <v>1.2479839580000001</v>
      </c>
      <c r="S1875" s="3">
        <v>11231.85562</v>
      </c>
      <c r="T1875" s="3">
        <v>182196.9</v>
      </c>
    </row>
    <row r="1876" spans="1:20" x14ac:dyDescent="0.3">
      <c r="A1876" s="3" t="s">
        <v>19</v>
      </c>
      <c r="B1876" s="3" t="s">
        <v>2480</v>
      </c>
      <c r="C1876" s="3" t="s">
        <v>21</v>
      </c>
      <c r="D1876" s="4" t="s">
        <v>22</v>
      </c>
      <c r="E1876" s="3" t="s">
        <v>2254</v>
      </c>
      <c r="F1876" s="3"/>
      <c r="G1876" s="3"/>
      <c r="H1876" s="3"/>
      <c r="I1876" s="3"/>
      <c r="J1876" s="3"/>
      <c r="K1876" s="3"/>
      <c r="L1876" s="3"/>
      <c r="M1876" s="3"/>
      <c r="N1876" s="3">
        <v>4752</v>
      </c>
      <c r="O1876" s="3" t="s">
        <v>24</v>
      </c>
      <c r="P1876" s="3">
        <v>172.1453199</v>
      </c>
      <c r="Q1876" s="3">
        <v>818034.56</v>
      </c>
      <c r="R1876" s="3">
        <v>2.5808893529999999</v>
      </c>
      <c r="S1876" s="3">
        <v>12264.386210000001</v>
      </c>
      <c r="T1876" s="3">
        <v>198946</v>
      </c>
    </row>
    <row r="1877" spans="1:20" x14ac:dyDescent="0.3">
      <c r="A1877" s="3" t="s">
        <v>19</v>
      </c>
      <c r="B1877" s="3" t="s">
        <v>2480</v>
      </c>
      <c r="C1877" s="3" t="s">
        <v>21</v>
      </c>
      <c r="D1877" s="4" t="s">
        <v>22</v>
      </c>
      <c r="E1877" s="3" t="s">
        <v>2255</v>
      </c>
      <c r="F1877" s="3"/>
      <c r="G1877" s="3"/>
      <c r="H1877" s="3"/>
      <c r="I1877" s="3"/>
      <c r="J1877" s="3"/>
      <c r="K1877" s="3"/>
      <c r="L1877" s="3"/>
      <c r="M1877" s="3"/>
      <c r="N1877" s="3">
        <v>4004</v>
      </c>
      <c r="O1877" s="3" t="s">
        <v>24</v>
      </c>
      <c r="P1877" s="3">
        <v>311.79423329999997</v>
      </c>
      <c r="Q1877" s="3">
        <v>1248424.1100000001</v>
      </c>
      <c r="R1877" s="3">
        <v>4.6745762109999998</v>
      </c>
      <c r="S1877" s="3">
        <v>18717.00315</v>
      </c>
      <c r="T1877" s="3">
        <v>303616.7</v>
      </c>
    </row>
    <row r="1878" spans="1:20" x14ac:dyDescent="0.3">
      <c r="A1878" s="3" t="s">
        <v>19</v>
      </c>
      <c r="B1878" s="3" t="s">
        <v>2482</v>
      </c>
      <c r="C1878" s="3" t="s">
        <v>21</v>
      </c>
      <c r="D1878" s="4" t="s">
        <v>22</v>
      </c>
      <c r="E1878" s="3" t="s">
        <v>2483</v>
      </c>
      <c r="F1878" s="3"/>
      <c r="G1878" s="3"/>
      <c r="H1878" s="3"/>
      <c r="I1878" s="3"/>
      <c r="J1878" s="3"/>
      <c r="K1878" s="3"/>
      <c r="L1878" s="3"/>
      <c r="M1878" s="3"/>
      <c r="N1878" s="3">
        <v>12360</v>
      </c>
      <c r="O1878" s="3" t="s">
        <v>1076</v>
      </c>
      <c r="P1878" s="3">
        <v>165.44956959999999</v>
      </c>
      <c r="Q1878" s="3">
        <v>2044956.68</v>
      </c>
      <c r="R1878" s="3">
        <v>2.4805032919999999</v>
      </c>
      <c r="S1878" s="3">
        <v>30659.020690000001</v>
      </c>
      <c r="T1878" s="3">
        <v>497333.5</v>
      </c>
    </row>
    <row r="1879" spans="1:20" x14ac:dyDescent="0.3">
      <c r="A1879" s="3" t="s">
        <v>19</v>
      </c>
      <c r="B1879" s="3" t="s">
        <v>2482</v>
      </c>
      <c r="C1879" s="3" t="s">
        <v>21</v>
      </c>
      <c r="D1879" s="4" t="s">
        <v>22</v>
      </c>
      <c r="E1879" s="3" t="s">
        <v>2484</v>
      </c>
      <c r="F1879" s="3"/>
      <c r="G1879" s="3"/>
      <c r="H1879" s="3"/>
      <c r="I1879" s="3"/>
      <c r="J1879" s="3"/>
      <c r="K1879" s="3"/>
      <c r="L1879" s="3"/>
      <c r="M1879" s="3"/>
      <c r="N1879" s="3">
        <v>36000</v>
      </c>
      <c r="O1879" s="3" t="s">
        <v>1076</v>
      </c>
      <c r="P1879" s="3">
        <v>53.602970280000001</v>
      </c>
      <c r="Q1879" s="3">
        <v>1929706.93</v>
      </c>
      <c r="R1879" s="3">
        <v>0.803642733</v>
      </c>
      <c r="S1879" s="3">
        <v>28931.13838</v>
      </c>
      <c r="T1879" s="3">
        <v>469304.8</v>
      </c>
    </row>
    <row r="1880" spans="1:20" x14ac:dyDescent="0.3">
      <c r="A1880" s="3" t="s">
        <v>19</v>
      </c>
      <c r="B1880" s="3" t="s">
        <v>2482</v>
      </c>
      <c r="C1880" s="3" t="s">
        <v>21</v>
      </c>
      <c r="D1880" s="4" t="s">
        <v>22</v>
      </c>
      <c r="E1880" s="3" t="s">
        <v>2485</v>
      </c>
      <c r="F1880" s="3"/>
      <c r="G1880" s="3"/>
      <c r="H1880" s="3"/>
      <c r="I1880" s="3"/>
      <c r="J1880" s="3"/>
      <c r="K1880" s="3"/>
      <c r="L1880" s="3"/>
      <c r="M1880" s="3"/>
      <c r="N1880" s="3">
        <v>1392</v>
      </c>
      <c r="O1880" s="3" t="s">
        <v>1076</v>
      </c>
      <c r="P1880" s="3">
        <v>40.35355603</v>
      </c>
      <c r="Q1880" s="3">
        <v>56172.15</v>
      </c>
      <c r="R1880" s="3">
        <v>0.60500083999999998</v>
      </c>
      <c r="S1880" s="3">
        <v>842.16116939999995</v>
      </c>
      <c r="T1880" s="3">
        <v>13661</v>
      </c>
    </row>
    <row r="1881" spans="1:20" x14ac:dyDescent="0.3">
      <c r="A1881" s="3" t="s">
        <v>19</v>
      </c>
      <c r="B1881" s="3" t="s">
        <v>2486</v>
      </c>
      <c r="C1881" s="3" t="s">
        <v>21</v>
      </c>
      <c r="D1881" s="4" t="s">
        <v>22</v>
      </c>
      <c r="E1881" s="3" t="s">
        <v>2487</v>
      </c>
      <c r="F1881" s="3"/>
      <c r="G1881" s="3"/>
      <c r="H1881" s="3"/>
      <c r="I1881" s="3"/>
      <c r="J1881" s="3"/>
      <c r="K1881" s="3"/>
      <c r="L1881" s="3"/>
      <c r="M1881" s="3"/>
      <c r="N1881" s="3">
        <v>5904</v>
      </c>
      <c r="O1881" s="3" t="s">
        <v>1076</v>
      </c>
      <c r="P1881" s="3">
        <v>83.487137529999998</v>
      </c>
      <c r="Q1881" s="3">
        <v>492908.06</v>
      </c>
      <c r="R1881" s="3">
        <v>1.251681222</v>
      </c>
      <c r="S1881" s="3">
        <v>7389.925937</v>
      </c>
      <c r="T1881" s="3">
        <v>119875.3</v>
      </c>
    </row>
    <row r="1882" spans="1:20" x14ac:dyDescent="0.3">
      <c r="A1882" s="3" t="s">
        <v>19</v>
      </c>
      <c r="B1882" s="3" t="s">
        <v>2486</v>
      </c>
      <c r="C1882" s="3" t="s">
        <v>21</v>
      </c>
      <c r="D1882" s="4" t="s">
        <v>22</v>
      </c>
      <c r="E1882" s="3" t="s">
        <v>2488</v>
      </c>
      <c r="F1882" s="3"/>
      <c r="G1882" s="3"/>
      <c r="H1882" s="3"/>
      <c r="I1882" s="3"/>
      <c r="J1882" s="3"/>
      <c r="K1882" s="3"/>
      <c r="L1882" s="3"/>
      <c r="M1882" s="3"/>
      <c r="N1882" s="3">
        <v>34992</v>
      </c>
      <c r="O1882" s="3" t="s">
        <v>1076</v>
      </c>
      <c r="P1882" s="3">
        <v>76.577856650000001</v>
      </c>
      <c r="Q1882" s="3">
        <v>2679612.36</v>
      </c>
      <c r="R1882" s="3">
        <v>1.1480938030000001</v>
      </c>
      <c r="S1882" s="3">
        <v>40174.09835</v>
      </c>
      <c r="T1882" s="3">
        <v>651681.69999999995</v>
      </c>
    </row>
    <row r="1883" spans="1:20" x14ac:dyDescent="0.3">
      <c r="A1883" s="3" t="s">
        <v>19</v>
      </c>
      <c r="B1883" s="3" t="s">
        <v>2489</v>
      </c>
      <c r="C1883" s="3" t="s">
        <v>21</v>
      </c>
      <c r="D1883" s="4" t="s">
        <v>22</v>
      </c>
      <c r="E1883" s="3" t="s">
        <v>2490</v>
      </c>
      <c r="F1883" s="3"/>
      <c r="G1883" s="3"/>
      <c r="H1883" s="3"/>
      <c r="I1883" s="3"/>
      <c r="J1883" s="3"/>
      <c r="K1883" s="3"/>
      <c r="L1883" s="3"/>
      <c r="M1883" s="3"/>
      <c r="N1883" s="3">
        <v>3576</v>
      </c>
      <c r="O1883" s="3" t="s">
        <v>1076</v>
      </c>
      <c r="P1883" s="3">
        <v>87.302472039999998</v>
      </c>
      <c r="Q1883" s="3">
        <v>312193.64</v>
      </c>
      <c r="R1883" s="3">
        <v>1.3247719579999999</v>
      </c>
      <c r="S1883" s="3">
        <v>4737.3845220000003</v>
      </c>
      <c r="T1883" s="3">
        <v>75925.5</v>
      </c>
    </row>
    <row r="1884" spans="1:20" x14ac:dyDescent="0.3">
      <c r="A1884" s="3" t="s">
        <v>19</v>
      </c>
      <c r="B1884" s="3" t="s">
        <v>2489</v>
      </c>
      <c r="C1884" s="3" t="s">
        <v>21</v>
      </c>
      <c r="D1884" s="4" t="s">
        <v>22</v>
      </c>
      <c r="E1884" s="3" t="s">
        <v>2491</v>
      </c>
      <c r="F1884" s="3"/>
      <c r="G1884" s="3"/>
      <c r="H1884" s="3"/>
      <c r="I1884" s="3"/>
      <c r="J1884" s="3"/>
      <c r="K1884" s="3"/>
      <c r="L1884" s="3"/>
      <c r="M1884" s="3"/>
      <c r="N1884" s="3">
        <v>10812</v>
      </c>
      <c r="O1884" s="3" t="s">
        <v>1076</v>
      </c>
      <c r="P1884" s="3">
        <v>163.94204590000001</v>
      </c>
      <c r="Q1884" s="3">
        <v>1772541.4</v>
      </c>
      <c r="R1884" s="3">
        <v>2.4877396950000001</v>
      </c>
      <c r="S1884" s="3">
        <v>26897.441579999999</v>
      </c>
      <c r="T1884" s="3">
        <v>431082</v>
      </c>
    </row>
    <row r="1885" spans="1:20" x14ac:dyDescent="0.3">
      <c r="A1885" s="3" t="s">
        <v>19</v>
      </c>
      <c r="B1885" s="3" t="s">
        <v>2489</v>
      </c>
      <c r="C1885" s="3" t="s">
        <v>21</v>
      </c>
      <c r="D1885" s="4" t="s">
        <v>22</v>
      </c>
      <c r="E1885" s="3" t="s">
        <v>2492</v>
      </c>
      <c r="F1885" s="3"/>
      <c r="G1885" s="3"/>
      <c r="H1885" s="3"/>
      <c r="I1885" s="3"/>
      <c r="J1885" s="3"/>
      <c r="K1885" s="3"/>
      <c r="L1885" s="3"/>
      <c r="M1885" s="3"/>
      <c r="N1885" s="3">
        <v>12300</v>
      </c>
      <c r="O1885" s="3" t="s">
        <v>1076</v>
      </c>
      <c r="P1885" s="3">
        <v>149.2805626</v>
      </c>
      <c r="Q1885" s="3">
        <v>1836150.92</v>
      </c>
      <c r="R1885" s="3">
        <v>2.2652589170000001</v>
      </c>
      <c r="S1885" s="3">
        <v>27862.684669999999</v>
      </c>
      <c r="T1885" s="3">
        <v>446551.9</v>
      </c>
    </row>
    <row r="1886" spans="1:20" x14ac:dyDescent="0.3">
      <c r="A1886" s="3" t="s">
        <v>19</v>
      </c>
      <c r="B1886" s="3" t="s">
        <v>2489</v>
      </c>
      <c r="C1886" s="3" t="s">
        <v>21</v>
      </c>
      <c r="D1886" s="4" t="s">
        <v>22</v>
      </c>
      <c r="E1886" s="3" t="s">
        <v>2493</v>
      </c>
      <c r="F1886" s="3"/>
      <c r="G1886" s="3"/>
      <c r="H1886" s="3"/>
      <c r="I1886" s="3"/>
      <c r="J1886" s="3"/>
      <c r="K1886" s="3"/>
      <c r="L1886" s="3"/>
      <c r="M1886" s="3"/>
      <c r="N1886" s="3">
        <v>16632</v>
      </c>
      <c r="O1886" s="3" t="s">
        <v>1076</v>
      </c>
      <c r="P1886" s="3">
        <v>221.92155059999999</v>
      </c>
      <c r="Q1886" s="3">
        <v>3690999.23</v>
      </c>
      <c r="R1886" s="3">
        <v>3.367550085</v>
      </c>
      <c r="S1886" s="3">
        <v>56009.09302</v>
      </c>
      <c r="T1886" s="3">
        <v>897651</v>
      </c>
    </row>
    <row r="1887" spans="1:20" x14ac:dyDescent="0.3">
      <c r="A1887" s="3" t="s">
        <v>19</v>
      </c>
      <c r="B1887" s="3" t="s">
        <v>2489</v>
      </c>
      <c r="C1887" s="3" t="s">
        <v>21</v>
      </c>
      <c r="D1887" s="4" t="s">
        <v>22</v>
      </c>
      <c r="E1887" s="3" t="s">
        <v>2494</v>
      </c>
      <c r="F1887" s="3"/>
      <c r="G1887" s="3"/>
      <c r="H1887" s="3"/>
      <c r="I1887" s="3"/>
      <c r="J1887" s="3"/>
      <c r="K1887" s="3"/>
      <c r="L1887" s="3"/>
      <c r="M1887" s="3"/>
      <c r="N1887" s="3">
        <v>35328</v>
      </c>
      <c r="O1887" s="3" t="s">
        <v>1076</v>
      </c>
      <c r="P1887" s="3">
        <v>53.11455729</v>
      </c>
      <c r="Q1887" s="3">
        <v>1876431.08</v>
      </c>
      <c r="R1887" s="3">
        <v>0.80598721200000001</v>
      </c>
      <c r="S1887" s="3">
        <v>28473.916239999999</v>
      </c>
      <c r="T1887" s="3">
        <v>456348</v>
      </c>
    </row>
    <row r="1888" spans="1:20" x14ac:dyDescent="0.3">
      <c r="A1888" s="3" t="s">
        <v>19</v>
      </c>
      <c r="B1888" s="3" t="s">
        <v>2489</v>
      </c>
      <c r="C1888" s="3" t="s">
        <v>21</v>
      </c>
      <c r="D1888" s="4" t="s">
        <v>22</v>
      </c>
      <c r="E1888" s="3" t="s">
        <v>2495</v>
      </c>
      <c r="F1888" s="3"/>
      <c r="G1888" s="3"/>
      <c r="H1888" s="3"/>
      <c r="I1888" s="3"/>
      <c r="J1888" s="3"/>
      <c r="K1888" s="3"/>
      <c r="L1888" s="3"/>
      <c r="M1888" s="3"/>
      <c r="N1888" s="3">
        <v>2640</v>
      </c>
      <c r="O1888" s="3" t="s">
        <v>1076</v>
      </c>
      <c r="P1888" s="3">
        <v>39.985863639999998</v>
      </c>
      <c r="Q1888" s="3">
        <v>105562.68</v>
      </c>
      <c r="R1888" s="3">
        <v>0.60676576100000001</v>
      </c>
      <c r="S1888" s="3">
        <v>1601.8616079999999</v>
      </c>
      <c r="T1888" s="3">
        <v>25672.9</v>
      </c>
    </row>
    <row r="1889" spans="1:20" x14ac:dyDescent="0.3">
      <c r="A1889" s="3" t="s">
        <v>19</v>
      </c>
      <c r="B1889" s="3" t="s">
        <v>2496</v>
      </c>
      <c r="C1889" s="3" t="s">
        <v>21</v>
      </c>
      <c r="D1889" s="4" t="s">
        <v>22</v>
      </c>
      <c r="E1889" s="3" t="s">
        <v>2497</v>
      </c>
      <c r="F1889" s="3"/>
      <c r="G1889" s="3"/>
      <c r="H1889" s="3"/>
      <c r="I1889" s="3"/>
      <c r="J1889" s="3"/>
      <c r="K1889" s="3"/>
      <c r="L1889" s="3"/>
      <c r="M1889" s="3"/>
      <c r="N1889" s="3">
        <v>3600</v>
      </c>
      <c r="O1889" s="3" t="s">
        <v>1076</v>
      </c>
      <c r="P1889" s="3">
        <v>834.15800000000002</v>
      </c>
      <c r="Q1889" s="3">
        <v>3002968.8</v>
      </c>
      <c r="R1889" s="3">
        <v>12.65793627</v>
      </c>
      <c r="S1889" s="3">
        <v>45568.57056</v>
      </c>
      <c r="T1889" s="3">
        <v>730322</v>
      </c>
    </row>
    <row r="1890" spans="1:20" x14ac:dyDescent="0.3">
      <c r="A1890" s="3" t="s">
        <v>19</v>
      </c>
      <c r="B1890" s="3" t="s">
        <v>2498</v>
      </c>
      <c r="C1890" s="3" t="s">
        <v>21</v>
      </c>
      <c r="D1890" s="4" t="s">
        <v>22</v>
      </c>
      <c r="E1890" s="3" t="s">
        <v>2499</v>
      </c>
      <c r="F1890" s="3"/>
      <c r="G1890" s="3"/>
      <c r="H1890" s="3"/>
      <c r="I1890" s="3"/>
      <c r="J1890" s="3"/>
      <c r="K1890" s="3"/>
      <c r="L1890" s="3"/>
      <c r="M1890" s="3"/>
      <c r="N1890" s="3">
        <v>1800</v>
      </c>
      <c r="O1890" s="3" t="s">
        <v>1076</v>
      </c>
      <c r="P1890" s="3">
        <v>834.1043889</v>
      </c>
      <c r="Q1890" s="3">
        <v>1501387.9</v>
      </c>
      <c r="R1890" s="3">
        <v>12.65712274</v>
      </c>
      <c r="S1890" s="3">
        <v>22782.820940000001</v>
      </c>
      <c r="T1890" s="3">
        <v>365137.6</v>
      </c>
    </row>
    <row r="1891" spans="1:20" x14ac:dyDescent="0.3">
      <c r="A1891" s="3" t="s">
        <v>19</v>
      </c>
      <c r="B1891" s="3" t="s">
        <v>2500</v>
      </c>
      <c r="C1891" s="3" t="s">
        <v>21</v>
      </c>
      <c r="D1891" s="4" t="s">
        <v>22</v>
      </c>
      <c r="E1891" s="3" t="s">
        <v>2501</v>
      </c>
      <c r="F1891" s="3"/>
      <c r="G1891" s="3"/>
      <c r="H1891" s="3"/>
      <c r="I1891" s="3"/>
      <c r="J1891" s="3"/>
      <c r="K1891" s="3"/>
      <c r="L1891" s="3"/>
      <c r="M1891" s="3"/>
      <c r="N1891" s="3">
        <v>13680</v>
      </c>
      <c r="O1891" s="3" t="s">
        <v>1076</v>
      </c>
      <c r="P1891" s="3">
        <v>82.658928360000004</v>
      </c>
      <c r="Q1891" s="3">
        <v>1130774.1399999999</v>
      </c>
      <c r="R1891" s="3">
        <v>1.254308473</v>
      </c>
      <c r="S1891" s="3">
        <v>17158.939910000001</v>
      </c>
      <c r="T1891" s="3">
        <v>275004.2</v>
      </c>
    </row>
    <row r="1892" spans="1:20" x14ac:dyDescent="0.3">
      <c r="A1892" s="3" t="s">
        <v>19</v>
      </c>
      <c r="B1892" s="3" t="s">
        <v>2500</v>
      </c>
      <c r="C1892" s="3" t="s">
        <v>21</v>
      </c>
      <c r="D1892" s="4" t="s">
        <v>22</v>
      </c>
      <c r="E1892" s="3" t="s">
        <v>2502</v>
      </c>
      <c r="F1892" s="3"/>
      <c r="G1892" s="3"/>
      <c r="H1892" s="3"/>
      <c r="I1892" s="3"/>
      <c r="J1892" s="3"/>
      <c r="K1892" s="3"/>
      <c r="L1892" s="3"/>
      <c r="M1892" s="3"/>
      <c r="N1892" s="3">
        <v>12960</v>
      </c>
      <c r="O1892" s="3" t="s">
        <v>1076</v>
      </c>
      <c r="P1892" s="3">
        <v>74.990243059999997</v>
      </c>
      <c r="Q1892" s="3">
        <v>971873.55</v>
      </c>
      <c r="R1892" s="3">
        <v>1.137939955</v>
      </c>
      <c r="S1892" s="3">
        <v>14747.70182</v>
      </c>
      <c r="T1892" s="3">
        <v>236359.7</v>
      </c>
    </row>
    <row r="1893" spans="1:20" x14ac:dyDescent="0.3">
      <c r="A1893" s="3" t="s">
        <v>19</v>
      </c>
      <c r="B1893" s="3" t="s">
        <v>2503</v>
      </c>
      <c r="C1893" s="3" t="s">
        <v>21</v>
      </c>
      <c r="D1893" s="4" t="s">
        <v>22</v>
      </c>
      <c r="E1893" s="3" t="s">
        <v>2504</v>
      </c>
      <c r="F1893" s="3"/>
      <c r="G1893" s="3"/>
      <c r="H1893" s="3"/>
      <c r="I1893" s="3"/>
      <c r="J1893" s="3"/>
      <c r="K1893" s="3"/>
      <c r="L1893" s="3"/>
      <c r="M1893" s="3"/>
      <c r="N1893" s="3">
        <v>39960</v>
      </c>
      <c r="O1893" s="3" t="s">
        <v>1076</v>
      </c>
      <c r="P1893" s="3">
        <v>23.569841839999999</v>
      </c>
      <c r="Q1893" s="3">
        <v>941850.88</v>
      </c>
      <c r="R1893" s="3">
        <v>0.35820428300000001</v>
      </c>
      <c r="S1893" s="3">
        <v>14313.84316</v>
      </c>
      <c r="T1893" s="3">
        <v>229058.1</v>
      </c>
    </row>
    <row r="1894" spans="1:20" x14ac:dyDescent="0.3">
      <c r="A1894" s="3" t="s">
        <v>19</v>
      </c>
      <c r="B1894" s="3" t="s">
        <v>2503</v>
      </c>
      <c r="C1894" s="3" t="s">
        <v>21</v>
      </c>
      <c r="D1894" s="4" t="s">
        <v>22</v>
      </c>
      <c r="E1894" s="3" t="s">
        <v>2505</v>
      </c>
      <c r="F1894" s="3"/>
      <c r="G1894" s="3"/>
      <c r="H1894" s="3"/>
      <c r="I1894" s="3"/>
      <c r="J1894" s="3"/>
      <c r="K1894" s="3"/>
      <c r="L1894" s="3"/>
      <c r="M1894" s="3"/>
      <c r="N1894" s="3">
        <v>24000</v>
      </c>
      <c r="O1894" s="3" t="s">
        <v>1076</v>
      </c>
      <c r="P1894" s="3">
        <v>32.635165829999998</v>
      </c>
      <c r="Q1894" s="3">
        <v>783243.98</v>
      </c>
      <c r="R1894" s="3">
        <v>0.495975165</v>
      </c>
      <c r="S1894" s="3">
        <v>11903.40395</v>
      </c>
      <c r="T1894" s="3">
        <v>190484.9</v>
      </c>
    </row>
    <row r="1895" spans="1:20" x14ac:dyDescent="0.3">
      <c r="A1895" s="3" t="s">
        <v>19</v>
      </c>
      <c r="B1895" s="3" t="s">
        <v>2506</v>
      </c>
      <c r="C1895" s="3" t="s">
        <v>21</v>
      </c>
      <c r="D1895" s="4" t="s">
        <v>22</v>
      </c>
      <c r="E1895" s="3" t="s">
        <v>2507</v>
      </c>
      <c r="F1895" s="3"/>
      <c r="G1895" s="3"/>
      <c r="H1895" s="3"/>
      <c r="I1895" s="3"/>
      <c r="J1895" s="3"/>
      <c r="K1895" s="3"/>
      <c r="L1895" s="3"/>
      <c r="M1895" s="3"/>
      <c r="N1895" s="3">
        <v>10701</v>
      </c>
      <c r="O1895" s="3" t="s">
        <v>24</v>
      </c>
      <c r="P1895" s="3">
        <v>140.104208</v>
      </c>
      <c r="Q1895" s="3">
        <v>1499255.13</v>
      </c>
      <c r="R1895" s="3">
        <v>2.1292432830000001</v>
      </c>
      <c r="S1895" s="3">
        <v>22785.032370000001</v>
      </c>
      <c r="T1895" s="3">
        <v>364618.9</v>
      </c>
    </row>
    <row r="1896" spans="1:20" x14ac:dyDescent="0.3">
      <c r="A1896" s="3" t="s">
        <v>19</v>
      </c>
      <c r="B1896" s="3" t="s">
        <v>2508</v>
      </c>
      <c r="C1896" s="3" t="s">
        <v>21</v>
      </c>
      <c r="D1896" s="4" t="s">
        <v>22</v>
      </c>
      <c r="E1896" s="3" t="s">
        <v>2214</v>
      </c>
      <c r="F1896" s="3"/>
      <c r="G1896" s="3"/>
      <c r="H1896" s="3"/>
      <c r="I1896" s="3"/>
      <c r="J1896" s="3"/>
      <c r="K1896" s="3"/>
      <c r="L1896" s="3"/>
      <c r="M1896" s="3"/>
      <c r="N1896" s="3">
        <v>50400</v>
      </c>
      <c r="O1896" s="3" t="s">
        <v>1076</v>
      </c>
      <c r="P1896" s="3">
        <v>76.684345239999999</v>
      </c>
      <c r="Q1896" s="3">
        <v>3864891</v>
      </c>
      <c r="R1896" s="3">
        <v>1.160126252</v>
      </c>
      <c r="S1896" s="3">
        <v>58470.363089999999</v>
      </c>
      <c r="T1896" s="3">
        <v>939941.5</v>
      </c>
    </row>
    <row r="1897" spans="1:20" x14ac:dyDescent="0.3">
      <c r="A1897" s="3" t="s">
        <v>19</v>
      </c>
      <c r="B1897" s="3" t="s">
        <v>2509</v>
      </c>
      <c r="C1897" s="3" t="s">
        <v>21</v>
      </c>
      <c r="D1897" s="4" t="s">
        <v>22</v>
      </c>
      <c r="E1897" s="3" t="s">
        <v>2510</v>
      </c>
      <c r="F1897" s="3"/>
      <c r="G1897" s="3"/>
      <c r="H1897" s="3"/>
      <c r="I1897" s="3"/>
      <c r="J1897" s="3"/>
      <c r="K1897" s="3"/>
      <c r="L1897" s="3"/>
      <c r="M1897" s="3"/>
      <c r="N1897" s="3">
        <v>39960</v>
      </c>
      <c r="O1897" s="3" t="s">
        <v>1076</v>
      </c>
      <c r="P1897" s="3">
        <v>23.187279780000001</v>
      </c>
      <c r="Q1897" s="3">
        <v>926563.7</v>
      </c>
      <c r="R1897" s="3">
        <v>0.35755250199999999</v>
      </c>
      <c r="S1897" s="3">
        <v>14287.798000000001</v>
      </c>
      <c r="T1897" s="3">
        <v>225340.3</v>
      </c>
    </row>
    <row r="1898" spans="1:20" x14ac:dyDescent="0.3">
      <c r="A1898" s="3" t="s">
        <v>19</v>
      </c>
      <c r="B1898" s="3" t="s">
        <v>2511</v>
      </c>
      <c r="C1898" s="3" t="s">
        <v>21</v>
      </c>
      <c r="D1898" s="4" t="s">
        <v>22</v>
      </c>
      <c r="E1898" s="3" t="s">
        <v>2512</v>
      </c>
      <c r="F1898" s="3"/>
      <c r="G1898" s="3"/>
      <c r="H1898" s="3"/>
      <c r="I1898" s="3"/>
      <c r="J1898" s="3"/>
      <c r="K1898" s="3"/>
      <c r="L1898" s="3"/>
      <c r="M1898" s="3"/>
      <c r="N1898" s="3">
        <v>2376</v>
      </c>
      <c r="O1898" s="3" t="s">
        <v>1076</v>
      </c>
      <c r="P1898" s="3">
        <v>74.222171720000006</v>
      </c>
      <c r="Q1898" s="3">
        <v>176351.88</v>
      </c>
      <c r="R1898" s="3">
        <v>1.1445207669999999</v>
      </c>
      <c r="S1898" s="3">
        <v>2719.3813420000001</v>
      </c>
      <c r="T1898" s="3">
        <v>42888.800000000003</v>
      </c>
    </row>
    <row r="1899" spans="1:20" x14ac:dyDescent="0.3">
      <c r="A1899" s="3" t="s">
        <v>19</v>
      </c>
      <c r="B1899" s="3" t="s">
        <v>2511</v>
      </c>
      <c r="C1899" s="3" t="s">
        <v>21</v>
      </c>
      <c r="D1899" s="4" t="s">
        <v>22</v>
      </c>
      <c r="E1899" s="3" t="s">
        <v>2513</v>
      </c>
      <c r="F1899" s="3"/>
      <c r="G1899" s="3"/>
      <c r="H1899" s="3"/>
      <c r="I1899" s="3"/>
      <c r="J1899" s="3"/>
      <c r="K1899" s="3"/>
      <c r="L1899" s="3"/>
      <c r="M1899" s="3"/>
      <c r="N1899" s="3">
        <v>36000</v>
      </c>
      <c r="O1899" s="3" t="s">
        <v>1076</v>
      </c>
      <c r="P1899" s="3">
        <v>31.214826110000001</v>
      </c>
      <c r="Q1899" s="3">
        <v>1123733.74</v>
      </c>
      <c r="R1899" s="3">
        <v>0.48133887600000003</v>
      </c>
      <c r="S1899" s="3">
        <v>17328.199540000001</v>
      </c>
      <c r="T1899" s="3">
        <v>273292</v>
      </c>
    </row>
    <row r="1900" spans="1:20" x14ac:dyDescent="0.3">
      <c r="A1900" s="3" t="s">
        <v>19</v>
      </c>
      <c r="B1900" s="3" t="s">
        <v>2511</v>
      </c>
      <c r="C1900" s="3" t="s">
        <v>21</v>
      </c>
      <c r="D1900" s="4" t="s">
        <v>22</v>
      </c>
      <c r="E1900" s="3" t="s">
        <v>2514</v>
      </c>
      <c r="F1900" s="3"/>
      <c r="G1900" s="3"/>
      <c r="H1900" s="3"/>
      <c r="I1900" s="3"/>
      <c r="J1900" s="3"/>
      <c r="K1900" s="3"/>
      <c r="L1900" s="3"/>
      <c r="M1900" s="3"/>
      <c r="N1900" s="3">
        <v>60000</v>
      </c>
      <c r="O1900" s="3" t="s">
        <v>1076</v>
      </c>
      <c r="P1900" s="3">
        <v>36.717194829999997</v>
      </c>
      <c r="Q1900" s="3">
        <v>2203031.69</v>
      </c>
      <c r="R1900" s="3">
        <v>0.56618650500000001</v>
      </c>
      <c r="S1900" s="3">
        <v>33971.190289999999</v>
      </c>
      <c r="T1900" s="3">
        <v>535777.30000000005</v>
      </c>
    </row>
    <row r="1901" spans="1:20" x14ac:dyDescent="0.3">
      <c r="A1901" s="3" t="s">
        <v>19</v>
      </c>
      <c r="B1901" s="3" t="s">
        <v>2511</v>
      </c>
      <c r="C1901" s="3" t="s">
        <v>21</v>
      </c>
      <c r="D1901" s="4" t="s">
        <v>22</v>
      </c>
      <c r="E1901" s="3" t="s">
        <v>2515</v>
      </c>
      <c r="F1901" s="3"/>
      <c r="G1901" s="3"/>
      <c r="H1901" s="3"/>
      <c r="I1901" s="3"/>
      <c r="J1901" s="3"/>
      <c r="K1901" s="3"/>
      <c r="L1901" s="3"/>
      <c r="M1901" s="3"/>
      <c r="N1901" s="3">
        <v>10080</v>
      </c>
      <c r="O1901" s="3" t="s">
        <v>1076</v>
      </c>
      <c r="P1901" s="3">
        <v>90.678670629999999</v>
      </c>
      <c r="Q1901" s="3">
        <v>914041</v>
      </c>
      <c r="R1901" s="3">
        <v>1.3982832789999999</v>
      </c>
      <c r="S1901" s="3">
        <v>14094.695449999999</v>
      </c>
      <c r="T1901" s="3">
        <v>222294.8</v>
      </c>
    </row>
    <row r="1902" spans="1:20" x14ac:dyDescent="0.3">
      <c r="A1902" s="3" t="s">
        <v>19</v>
      </c>
      <c r="B1902" s="3" t="s">
        <v>2511</v>
      </c>
      <c r="C1902" s="3" t="s">
        <v>21</v>
      </c>
      <c r="D1902" s="4" t="s">
        <v>22</v>
      </c>
      <c r="E1902" s="3" t="s">
        <v>2516</v>
      </c>
      <c r="F1902" s="3"/>
      <c r="G1902" s="3"/>
      <c r="H1902" s="3"/>
      <c r="I1902" s="3"/>
      <c r="J1902" s="3"/>
      <c r="K1902" s="3"/>
      <c r="L1902" s="3"/>
      <c r="M1902" s="3"/>
      <c r="N1902" s="3">
        <v>12528</v>
      </c>
      <c r="O1902" s="3" t="s">
        <v>1076</v>
      </c>
      <c r="P1902" s="3">
        <v>81.812311620000003</v>
      </c>
      <c r="Q1902" s="3">
        <v>1024944.64</v>
      </c>
      <c r="R1902" s="3">
        <v>1.261562246</v>
      </c>
      <c r="S1902" s="3">
        <v>15804.85181</v>
      </c>
      <c r="T1902" s="3">
        <v>249266.5</v>
      </c>
    </row>
    <row r="1903" spans="1:20" x14ac:dyDescent="0.3">
      <c r="A1903" s="3" t="s">
        <v>19</v>
      </c>
      <c r="B1903" s="3" t="s">
        <v>2511</v>
      </c>
      <c r="C1903" s="3" t="s">
        <v>21</v>
      </c>
      <c r="D1903" s="4" t="s">
        <v>22</v>
      </c>
      <c r="E1903" s="3" t="s">
        <v>2517</v>
      </c>
      <c r="F1903" s="3"/>
      <c r="G1903" s="3"/>
      <c r="H1903" s="3"/>
      <c r="I1903" s="3"/>
      <c r="J1903" s="3"/>
      <c r="K1903" s="3"/>
      <c r="L1903" s="3"/>
      <c r="M1903" s="3"/>
      <c r="N1903" s="3">
        <v>17604</v>
      </c>
      <c r="O1903" s="3" t="s">
        <v>1076</v>
      </c>
      <c r="P1903" s="3">
        <v>74.219589869999993</v>
      </c>
      <c r="Q1903" s="3">
        <v>1306561.6599999999</v>
      </c>
      <c r="R1903" s="3">
        <v>1.1444809540000001</v>
      </c>
      <c r="S1903" s="3">
        <v>20147.442709999999</v>
      </c>
      <c r="T1903" s="3">
        <v>317755.8</v>
      </c>
    </row>
    <row r="1904" spans="1:20" x14ac:dyDescent="0.3">
      <c r="A1904" s="3" t="s">
        <v>19</v>
      </c>
      <c r="B1904" s="3" t="s">
        <v>2511</v>
      </c>
      <c r="C1904" s="3" t="s">
        <v>21</v>
      </c>
      <c r="D1904" s="4" t="s">
        <v>22</v>
      </c>
      <c r="E1904" s="3" t="s">
        <v>2518</v>
      </c>
      <c r="F1904" s="3"/>
      <c r="G1904" s="3"/>
      <c r="H1904" s="3"/>
      <c r="I1904" s="3"/>
      <c r="J1904" s="3"/>
      <c r="K1904" s="3"/>
      <c r="L1904" s="3"/>
      <c r="M1904" s="3"/>
      <c r="N1904" s="3">
        <v>1000</v>
      </c>
      <c r="O1904" s="3" t="s">
        <v>2194</v>
      </c>
      <c r="P1904" s="3">
        <v>40.04278</v>
      </c>
      <c r="Q1904" s="3">
        <v>40042.78</v>
      </c>
      <c r="R1904" s="3">
        <v>0.61746769499999998</v>
      </c>
      <c r="S1904" s="3">
        <v>617.46769470000004</v>
      </c>
      <c r="T1904" s="3">
        <v>9738.4</v>
      </c>
    </row>
    <row r="1905" spans="1:20" x14ac:dyDescent="0.3">
      <c r="A1905" s="3" t="s">
        <v>19</v>
      </c>
      <c r="B1905" s="3" t="s">
        <v>2511</v>
      </c>
      <c r="C1905" s="3" t="s">
        <v>21</v>
      </c>
      <c r="D1905" s="4" t="s">
        <v>22</v>
      </c>
      <c r="E1905" s="3" t="s">
        <v>2519</v>
      </c>
      <c r="F1905" s="3"/>
      <c r="G1905" s="3"/>
      <c r="H1905" s="3"/>
      <c r="I1905" s="3"/>
      <c r="J1905" s="3"/>
      <c r="K1905" s="3"/>
      <c r="L1905" s="3"/>
      <c r="M1905" s="3"/>
      <c r="N1905" s="3">
        <v>11916</v>
      </c>
      <c r="O1905" s="3" t="s">
        <v>1076</v>
      </c>
      <c r="P1905" s="3">
        <v>81.809467100000006</v>
      </c>
      <c r="Q1905" s="3">
        <v>974841.61</v>
      </c>
      <c r="R1905" s="3">
        <v>1.261518382</v>
      </c>
      <c r="S1905" s="3">
        <v>15032.253049999999</v>
      </c>
      <c r="T1905" s="3">
        <v>237081.5</v>
      </c>
    </row>
    <row r="1906" spans="1:20" x14ac:dyDescent="0.3">
      <c r="A1906" s="3" t="s">
        <v>19</v>
      </c>
      <c r="B1906" s="3" t="s">
        <v>2520</v>
      </c>
      <c r="C1906" s="3" t="s">
        <v>21</v>
      </c>
      <c r="D1906" s="4" t="s">
        <v>22</v>
      </c>
      <c r="E1906" s="3" t="s">
        <v>2521</v>
      </c>
      <c r="F1906" s="3"/>
      <c r="G1906" s="3"/>
      <c r="H1906" s="3"/>
      <c r="I1906" s="3"/>
      <c r="J1906" s="3"/>
      <c r="K1906" s="3"/>
      <c r="L1906" s="3"/>
      <c r="M1906" s="3"/>
      <c r="N1906" s="3">
        <v>16596</v>
      </c>
      <c r="O1906" s="3" t="s">
        <v>1076</v>
      </c>
      <c r="P1906" s="3">
        <v>74.206338270000003</v>
      </c>
      <c r="Q1906" s="3">
        <v>1231528.3899999999</v>
      </c>
      <c r="R1906" s="3">
        <v>1.1442766120000001</v>
      </c>
      <c r="S1906" s="3">
        <v>18990.414649999999</v>
      </c>
      <c r="T1906" s="3">
        <v>299507.7</v>
      </c>
    </row>
    <row r="1907" spans="1:20" x14ac:dyDescent="0.3">
      <c r="A1907" s="3" t="s">
        <v>19</v>
      </c>
      <c r="B1907" s="3" t="s">
        <v>2522</v>
      </c>
      <c r="C1907" s="3" t="s">
        <v>21</v>
      </c>
      <c r="D1907" s="4" t="s">
        <v>25</v>
      </c>
      <c r="E1907" s="3" t="s">
        <v>2523</v>
      </c>
      <c r="F1907" s="3"/>
      <c r="G1907" s="3"/>
      <c r="H1907" s="3"/>
      <c r="I1907" s="3"/>
      <c r="J1907" s="3"/>
      <c r="K1907" s="3"/>
      <c r="L1907" s="3"/>
      <c r="M1907" s="3"/>
      <c r="N1907" s="3">
        <v>318384</v>
      </c>
      <c r="O1907" s="3" t="s">
        <v>1076</v>
      </c>
      <c r="P1907" s="3">
        <v>4.9643845170000001</v>
      </c>
      <c r="Q1907" s="3">
        <v>1580580.6</v>
      </c>
      <c r="R1907" s="3">
        <v>7.6967201999999998E-2</v>
      </c>
      <c r="S1907" s="3">
        <v>24505.12558</v>
      </c>
      <c r="T1907" s="3">
        <v>489663.9</v>
      </c>
    </row>
    <row r="1908" spans="1:20" x14ac:dyDescent="0.3">
      <c r="A1908" s="3" t="s">
        <v>19</v>
      </c>
      <c r="B1908" s="3" t="s">
        <v>2524</v>
      </c>
      <c r="C1908" s="3" t="s">
        <v>21</v>
      </c>
      <c r="D1908" s="4" t="s">
        <v>22</v>
      </c>
      <c r="E1908" s="3" t="s">
        <v>2525</v>
      </c>
      <c r="F1908" s="3"/>
      <c r="G1908" s="3"/>
      <c r="H1908" s="3"/>
      <c r="I1908" s="3"/>
      <c r="J1908" s="3"/>
      <c r="K1908" s="3"/>
      <c r="L1908" s="3"/>
      <c r="M1908" s="3"/>
      <c r="N1908" s="3">
        <v>1206</v>
      </c>
      <c r="O1908" s="3" t="s">
        <v>1076</v>
      </c>
      <c r="P1908" s="3">
        <v>610.97289390000003</v>
      </c>
      <c r="Q1908" s="3">
        <v>736833.31</v>
      </c>
      <c r="R1908" s="3">
        <v>9.4724479670000008</v>
      </c>
      <c r="S1908" s="3">
        <v>11423.77225</v>
      </c>
      <c r="T1908" s="3">
        <v>179197.8</v>
      </c>
    </row>
    <row r="1909" spans="1:20" x14ac:dyDescent="0.3">
      <c r="A1909" s="3" t="s">
        <v>19</v>
      </c>
      <c r="B1909" s="3" t="s">
        <v>2524</v>
      </c>
      <c r="C1909" s="3" t="s">
        <v>21</v>
      </c>
      <c r="D1909" s="4" t="s">
        <v>22</v>
      </c>
      <c r="E1909" s="3" t="s">
        <v>2526</v>
      </c>
      <c r="F1909" s="3"/>
      <c r="G1909" s="3"/>
      <c r="H1909" s="3"/>
      <c r="I1909" s="3"/>
      <c r="J1909" s="3"/>
      <c r="K1909" s="3"/>
      <c r="L1909" s="3"/>
      <c r="M1909" s="3"/>
      <c r="N1909" s="3">
        <v>14712</v>
      </c>
      <c r="O1909" s="3" t="s">
        <v>1076</v>
      </c>
      <c r="P1909" s="3">
        <v>85.581716290000003</v>
      </c>
      <c r="Q1909" s="3">
        <v>1259078.21</v>
      </c>
      <c r="R1909" s="3">
        <v>1.3268483149999999</v>
      </c>
      <c r="S1909" s="3">
        <v>19520.592400000001</v>
      </c>
      <c r="T1909" s="3">
        <v>306207.8</v>
      </c>
    </row>
    <row r="1910" spans="1:20" x14ac:dyDescent="0.3">
      <c r="A1910" s="3" t="s">
        <v>19</v>
      </c>
      <c r="B1910" s="3" t="s">
        <v>2524</v>
      </c>
      <c r="C1910" s="3" t="s">
        <v>21</v>
      </c>
      <c r="D1910" s="4" t="s">
        <v>22</v>
      </c>
      <c r="E1910" s="3" t="s">
        <v>2527</v>
      </c>
      <c r="F1910" s="3"/>
      <c r="G1910" s="3"/>
      <c r="H1910" s="3"/>
      <c r="I1910" s="3"/>
      <c r="J1910" s="3"/>
      <c r="K1910" s="3"/>
      <c r="L1910" s="3"/>
      <c r="M1910" s="3"/>
      <c r="N1910" s="3">
        <v>13680</v>
      </c>
      <c r="O1910" s="3" t="s">
        <v>1076</v>
      </c>
      <c r="P1910" s="3">
        <v>107.14046999999999</v>
      </c>
      <c r="Q1910" s="3">
        <v>1465681.63</v>
      </c>
      <c r="R1910" s="3">
        <v>1.6610925590000001</v>
      </c>
      <c r="S1910" s="3">
        <v>22723.746200000001</v>
      </c>
      <c r="T1910" s="3">
        <v>356453.8</v>
      </c>
    </row>
    <row r="1911" spans="1:20" x14ac:dyDescent="0.3">
      <c r="A1911" s="3" t="s">
        <v>19</v>
      </c>
      <c r="B1911" s="3" t="s">
        <v>2528</v>
      </c>
      <c r="C1911" s="3" t="s">
        <v>21</v>
      </c>
      <c r="D1911" s="4" t="s">
        <v>22</v>
      </c>
      <c r="E1911" s="3" t="s">
        <v>2529</v>
      </c>
      <c r="F1911" s="3"/>
      <c r="G1911" s="3"/>
      <c r="H1911" s="3"/>
      <c r="I1911" s="3"/>
      <c r="J1911" s="3"/>
      <c r="K1911" s="3"/>
      <c r="L1911" s="3"/>
      <c r="M1911" s="3"/>
      <c r="N1911" s="3">
        <v>16632</v>
      </c>
      <c r="O1911" s="3" t="s">
        <v>1076</v>
      </c>
      <c r="P1911" s="3">
        <v>217.50612430000001</v>
      </c>
      <c r="Q1911" s="3">
        <v>3617561.86</v>
      </c>
      <c r="R1911" s="3">
        <v>3.372187974</v>
      </c>
      <c r="S1911" s="3">
        <v>56086.230389999997</v>
      </c>
      <c r="T1911" s="3">
        <v>879791</v>
      </c>
    </row>
    <row r="1912" spans="1:20" x14ac:dyDescent="0.3">
      <c r="A1912" s="3" t="s">
        <v>19</v>
      </c>
      <c r="B1912" s="3" t="s">
        <v>2528</v>
      </c>
      <c r="C1912" s="3" t="s">
        <v>21</v>
      </c>
      <c r="D1912" s="4" t="s">
        <v>22</v>
      </c>
      <c r="E1912" s="3" t="s">
        <v>2530</v>
      </c>
      <c r="F1912" s="3"/>
      <c r="G1912" s="3"/>
      <c r="H1912" s="3"/>
      <c r="I1912" s="3"/>
      <c r="J1912" s="3"/>
      <c r="K1912" s="3"/>
      <c r="L1912" s="3"/>
      <c r="M1912" s="3"/>
      <c r="N1912" s="3">
        <v>912</v>
      </c>
      <c r="O1912" s="3" t="s">
        <v>1076</v>
      </c>
      <c r="P1912" s="3">
        <v>85.565471489999993</v>
      </c>
      <c r="Q1912" s="3">
        <v>78035.710000000006</v>
      </c>
      <c r="R1912" s="3">
        <v>1.326596457</v>
      </c>
      <c r="S1912" s="3">
        <v>1209.855969</v>
      </c>
      <c r="T1912" s="3">
        <v>18978.400000000001</v>
      </c>
    </row>
    <row r="1913" spans="1:20" x14ac:dyDescent="0.3">
      <c r="A1913" s="3" t="s">
        <v>19</v>
      </c>
      <c r="B1913" s="3" t="s">
        <v>2528</v>
      </c>
      <c r="C1913" s="3" t="s">
        <v>21</v>
      </c>
      <c r="D1913" s="4" t="s">
        <v>22</v>
      </c>
      <c r="E1913" s="3" t="s">
        <v>2531</v>
      </c>
      <c r="F1913" s="3"/>
      <c r="G1913" s="3"/>
      <c r="H1913" s="3"/>
      <c r="I1913" s="3"/>
      <c r="J1913" s="3"/>
      <c r="K1913" s="3"/>
      <c r="L1913" s="3"/>
      <c r="M1913" s="3"/>
      <c r="N1913" s="3">
        <v>12300</v>
      </c>
      <c r="O1913" s="3" t="s">
        <v>1076</v>
      </c>
      <c r="P1913" s="3">
        <v>146.31042600000001</v>
      </c>
      <c r="Q1913" s="3">
        <v>1799618.24</v>
      </c>
      <c r="R1913" s="3">
        <v>2.2683786979999998</v>
      </c>
      <c r="S1913" s="3">
        <v>27901.057980000001</v>
      </c>
      <c r="T1913" s="3">
        <v>437667.2</v>
      </c>
    </row>
    <row r="1914" spans="1:20" x14ac:dyDescent="0.3">
      <c r="A1914" s="3" t="s">
        <v>19</v>
      </c>
      <c r="B1914" s="3" t="s">
        <v>2528</v>
      </c>
      <c r="C1914" s="3" t="s">
        <v>21</v>
      </c>
      <c r="D1914" s="4" t="s">
        <v>22</v>
      </c>
      <c r="E1914" s="3" t="s">
        <v>2532</v>
      </c>
      <c r="F1914" s="3"/>
      <c r="G1914" s="3"/>
      <c r="H1914" s="3"/>
      <c r="I1914" s="3"/>
      <c r="J1914" s="3"/>
      <c r="K1914" s="3"/>
      <c r="L1914" s="3"/>
      <c r="M1914" s="3"/>
      <c r="N1914" s="3">
        <v>10800</v>
      </c>
      <c r="O1914" s="3" t="s">
        <v>1076</v>
      </c>
      <c r="P1914" s="3">
        <v>160.68020000000001</v>
      </c>
      <c r="Q1914" s="3">
        <v>1735346.16</v>
      </c>
      <c r="R1914" s="3">
        <v>2.4911658910000001</v>
      </c>
      <c r="S1914" s="3">
        <v>26904.591629999999</v>
      </c>
      <c r="T1914" s="3">
        <v>422036.2</v>
      </c>
    </row>
    <row r="1915" spans="1:20" x14ac:dyDescent="0.3">
      <c r="A1915" s="3" t="s">
        <v>19</v>
      </c>
      <c r="B1915" s="3" t="s">
        <v>2533</v>
      </c>
      <c r="C1915" s="3" t="s">
        <v>21</v>
      </c>
      <c r="D1915" s="4" t="s">
        <v>22</v>
      </c>
      <c r="E1915" s="3" t="s">
        <v>2534</v>
      </c>
      <c r="F1915" s="3"/>
      <c r="G1915" s="3"/>
      <c r="H1915" s="3"/>
      <c r="I1915" s="3"/>
      <c r="J1915" s="3"/>
      <c r="K1915" s="3"/>
      <c r="L1915" s="3"/>
      <c r="M1915" s="3"/>
      <c r="N1915" s="3">
        <v>29952</v>
      </c>
      <c r="O1915" s="3" t="s">
        <v>2194</v>
      </c>
      <c r="P1915" s="3">
        <v>39.154678819444399</v>
      </c>
      <c r="Q1915" s="3">
        <v>1172760.94</v>
      </c>
      <c r="R1915" s="3">
        <v>0.60423887067043902</v>
      </c>
      <c r="S1915" s="3">
        <v>18098.162654321</v>
      </c>
      <c r="T1915" s="3">
        <v>276021</v>
      </c>
    </row>
    <row r="1916" spans="1:20" x14ac:dyDescent="0.3">
      <c r="A1916" s="3" t="s">
        <v>19</v>
      </c>
      <c r="B1916" s="3" t="s">
        <v>2535</v>
      </c>
      <c r="C1916" s="3" t="s">
        <v>21</v>
      </c>
      <c r="D1916" s="4" t="s">
        <v>25</v>
      </c>
      <c r="E1916" s="3" t="s">
        <v>2523</v>
      </c>
      <c r="F1916" s="3"/>
      <c r="G1916" s="3"/>
      <c r="H1916" s="3"/>
      <c r="I1916" s="3"/>
      <c r="J1916" s="3"/>
      <c r="K1916" s="3"/>
      <c r="L1916" s="3"/>
      <c r="M1916" s="3"/>
      <c r="N1916" s="3">
        <v>318384</v>
      </c>
      <c r="O1916" s="3" t="s">
        <v>1076</v>
      </c>
      <c r="P1916" s="3">
        <v>4.9735798281320696</v>
      </c>
      <c r="Q1916" s="3">
        <v>1583508.24</v>
      </c>
      <c r="R1916" s="3">
        <v>7.6752775125494901E-2</v>
      </c>
      <c r="S1916" s="3">
        <v>24436.855555555601</v>
      </c>
      <c r="T1916" s="3">
        <v>477491</v>
      </c>
    </row>
    <row r="1917" spans="1:20" x14ac:dyDescent="0.3">
      <c r="A1917" s="3" t="s">
        <v>19</v>
      </c>
      <c r="B1917" s="3" t="s">
        <v>2535</v>
      </c>
      <c r="C1917" s="3" t="s">
        <v>21</v>
      </c>
      <c r="D1917" s="4" t="s">
        <v>25</v>
      </c>
      <c r="E1917" s="3" t="s">
        <v>2523</v>
      </c>
      <c r="F1917" s="3"/>
      <c r="G1917" s="3"/>
      <c r="H1917" s="3"/>
      <c r="I1917" s="3"/>
      <c r="J1917" s="3"/>
      <c r="K1917" s="3"/>
      <c r="L1917" s="3"/>
      <c r="M1917" s="3"/>
      <c r="N1917" s="3">
        <v>318384</v>
      </c>
      <c r="O1917" s="3" t="s">
        <v>1076</v>
      </c>
      <c r="P1917" s="3">
        <v>4.9735798281320696</v>
      </c>
      <c r="Q1917" s="3">
        <v>1583508.24</v>
      </c>
      <c r="R1917" s="3">
        <v>7.6752775125494901E-2</v>
      </c>
      <c r="S1917" s="3">
        <v>24436.855555555601</v>
      </c>
      <c r="T1917" s="3">
        <v>477491</v>
      </c>
    </row>
    <row r="1918" spans="1:20" x14ac:dyDescent="0.3">
      <c r="A1918" s="3" t="s">
        <v>19</v>
      </c>
      <c r="B1918" s="3" t="s">
        <v>2536</v>
      </c>
      <c r="C1918" s="3" t="s">
        <v>21</v>
      </c>
      <c r="D1918" s="4" t="s">
        <v>22</v>
      </c>
      <c r="E1918" s="3" t="s">
        <v>2537</v>
      </c>
      <c r="F1918" s="3"/>
      <c r="G1918" s="3"/>
      <c r="H1918" s="3"/>
      <c r="I1918" s="3"/>
      <c r="J1918" s="3"/>
      <c r="K1918" s="3"/>
      <c r="L1918" s="3"/>
      <c r="M1918" s="3"/>
      <c r="N1918" s="3">
        <v>5400</v>
      </c>
      <c r="O1918" s="3" t="s">
        <v>1076</v>
      </c>
      <c r="P1918" s="3">
        <v>81.241812962962996</v>
      </c>
      <c r="Q1918" s="3">
        <v>438705.79</v>
      </c>
      <c r="R1918" s="3">
        <v>1.25956299167384</v>
      </c>
      <c r="S1918" s="3">
        <v>6801.64015503876</v>
      </c>
      <c r="T1918" s="3">
        <v>103253.8</v>
      </c>
    </row>
    <row r="1919" spans="1:20" x14ac:dyDescent="0.3">
      <c r="A1919" s="3" t="s">
        <v>19</v>
      </c>
      <c r="B1919" s="3" t="s">
        <v>2538</v>
      </c>
      <c r="C1919" s="3" t="s">
        <v>21</v>
      </c>
      <c r="D1919" s="4" t="s">
        <v>22</v>
      </c>
      <c r="E1919" s="3" t="s">
        <v>2539</v>
      </c>
      <c r="F1919" s="3"/>
      <c r="G1919" s="3"/>
      <c r="H1919" s="3"/>
      <c r="I1919" s="3"/>
      <c r="J1919" s="3"/>
      <c r="K1919" s="3"/>
      <c r="L1919" s="3"/>
      <c r="M1919" s="3"/>
      <c r="N1919" s="3">
        <v>1512</v>
      </c>
      <c r="O1919" s="3" t="s">
        <v>2194</v>
      </c>
      <c r="P1919" s="3">
        <v>38.247433862433901</v>
      </c>
      <c r="Q1919" s="3">
        <v>57830.12</v>
      </c>
      <c r="R1919" s="3">
        <v>0.59298347073540902</v>
      </c>
      <c r="S1919" s="3">
        <v>896.59100775193804</v>
      </c>
      <c r="T1919" s="3">
        <v>13610.9</v>
      </c>
    </row>
    <row r="1920" spans="1:20" x14ac:dyDescent="0.3">
      <c r="A1920" s="3" t="s">
        <v>19</v>
      </c>
      <c r="B1920" s="3" t="s">
        <v>2538</v>
      </c>
      <c r="C1920" s="3" t="s">
        <v>21</v>
      </c>
      <c r="D1920" s="4" t="s">
        <v>22</v>
      </c>
      <c r="E1920" s="3" t="s">
        <v>2540</v>
      </c>
      <c r="F1920" s="3"/>
      <c r="G1920" s="3"/>
      <c r="H1920" s="3"/>
      <c r="I1920" s="3"/>
      <c r="J1920" s="3"/>
      <c r="K1920" s="3"/>
      <c r="L1920" s="3"/>
      <c r="M1920" s="3"/>
      <c r="N1920" s="3">
        <v>1296</v>
      </c>
      <c r="O1920" s="3" t="s">
        <v>1076</v>
      </c>
      <c r="P1920" s="3">
        <v>611.51079475308597</v>
      </c>
      <c r="Q1920" s="3">
        <v>792517.99</v>
      </c>
      <c r="R1920" s="3">
        <v>9.4807875155517305</v>
      </c>
      <c r="S1920" s="3">
        <v>12287.100620155001</v>
      </c>
      <c r="T1920" s="3">
        <v>186527</v>
      </c>
    </row>
    <row r="1921" spans="1:20" x14ac:dyDescent="0.3">
      <c r="A1921" s="3" t="s">
        <v>19</v>
      </c>
      <c r="B1921" s="3" t="s">
        <v>2538</v>
      </c>
      <c r="C1921" s="3" t="s">
        <v>21</v>
      </c>
      <c r="D1921" s="4" t="s">
        <v>22</v>
      </c>
      <c r="E1921" s="3" t="s">
        <v>2541</v>
      </c>
      <c r="F1921" s="3"/>
      <c r="G1921" s="3"/>
      <c r="H1921" s="3"/>
      <c r="I1921" s="3"/>
      <c r="J1921" s="3"/>
      <c r="K1921" s="3"/>
      <c r="L1921" s="3"/>
      <c r="M1921" s="3"/>
      <c r="N1921" s="3">
        <v>1232</v>
      </c>
      <c r="O1921" s="3" t="s">
        <v>1076</v>
      </c>
      <c r="P1921" s="3">
        <v>981.72273538960997</v>
      </c>
      <c r="Q1921" s="3">
        <v>1209482.4099999999</v>
      </c>
      <c r="R1921" s="3">
        <v>15.220507525420301</v>
      </c>
      <c r="S1921" s="3">
        <v>18751.665271317801</v>
      </c>
      <c r="T1921" s="3">
        <v>284663.8</v>
      </c>
    </row>
    <row r="1922" spans="1:20" x14ac:dyDescent="0.3">
      <c r="A1922" s="3" t="s">
        <v>19</v>
      </c>
      <c r="B1922" s="3" t="s">
        <v>2542</v>
      </c>
      <c r="C1922" s="3" t="s">
        <v>21</v>
      </c>
      <c r="D1922" s="4" t="s">
        <v>22</v>
      </c>
      <c r="E1922" s="3" t="s">
        <v>2543</v>
      </c>
      <c r="F1922" s="3"/>
      <c r="G1922" s="3"/>
      <c r="H1922" s="3"/>
      <c r="I1922" s="3"/>
      <c r="J1922" s="3"/>
      <c r="K1922" s="3"/>
      <c r="L1922" s="3"/>
      <c r="M1922" s="3"/>
      <c r="N1922" s="3">
        <v>8028</v>
      </c>
      <c r="O1922" s="3" t="s">
        <v>1076</v>
      </c>
      <c r="P1922" s="3">
        <v>47.6048567513702</v>
      </c>
      <c r="Q1922" s="3">
        <v>382171.79</v>
      </c>
      <c r="R1922" s="3">
        <v>0.73351088985162105</v>
      </c>
      <c r="S1922" s="3">
        <v>5888.6254237288103</v>
      </c>
      <c r="T1922" s="3">
        <v>89948</v>
      </c>
    </row>
    <row r="1923" spans="1:20" x14ac:dyDescent="0.3">
      <c r="A1923" s="3" t="s">
        <v>19</v>
      </c>
      <c r="B1923" s="3" t="s">
        <v>2542</v>
      </c>
      <c r="C1923" s="3" t="s">
        <v>21</v>
      </c>
      <c r="D1923" s="4" t="s">
        <v>22</v>
      </c>
      <c r="E1923" s="3" t="s">
        <v>2544</v>
      </c>
      <c r="F1923" s="3"/>
      <c r="G1923" s="3"/>
      <c r="H1923" s="3"/>
      <c r="I1923" s="3"/>
      <c r="J1923" s="3"/>
      <c r="K1923" s="3"/>
      <c r="L1923" s="3"/>
      <c r="M1923" s="3"/>
      <c r="N1923" s="3">
        <v>28584</v>
      </c>
      <c r="O1923" s="3" t="s">
        <v>2194</v>
      </c>
      <c r="P1923" s="3">
        <v>38.015878813322097</v>
      </c>
      <c r="Q1923" s="3">
        <v>1086645.8799999999</v>
      </c>
      <c r="R1923" s="3">
        <v>0.58576084458123501</v>
      </c>
      <c r="S1923" s="3">
        <v>16743.387981510001</v>
      </c>
      <c r="T1923" s="3">
        <v>255753</v>
      </c>
    </row>
    <row r="1924" spans="1:20" x14ac:dyDescent="0.3">
      <c r="A1924" s="3" t="s">
        <v>19</v>
      </c>
      <c r="B1924" s="3" t="s">
        <v>2542</v>
      </c>
      <c r="C1924" s="3" t="s">
        <v>21</v>
      </c>
      <c r="D1924" s="4" t="s">
        <v>22</v>
      </c>
      <c r="E1924" s="3" t="s">
        <v>2545</v>
      </c>
      <c r="F1924" s="3"/>
      <c r="G1924" s="3"/>
      <c r="H1924" s="3"/>
      <c r="I1924" s="3"/>
      <c r="J1924" s="3"/>
      <c r="K1924" s="3"/>
      <c r="L1924" s="3"/>
      <c r="M1924" s="3"/>
      <c r="N1924" s="3">
        <v>36000</v>
      </c>
      <c r="O1924" s="3" t="s">
        <v>1076</v>
      </c>
      <c r="P1924" s="3">
        <v>30.399101666666699</v>
      </c>
      <c r="Q1924" s="3">
        <v>1094367.6599999999</v>
      </c>
      <c r="R1924" s="3">
        <v>0.46839910118130401</v>
      </c>
      <c r="S1924" s="3">
        <v>16862.367642526999</v>
      </c>
      <c r="T1924" s="3">
        <v>257570.4</v>
      </c>
    </row>
    <row r="1925" spans="1:20" x14ac:dyDescent="0.3">
      <c r="A1925" s="3" t="s">
        <v>19</v>
      </c>
      <c r="B1925" s="3" t="s">
        <v>2546</v>
      </c>
      <c r="C1925" s="3" t="s">
        <v>21</v>
      </c>
      <c r="D1925" s="4" t="s">
        <v>22</v>
      </c>
      <c r="E1925" s="3" t="s">
        <v>2547</v>
      </c>
      <c r="F1925" s="3"/>
      <c r="G1925" s="3"/>
      <c r="H1925" s="3"/>
      <c r="I1925" s="3"/>
      <c r="J1925" s="3"/>
      <c r="K1925" s="3"/>
      <c r="L1925" s="3"/>
      <c r="M1925" s="3"/>
      <c r="N1925" s="3">
        <v>480</v>
      </c>
      <c r="O1925" s="3" t="s">
        <v>1076</v>
      </c>
      <c r="P1925" s="3">
        <v>69.970333333333301</v>
      </c>
      <c r="Q1925" s="3">
        <v>33585.760000000002</v>
      </c>
      <c r="R1925" s="3">
        <v>1.0698827726809399</v>
      </c>
      <c r="S1925" s="3">
        <v>513.54373088684997</v>
      </c>
      <c r="T1925" s="3">
        <v>7904.8</v>
      </c>
    </row>
    <row r="1926" spans="1:20" x14ac:dyDescent="0.3">
      <c r="A1926" s="3" t="s">
        <v>19</v>
      </c>
      <c r="B1926" s="3" t="s">
        <v>2546</v>
      </c>
      <c r="C1926" s="3" t="s">
        <v>21</v>
      </c>
      <c r="D1926" s="4" t="s">
        <v>22</v>
      </c>
      <c r="E1926" s="3" t="s">
        <v>2548</v>
      </c>
      <c r="F1926" s="3"/>
      <c r="G1926" s="3"/>
      <c r="H1926" s="3"/>
      <c r="I1926" s="3"/>
      <c r="J1926" s="3"/>
      <c r="K1926" s="3"/>
      <c r="L1926" s="3"/>
      <c r="M1926" s="3"/>
      <c r="N1926" s="3">
        <v>360</v>
      </c>
      <c r="O1926" s="3" t="s">
        <v>1076</v>
      </c>
      <c r="P1926" s="3">
        <v>180.63772222222201</v>
      </c>
      <c r="Q1926" s="3">
        <v>65029.58</v>
      </c>
      <c r="R1926" s="3">
        <v>2.7620446822969802</v>
      </c>
      <c r="S1926" s="3">
        <v>994.33608562691097</v>
      </c>
      <c r="T1926" s="3">
        <v>15305.4</v>
      </c>
    </row>
    <row r="1927" spans="1:20" x14ac:dyDescent="0.3">
      <c r="A1927" s="3" t="s">
        <v>19</v>
      </c>
      <c r="B1927" s="3" t="s">
        <v>2546</v>
      </c>
      <c r="C1927" s="3" t="s">
        <v>21</v>
      </c>
      <c r="D1927" s="4" t="s">
        <v>22</v>
      </c>
      <c r="E1927" s="3" t="s">
        <v>2549</v>
      </c>
      <c r="F1927" s="3"/>
      <c r="G1927" s="3"/>
      <c r="H1927" s="3"/>
      <c r="I1927" s="3"/>
      <c r="J1927" s="3"/>
      <c r="K1927" s="3"/>
      <c r="L1927" s="3"/>
      <c r="M1927" s="3"/>
      <c r="N1927" s="3">
        <v>10188</v>
      </c>
      <c r="O1927" s="3" t="s">
        <v>1076</v>
      </c>
      <c r="P1927" s="3">
        <v>49.907414605418097</v>
      </c>
      <c r="Q1927" s="3">
        <v>508456.74</v>
      </c>
      <c r="R1927" s="3">
        <v>0.763110315067556</v>
      </c>
      <c r="S1927" s="3">
        <v>7774.5678899082604</v>
      </c>
      <c r="T1927" s="3">
        <v>119670.39999999999</v>
      </c>
    </row>
    <row r="1928" spans="1:20" x14ac:dyDescent="0.3">
      <c r="A1928" s="3" t="s">
        <v>19</v>
      </c>
      <c r="B1928" s="3" t="s">
        <v>2550</v>
      </c>
      <c r="C1928" s="3" t="s">
        <v>21</v>
      </c>
      <c r="D1928" s="4" t="s">
        <v>22</v>
      </c>
      <c r="E1928" s="3" t="s">
        <v>2380</v>
      </c>
      <c r="F1928" s="3"/>
      <c r="G1928" s="3"/>
      <c r="H1928" s="3"/>
      <c r="I1928" s="3"/>
      <c r="J1928" s="3"/>
      <c r="K1928" s="3"/>
      <c r="L1928" s="3"/>
      <c r="M1928" s="3"/>
      <c r="N1928" s="3">
        <v>50400</v>
      </c>
      <c r="O1928" s="3" t="s">
        <v>1076</v>
      </c>
      <c r="P1928" s="3">
        <v>76.833174603174598</v>
      </c>
      <c r="Q1928" s="3">
        <v>3872392</v>
      </c>
      <c r="R1928" s="3">
        <v>1.1606219728576199</v>
      </c>
      <c r="S1928" s="3">
        <v>58495.347432024202</v>
      </c>
      <c r="T1928" s="3">
        <v>911406.2</v>
      </c>
    </row>
    <row r="1929" spans="1:20" x14ac:dyDescent="0.3">
      <c r="A1929" s="3" t="s">
        <v>19</v>
      </c>
      <c r="B1929" s="3" t="s">
        <v>2551</v>
      </c>
      <c r="C1929" s="3" t="s">
        <v>21</v>
      </c>
      <c r="D1929" s="4" t="s">
        <v>22</v>
      </c>
      <c r="E1929" s="3" t="s">
        <v>2552</v>
      </c>
      <c r="F1929" s="3"/>
      <c r="G1929" s="3"/>
      <c r="H1929" s="3"/>
      <c r="I1929" s="3"/>
      <c r="J1929" s="3"/>
      <c r="K1929" s="3"/>
      <c r="L1929" s="3"/>
      <c r="M1929" s="3"/>
      <c r="N1929" s="3">
        <v>8856</v>
      </c>
      <c r="O1929" s="3" t="s">
        <v>1076</v>
      </c>
      <c r="P1929" s="3">
        <v>75.800460704607005</v>
      </c>
      <c r="Q1929" s="3">
        <v>671288.88</v>
      </c>
      <c r="R1929" s="3">
        <v>1.1450220650242799</v>
      </c>
      <c r="S1929" s="3">
        <v>10140.315407855</v>
      </c>
      <c r="T1929" s="3">
        <v>157994.6</v>
      </c>
    </row>
    <row r="1930" spans="1:20" x14ac:dyDescent="0.3">
      <c r="A1930" s="3" t="s">
        <v>19</v>
      </c>
      <c r="B1930" s="3" t="s">
        <v>2551</v>
      </c>
      <c r="C1930" s="3" t="s">
        <v>21</v>
      </c>
      <c r="D1930" s="4" t="s">
        <v>22</v>
      </c>
      <c r="E1930" s="3" t="s">
        <v>2553</v>
      </c>
      <c r="F1930" s="3"/>
      <c r="G1930" s="3"/>
      <c r="H1930" s="3"/>
      <c r="I1930" s="3"/>
      <c r="J1930" s="3"/>
      <c r="K1930" s="3"/>
      <c r="L1930" s="3"/>
      <c r="M1930" s="3"/>
      <c r="N1930" s="3">
        <v>8028</v>
      </c>
      <c r="O1930" s="3" t="s">
        <v>1076</v>
      </c>
      <c r="P1930" s="3">
        <v>83.552001743896398</v>
      </c>
      <c r="Q1930" s="3">
        <v>670755.47</v>
      </c>
      <c r="R1930" s="3">
        <v>1.2621148299682201</v>
      </c>
      <c r="S1930" s="3">
        <v>10132.2578549849</v>
      </c>
      <c r="T1930" s="3">
        <v>157869</v>
      </c>
    </row>
    <row r="1931" spans="1:20" x14ac:dyDescent="0.3">
      <c r="A1931" s="3" t="s">
        <v>19</v>
      </c>
      <c r="B1931" s="3" t="s">
        <v>2551</v>
      </c>
      <c r="C1931" s="3" t="s">
        <v>21</v>
      </c>
      <c r="D1931" s="4" t="s">
        <v>22</v>
      </c>
      <c r="E1931" s="3" t="s">
        <v>2554</v>
      </c>
      <c r="F1931" s="3"/>
      <c r="G1931" s="3"/>
      <c r="H1931" s="3"/>
      <c r="I1931" s="3"/>
      <c r="J1931" s="3"/>
      <c r="K1931" s="3"/>
      <c r="L1931" s="3"/>
      <c r="M1931" s="3"/>
      <c r="N1931" s="3">
        <v>30000</v>
      </c>
      <c r="O1931" s="3" t="s">
        <v>1076</v>
      </c>
      <c r="P1931" s="3">
        <v>36.263774333333302</v>
      </c>
      <c r="Q1931" s="3">
        <v>1087913.23</v>
      </c>
      <c r="R1931" s="3">
        <v>0.54779115307149995</v>
      </c>
      <c r="S1931" s="3">
        <v>16433.734592145</v>
      </c>
      <c r="T1931" s="3">
        <v>256051.20000000001</v>
      </c>
    </row>
    <row r="1932" spans="1:20" x14ac:dyDescent="0.3">
      <c r="A1932" s="3" t="s">
        <v>19</v>
      </c>
      <c r="B1932" s="3" t="s">
        <v>2551</v>
      </c>
      <c r="C1932" s="3" t="s">
        <v>21</v>
      </c>
      <c r="D1932" s="4" t="s">
        <v>22</v>
      </c>
      <c r="E1932" s="3" t="s">
        <v>2555</v>
      </c>
      <c r="F1932" s="3"/>
      <c r="G1932" s="3"/>
      <c r="H1932" s="3"/>
      <c r="I1932" s="3"/>
      <c r="J1932" s="3"/>
      <c r="K1932" s="3"/>
      <c r="L1932" s="3"/>
      <c r="M1932" s="3"/>
      <c r="N1932" s="3">
        <v>68760</v>
      </c>
      <c r="O1932" s="3" t="s">
        <v>2194</v>
      </c>
      <c r="P1932" s="3">
        <v>31.415267888307199</v>
      </c>
      <c r="Q1932" s="3">
        <v>2160113.8199999998</v>
      </c>
      <c r="R1932" s="3">
        <v>0.47455087444572702</v>
      </c>
      <c r="S1932" s="3">
        <v>32630.118126888199</v>
      </c>
      <c r="T1932" s="3">
        <v>508404.4</v>
      </c>
    </row>
    <row r="1933" spans="1:20" x14ac:dyDescent="0.3">
      <c r="A1933" s="3" t="s">
        <v>19</v>
      </c>
      <c r="B1933" s="3" t="s">
        <v>2556</v>
      </c>
      <c r="C1933" s="3" t="s">
        <v>21</v>
      </c>
      <c r="D1933" s="4" t="s">
        <v>22</v>
      </c>
      <c r="E1933" s="3" t="s">
        <v>2557</v>
      </c>
      <c r="F1933" s="3"/>
      <c r="G1933" s="3"/>
      <c r="H1933" s="3"/>
      <c r="I1933" s="3"/>
      <c r="J1933" s="3"/>
      <c r="K1933" s="3"/>
      <c r="L1933" s="3"/>
      <c r="M1933" s="3"/>
      <c r="N1933" s="3">
        <v>25920</v>
      </c>
      <c r="O1933" s="3" t="s">
        <v>1076</v>
      </c>
      <c r="P1933" s="3">
        <v>22.402829089506199</v>
      </c>
      <c r="Q1933" s="3">
        <v>580681.32999999996</v>
      </c>
      <c r="R1933" s="3">
        <v>0.33841131555145298</v>
      </c>
      <c r="S1933" s="3">
        <v>8771.6212990936492</v>
      </c>
      <c r="T1933" s="3">
        <v>136669.20000000001</v>
      </c>
    </row>
    <row r="1934" spans="1:20" x14ac:dyDescent="0.3">
      <c r="A1934" s="3" t="s">
        <v>19</v>
      </c>
      <c r="B1934" s="3" t="s">
        <v>2556</v>
      </c>
      <c r="C1934" s="3" t="s">
        <v>21</v>
      </c>
      <c r="D1934" s="4" t="s">
        <v>22</v>
      </c>
      <c r="E1934" s="3" t="s">
        <v>2558</v>
      </c>
      <c r="F1934" s="3"/>
      <c r="G1934" s="3"/>
      <c r="H1934" s="3"/>
      <c r="I1934" s="3"/>
      <c r="J1934" s="3"/>
      <c r="K1934" s="3"/>
      <c r="L1934" s="3"/>
      <c r="M1934" s="3"/>
      <c r="N1934" s="3">
        <v>20160</v>
      </c>
      <c r="O1934" s="3" t="s">
        <v>1076</v>
      </c>
      <c r="P1934" s="3">
        <v>34.299983630952397</v>
      </c>
      <c r="Q1934" s="3">
        <v>691487.67</v>
      </c>
      <c r="R1934" s="3">
        <v>0.51812664095094196</v>
      </c>
      <c r="S1934" s="3">
        <v>10445.433081571</v>
      </c>
      <c r="T1934" s="3">
        <v>162748.6</v>
      </c>
    </row>
    <row r="1935" spans="1:20" x14ac:dyDescent="0.3">
      <c r="A1935" s="3" t="s">
        <v>19</v>
      </c>
      <c r="B1935" s="3" t="s">
        <v>2559</v>
      </c>
      <c r="C1935" s="3" t="s">
        <v>21</v>
      </c>
      <c r="D1935" s="4" t="s">
        <v>22</v>
      </c>
      <c r="E1935" s="3" t="s">
        <v>2560</v>
      </c>
      <c r="F1935" s="3"/>
      <c r="G1935" s="3"/>
      <c r="H1935" s="3"/>
      <c r="I1935" s="3"/>
      <c r="J1935" s="3"/>
      <c r="K1935" s="3"/>
      <c r="L1935" s="3"/>
      <c r="M1935" s="3"/>
      <c r="N1935" s="3">
        <v>43200</v>
      </c>
      <c r="O1935" s="3" t="s">
        <v>1076</v>
      </c>
      <c r="P1935" s="3">
        <v>16.728157407407402</v>
      </c>
      <c r="Q1935" s="3">
        <v>722656.4</v>
      </c>
      <c r="R1935" s="3">
        <v>0.252691199507665</v>
      </c>
      <c r="S1935" s="3">
        <v>10916.2598187311</v>
      </c>
      <c r="T1935" s="3">
        <v>170084.4</v>
      </c>
    </row>
    <row r="1936" spans="1:20" x14ac:dyDescent="0.3">
      <c r="A1936" s="3" t="s">
        <v>19</v>
      </c>
      <c r="B1936" s="3" t="s">
        <v>2559</v>
      </c>
      <c r="C1936" s="3" t="s">
        <v>21</v>
      </c>
      <c r="D1936" s="4" t="s">
        <v>22</v>
      </c>
      <c r="E1936" s="3" t="s">
        <v>2561</v>
      </c>
      <c r="F1936" s="3"/>
      <c r="G1936" s="3"/>
      <c r="H1936" s="3"/>
      <c r="I1936" s="3"/>
      <c r="J1936" s="3"/>
      <c r="K1936" s="3"/>
      <c r="L1936" s="3"/>
      <c r="M1936" s="3"/>
      <c r="N1936" s="3">
        <v>10800</v>
      </c>
      <c r="O1936" s="3" t="s">
        <v>1076</v>
      </c>
      <c r="P1936" s="3">
        <v>75.766925925925904</v>
      </c>
      <c r="Q1936" s="3">
        <v>818282.8</v>
      </c>
      <c r="R1936" s="3">
        <v>1.1445154973704801</v>
      </c>
      <c r="S1936" s="3">
        <v>12360.7673716012</v>
      </c>
      <c r="T1936" s="3">
        <v>192591.1</v>
      </c>
    </row>
    <row r="1937" spans="1:20" x14ac:dyDescent="0.3">
      <c r="A1937" s="3" t="s">
        <v>19</v>
      </c>
      <c r="B1937" s="3" t="s">
        <v>2559</v>
      </c>
      <c r="C1937" s="3" t="s">
        <v>21</v>
      </c>
      <c r="D1937" s="4" t="s">
        <v>22</v>
      </c>
      <c r="E1937" s="3" t="s">
        <v>2562</v>
      </c>
      <c r="F1937" s="3"/>
      <c r="G1937" s="3"/>
      <c r="H1937" s="3"/>
      <c r="I1937" s="3"/>
      <c r="J1937" s="3"/>
      <c r="K1937" s="3"/>
      <c r="L1937" s="3"/>
      <c r="M1937" s="3"/>
      <c r="N1937" s="3">
        <v>13824</v>
      </c>
      <c r="O1937" s="3" t="s">
        <v>1076</v>
      </c>
      <c r="P1937" s="3">
        <v>83.515036892361096</v>
      </c>
      <c r="Q1937" s="3">
        <v>1154511.8700000001</v>
      </c>
      <c r="R1937" s="3">
        <v>1.2615564485250901</v>
      </c>
      <c r="S1937" s="3">
        <v>17439.7563444109</v>
      </c>
      <c r="T1937" s="3">
        <v>271725.90000000002</v>
      </c>
    </row>
    <row r="1938" spans="1:20" x14ac:dyDescent="0.3">
      <c r="A1938" s="3" t="s">
        <v>19</v>
      </c>
      <c r="B1938" s="3" t="s">
        <v>2563</v>
      </c>
      <c r="C1938" s="3" t="s">
        <v>21</v>
      </c>
      <c r="D1938" s="4" t="s">
        <v>22</v>
      </c>
      <c r="E1938" s="3" t="s">
        <v>2564</v>
      </c>
      <c r="F1938" s="3"/>
      <c r="G1938" s="3"/>
      <c r="H1938" s="3"/>
      <c r="I1938" s="3"/>
      <c r="J1938" s="3"/>
      <c r="K1938" s="3"/>
      <c r="L1938" s="3"/>
      <c r="M1938" s="3"/>
      <c r="N1938" s="3">
        <v>18000</v>
      </c>
      <c r="O1938" s="3" t="s">
        <v>1076</v>
      </c>
      <c r="P1938" s="3">
        <v>109.806775</v>
      </c>
      <c r="Q1938" s="3">
        <v>1976521.95</v>
      </c>
      <c r="R1938" s="3">
        <v>1.67900267584098</v>
      </c>
      <c r="S1938" s="3">
        <v>30222.048165137599</v>
      </c>
      <c r="T1938" s="3">
        <v>465194.2</v>
      </c>
    </row>
    <row r="1939" spans="1:20" x14ac:dyDescent="0.3">
      <c r="A1939" s="3" t="s">
        <v>19</v>
      </c>
      <c r="B1939" s="3" t="s">
        <v>2563</v>
      </c>
      <c r="C1939" s="3" t="s">
        <v>21</v>
      </c>
      <c r="D1939" s="4" t="s">
        <v>22</v>
      </c>
      <c r="E1939" s="3" t="s">
        <v>2565</v>
      </c>
      <c r="F1939" s="3"/>
      <c r="G1939" s="3"/>
      <c r="H1939" s="3"/>
      <c r="I1939" s="3"/>
      <c r="J1939" s="3"/>
      <c r="K1939" s="3"/>
      <c r="L1939" s="3"/>
      <c r="M1939" s="3"/>
      <c r="N1939" s="3">
        <v>6000</v>
      </c>
      <c r="O1939" s="3" t="s">
        <v>1076</v>
      </c>
      <c r="P1939" s="3">
        <v>89.962176666666707</v>
      </c>
      <c r="Q1939" s="3">
        <v>539773.06000000006</v>
      </c>
      <c r="R1939" s="3">
        <v>1.37556845056065</v>
      </c>
      <c r="S1939" s="3">
        <v>8253.4107033639193</v>
      </c>
      <c r="T1939" s="3">
        <v>127041</v>
      </c>
    </row>
    <row r="1940" spans="1:20" x14ac:dyDescent="0.3">
      <c r="A1940" s="3" t="s">
        <v>19</v>
      </c>
      <c r="B1940" s="3" t="s">
        <v>2566</v>
      </c>
      <c r="C1940" s="3" t="s">
        <v>21</v>
      </c>
      <c r="D1940" s="4" t="s">
        <v>22</v>
      </c>
      <c r="E1940" s="3" t="s">
        <v>2567</v>
      </c>
      <c r="F1940" s="3"/>
      <c r="G1940" s="3"/>
      <c r="H1940" s="3"/>
      <c r="I1940" s="3"/>
      <c r="J1940" s="3"/>
      <c r="K1940" s="3"/>
      <c r="L1940" s="3"/>
      <c r="M1940" s="3"/>
      <c r="N1940" s="3">
        <v>2040</v>
      </c>
      <c r="O1940" s="3" t="s">
        <v>1076</v>
      </c>
      <c r="P1940" s="3">
        <v>120.829617647059</v>
      </c>
      <c r="Q1940" s="3">
        <v>246492.42</v>
      </c>
      <c r="R1940" s="3">
        <v>1.8475476704443199</v>
      </c>
      <c r="S1940" s="3">
        <v>3768.9972477064198</v>
      </c>
      <c r="T1940" s="3">
        <v>58014.400000000001</v>
      </c>
    </row>
    <row r="1941" spans="1:20" x14ac:dyDescent="0.3">
      <c r="A1941" s="3" t="s">
        <v>19</v>
      </c>
      <c r="B1941" s="3" t="s">
        <v>2566</v>
      </c>
      <c r="C1941" s="3" t="s">
        <v>21</v>
      </c>
      <c r="D1941" s="4" t="s">
        <v>22</v>
      </c>
      <c r="E1941" s="3" t="s">
        <v>2568</v>
      </c>
      <c r="F1941" s="3"/>
      <c r="G1941" s="3"/>
      <c r="H1941" s="3"/>
      <c r="I1941" s="3"/>
      <c r="J1941" s="3"/>
      <c r="K1941" s="3"/>
      <c r="L1941" s="3"/>
      <c r="M1941" s="3"/>
      <c r="N1941" s="3">
        <v>72000</v>
      </c>
      <c r="O1941" s="3" t="s">
        <v>1076</v>
      </c>
      <c r="P1941" s="3">
        <v>30.759983194444398</v>
      </c>
      <c r="Q1941" s="3">
        <v>2214718.79</v>
      </c>
      <c r="R1941" s="3">
        <v>0.47033613447162698</v>
      </c>
      <c r="S1941" s="3">
        <v>33864.201681957202</v>
      </c>
      <c r="T1941" s="3">
        <v>521256.2</v>
      </c>
    </row>
    <row r="1942" spans="1:20" x14ac:dyDescent="0.3">
      <c r="A1942" s="3" t="s">
        <v>19</v>
      </c>
      <c r="B1942" s="3" t="s">
        <v>2566</v>
      </c>
      <c r="C1942" s="3" t="s">
        <v>21</v>
      </c>
      <c r="D1942" s="4" t="s">
        <v>22</v>
      </c>
      <c r="E1942" s="3" t="s">
        <v>2569</v>
      </c>
      <c r="F1942" s="3"/>
      <c r="G1942" s="3"/>
      <c r="H1942" s="3"/>
      <c r="I1942" s="3"/>
      <c r="J1942" s="3"/>
      <c r="K1942" s="3"/>
      <c r="L1942" s="3"/>
      <c r="M1942" s="3"/>
      <c r="N1942" s="3">
        <v>18864</v>
      </c>
      <c r="O1942" s="3" t="s">
        <v>1076</v>
      </c>
      <c r="P1942" s="3">
        <v>74.530314355385897</v>
      </c>
      <c r="Q1942" s="3">
        <v>1405939.85</v>
      </c>
      <c r="R1942" s="3">
        <v>1.13960725314046</v>
      </c>
      <c r="S1942" s="3">
        <v>21497.5512232416</v>
      </c>
      <c r="T1942" s="3">
        <v>330902</v>
      </c>
    </row>
    <row r="1943" spans="1:20" x14ac:dyDescent="0.3">
      <c r="A1943" s="3" t="s">
        <v>19</v>
      </c>
      <c r="B1943" s="3" t="s">
        <v>2566</v>
      </c>
      <c r="C1943" s="3" t="s">
        <v>21</v>
      </c>
      <c r="D1943" s="4" t="s">
        <v>22</v>
      </c>
      <c r="E1943" s="3" t="s">
        <v>2570</v>
      </c>
      <c r="F1943" s="3"/>
      <c r="G1943" s="3"/>
      <c r="H1943" s="3"/>
      <c r="I1943" s="3"/>
      <c r="J1943" s="3"/>
      <c r="K1943" s="3"/>
      <c r="L1943" s="3"/>
      <c r="M1943" s="3"/>
      <c r="N1943" s="3">
        <v>14400</v>
      </c>
      <c r="O1943" s="3" t="s">
        <v>1076</v>
      </c>
      <c r="P1943" s="3">
        <v>21.9814333333333</v>
      </c>
      <c r="Q1943" s="3">
        <v>316532.64</v>
      </c>
      <c r="R1943" s="3">
        <v>0.33610754332314002</v>
      </c>
      <c r="S1943" s="3">
        <v>4839.9486238532099</v>
      </c>
      <c r="T1943" s="3">
        <v>74499.199999999997</v>
      </c>
    </row>
    <row r="1944" spans="1:20" x14ac:dyDescent="0.3">
      <c r="A1944" s="3" t="s">
        <v>19</v>
      </c>
      <c r="B1944" s="3" t="s">
        <v>2566</v>
      </c>
      <c r="C1944" s="3" t="s">
        <v>21</v>
      </c>
      <c r="D1944" s="4" t="s">
        <v>22</v>
      </c>
      <c r="E1944" s="3" t="s">
        <v>2571</v>
      </c>
      <c r="F1944" s="3"/>
      <c r="G1944" s="3"/>
      <c r="H1944" s="3"/>
      <c r="I1944" s="3"/>
      <c r="J1944" s="3"/>
      <c r="K1944" s="3"/>
      <c r="L1944" s="3"/>
      <c r="M1944" s="3"/>
      <c r="N1944" s="3">
        <v>15372</v>
      </c>
      <c r="O1944" s="3" t="s">
        <v>1076</v>
      </c>
      <c r="P1944" s="3">
        <v>82.151966562581293</v>
      </c>
      <c r="Q1944" s="3">
        <v>1262840.03</v>
      </c>
      <c r="R1944" s="3">
        <v>1.2561462777153101</v>
      </c>
      <c r="S1944" s="3">
        <v>19309.480581039799</v>
      </c>
      <c r="T1944" s="3">
        <v>297222</v>
      </c>
    </row>
    <row r="1945" spans="1:20" x14ac:dyDescent="0.3">
      <c r="A1945" s="3" t="s">
        <v>19</v>
      </c>
      <c r="B1945" s="3" t="s">
        <v>2566</v>
      </c>
      <c r="C1945" s="3" t="s">
        <v>21</v>
      </c>
      <c r="D1945" s="4" t="s">
        <v>22</v>
      </c>
      <c r="E1945" s="3" t="s">
        <v>2572</v>
      </c>
      <c r="F1945" s="3"/>
      <c r="G1945" s="3"/>
      <c r="H1945" s="3"/>
      <c r="I1945" s="3"/>
      <c r="J1945" s="3"/>
      <c r="K1945" s="3"/>
      <c r="L1945" s="3"/>
      <c r="M1945" s="3"/>
      <c r="N1945" s="3">
        <v>40320</v>
      </c>
      <c r="O1945" s="3" t="s">
        <v>1076</v>
      </c>
      <c r="P1945" s="3">
        <v>22.0400773809524</v>
      </c>
      <c r="Q1945" s="3">
        <v>888655.92</v>
      </c>
      <c r="R1945" s="3">
        <v>0.337004241298966</v>
      </c>
      <c r="S1945" s="3">
        <v>13588.011009174301</v>
      </c>
      <c r="T1945" s="3">
        <v>209154.1</v>
      </c>
    </row>
    <row r="1946" spans="1:20" x14ac:dyDescent="0.3">
      <c r="A1946" s="3" t="s">
        <v>19</v>
      </c>
      <c r="B1946" s="3" t="s">
        <v>2566</v>
      </c>
      <c r="C1946" s="3" t="s">
        <v>21</v>
      </c>
      <c r="D1946" s="4" t="s">
        <v>22</v>
      </c>
      <c r="E1946" s="3" t="s">
        <v>2573</v>
      </c>
      <c r="F1946" s="3"/>
      <c r="G1946" s="3"/>
      <c r="H1946" s="3"/>
      <c r="I1946" s="3"/>
      <c r="J1946" s="3"/>
      <c r="K1946" s="3"/>
      <c r="L1946" s="3"/>
      <c r="M1946" s="3"/>
      <c r="N1946" s="3">
        <v>5940</v>
      </c>
      <c r="O1946" s="3" t="s">
        <v>1076</v>
      </c>
      <c r="P1946" s="3">
        <v>93.078582491582495</v>
      </c>
      <c r="Q1946" s="3">
        <v>552886.78</v>
      </c>
      <c r="R1946" s="3">
        <v>1.42321991577343</v>
      </c>
      <c r="S1946" s="3">
        <v>8453.9262996941907</v>
      </c>
      <c r="T1946" s="3">
        <v>130127.5</v>
      </c>
    </row>
    <row r="1947" spans="1:20" x14ac:dyDescent="0.3">
      <c r="A1947" s="3" t="s">
        <v>19</v>
      </c>
      <c r="B1947" s="3" t="s">
        <v>2574</v>
      </c>
      <c r="C1947" s="3" t="s">
        <v>21</v>
      </c>
      <c r="D1947" s="4" t="s">
        <v>22</v>
      </c>
      <c r="E1947" s="3" t="s">
        <v>2575</v>
      </c>
      <c r="F1947" s="3"/>
      <c r="G1947" s="3"/>
      <c r="H1947" s="3"/>
      <c r="I1947" s="3"/>
      <c r="J1947" s="3"/>
      <c r="K1947" s="3"/>
      <c r="L1947" s="3"/>
      <c r="M1947" s="3"/>
      <c r="N1947" s="3">
        <v>7368</v>
      </c>
      <c r="O1947" s="3" t="s">
        <v>1076</v>
      </c>
      <c r="P1947" s="3">
        <v>52.127924809989103</v>
      </c>
      <c r="Q1947" s="3">
        <v>384078.55</v>
      </c>
      <c r="R1947" s="3">
        <v>0.79706307048913005</v>
      </c>
      <c r="S1947" s="3">
        <v>5872.7607033639097</v>
      </c>
      <c r="T1947" s="3">
        <v>90396.800000000003</v>
      </c>
    </row>
    <row r="1948" spans="1:20" x14ac:dyDescent="0.3">
      <c r="A1948" s="3" t="s">
        <v>19</v>
      </c>
      <c r="B1948" s="3" t="s">
        <v>2574</v>
      </c>
      <c r="C1948" s="3" t="s">
        <v>21</v>
      </c>
      <c r="D1948" s="4" t="s">
        <v>22</v>
      </c>
      <c r="E1948" s="3" t="s">
        <v>2576</v>
      </c>
      <c r="F1948" s="3"/>
      <c r="G1948" s="3"/>
      <c r="H1948" s="3"/>
      <c r="I1948" s="3"/>
      <c r="J1948" s="3"/>
      <c r="K1948" s="3"/>
      <c r="L1948" s="3"/>
      <c r="M1948" s="3"/>
      <c r="N1948" s="3">
        <v>25200</v>
      </c>
      <c r="O1948" s="3" t="s">
        <v>2194</v>
      </c>
      <c r="P1948" s="3">
        <v>30.119898015873002</v>
      </c>
      <c r="Q1948" s="3">
        <v>759021.43</v>
      </c>
      <c r="R1948" s="3">
        <v>0.46054889932527499</v>
      </c>
      <c r="S1948" s="3">
        <v>11605.832262996901</v>
      </c>
      <c r="T1948" s="3">
        <v>178643.20000000001</v>
      </c>
    </row>
    <row r="1949" spans="1:20" x14ac:dyDescent="0.3">
      <c r="A1949" s="3" t="s">
        <v>19</v>
      </c>
      <c r="B1949" s="3" t="s">
        <v>2574</v>
      </c>
      <c r="C1949" s="3" t="s">
        <v>21</v>
      </c>
      <c r="D1949" s="4" t="s">
        <v>22</v>
      </c>
      <c r="E1949" s="3" t="s">
        <v>2577</v>
      </c>
      <c r="F1949" s="3"/>
      <c r="G1949" s="3"/>
      <c r="H1949" s="3"/>
      <c r="I1949" s="3"/>
      <c r="J1949" s="3"/>
      <c r="K1949" s="3"/>
      <c r="L1949" s="3"/>
      <c r="M1949" s="3"/>
      <c r="N1949" s="3">
        <v>40320</v>
      </c>
      <c r="O1949" s="3" t="s">
        <v>1076</v>
      </c>
      <c r="P1949" s="3">
        <v>22.570133928571401</v>
      </c>
      <c r="Q1949" s="3">
        <v>910027.8</v>
      </c>
      <c r="R1949" s="3">
        <v>0.345109081476627</v>
      </c>
      <c r="S1949" s="3">
        <v>13914.798165137599</v>
      </c>
      <c r="T1949" s="3">
        <v>214184.2</v>
      </c>
    </row>
    <row r="1950" spans="1:20" x14ac:dyDescent="0.3">
      <c r="A1950" s="3" t="s">
        <v>19</v>
      </c>
      <c r="B1950" s="3" t="s">
        <v>2578</v>
      </c>
      <c r="C1950" s="3" t="s">
        <v>21</v>
      </c>
      <c r="D1950" s="4" t="s">
        <v>22</v>
      </c>
      <c r="E1950" s="3" t="s">
        <v>2579</v>
      </c>
      <c r="F1950" s="3"/>
      <c r="G1950" s="3"/>
      <c r="H1950" s="3"/>
      <c r="I1950" s="3"/>
      <c r="J1950" s="3"/>
      <c r="K1950" s="3"/>
      <c r="L1950" s="3"/>
      <c r="M1950" s="3"/>
      <c r="N1950" s="3">
        <v>25200</v>
      </c>
      <c r="O1950" s="3" t="s">
        <v>2194</v>
      </c>
      <c r="P1950" s="3">
        <v>38.738588888888899</v>
      </c>
      <c r="Q1950" s="3">
        <v>976212.44</v>
      </c>
      <c r="R1950" s="3">
        <v>0.59233316343866804</v>
      </c>
      <c r="S1950" s="3">
        <v>14926.795718654401</v>
      </c>
      <c r="T1950" s="3">
        <v>229761.3</v>
      </c>
    </row>
    <row r="1951" spans="1:20" x14ac:dyDescent="0.3">
      <c r="A1951" s="3" t="s">
        <v>19</v>
      </c>
      <c r="B1951" s="3" t="s">
        <v>2578</v>
      </c>
      <c r="C1951" s="3" t="s">
        <v>21</v>
      </c>
      <c r="D1951" s="4" t="s">
        <v>22</v>
      </c>
      <c r="E1951" s="3" t="s">
        <v>2580</v>
      </c>
      <c r="F1951" s="3"/>
      <c r="G1951" s="3"/>
      <c r="H1951" s="3"/>
      <c r="I1951" s="3"/>
      <c r="J1951" s="3"/>
      <c r="K1951" s="3"/>
      <c r="L1951" s="3"/>
      <c r="M1951" s="3"/>
      <c r="N1951" s="3">
        <v>7350</v>
      </c>
      <c r="O1951" s="3" t="s">
        <v>24</v>
      </c>
      <c r="P1951" s="3">
        <v>520.97970884353697</v>
      </c>
      <c r="Q1951" s="3">
        <v>3829200.86</v>
      </c>
      <c r="R1951" s="3">
        <v>7.9660505939378803</v>
      </c>
      <c r="S1951" s="3">
        <v>58550.471865443396</v>
      </c>
      <c r="T1951" s="3">
        <v>901240.7</v>
      </c>
    </row>
    <row r="1952" spans="1:20" x14ac:dyDescent="0.3">
      <c r="A1952" s="3" t="s">
        <v>19</v>
      </c>
      <c r="B1952" s="3" t="s">
        <v>2578</v>
      </c>
      <c r="C1952" s="3" t="s">
        <v>21</v>
      </c>
      <c r="D1952" s="4" t="s">
        <v>22</v>
      </c>
      <c r="E1952" s="3" t="s">
        <v>2581</v>
      </c>
      <c r="F1952" s="3"/>
      <c r="G1952" s="3"/>
      <c r="H1952" s="3"/>
      <c r="I1952" s="3"/>
      <c r="J1952" s="3"/>
      <c r="K1952" s="3"/>
      <c r="L1952" s="3"/>
      <c r="M1952" s="3"/>
      <c r="N1952" s="3">
        <v>10632</v>
      </c>
      <c r="O1952" s="3" t="s">
        <v>24</v>
      </c>
      <c r="P1952" s="3">
        <v>51.605334838224202</v>
      </c>
      <c r="Q1952" s="3">
        <v>548667.92000000004</v>
      </c>
      <c r="R1952" s="3">
        <v>0.78907239813798502</v>
      </c>
      <c r="S1952" s="3">
        <v>8389.4177370030593</v>
      </c>
      <c r="T1952" s="3">
        <v>129134.5</v>
      </c>
    </row>
    <row r="1953" spans="1:20" x14ac:dyDescent="0.3">
      <c r="A1953" s="3" t="s">
        <v>19</v>
      </c>
      <c r="B1953" s="3" t="s">
        <v>2582</v>
      </c>
      <c r="C1953" s="3" t="s">
        <v>21</v>
      </c>
      <c r="D1953" s="4" t="s">
        <v>25</v>
      </c>
      <c r="E1953" s="3" t="s">
        <v>2583</v>
      </c>
      <c r="F1953" s="3"/>
      <c r="G1953" s="3"/>
      <c r="H1953" s="3"/>
      <c r="I1953" s="3"/>
      <c r="J1953" s="3"/>
      <c r="K1953" s="3"/>
      <c r="L1953" s="3"/>
      <c r="M1953" s="3"/>
      <c r="N1953" s="3">
        <v>114336</v>
      </c>
      <c r="O1953" s="3" t="s">
        <v>2194</v>
      </c>
      <c r="P1953" s="3">
        <v>11.15</v>
      </c>
      <c r="Q1953" s="3">
        <v>1274903.21</v>
      </c>
      <c r="R1953" s="3">
        <v>0.17</v>
      </c>
      <c r="S1953" s="3">
        <v>19360.72</v>
      </c>
      <c r="T1953" s="3">
        <v>384434.3</v>
      </c>
    </row>
    <row r="1954" spans="1:20" x14ac:dyDescent="0.3">
      <c r="A1954" s="3" t="s">
        <v>19</v>
      </c>
      <c r="B1954" s="3" t="s">
        <v>2584</v>
      </c>
      <c r="C1954" s="3" t="s">
        <v>21</v>
      </c>
      <c r="D1954" s="4" t="s">
        <v>22</v>
      </c>
      <c r="E1954" s="3" t="s">
        <v>2585</v>
      </c>
      <c r="F1954" s="3"/>
      <c r="G1954" s="3"/>
      <c r="H1954" s="3"/>
      <c r="I1954" s="3"/>
      <c r="J1954" s="3"/>
      <c r="K1954" s="3"/>
      <c r="L1954" s="3"/>
      <c r="M1954" s="3"/>
      <c r="N1954" s="3">
        <v>360</v>
      </c>
      <c r="O1954" s="3" t="s">
        <v>1076</v>
      </c>
      <c r="P1954" s="3">
        <v>90.89</v>
      </c>
      <c r="Q1954" s="3">
        <v>32719.98</v>
      </c>
      <c r="R1954" s="3">
        <v>1.38</v>
      </c>
      <c r="S1954" s="3">
        <v>496.13</v>
      </c>
      <c r="T1954" s="3">
        <v>7700.9</v>
      </c>
    </row>
    <row r="1955" spans="1:20" x14ac:dyDescent="0.3">
      <c r="A1955" s="3" t="s">
        <v>19</v>
      </c>
      <c r="B1955" s="3" t="s">
        <v>2584</v>
      </c>
      <c r="C1955" s="3" t="s">
        <v>21</v>
      </c>
      <c r="D1955" s="4" t="s">
        <v>22</v>
      </c>
      <c r="E1955" s="3" t="s">
        <v>2585</v>
      </c>
      <c r="F1955" s="3"/>
      <c r="G1955" s="3"/>
      <c r="H1955" s="3"/>
      <c r="I1955" s="3"/>
      <c r="J1955" s="3"/>
      <c r="K1955" s="3"/>
      <c r="L1955" s="3"/>
      <c r="M1955" s="3"/>
      <c r="N1955" s="3">
        <v>360</v>
      </c>
      <c r="O1955" s="3" t="s">
        <v>1076</v>
      </c>
      <c r="P1955" s="3">
        <v>90.89</v>
      </c>
      <c r="Q1955" s="3">
        <v>32719.98</v>
      </c>
      <c r="R1955" s="3">
        <v>1.38</v>
      </c>
      <c r="S1955" s="3">
        <v>496.13</v>
      </c>
      <c r="T1955" s="3">
        <v>7700.9</v>
      </c>
    </row>
    <row r="1956" spans="1:20" x14ac:dyDescent="0.3">
      <c r="A1956" s="3" t="s">
        <v>19</v>
      </c>
      <c r="B1956" s="3" t="s">
        <v>2586</v>
      </c>
      <c r="C1956" s="3" t="s">
        <v>21</v>
      </c>
      <c r="D1956" s="4" t="s">
        <v>22</v>
      </c>
      <c r="E1956" s="3" t="s">
        <v>2587</v>
      </c>
      <c r="F1956" s="3"/>
      <c r="G1956" s="3"/>
      <c r="H1956" s="3"/>
      <c r="I1956" s="3"/>
      <c r="J1956" s="3"/>
      <c r="K1956" s="3"/>
      <c r="L1956" s="3"/>
      <c r="M1956" s="3"/>
      <c r="N1956" s="3">
        <v>24000</v>
      </c>
      <c r="O1956" s="3" t="s">
        <v>1076</v>
      </c>
      <c r="P1956" s="3">
        <v>31.82</v>
      </c>
      <c r="Q1956" s="3">
        <v>763664.97</v>
      </c>
      <c r="R1956" s="3">
        <v>0.48</v>
      </c>
      <c r="S1956" s="3">
        <v>11579.45</v>
      </c>
      <c r="T1956" s="3">
        <v>179736.2</v>
      </c>
    </row>
    <row r="1957" spans="1:20" x14ac:dyDescent="0.3">
      <c r="A1957" s="3" t="s">
        <v>19</v>
      </c>
      <c r="B1957" s="3" t="s">
        <v>2586</v>
      </c>
      <c r="C1957" s="3" t="s">
        <v>21</v>
      </c>
      <c r="D1957" s="4" t="s">
        <v>25</v>
      </c>
      <c r="E1957" s="3" t="s">
        <v>2588</v>
      </c>
      <c r="F1957" s="3"/>
      <c r="G1957" s="3"/>
      <c r="H1957" s="3"/>
      <c r="I1957" s="3"/>
      <c r="J1957" s="3"/>
      <c r="K1957" s="3"/>
      <c r="L1957" s="3"/>
      <c r="M1957" s="3"/>
      <c r="N1957" s="3">
        <v>318384</v>
      </c>
      <c r="O1957" s="3" t="s">
        <v>1076</v>
      </c>
      <c r="P1957" s="3">
        <v>4.76</v>
      </c>
      <c r="Q1957" s="3">
        <v>1514229.21</v>
      </c>
      <c r="R1957" s="3">
        <v>7.0000000000000007E-2</v>
      </c>
      <c r="S1957" s="3">
        <v>22960.26</v>
      </c>
      <c r="T1957" s="3">
        <v>456600.7</v>
      </c>
    </row>
    <row r="1958" spans="1:20" x14ac:dyDescent="0.3">
      <c r="A1958" s="3" t="s">
        <v>19</v>
      </c>
      <c r="B1958" s="3" t="s">
        <v>2586</v>
      </c>
      <c r="C1958" s="3" t="s">
        <v>21</v>
      </c>
      <c r="D1958" s="4" t="s">
        <v>22</v>
      </c>
      <c r="E1958" s="3" t="s">
        <v>2587</v>
      </c>
      <c r="F1958" s="3"/>
      <c r="G1958" s="3"/>
      <c r="H1958" s="3"/>
      <c r="I1958" s="3"/>
      <c r="J1958" s="3"/>
      <c r="K1958" s="3"/>
      <c r="L1958" s="3"/>
      <c r="M1958" s="3"/>
      <c r="N1958" s="3">
        <v>24000</v>
      </c>
      <c r="O1958" s="3" t="s">
        <v>1076</v>
      </c>
      <c r="P1958" s="3">
        <v>31.82</v>
      </c>
      <c r="Q1958" s="3">
        <v>763664.97</v>
      </c>
      <c r="R1958" s="3">
        <v>0.48</v>
      </c>
      <c r="S1958" s="3">
        <v>11579.45</v>
      </c>
      <c r="T1958" s="3">
        <v>179736.2</v>
      </c>
    </row>
    <row r="1959" spans="1:20" x14ac:dyDescent="0.3">
      <c r="A1959" s="3" t="s">
        <v>19</v>
      </c>
      <c r="B1959" s="3" t="s">
        <v>2586</v>
      </c>
      <c r="C1959" s="3" t="s">
        <v>21</v>
      </c>
      <c r="D1959" s="4" t="s">
        <v>25</v>
      </c>
      <c r="E1959" s="3" t="s">
        <v>2588</v>
      </c>
      <c r="F1959" s="3"/>
      <c r="G1959" s="3"/>
      <c r="H1959" s="3"/>
      <c r="I1959" s="3"/>
      <c r="J1959" s="3"/>
      <c r="K1959" s="3"/>
      <c r="L1959" s="3"/>
      <c r="M1959" s="3"/>
      <c r="N1959" s="3">
        <v>318384</v>
      </c>
      <c r="O1959" s="3" t="s">
        <v>1076</v>
      </c>
      <c r="P1959" s="3">
        <v>4.76</v>
      </c>
      <c r="Q1959" s="3">
        <v>1514229.21</v>
      </c>
      <c r="R1959" s="3">
        <v>7.0000000000000007E-2</v>
      </c>
      <c r="S1959" s="3">
        <v>22960.26</v>
      </c>
      <c r="T1959" s="3">
        <v>456600.7</v>
      </c>
    </row>
    <row r="1960" spans="1:20" x14ac:dyDescent="0.3">
      <c r="A1960" s="3" t="s">
        <v>19</v>
      </c>
      <c r="B1960" s="3" t="s">
        <v>2589</v>
      </c>
      <c r="C1960" s="3" t="s">
        <v>21</v>
      </c>
      <c r="D1960" s="4" t="s">
        <v>22</v>
      </c>
      <c r="E1960" s="3" t="s">
        <v>2590</v>
      </c>
      <c r="F1960" s="3"/>
      <c r="G1960" s="3"/>
      <c r="H1960" s="3"/>
      <c r="I1960" s="3"/>
      <c r="J1960" s="3"/>
      <c r="K1960" s="3"/>
      <c r="L1960" s="3"/>
      <c r="M1960" s="3"/>
      <c r="N1960" s="3">
        <v>6660</v>
      </c>
      <c r="O1960" s="3" t="s">
        <v>1076</v>
      </c>
      <c r="P1960" s="3">
        <v>93.62</v>
      </c>
      <c r="Q1960" s="3">
        <v>623511.88</v>
      </c>
      <c r="R1960" s="3">
        <v>1.43</v>
      </c>
      <c r="S1960" s="3">
        <v>9533.82</v>
      </c>
      <c r="T1960" s="3">
        <v>146749.70000000001</v>
      </c>
    </row>
    <row r="1961" spans="1:20" x14ac:dyDescent="0.3">
      <c r="A1961" s="3" t="s">
        <v>19</v>
      </c>
      <c r="B1961" s="3" t="s">
        <v>2589</v>
      </c>
      <c r="C1961" s="3" t="s">
        <v>21</v>
      </c>
      <c r="D1961" s="4" t="s">
        <v>22</v>
      </c>
      <c r="E1961" s="3" t="s">
        <v>2591</v>
      </c>
      <c r="F1961" s="3"/>
      <c r="G1961" s="3"/>
      <c r="H1961" s="3"/>
      <c r="I1961" s="3"/>
      <c r="J1961" s="3"/>
      <c r="K1961" s="3"/>
      <c r="L1961" s="3"/>
      <c r="M1961" s="3"/>
      <c r="N1961" s="3">
        <v>5076</v>
      </c>
      <c r="O1961" s="3" t="s">
        <v>1076</v>
      </c>
      <c r="P1961" s="3">
        <v>82.63</v>
      </c>
      <c r="Q1961" s="3">
        <v>419430.8</v>
      </c>
      <c r="R1961" s="3">
        <v>1.26</v>
      </c>
      <c r="S1961" s="3">
        <v>6413.31</v>
      </c>
      <c r="T1961" s="3">
        <v>98717.3</v>
      </c>
    </row>
    <row r="1962" spans="1:20" x14ac:dyDescent="0.3">
      <c r="A1962" s="3" t="s">
        <v>19</v>
      </c>
      <c r="B1962" s="3" t="s">
        <v>2592</v>
      </c>
      <c r="C1962" s="3" t="s">
        <v>21</v>
      </c>
      <c r="D1962" s="4" t="s">
        <v>22</v>
      </c>
      <c r="E1962" s="3" t="s">
        <v>2593</v>
      </c>
      <c r="F1962" s="3"/>
      <c r="G1962" s="3"/>
      <c r="H1962" s="3"/>
      <c r="I1962" s="3"/>
      <c r="J1962" s="3"/>
      <c r="K1962" s="3"/>
      <c r="L1962" s="3"/>
      <c r="M1962" s="3"/>
      <c r="N1962" s="3">
        <v>12000</v>
      </c>
      <c r="O1962" s="3" t="s">
        <v>1076</v>
      </c>
      <c r="P1962" s="3">
        <v>91.751784999999998</v>
      </c>
      <c r="Q1962" s="3">
        <v>1101021.42</v>
      </c>
      <c r="R1962" s="3">
        <v>1.4029324923547399</v>
      </c>
      <c r="S1962" s="3">
        <v>16835.1899082569</v>
      </c>
      <c r="T1962" s="3">
        <v>259136.3</v>
      </c>
    </row>
    <row r="1963" spans="1:20" x14ac:dyDescent="0.3">
      <c r="A1963" s="3" t="s">
        <v>19</v>
      </c>
      <c r="B1963" s="3" t="s">
        <v>2592</v>
      </c>
      <c r="C1963" s="3" t="s">
        <v>21</v>
      </c>
      <c r="D1963" s="4" t="s">
        <v>22</v>
      </c>
      <c r="E1963" s="3" t="s">
        <v>2594</v>
      </c>
      <c r="F1963" s="3"/>
      <c r="G1963" s="3"/>
      <c r="H1963" s="3"/>
      <c r="I1963" s="3"/>
      <c r="J1963" s="3"/>
      <c r="K1963" s="3"/>
      <c r="L1963" s="3"/>
      <c r="M1963" s="3"/>
      <c r="N1963" s="3">
        <v>30000</v>
      </c>
      <c r="O1963" s="3" t="s">
        <v>1076</v>
      </c>
      <c r="P1963" s="3">
        <v>111.991149333333</v>
      </c>
      <c r="Q1963" s="3">
        <v>3359734.48</v>
      </c>
      <c r="R1963" s="3">
        <v>1.7124028950051</v>
      </c>
      <c r="S1963" s="3">
        <v>51372.086850152897</v>
      </c>
      <c r="T1963" s="3">
        <v>790747.1</v>
      </c>
    </row>
    <row r="1964" spans="1:20" x14ac:dyDescent="0.3">
      <c r="A1964" s="3" t="s">
        <v>19</v>
      </c>
      <c r="B1964" s="3" t="s">
        <v>2595</v>
      </c>
      <c r="C1964" s="3" t="s">
        <v>21</v>
      </c>
      <c r="D1964" s="4" t="s">
        <v>22</v>
      </c>
      <c r="E1964" s="3" t="s">
        <v>2596</v>
      </c>
      <c r="F1964" s="3"/>
      <c r="G1964" s="3"/>
      <c r="H1964" s="3"/>
      <c r="I1964" s="3"/>
      <c r="J1964" s="3"/>
      <c r="K1964" s="3"/>
      <c r="L1964" s="3"/>
      <c r="M1964" s="3"/>
      <c r="N1964" s="3">
        <v>27000</v>
      </c>
      <c r="O1964" s="3" t="s">
        <v>1076</v>
      </c>
      <c r="P1964" s="3">
        <v>94.925451111111101</v>
      </c>
      <c r="Q1964" s="3">
        <v>2562987.1800000002</v>
      </c>
      <c r="R1964" s="3">
        <v>1.4626417736688899</v>
      </c>
      <c r="S1964" s="3">
        <v>39491.3278890601</v>
      </c>
      <c r="T1964" s="3">
        <v>603224.69999999995</v>
      </c>
    </row>
    <row r="1965" spans="1:20" x14ac:dyDescent="0.3">
      <c r="A1965" s="3" t="s">
        <v>19</v>
      </c>
      <c r="B1965" s="3" t="s">
        <v>2595</v>
      </c>
      <c r="C1965" s="3" t="s">
        <v>21</v>
      </c>
      <c r="D1965" s="4" t="s">
        <v>22</v>
      </c>
      <c r="E1965" s="3" t="s">
        <v>2597</v>
      </c>
      <c r="F1965" s="3"/>
      <c r="G1965" s="3"/>
      <c r="H1965" s="3"/>
      <c r="I1965" s="3"/>
      <c r="J1965" s="3"/>
      <c r="K1965" s="3"/>
      <c r="L1965" s="3"/>
      <c r="M1965" s="3"/>
      <c r="N1965" s="3">
        <v>14904</v>
      </c>
      <c r="O1965" s="3" t="s">
        <v>1076</v>
      </c>
      <c r="P1965" s="3">
        <v>80.212006172839494</v>
      </c>
      <c r="Q1965" s="3">
        <v>1195479.74</v>
      </c>
      <c r="R1965" s="3">
        <v>1.23593229850292</v>
      </c>
      <c r="S1965" s="3">
        <v>18420.334976887501</v>
      </c>
      <c r="T1965" s="3">
        <v>281368.2</v>
      </c>
    </row>
    <row r="1966" spans="1:20" x14ac:dyDescent="0.3">
      <c r="A1966" s="3" t="s">
        <v>19</v>
      </c>
      <c r="B1966" s="3" t="s">
        <v>2595</v>
      </c>
      <c r="C1966" s="3" t="s">
        <v>21</v>
      </c>
      <c r="D1966" s="4" t="s">
        <v>22</v>
      </c>
      <c r="E1966" s="3" t="s">
        <v>2598</v>
      </c>
      <c r="F1966" s="3"/>
      <c r="G1966" s="3"/>
      <c r="H1966" s="3"/>
      <c r="I1966" s="3"/>
      <c r="J1966" s="3"/>
      <c r="K1966" s="3"/>
      <c r="L1966" s="3"/>
      <c r="M1966" s="3"/>
      <c r="N1966" s="3">
        <v>36000</v>
      </c>
      <c r="O1966" s="3" t="s">
        <v>1076</v>
      </c>
      <c r="P1966" s="3">
        <v>16.870242777777801</v>
      </c>
      <c r="Q1966" s="3">
        <v>607328.74</v>
      </c>
      <c r="R1966" s="3">
        <v>0.25994210751583602</v>
      </c>
      <c r="S1966" s="3">
        <v>9357.9158705701102</v>
      </c>
      <c r="T1966" s="3">
        <v>142940.9</v>
      </c>
    </row>
    <row r="1967" spans="1:20" x14ac:dyDescent="0.3">
      <c r="A1967" s="3" t="s">
        <v>19</v>
      </c>
      <c r="B1967" s="3" t="s">
        <v>2599</v>
      </c>
      <c r="C1967" s="3" t="s">
        <v>21</v>
      </c>
      <c r="D1967" s="4" t="s">
        <v>22</v>
      </c>
      <c r="E1967" s="3" t="s">
        <v>2600</v>
      </c>
      <c r="F1967" s="3"/>
      <c r="G1967" s="3"/>
      <c r="H1967" s="3"/>
      <c r="I1967" s="3"/>
      <c r="J1967" s="3"/>
      <c r="K1967" s="3"/>
      <c r="L1967" s="3"/>
      <c r="M1967" s="3"/>
      <c r="N1967" s="3">
        <v>60000</v>
      </c>
      <c r="O1967" s="3" t="s">
        <v>1076</v>
      </c>
      <c r="P1967" s="3">
        <v>30.9939571666667</v>
      </c>
      <c r="Q1967" s="3">
        <v>1859637.43</v>
      </c>
      <c r="R1967" s="3">
        <v>0.477564825372368</v>
      </c>
      <c r="S1967" s="3">
        <v>28653.889522342099</v>
      </c>
      <c r="T1967" s="3">
        <v>437684.2</v>
      </c>
    </row>
    <row r="1968" spans="1:20" x14ac:dyDescent="0.3">
      <c r="A1968" s="3" t="s">
        <v>19</v>
      </c>
      <c r="B1968" s="3" t="s">
        <v>2601</v>
      </c>
      <c r="C1968" s="3" t="s">
        <v>21</v>
      </c>
      <c r="D1968" s="4" t="s">
        <v>22</v>
      </c>
      <c r="E1968" s="3" t="s">
        <v>2602</v>
      </c>
      <c r="F1968" s="3"/>
      <c r="G1968" s="3"/>
      <c r="H1968" s="3"/>
      <c r="I1968" s="3"/>
      <c r="J1968" s="3"/>
      <c r="K1968" s="3"/>
      <c r="L1968" s="3"/>
      <c r="M1968" s="3"/>
      <c r="N1968" s="3">
        <v>2400</v>
      </c>
      <c r="O1968" s="3" t="s">
        <v>1076</v>
      </c>
      <c r="P1968" s="3">
        <v>51.473762499999999</v>
      </c>
      <c r="Q1968" s="3">
        <v>123537.03</v>
      </c>
      <c r="R1968" s="3">
        <v>0.79312422958397499</v>
      </c>
      <c r="S1968" s="3">
        <v>1903.49815100154</v>
      </c>
      <c r="T1968" s="3">
        <v>29075.7</v>
      </c>
    </row>
    <row r="1969" spans="1:20" x14ac:dyDescent="0.3">
      <c r="A1969" s="3" t="s">
        <v>19</v>
      </c>
      <c r="B1969" s="3" t="s">
        <v>2601</v>
      </c>
      <c r="C1969" s="3" t="s">
        <v>21</v>
      </c>
      <c r="D1969" s="4" t="s">
        <v>22</v>
      </c>
      <c r="E1969" s="3" t="s">
        <v>2603</v>
      </c>
      <c r="F1969" s="3"/>
      <c r="G1969" s="3"/>
      <c r="H1969" s="3"/>
      <c r="I1969" s="3"/>
      <c r="J1969" s="3"/>
      <c r="K1969" s="3"/>
      <c r="L1969" s="3"/>
      <c r="M1969" s="3"/>
      <c r="N1969" s="3">
        <v>3600</v>
      </c>
      <c r="O1969" s="3" t="s">
        <v>1076</v>
      </c>
      <c r="P1969" s="3">
        <v>12.451086111111101</v>
      </c>
      <c r="Q1969" s="3">
        <v>44823.91</v>
      </c>
      <c r="R1969" s="3">
        <v>0.19185032528676599</v>
      </c>
      <c r="S1969" s="3">
        <v>690.66117103235695</v>
      </c>
      <c r="T1969" s="3">
        <v>13516.1</v>
      </c>
    </row>
    <row r="1970" spans="1:20" x14ac:dyDescent="0.3">
      <c r="A1970" s="3" t="s">
        <v>19</v>
      </c>
      <c r="B1970" s="3" t="s">
        <v>2601</v>
      </c>
      <c r="C1970" s="3" t="s">
        <v>21</v>
      </c>
      <c r="D1970" s="4" t="s">
        <v>22</v>
      </c>
      <c r="E1970" s="3" t="s">
        <v>2604</v>
      </c>
      <c r="F1970" s="3"/>
      <c r="G1970" s="3"/>
      <c r="H1970" s="3"/>
      <c r="I1970" s="3"/>
      <c r="J1970" s="3"/>
      <c r="K1970" s="3"/>
      <c r="L1970" s="3"/>
      <c r="M1970" s="3"/>
      <c r="N1970" s="3">
        <v>768</v>
      </c>
      <c r="O1970" s="3" t="s">
        <v>1076</v>
      </c>
      <c r="P1970" s="3">
        <v>82.079778645833301</v>
      </c>
      <c r="Q1970" s="3">
        <v>63037.27</v>
      </c>
      <c r="R1970" s="3">
        <v>1.2647115353749401</v>
      </c>
      <c r="S1970" s="3">
        <v>971.29845916795102</v>
      </c>
      <c r="T1970" s="3">
        <v>14836.4</v>
      </c>
    </row>
    <row r="1971" spans="1:20" x14ac:dyDescent="0.3">
      <c r="A1971" s="3" t="s">
        <v>19</v>
      </c>
      <c r="B1971" s="3" t="s">
        <v>2601</v>
      </c>
      <c r="C1971" s="3" t="s">
        <v>21</v>
      </c>
      <c r="D1971" s="4" t="s">
        <v>22</v>
      </c>
      <c r="E1971" s="3" t="s">
        <v>2605</v>
      </c>
      <c r="F1971" s="3"/>
      <c r="G1971" s="3"/>
      <c r="H1971" s="3"/>
      <c r="I1971" s="3"/>
      <c r="J1971" s="3"/>
      <c r="K1971" s="3"/>
      <c r="L1971" s="3"/>
      <c r="M1971" s="3"/>
      <c r="N1971" s="3">
        <v>15600</v>
      </c>
      <c r="O1971" s="3" t="s">
        <v>1076</v>
      </c>
      <c r="P1971" s="3">
        <v>45.213440384615403</v>
      </c>
      <c r="Q1971" s="3">
        <v>705329.67</v>
      </c>
      <c r="R1971" s="3">
        <v>0.69666318004029903</v>
      </c>
      <c r="S1971" s="3">
        <v>10867.945608628699</v>
      </c>
      <c r="T1971" s="3">
        <v>166006.39999999999</v>
      </c>
    </row>
    <row r="1972" spans="1:20" x14ac:dyDescent="0.3">
      <c r="A1972" s="3" t="s">
        <v>19</v>
      </c>
      <c r="B1972" s="3" t="s">
        <v>2606</v>
      </c>
      <c r="C1972" s="3" t="s">
        <v>21</v>
      </c>
      <c r="D1972" s="4" t="s">
        <v>22</v>
      </c>
      <c r="E1972" s="3" t="s">
        <v>2607</v>
      </c>
      <c r="F1972" s="3"/>
      <c r="G1972" s="3"/>
      <c r="H1972" s="3"/>
      <c r="I1972" s="3"/>
      <c r="J1972" s="3"/>
      <c r="K1972" s="3"/>
      <c r="L1972" s="3"/>
      <c r="M1972" s="3"/>
      <c r="N1972" s="3">
        <v>2592</v>
      </c>
      <c r="O1972" s="3" t="s">
        <v>1076</v>
      </c>
      <c r="P1972" s="3">
        <v>593.81814429012297</v>
      </c>
      <c r="Q1972" s="3">
        <v>1539176.63</v>
      </c>
      <c r="R1972" s="3">
        <v>9.1497402818200797</v>
      </c>
      <c r="S1972" s="3">
        <v>23716.126810477701</v>
      </c>
      <c r="T1972" s="3">
        <v>362260.7</v>
      </c>
    </row>
    <row r="1973" spans="1:20" x14ac:dyDescent="0.3">
      <c r="A1973" s="3" t="s">
        <v>19</v>
      </c>
      <c r="B1973" s="3" t="s">
        <v>2608</v>
      </c>
      <c r="C1973" s="3" t="s">
        <v>21</v>
      </c>
      <c r="D1973" s="4" t="s">
        <v>22</v>
      </c>
      <c r="E1973" s="3" t="s">
        <v>2609</v>
      </c>
      <c r="F1973" s="3"/>
      <c r="G1973" s="3"/>
      <c r="H1973" s="3"/>
      <c r="I1973" s="3"/>
      <c r="J1973" s="3"/>
      <c r="K1973" s="3"/>
      <c r="L1973" s="3"/>
      <c r="M1973" s="3"/>
      <c r="N1973" s="3">
        <v>35160</v>
      </c>
      <c r="O1973" s="3" t="s">
        <v>1076</v>
      </c>
      <c r="P1973" s="3">
        <v>31.372668659999999</v>
      </c>
      <c r="Q1973" s="3">
        <v>1103063.03</v>
      </c>
      <c r="R1973" s="3">
        <v>0.48154518299999999</v>
      </c>
      <c r="S1973" s="3">
        <v>16931.128629999999</v>
      </c>
      <c r="T1973" s="3">
        <v>0</v>
      </c>
    </row>
    <row r="1974" spans="1:20" x14ac:dyDescent="0.3">
      <c r="A1974" s="3" t="s">
        <v>19</v>
      </c>
      <c r="B1974" s="3" t="s">
        <v>2608</v>
      </c>
      <c r="C1974" s="3" t="s">
        <v>21</v>
      </c>
      <c r="D1974" s="4" t="s">
        <v>22</v>
      </c>
      <c r="E1974" s="3" t="s">
        <v>2610</v>
      </c>
      <c r="F1974" s="3"/>
      <c r="G1974" s="3"/>
      <c r="H1974" s="3"/>
      <c r="I1974" s="3"/>
      <c r="J1974" s="3"/>
      <c r="K1974" s="3"/>
      <c r="L1974" s="3"/>
      <c r="M1974" s="3"/>
      <c r="N1974" s="3">
        <v>4644</v>
      </c>
      <c r="O1974" s="3" t="s">
        <v>1076</v>
      </c>
      <c r="P1974" s="3">
        <v>92.973318259999999</v>
      </c>
      <c r="Q1974" s="3">
        <v>431768.09</v>
      </c>
      <c r="R1974" s="3">
        <v>1.4270655139999999</v>
      </c>
      <c r="S1974" s="3">
        <v>6627.2922490000001</v>
      </c>
      <c r="T1974" s="3">
        <v>0</v>
      </c>
    </row>
    <row r="1975" spans="1:20" x14ac:dyDescent="0.3">
      <c r="A1975" s="3" t="s">
        <v>19</v>
      </c>
      <c r="B1975" s="3" t="s">
        <v>2608</v>
      </c>
      <c r="C1975" s="3" t="s">
        <v>21</v>
      </c>
      <c r="D1975" s="4" t="s">
        <v>22</v>
      </c>
      <c r="E1975" s="3" t="s">
        <v>2611</v>
      </c>
      <c r="F1975" s="3"/>
      <c r="G1975" s="3"/>
      <c r="H1975" s="3"/>
      <c r="I1975" s="3"/>
      <c r="J1975" s="3"/>
      <c r="K1975" s="3"/>
      <c r="L1975" s="3"/>
      <c r="M1975" s="3"/>
      <c r="N1975" s="3">
        <v>432</v>
      </c>
      <c r="O1975" s="3" t="s">
        <v>1076</v>
      </c>
      <c r="P1975" s="3">
        <v>73.35321759</v>
      </c>
      <c r="Q1975" s="3">
        <v>31688.59</v>
      </c>
      <c r="R1975" s="3">
        <v>1.1259127799999999</v>
      </c>
      <c r="S1975" s="3">
        <v>486.3943208</v>
      </c>
      <c r="T1975" s="3">
        <v>0</v>
      </c>
    </row>
    <row r="1976" spans="1:20" x14ac:dyDescent="0.3">
      <c r="A1976" s="3" t="s">
        <v>19</v>
      </c>
      <c r="B1976" s="3" t="s">
        <v>2608</v>
      </c>
      <c r="C1976" s="3" t="s">
        <v>21</v>
      </c>
      <c r="D1976" s="4" t="s">
        <v>22</v>
      </c>
      <c r="E1976" s="3" t="s">
        <v>2612</v>
      </c>
      <c r="F1976" s="3"/>
      <c r="G1976" s="3"/>
      <c r="H1976" s="3"/>
      <c r="I1976" s="3"/>
      <c r="J1976" s="3"/>
      <c r="K1976" s="3"/>
      <c r="L1976" s="3"/>
      <c r="M1976" s="3"/>
      <c r="N1976" s="3">
        <v>28296</v>
      </c>
      <c r="O1976" s="3" t="s">
        <v>1076</v>
      </c>
      <c r="P1976" s="3">
        <v>80.873114220000005</v>
      </c>
      <c r="Q1976" s="3">
        <v>2288385.64</v>
      </c>
      <c r="R1976" s="3">
        <v>1.241337133</v>
      </c>
      <c r="S1976" s="3">
        <v>35124.875520000001</v>
      </c>
      <c r="T1976" s="3">
        <v>0</v>
      </c>
    </row>
    <row r="1977" spans="1:20" x14ac:dyDescent="0.3">
      <c r="A1977" s="3" t="s">
        <v>19</v>
      </c>
      <c r="B1977" s="3" t="s">
        <v>2613</v>
      </c>
      <c r="C1977" s="3" t="s">
        <v>21</v>
      </c>
      <c r="D1977" s="4" t="s">
        <v>22</v>
      </c>
      <c r="E1977" s="3" t="s">
        <v>2614</v>
      </c>
      <c r="F1977" s="3"/>
      <c r="G1977" s="3"/>
      <c r="H1977" s="3"/>
      <c r="I1977" s="3"/>
      <c r="J1977" s="3"/>
      <c r="K1977" s="3"/>
      <c r="L1977" s="3"/>
      <c r="M1977" s="3"/>
      <c r="N1977" s="3">
        <v>15120</v>
      </c>
      <c r="O1977" s="3" t="s">
        <v>2194</v>
      </c>
      <c r="P1977" s="3">
        <v>38.275032410000001</v>
      </c>
      <c r="Q1977" s="3">
        <v>578718.49</v>
      </c>
      <c r="R1977" s="3">
        <v>0.58749090400000004</v>
      </c>
      <c r="S1977" s="3">
        <v>8882.8624710000004</v>
      </c>
      <c r="T1977" s="3">
        <v>136207.1</v>
      </c>
    </row>
    <row r="1978" spans="1:20" x14ac:dyDescent="0.3">
      <c r="A1978" s="3" t="s">
        <v>19</v>
      </c>
      <c r="B1978" s="3" t="s">
        <v>2615</v>
      </c>
      <c r="C1978" s="3" t="s">
        <v>21</v>
      </c>
      <c r="D1978" s="4" t="s">
        <v>22</v>
      </c>
      <c r="E1978" s="3" t="s">
        <v>2616</v>
      </c>
      <c r="F1978" s="3"/>
      <c r="G1978" s="3"/>
      <c r="H1978" s="3"/>
      <c r="I1978" s="3"/>
      <c r="J1978" s="3"/>
      <c r="K1978" s="3"/>
      <c r="L1978" s="3"/>
      <c r="M1978" s="3"/>
      <c r="N1978" s="3">
        <v>36000</v>
      </c>
      <c r="O1978" s="3" t="s">
        <v>1076</v>
      </c>
      <c r="P1978" s="3">
        <v>16.37458694</v>
      </c>
      <c r="Q1978" s="3">
        <v>589485.13</v>
      </c>
      <c r="R1978" s="3">
        <v>0.25133671400000002</v>
      </c>
      <c r="S1978" s="3">
        <v>9048.1217190000007</v>
      </c>
      <c r="T1978" s="3">
        <v>138741.29999999999</v>
      </c>
    </row>
    <row r="1979" spans="1:20" x14ac:dyDescent="0.3">
      <c r="A1979" s="3" t="s">
        <v>19</v>
      </c>
      <c r="B1979" s="3" t="s">
        <v>2617</v>
      </c>
      <c r="C1979" s="3" t="s">
        <v>21</v>
      </c>
      <c r="D1979" s="4" t="s">
        <v>25</v>
      </c>
      <c r="E1979" s="3" t="s">
        <v>2618</v>
      </c>
      <c r="F1979" s="3"/>
      <c r="G1979" s="3"/>
      <c r="H1979" s="3"/>
      <c r="I1979" s="3"/>
      <c r="J1979" s="3"/>
      <c r="K1979" s="3"/>
      <c r="L1979" s="3"/>
      <c r="M1979" s="3"/>
      <c r="N1979" s="3">
        <v>114432</v>
      </c>
      <c r="O1979" s="3" t="s">
        <v>2194</v>
      </c>
      <c r="P1979" s="3">
        <v>11.24517451</v>
      </c>
      <c r="Q1979" s="3">
        <v>1286807.81</v>
      </c>
      <c r="R1979" s="3">
        <v>0.17260436700000001</v>
      </c>
      <c r="S1979" s="3">
        <v>19751.462930000002</v>
      </c>
      <c r="T1979" s="3">
        <v>388024</v>
      </c>
    </row>
    <row r="1980" spans="1:20" x14ac:dyDescent="0.3">
      <c r="A1980" s="3" t="s">
        <v>19</v>
      </c>
      <c r="B1980" s="3" t="s">
        <v>2619</v>
      </c>
      <c r="C1980" s="3" t="s">
        <v>21</v>
      </c>
      <c r="D1980" s="4" t="s">
        <v>22</v>
      </c>
      <c r="E1980" s="3" t="s">
        <v>2380</v>
      </c>
      <c r="F1980" s="3"/>
      <c r="G1980" s="3"/>
      <c r="H1980" s="3"/>
      <c r="I1980" s="3"/>
      <c r="J1980" s="3"/>
      <c r="K1980" s="3"/>
      <c r="L1980" s="3"/>
      <c r="M1980" s="3"/>
      <c r="N1980" s="3">
        <v>49776</v>
      </c>
      <c r="O1980" s="3" t="s">
        <v>1076</v>
      </c>
      <c r="P1980" s="3">
        <v>76.941316700000002</v>
      </c>
      <c r="Q1980" s="3">
        <v>3829830.98</v>
      </c>
      <c r="R1980" s="3">
        <v>1.180987209</v>
      </c>
      <c r="S1980" s="3">
        <v>58784.819340000002</v>
      </c>
      <c r="T1980" s="3">
        <v>901389</v>
      </c>
    </row>
    <row r="1981" spans="1:20" x14ac:dyDescent="0.3">
      <c r="A1981" s="3" t="s">
        <v>19</v>
      </c>
      <c r="B1981" s="3" t="s">
        <v>2620</v>
      </c>
      <c r="C1981" s="3" t="s">
        <v>21</v>
      </c>
      <c r="D1981" s="4" t="s">
        <v>22</v>
      </c>
      <c r="E1981" s="3" t="s">
        <v>2621</v>
      </c>
      <c r="F1981" s="3"/>
      <c r="G1981" s="3"/>
      <c r="H1981" s="3"/>
      <c r="I1981" s="3"/>
      <c r="J1981" s="3"/>
      <c r="K1981" s="3"/>
      <c r="L1981" s="3"/>
      <c r="M1981" s="3"/>
      <c r="N1981" s="3">
        <v>10200</v>
      </c>
      <c r="O1981" s="3" t="s">
        <v>1076</v>
      </c>
      <c r="P1981" s="3">
        <v>48.841818629999999</v>
      </c>
      <c r="Q1981" s="3">
        <v>498186.55</v>
      </c>
      <c r="R1981" s="3">
        <v>0.75665094700000002</v>
      </c>
      <c r="S1981" s="3">
        <v>7717.8396590000002</v>
      </c>
      <c r="T1981" s="3">
        <v>117253.3</v>
      </c>
    </row>
    <row r="1982" spans="1:20" x14ac:dyDescent="0.3">
      <c r="A1982" s="3" t="s">
        <v>19</v>
      </c>
      <c r="B1982" s="3" t="s">
        <v>2622</v>
      </c>
      <c r="C1982" s="3" t="s">
        <v>21</v>
      </c>
      <c r="D1982" s="4" t="s">
        <v>22</v>
      </c>
      <c r="E1982" s="3" t="s">
        <v>2623</v>
      </c>
      <c r="F1982" s="3"/>
      <c r="G1982" s="3"/>
      <c r="H1982" s="3"/>
      <c r="I1982" s="3"/>
      <c r="J1982" s="3"/>
      <c r="K1982" s="3"/>
      <c r="L1982" s="3"/>
      <c r="M1982" s="3"/>
      <c r="N1982" s="3">
        <v>18864</v>
      </c>
      <c r="O1982" s="3" t="s">
        <v>1076</v>
      </c>
      <c r="P1982" s="3">
        <v>74.114113660000001</v>
      </c>
      <c r="Q1982" s="3">
        <v>1398088.64</v>
      </c>
      <c r="R1982" s="3">
        <v>1.1367195349999999</v>
      </c>
      <c r="S1982" s="3">
        <v>21443.077300000001</v>
      </c>
      <c r="T1982" s="3">
        <v>329054.2</v>
      </c>
    </row>
    <row r="1983" spans="1:20" x14ac:dyDescent="0.3">
      <c r="A1983" s="3" t="s">
        <v>19</v>
      </c>
      <c r="B1983" s="3" t="s">
        <v>2622</v>
      </c>
      <c r="C1983" s="3" t="s">
        <v>21</v>
      </c>
      <c r="D1983" s="4" t="s">
        <v>22</v>
      </c>
      <c r="E1983" s="3" t="s">
        <v>2624</v>
      </c>
      <c r="F1983" s="3"/>
      <c r="G1983" s="3"/>
      <c r="H1983" s="3"/>
      <c r="I1983" s="3"/>
      <c r="J1983" s="3"/>
      <c r="K1983" s="3"/>
      <c r="L1983" s="3"/>
      <c r="M1983" s="3"/>
      <c r="N1983" s="3">
        <v>23040</v>
      </c>
      <c r="O1983" s="3" t="s">
        <v>1076</v>
      </c>
      <c r="P1983" s="3">
        <v>81.712019100000006</v>
      </c>
      <c r="Q1983" s="3">
        <v>1882644.92</v>
      </c>
      <c r="R1983" s="3">
        <v>1.2532518269999999</v>
      </c>
      <c r="S1983" s="3">
        <v>28874.92209</v>
      </c>
      <c r="T1983" s="3">
        <v>443099.3</v>
      </c>
    </row>
    <row r="1984" spans="1:20" x14ac:dyDescent="0.3">
      <c r="A1984" s="3" t="s">
        <v>19</v>
      </c>
      <c r="B1984" s="3" t="s">
        <v>2625</v>
      </c>
      <c r="C1984" s="3" t="s">
        <v>21</v>
      </c>
      <c r="D1984" s="4" t="s">
        <v>22</v>
      </c>
      <c r="E1984" s="3" t="s">
        <v>2626</v>
      </c>
      <c r="F1984" s="3"/>
      <c r="G1984" s="3"/>
      <c r="H1984" s="3"/>
      <c r="I1984" s="3"/>
      <c r="J1984" s="3"/>
      <c r="K1984" s="3"/>
      <c r="L1984" s="3"/>
      <c r="M1984" s="3"/>
      <c r="N1984" s="3">
        <v>2592</v>
      </c>
      <c r="O1984" s="3" t="s">
        <v>1076</v>
      </c>
      <c r="P1984" s="3">
        <v>618.78448300000002</v>
      </c>
      <c r="Q1984" s="3">
        <v>1603889.38</v>
      </c>
      <c r="R1984" s="3">
        <v>9.4905595559999991</v>
      </c>
      <c r="S1984" s="3">
        <v>24599.53037</v>
      </c>
      <c r="T1984" s="3">
        <v>377491.4</v>
      </c>
    </row>
    <row r="1985" spans="1:20" x14ac:dyDescent="0.3">
      <c r="A1985" s="3" t="s">
        <v>19</v>
      </c>
      <c r="B1985" s="3" t="s">
        <v>2625</v>
      </c>
      <c r="C1985" s="3" t="s">
        <v>21</v>
      </c>
      <c r="D1985" s="4" t="s">
        <v>22</v>
      </c>
      <c r="E1985" s="3" t="s">
        <v>2627</v>
      </c>
      <c r="F1985" s="3"/>
      <c r="G1985" s="3"/>
      <c r="H1985" s="3"/>
      <c r="I1985" s="3"/>
      <c r="J1985" s="3"/>
      <c r="K1985" s="3"/>
      <c r="L1985" s="3"/>
      <c r="M1985" s="3"/>
      <c r="N1985" s="3">
        <v>54000</v>
      </c>
      <c r="O1985" s="3" t="s">
        <v>1076</v>
      </c>
      <c r="P1985" s="3">
        <v>31.03236278</v>
      </c>
      <c r="Q1985" s="3">
        <v>1675747.59</v>
      </c>
      <c r="R1985" s="3">
        <v>0.47595648400000001</v>
      </c>
      <c r="S1985" s="3">
        <v>25701.650150000001</v>
      </c>
      <c r="T1985" s="3">
        <v>394404</v>
      </c>
    </row>
    <row r="1986" spans="1:20" x14ac:dyDescent="0.3">
      <c r="A1986" s="3" t="s">
        <v>19</v>
      </c>
      <c r="B1986" s="3" t="s">
        <v>2625</v>
      </c>
      <c r="C1986" s="3" t="s">
        <v>21</v>
      </c>
      <c r="D1986" s="4" t="s">
        <v>22</v>
      </c>
      <c r="E1986" s="3" t="s">
        <v>2628</v>
      </c>
      <c r="F1986" s="3"/>
      <c r="G1986" s="3"/>
      <c r="H1986" s="3"/>
      <c r="I1986" s="3"/>
      <c r="J1986" s="3"/>
      <c r="K1986" s="3"/>
      <c r="L1986" s="3"/>
      <c r="M1986" s="3"/>
      <c r="N1986" s="3">
        <v>14976</v>
      </c>
      <c r="O1986" s="3" t="s">
        <v>2194</v>
      </c>
      <c r="P1986" s="3">
        <v>38.68251068</v>
      </c>
      <c r="Q1986" s="3">
        <v>579309.28</v>
      </c>
      <c r="R1986" s="3">
        <v>0.59329004100000005</v>
      </c>
      <c r="S1986" s="3">
        <v>8885.1116559999991</v>
      </c>
      <c r="T1986" s="3">
        <v>136346.20000000001</v>
      </c>
    </row>
    <row r="1987" spans="1:20" x14ac:dyDescent="0.3">
      <c r="A1987" s="3" t="s">
        <v>19</v>
      </c>
      <c r="B1987" s="3" t="s">
        <v>2625</v>
      </c>
      <c r="C1987" s="3" t="s">
        <v>21</v>
      </c>
      <c r="D1987" s="4" t="s">
        <v>22</v>
      </c>
      <c r="E1987" s="3" t="s">
        <v>2629</v>
      </c>
      <c r="F1987" s="3"/>
      <c r="G1987" s="3"/>
      <c r="H1987" s="3"/>
      <c r="I1987" s="3"/>
      <c r="J1987" s="3"/>
      <c r="K1987" s="3"/>
      <c r="L1987" s="3"/>
      <c r="M1987" s="3"/>
      <c r="N1987" s="3">
        <v>12852</v>
      </c>
      <c r="O1987" s="3" t="s">
        <v>1076</v>
      </c>
      <c r="P1987" s="3">
        <v>73.89808979</v>
      </c>
      <c r="Q1987" s="3">
        <v>949738.25</v>
      </c>
      <c r="R1987" s="3">
        <v>1.133406285</v>
      </c>
      <c r="S1987" s="3">
        <v>14566.53758</v>
      </c>
      <c r="T1987" s="3">
        <v>223530.4</v>
      </c>
    </row>
    <row r="1988" spans="1:20" x14ac:dyDescent="0.3">
      <c r="A1988" s="3" t="s">
        <v>19</v>
      </c>
      <c r="B1988" s="3" t="s">
        <v>2625</v>
      </c>
      <c r="C1988" s="3" t="s">
        <v>21</v>
      </c>
      <c r="D1988" s="4" t="s">
        <v>22</v>
      </c>
      <c r="E1988" s="3" t="s">
        <v>2630</v>
      </c>
      <c r="F1988" s="3"/>
      <c r="G1988" s="3"/>
      <c r="H1988" s="3"/>
      <c r="I1988" s="3"/>
      <c r="J1988" s="3"/>
      <c r="K1988" s="3"/>
      <c r="L1988" s="3"/>
      <c r="M1988" s="3"/>
      <c r="N1988" s="3">
        <v>18000</v>
      </c>
      <c r="O1988" s="3" t="s">
        <v>1076</v>
      </c>
      <c r="P1988" s="3">
        <v>81.473848889999999</v>
      </c>
      <c r="Q1988" s="3">
        <v>1466529.28</v>
      </c>
      <c r="R1988" s="3">
        <v>1.2495989089999999</v>
      </c>
      <c r="S1988" s="3">
        <v>22492.78037</v>
      </c>
      <c r="T1988" s="3">
        <v>345162.3</v>
      </c>
    </row>
    <row r="1989" spans="1:20" x14ac:dyDescent="0.3">
      <c r="A1989" s="3" t="s">
        <v>19</v>
      </c>
      <c r="B1989" s="3" t="s">
        <v>2631</v>
      </c>
      <c r="C1989" s="3" t="s">
        <v>21</v>
      </c>
      <c r="D1989" s="4" t="s">
        <v>25</v>
      </c>
      <c r="E1989" s="3" t="s">
        <v>2632</v>
      </c>
      <c r="F1989" s="3"/>
      <c r="G1989" s="3"/>
      <c r="H1989" s="3"/>
      <c r="I1989" s="3"/>
      <c r="J1989" s="3"/>
      <c r="K1989" s="3"/>
      <c r="L1989" s="3"/>
      <c r="M1989" s="3"/>
      <c r="N1989" s="3">
        <v>3000</v>
      </c>
      <c r="O1989" s="3" t="s">
        <v>1076</v>
      </c>
      <c r="P1989" s="3">
        <v>13.4332433333333</v>
      </c>
      <c r="Q1989" s="3">
        <v>40299.730000000003</v>
      </c>
      <c r="R1989" s="3">
        <v>0.20603133900000001</v>
      </c>
      <c r="S1989" s="3">
        <v>618.09401839999998</v>
      </c>
      <c r="T1989" s="3">
        <v>12152</v>
      </c>
    </row>
    <row r="1990" spans="1:20" x14ac:dyDescent="0.3">
      <c r="A1990" s="3" t="s">
        <v>19</v>
      </c>
      <c r="B1990" s="3" t="s">
        <v>2633</v>
      </c>
      <c r="C1990" s="3" t="s">
        <v>21</v>
      </c>
      <c r="D1990" s="4" t="s">
        <v>22</v>
      </c>
      <c r="E1990" s="3" t="s">
        <v>2616</v>
      </c>
      <c r="F1990" s="3"/>
      <c r="G1990" s="3"/>
      <c r="H1990" s="3"/>
      <c r="I1990" s="3"/>
      <c r="J1990" s="3"/>
      <c r="K1990" s="3"/>
      <c r="L1990" s="3"/>
      <c r="M1990" s="3"/>
      <c r="N1990" s="3">
        <v>36000</v>
      </c>
      <c r="O1990" s="3" t="s">
        <v>1076</v>
      </c>
      <c r="P1990" s="3">
        <v>16.274913055555601</v>
      </c>
      <c r="Q1990" s="3">
        <v>585896.87</v>
      </c>
      <c r="R1990" s="3">
        <v>0.24961523099999999</v>
      </c>
      <c r="S1990" s="3">
        <v>8986.1483129999997</v>
      </c>
      <c r="T1990" s="3">
        <v>137896.70000000001</v>
      </c>
    </row>
    <row r="1991" spans="1:20" x14ac:dyDescent="0.3">
      <c r="A1991" s="3" t="s">
        <v>19</v>
      </c>
      <c r="B1991" s="3" t="s">
        <v>2634</v>
      </c>
      <c r="C1991" s="3" t="s">
        <v>21</v>
      </c>
      <c r="D1991" s="4" t="s">
        <v>22</v>
      </c>
      <c r="E1991" s="3" t="s">
        <v>2635</v>
      </c>
      <c r="F1991" s="3"/>
      <c r="G1991" s="3"/>
      <c r="H1991" s="3"/>
      <c r="I1991" s="3"/>
      <c r="J1991" s="3"/>
      <c r="K1991" s="3"/>
      <c r="L1991" s="3"/>
      <c r="M1991" s="3"/>
      <c r="N1991" s="3">
        <v>12</v>
      </c>
      <c r="O1991" s="3" t="s">
        <v>1076</v>
      </c>
      <c r="P1991" s="3">
        <v>1728.2816666666699</v>
      </c>
      <c r="Q1991" s="3">
        <v>20739.38</v>
      </c>
      <c r="R1991" s="3">
        <v>26.507387529999999</v>
      </c>
      <c r="S1991" s="3">
        <v>318.08865029999998</v>
      </c>
      <c r="T1991" s="3">
        <v>4881.2</v>
      </c>
    </row>
    <row r="1992" spans="1:20" x14ac:dyDescent="0.3">
      <c r="A1992" s="3" t="s">
        <v>19</v>
      </c>
      <c r="B1992" s="3" t="s">
        <v>2634</v>
      </c>
      <c r="C1992" s="3" t="s">
        <v>21</v>
      </c>
      <c r="D1992" s="4" t="s">
        <v>22</v>
      </c>
      <c r="E1992" s="3" t="s">
        <v>2636</v>
      </c>
      <c r="F1992" s="3"/>
      <c r="G1992" s="3"/>
      <c r="H1992" s="3"/>
      <c r="I1992" s="3"/>
      <c r="J1992" s="3"/>
      <c r="K1992" s="3"/>
      <c r="L1992" s="3"/>
      <c r="M1992" s="3"/>
      <c r="N1992" s="3">
        <v>1800</v>
      </c>
      <c r="O1992" s="3" t="s">
        <v>1076</v>
      </c>
      <c r="P1992" s="3">
        <v>819.896994444445</v>
      </c>
      <c r="Q1992" s="3">
        <v>1475814.59</v>
      </c>
      <c r="R1992" s="3">
        <v>12.575107279999999</v>
      </c>
      <c r="S1992" s="3">
        <v>22635.1931</v>
      </c>
      <c r="T1992" s="3">
        <v>347347.7</v>
      </c>
    </row>
    <row r="1993" spans="1:20" x14ac:dyDescent="0.3">
      <c r="A1993" s="3" t="s">
        <v>19</v>
      </c>
      <c r="B1993" s="3" t="s">
        <v>2637</v>
      </c>
      <c r="C1993" s="3" t="s">
        <v>21</v>
      </c>
      <c r="D1993" s="4" t="s">
        <v>22</v>
      </c>
      <c r="E1993" s="3" t="s">
        <v>2626</v>
      </c>
      <c r="F1993" s="3"/>
      <c r="G1993" s="3"/>
      <c r="H1993" s="3"/>
      <c r="I1993" s="3"/>
      <c r="J1993" s="3"/>
      <c r="K1993" s="3"/>
      <c r="L1993" s="3"/>
      <c r="M1993" s="3"/>
      <c r="N1993" s="3">
        <v>3888</v>
      </c>
      <c r="O1993" s="3" t="s">
        <v>1076</v>
      </c>
      <c r="P1993" s="3">
        <v>641.29038323045302</v>
      </c>
      <c r="Q1993" s="3">
        <v>2493337.0099999998</v>
      </c>
      <c r="R1993" s="3">
        <v>9.7683226689999998</v>
      </c>
      <c r="S1993" s="3">
        <v>37979.238539999998</v>
      </c>
      <c r="T1993" s="3">
        <v>586831.80000000005</v>
      </c>
    </row>
    <row r="1994" spans="1:20" x14ac:dyDescent="0.3">
      <c r="A1994" s="3" t="s">
        <v>19</v>
      </c>
      <c r="B1994" s="3" t="s">
        <v>2637</v>
      </c>
      <c r="C1994" s="3" t="s">
        <v>21</v>
      </c>
      <c r="D1994" s="4" t="s">
        <v>22</v>
      </c>
      <c r="E1994" s="3" t="s">
        <v>2638</v>
      </c>
      <c r="F1994" s="3"/>
      <c r="G1994" s="3"/>
      <c r="H1994" s="3"/>
      <c r="I1994" s="3"/>
      <c r="J1994" s="3"/>
      <c r="K1994" s="3"/>
      <c r="L1994" s="3"/>
      <c r="M1994" s="3"/>
      <c r="N1994" s="3">
        <v>13608</v>
      </c>
      <c r="O1994" s="3" t="s">
        <v>1076</v>
      </c>
      <c r="P1994" s="3">
        <v>82.383692680775994</v>
      </c>
      <c r="Q1994" s="3">
        <v>1121077.29</v>
      </c>
      <c r="R1994" s="3">
        <v>1.254892501</v>
      </c>
      <c r="S1994" s="3">
        <v>17076.577150000001</v>
      </c>
      <c r="T1994" s="3">
        <v>263856.8</v>
      </c>
    </row>
    <row r="1995" spans="1:20" x14ac:dyDescent="0.3">
      <c r="A1995" s="3" t="s">
        <v>19</v>
      </c>
      <c r="B1995" s="3" t="s">
        <v>2637</v>
      </c>
      <c r="C1995" s="3" t="s">
        <v>21</v>
      </c>
      <c r="D1995" s="4" t="s">
        <v>22</v>
      </c>
      <c r="E1995" s="3" t="s">
        <v>2639</v>
      </c>
      <c r="F1995" s="3"/>
      <c r="G1995" s="3"/>
      <c r="H1995" s="3"/>
      <c r="I1995" s="3"/>
      <c r="J1995" s="3"/>
      <c r="K1995" s="3"/>
      <c r="L1995" s="3"/>
      <c r="M1995" s="3"/>
      <c r="N1995" s="3">
        <v>7056</v>
      </c>
      <c r="O1995" s="3" t="s">
        <v>1076</v>
      </c>
      <c r="P1995" s="3">
        <v>94.709909297052107</v>
      </c>
      <c r="Q1995" s="3">
        <v>668273.12</v>
      </c>
      <c r="R1995" s="3">
        <v>1.442649037</v>
      </c>
      <c r="S1995" s="3">
        <v>10179.331609999999</v>
      </c>
      <c r="T1995" s="3">
        <v>157284.70000000001</v>
      </c>
    </row>
    <row r="1996" spans="1:20" x14ac:dyDescent="0.3">
      <c r="A1996" s="3" t="s">
        <v>19</v>
      </c>
      <c r="B1996" s="3" t="s">
        <v>2637</v>
      </c>
      <c r="C1996" s="3" t="s">
        <v>21</v>
      </c>
      <c r="D1996" s="4" t="s">
        <v>22</v>
      </c>
      <c r="E1996" s="3" t="s">
        <v>2640</v>
      </c>
      <c r="F1996" s="3"/>
      <c r="G1996" s="3"/>
      <c r="H1996" s="3"/>
      <c r="I1996" s="3"/>
      <c r="J1996" s="3"/>
      <c r="K1996" s="3"/>
      <c r="L1996" s="3"/>
      <c r="M1996" s="3"/>
      <c r="N1996" s="3">
        <v>11232</v>
      </c>
      <c r="O1996" s="3" t="s">
        <v>1076</v>
      </c>
      <c r="P1996" s="3">
        <v>74.723332443019899</v>
      </c>
      <c r="Q1996" s="3">
        <v>839292.47</v>
      </c>
      <c r="R1996" s="3">
        <v>1.138207653</v>
      </c>
      <c r="S1996" s="3">
        <v>12784.34836</v>
      </c>
      <c r="T1996" s="3">
        <v>197535.9</v>
      </c>
    </row>
    <row r="1997" spans="1:20" x14ac:dyDescent="0.3">
      <c r="A1997" s="3" t="s">
        <v>19</v>
      </c>
      <c r="B1997" s="3" t="s">
        <v>2637</v>
      </c>
      <c r="C1997" s="3" t="s">
        <v>21</v>
      </c>
      <c r="D1997" s="4" t="s">
        <v>22</v>
      </c>
      <c r="E1997" s="3" t="s">
        <v>2641</v>
      </c>
      <c r="F1997" s="3"/>
      <c r="G1997" s="3"/>
      <c r="H1997" s="3"/>
      <c r="I1997" s="3"/>
      <c r="J1997" s="3"/>
      <c r="K1997" s="3"/>
      <c r="L1997" s="3"/>
      <c r="M1997" s="3"/>
      <c r="N1997" s="3">
        <v>37248</v>
      </c>
      <c r="O1997" s="3" t="s">
        <v>1076</v>
      </c>
      <c r="P1997" s="3">
        <v>35.549626557130601</v>
      </c>
      <c r="Q1997" s="3">
        <v>1324152.49</v>
      </c>
      <c r="R1997" s="3">
        <v>0.54150230899999996</v>
      </c>
      <c r="S1997" s="3">
        <v>20169.877990000001</v>
      </c>
      <c r="T1997" s="3">
        <v>311652.5</v>
      </c>
    </row>
    <row r="1998" spans="1:20" x14ac:dyDescent="0.3">
      <c r="A1998" s="3" t="s">
        <v>19</v>
      </c>
      <c r="B1998" s="3" t="s">
        <v>2637</v>
      </c>
      <c r="C1998" s="3" t="s">
        <v>21</v>
      </c>
      <c r="D1998" s="4" t="s">
        <v>22</v>
      </c>
      <c r="E1998" s="3" t="s">
        <v>2642</v>
      </c>
      <c r="F1998" s="3"/>
      <c r="G1998" s="3"/>
      <c r="H1998" s="3"/>
      <c r="I1998" s="3"/>
      <c r="J1998" s="3"/>
      <c r="K1998" s="3"/>
      <c r="L1998" s="3"/>
      <c r="M1998" s="3"/>
      <c r="N1998" s="3">
        <v>15120</v>
      </c>
      <c r="O1998" s="3" t="s">
        <v>2194</v>
      </c>
      <c r="P1998" s="3">
        <v>38.791417989418001</v>
      </c>
      <c r="Q1998" s="3">
        <v>586526.24</v>
      </c>
      <c r="R1998" s="3">
        <v>0.59088222400000001</v>
      </c>
      <c r="S1998" s="3">
        <v>8934.1392230000001</v>
      </c>
      <c r="T1998" s="3">
        <v>138044.79999999999</v>
      </c>
    </row>
    <row r="1999" spans="1:20" x14ac:dyDescent="0.3">
      <c r="A1999" s="3" t="s">
        <v>19</v>
      </c>
      <c r="B1999" s="3" t="s">
        <v>2637</v>
      </c>
      <c r="C1999" s="3" t="s">
        <v>21</v>
      </c>
      <c r="D1999" s="4" t="s">
        <v>22</v>
      </c>
      <c r="E1999" s="3" t="s">
        <v>2643</v>
      </c>
      <c r="F1999" s="3"/>
      <c r="G1999" s="3"/>
      <c r="H1999" s="3"/>
      <c r="I1999" s="3"/>
      <c r="J1999" s="3"/>
      <c r="K1999" s="3"/>
      <c r="L1999" s="3"/>
      <c r="M1999" s="3"/>
      <c r="N1999" s="3">
        <v>51000</v>
      </c>
      <c r="O1999" s="3" t="s">
        <v>1076</v>
      </c>
      <c r="P1999" s="3">
        <v>15.1172437254902</v>
      </c>
      <c r="Q1999" s="3">
        <v>770979.43</v>
      </c>
      <c r="R1999" s="3">
        <v>0.23027027799999999</v>
      </c>
      <c r="S1999" s="3">
        <v>11743.784159999999</v>
      </c>
      <c r="T1999" s="3">
        <v>181457.7</v>
      </c>
    </row>
    <row r="2000" spans="1:20" x14ac:dyDescent="0.3">
      <c r="A2000" s="3" t="s">
        <v>19</v>
      </c>
      <c r="B2000" s="3" t="s">
        <v>2644</v>
      </c>
      <c r="C2000" s="3" t="s">
        <v>21</v>
      </c>
      <c r="D2000" s="4" t="s">
        <v>22</v>
      </c>
      <c r="E2000" s="3" t="s">
        <v>2645</v>
      </c>
      <c r="F2000" s="3"/>
      <c r="G2000" s="3"/>
      <c r="H2000" s="3"/>
      <c r="I2000" s="3"/>
      <c r="J2000" s="3"/>
      <c r="K2000" s="3"/>
      <c r="L2000" s="3"/>
      <c r="M2000" s="3"/>
      <c r="N2000" s="3">
        <v>13020</v>
      </c>
      <c r="O2000" s="3" t="s">
        <v>1076</v>
      </c>
      <c r="P2000" s="3">
        <v>174.86491705069099</v>
      </c>
      <c r="Q2000" s="3">
        <v>2276741.2200000002</v>
      </c>
      <c r="R2000" s="3">
        <v>2.6635935580000001</v>
      </c>
      <c r="S2000" s="3">
        <v>34679.988120000002</v>
      </c>
      <c r="T2000" s="3">
        <v>535853.80000000005</v>
      </c>
    </row>
    <row r="2001" spans="1:20" x14ac:dyDescent="0.3">
      <c r="A2001" s="3" t="s">
        <v>19</v>
      </c>
      <c r="B2001" s="3" t="s">
        <v>2644</v>
      </c>
      <c r="C2001" s="3" t="s">
        <v>21</v>
      </c>
      <c r="D2001" s="4" t="s">
        <v>22</v>
      </c>
      <c r="E2001" s="3" t="s">
        <v>2646</v>
      </c>
      <c r="F2001" s="3"/>
      <c r="G2001" s="3"/>
      <c r="H2001" s="3"/>
      <c r="I2001" s="3"/>
      <c r="J2001" s="3"/>
      <c r="K2001" s="3"/>
      <c r="L2001" s="3"/>
      <c r="M2001" s="3"/>
      <c r="N2001" s="3">
        <v>20040</v>
      </c>
      <c r="O2001" s="3" t="s">
        <v>1076</v>
      </c>
      <c r="P2001" s="3">
        <v>54.376644211576803</v>
      </c>
      <c r="Q2001" s="3">
        <v>1089707.95</v>
      </c>
      <c r="R2001" s="3">
        <v>0.82828094799999996</v>
      </c>
      <c r="S2001" s="3">
        <v>16598.750189999999</v>
      </c>
      <c r="T2001" s="3">
        <v>256473.60000000001</v>
      </c>
    </row>
    <row r="2002" spans="1:20" x14ac:dyDescent="0.3">
      <c r="A2002" s="3" t="s">
        <v>19</v>
      </c>
      <c r="B2002" s="3" t="s">
        <v>2644</v>
      </c>
      <c r="C2002" s="3" t="s">
        <v>21</v>
      </c>
      <c r="D2002" s="4" t="s">
        <v>22</v>
      </c>
      <c r="E2002" s="3" t="s">
        <v>2647</v>
      </c>
      <c r="F2002" s="3"/>
      <c r="G2002" s="3"/>
      <c r="H2002" s="3"/>
      <c r="I2002" s="3"/>
      <c r="J2002" s="3"/>
      <c r="K2002" s="3"/>
      <c r="L2002" s="3"/>
      <c r="M2002" s="3"/>
      <c r="N2002" s="3">
        <v>3504</v>
      </c>
      <c r="O2002" s="3" t="s">
        <v>1076</v>
      </c>
      <c r="P2002" s="3">
        <v>241.65888127853901</v>
      </c>
      <c r="Q2002" s="3">
        <v>846772.72</v>
      </c>
      <c r="R2002" s="3">
        <v>3.6810187550000002</v>
      </c>
      <c r="S2002" s="3">
        <v>12898.289720000001</v>
      </c>
      <c r="T2002" s="3">
        <v>199296.4</v>
      </c>
    </row>
    <row r="2003" spans="1:20" x14ac:dyDescent="0.3">
      <c r="A2003" s="3" t="s">
        <v>19</v>
      </c>
      <c r="B2003" s="3" t="s">
        <v>2648</v>
      </c>
      <c r="C2003" s="3" t="s">
        <v>21</v>
      </c>
      <c r="D2003" s="4" t="s">
        <v>22</v>
      </c>
      <c r="E2003" s="3" t="s">
        <v>2649</v>
      </c>
      <c r="F2003" s="3"/>
      <c r="G2003" s="3"/>
      <c r="H2003" s="3"/>
      <c r="I2003" s="3"/>
      <c r="J2003" s="3"/>
      <c r="K2003" s="3"/>
      <c r="L2003" s="3"/>
      <c r="M2003" s="3"/>
      <c r="N2003" s="3">
        <v>13152</v>
      </c>
      <c r="O2003" s="3" t="s">
        <v>1076</v>
      </c>
      <c r="P2003" s="3">
        <v>35.354967305352801</v>
      </c>
      <c r="Q2003" s="3">
        <v>464988.53</v>
      </c>
      <c r="R2003" s="3">
        <v>0.53853720199999999</v>
      </c>
      <c r="S2003" s="3">
        <v>7082.8412799999996</v>
      </c>
      <c r="T2003" s="3">
        <v>109439.8</v>
      </c>
    </row>
    <row r="2004" spans="1:20" x14ac:dyDescent="0.3">
      <c r="A2004" s="3" t="s">
        <v>19</v>
      </c>
      <c r="B2004" s="3" t="s">
        <v>2650</v>
      </c>
      <c r="C2004" s="3" t="s">
        <v>21</v>
      </c>
      <c r="D2004" s="4" t="s">
        <v>22</v>
      </c>
      <c r="E2004" s="3" t="s">
        <v>2651</v>
      </c>
      <c r="F2004" s="3"/>
      <c r="G2004" s="3"/>
      <c r="H2004" s="3"/>
      <c r="I2004" s="3"/>
      <c r="J2004" s="3"/>
      <c r="K2004" s="3"/>
      <c r="L2004" s="3"/>
      <c r="M2004" s="3"/>
      <c r="N2004" s="3">
        <v>41220</v>
      </c>
      <c r="O2004" s="3" t="s">
        <v>1076</v>
      </c>
      <c r="P2004" s="3">
        <v>74.016881368267804</v>
      </c>
      <c r="Q2004" s="3">
        <v>3050975.85</v>
      </c>
      <c r="R2004" s="3">
        <v>1.136099484</v>
      </c>
      <c r="S2004" s="3">
        <v>46830.02072</v>
      </c>
      <c r="T2004" s="3">
        <v>718077.8</v>
      </c>
    </row>
    <row r="2005" spans="1:20" x14ac:dyDescent="0.3">
      <c r="A2005" s="3" t="s">
        <v>19</v>
      </c>
      <c r="B2005" s="3" t="s">
        <v>2650</v>
      </c>
      <c r="C2005" s="3" t="s">
        <v>21</v>
      </c>
      <c r="D2005" s="4" t="s">
        <v>22</v>
      </c>
      <c r="E2005" s="3" t="s">
        <v>2652</v>
      </c>
      <c r="F2005" s="3"/>
      <c r="G2005" s="3"/>
      <c r="H2005" s="3"/>
      <c r="I2005" s="3"/>
      <c r="J2005" s="3"/>
      <c r="K2005" s="3"/>
      <c r="L2005" s="3"/>
      <c r="M2005" s="3"/>
      <c r="N2005" s="3">
        <v>43056</v>
      </c>
      <c r="O2005" s="3" t="s">
        <v>1076</v>
      </c>
      <c r="P2005" s="3">
        <v>81.604818840579696</v>
      </c>
      <c r="Q2005" s="3">
        <v>3513577.08</v>
      </c>
      <c r="R2005" s="3">
        <v>1.2525682090000001</v>
      </c>
      <c r="S2005" s="3">
        <v>53930.576820000002</v>
      </c>
      <c r="T2005" s="3">
        <v>826955.6</v>
      </c>
    </row>
    <row r="2006" spans="1:20" x14ac:dyDescent="0.3">
      <c r="A2006" s="3" t="s">
        <v>19</v>
      </c>
      <c r="B2006" s="3" t="s">
        <v>2653</v>
      </c>
      <c r="C2006" s="3" t="s">
        <v>21</v>
      </c>
      <c r="D2006" s="4" t="s">
        <v>25</v>
      </c>
      <c r="E2006" s="3" t="s">
        <v>2654</v>
      </c>
      <c r="F2006" s="3"/>
      <c r="G2006" s="3"/>
      <c r="H2006" s="3"/>
      <c r="I2006" s="3"/>
      <c r="J2006" s="3"/>
      <c r="K2006" s="3"/>
      <c r="L2006" s="3"/>
      <c r="M2006" s="3"/>
      <c r="N2006" s="3">
        <v>114432</v>
      </c>
      <c r="O2006" s="3" t="s">
        <v>2194</v>
      </c>
      <c r="P2006" s="3">
        <v>10.590749528104</v>
      </c>
      <c r="Q2006" s="3">
        <v>1211920.6499999999</v>
      </c>
      <c r="R2006" s="3">
        <v>0.16255947100000001</v>
      </c>
      <c r="S2006" s="3">
        <v>18602.005369999999</v>
      </c>
      <c r="T2006" s="3">
        <v>365442.5</v>
      </c>
    </row>
    <row r="2007" spans="1:20" x14ac:dyDescent="0.3">
      <c r="A2007" s="3" t="s">
        <v>19</v>
      </c>
      <c r="B2007" s="3" t="s">
        <v>2655</v>
      </c>
      <c r="C2007" s="3" t="s">
        <v>21</v>
      </c>
      <c r="D2007" s="4" t="s">
        <v>22</v>
      </c>
      <c r="E2007" s="3" t="s">
        <v>2656</v>
      </c>
      <c r="F2007" s="3"/>
      <c r="G2007" s="3"/>
      <c r="H2007" s="3"/>
      <c r="I2007" s="3"/>
      <c r="J2007" s="3"/>
      <c r="K2007" s="3"/>
      <c r="L2007" s="3"/>
      <c r="M2007" s="3"/>
      <c r="N2007" s="3">
        <v>500</v>
      </c>
      <c r="O2007" s="3" t="s">
        <v>1076</v>
      </c>
      <c r="P2007" s="3">
        <v>119.48090000000001</v>
      </c>
      <c r="Q2007" s="3">
        <v>59740.45</v>
      </c>
      <c r="R2007" s="3">
        <v>1.833935533</v>
      </c>
      <c r="S2007" s="3">
        <v>916.96776669999997</v>
      </c>
      <c r="T2007" s="3">
        <v>14060.5</v>
      </c>
    </row>
    <row r="2008" spans="1:20" x14ac:dyDescent="0.3">
      <c r="A2008" s="3" t="s">
        <v>19</v>
      </c>
      <c r="B2008" s="3" t="s">
        <v>2655</v>
      </c>
      <c r="C2008" s="3" t="s">
        <v>21</v>
      </c>
      <c r="D2008" s="4" t="s">
        <v>22</v>
      </c>
      <c r="E2008" s="3" t="s">
        <v>2657</v>
      </c>
      <c r="F2008" s="3"/>
      <c r="G2008" s="3"/>
      <c r="H2008" s="3"/>
      <c r="I2008" s="3"/>
      <c r="J2008" s="3"/>
      <c r="K2008" s="3"/>
      <c r="L2008" s="3"/>
      <c r="M2008" s="3"/>
      <c r="N2008" s="3">
        <v>10224</v>
      </c>
      <c r="O2008" s="3" t="s">
        <v>2194</v>
      </c>
      <c r="P2008" s="3">
        <v>37.952755281690102</v>
      </c>
      <c r="Q2008" s="3">
        <v>388028.97</v>
      </c>
      <c r="R2008" s="3">
        <v>0.58254421000000001</v>
      </c>
      <c r="S2008" s="3">
        <v>5955.9320029999999</v>
      </c>
      <c r="T2008" s="3">
        <v>91326.5</v>
      </c>
    </row>
    <row r="2009" spans="1:20" x14ac:dyDescent="0.3">
      <c r="A2009" s="3" t="s">
        <v>19</v>
      </c>
      <c r="B2009" s="3" t="s">
        <v>2655</v>
      </c>
      <c r="C2009" s="3" t="s">
        <v>21</v>
      </c>
      <c r="D2009" s="4" t="s">
        <v>22</v>
      </c>
      <c r="E2009" s="3" t="s">
        <v>2658</v>
      </c>
      <c r="F2009" s="3"/>
      <c r="G2009" s="3"/>
      <c r="H2009" s="3"/>
      <c r="I2009" s="3"/>
      <c r="J2009" s="3"/>
      <c r="K2009" s="3"/>
      <c r="L2009" s="3"/>
      <c r="M2009" s="3"/>
      <c r="N2009" s="3">
        <v>36000</v>
      </c>
      <c r="O2009" s="3" t="s">
        <v>1076</v>
      </c>
      <c r="P2009" s="3">
        <v>16.305628333333299</v>
      </c>
      <c r="Q2009" s="3">
        <v>587002.62</v>
      </c>
      <c r="R2009" s="3">
        <v>0.25027825500000001</v>
      </c>
      <c r="S2009" s="3">
        <v>9010.0171910000008</v>
      </c>
      <c r="T2009" s="3">
        <v>138157</v>
      </c>
    </row>
    <row r="2010" spans="1:20" x14ac:dyDescent="0.3">
      <c r="A2010" s="3" t="s">
        <v>19</v>
      </c>
      <c r="B2010" s="3" t="s">
        <v>2655</v>
      </c>
      <c r="C2010" s="3" t="s">
        <v>21</v>
      </c>
      <c r="D2010" s="4" t="s">
        <v>22</v>
      </c>
      <c r="E2010" s="3" t="s">
        <v>2659</v>
      </c>
      <c r="F2010" s="3"/>
      <c r="G2010" s="3"/>
      <c r="H2010" s="3"/>
      <c r="I2010" s="3"/>
      <c r="J2010" s="3"/>
      <c r="K2010" s="3"/>
      <c r="L2010" s="3"/>
      <c r="M2010" s="3"/>
      <c r="N2010" s="3">
        <v>48000</v>
      </c>
      <c r="O2010" s="3" t="s">
        <v>1076</v>
      </c>
      <c r="P2010" s="3">
        <v>31.6272960416667</v>
      </c>
      <c r="Q2010" s="3">
        <v>1518110.21</v>
      </c>
      <c r="R2010" s="3">
        <v>0.48545350799999998</v>
      </c>
      <c r="S2010" s="3">
        <v>23301.768380000001</v>
      </c>
      <c r="T2010" s="3">
        <v>357302.4</v>
      </c>
    </row>
    <row r="2011" spans="1:20" x14ac:dyDescent="0.3">
      <c r="A2011" s="3" t="s">
        <v>19</v>
      </c>
      <c r="B2011" s="3" t="s">
        <v>2660</v>
      </c>
      <c r="C2011" s="3" t="s">
        <v>21</v>
      </c>
      <c r="D2011" s="4" t="s">
        <v>25</v>
      </c>
      <c r="E2011" s="3" t="s">
        <v>2661</v>
      </c>
      <c r="F2011" s="3"/>
      <c r="G2011" s="3"/>
      <c r="H2011" s="3"/>
      <c r="I2011" s="3"/>
      <c r="J2011" s="3"/>
      <c r="K2011" s="3"/>
      <c r="L2011" s="3"/>
      <c r="M2011" s="3"/>
      <c r="N2011" s="3">
        <v>319248</v>
      </c>
      <c r="O2011" s="3" t="s">
        <v>1076</v>
      </c>
      <c r="P2011" s="3">
        <v>4.7575711045958</v>
      </c>
      <c r="Q2011" s="3">
        <v>1518845.06</v>
      </c>
      <c r="R2011" s="3">
        <v>7.3024882649206396E-2</v>
      </c>
      <c r="S2011" s="3">
        <v>23313.0477359939</v>
      </c>
      <c r="T2011" s="3">
        <v>259692.2</v>
      </c>
    </row>
    <row r="2012" spans="1:20" x14ac:dyDescent="0.3">
      <c r="A2012" s="3" t="s">
        <v>19</v>
      </c>
      <c r="B2012" s="3" t="s">
        <v>2662</v>
      </c>
      <c r="C2012" s="3" t="s">
        <v>21</v>
      </c>
      <c r="D2012" s="4" t="s">
        <v>22</v>
      </c>
      <c r="E2012" s="3" t="s">
        <v>2663</v>
      </c>
      <c r="F2012" s="3"/>
      <c r="G2012" s="3"/>
      <c r="H2012" s="3"/>
      <c r="I2012" s="3"/>
      <c r="J2012" s="3"/>
      <c r="K2012" s="3"/>
      <c r="L2012" s="3"/>
      <c r="M2012" s="3"/>
      <c r="N2012" s="3">
        <v>30600</v>
      </c>
      <c r="O2012" s="3" t="s">
        <v>1076</v>
      </c>
      <c r="P2012" s="3">
        <v>21.868582679999999</v>
      </c>
      <c r="Q2012" s="3">
        <v>669178.63</v>
      </c>
      <c r="R2012" s="3">
        <v>0.33463783699999999</v>
      </c>
      <c r="S2012" s="3">
        <v>10239.91783</v>
      </c>
      <c r="T2012" s="3">
        <v>114416.2</v>
      </c>
    </row>
    <row r="2013" spans="1:20" x14ac:dyDescent="0.3">
      <c r="A2013" s="3" t="s">
        <v>19</v>
      </c>
      <c r="B2013" s="3" t="s">
        <v>2664</v>
      </c>
      <c r="C2013" s="3" t="s">
        <v>21</v>
      </c>
      <c r="D2013" s="4" t="s">
        <v>22</v>
      </c>
      <c r="E2013" s="3" t="s">
        <v>2665</v>
      </c>
      <c r="F2013" s="3"/>
      <c r="G2013" s="3"/>
      <c r="H2013" s="3"/>
      <c r="I2013" s="3"/>
      <c r="J2013" s="3"/>
      <c r="K2013" s="3"/>
      <c r="L2013" s="3"/>
      <c r="M2013" s="3"/>
      <c r="N2013" s="3">
        <v>42264</v>
      </c>
      <c r="O2013" s="3" t="s">
        <v>1076</v>
      </c>
      <c r="P2013" s="3">
        <v>81.239738070000001</v>
      </c>
      <c r="Q2013" s="3">
        <v>3433516.29</v>
      </c>
      <c r="R2013" s="3">
        <v>1.2431482490000001</v>
      </c>
      <c r="S2013" s="3">
        <v>52540.417600000001</v>
      </c>
      <c r="T2013" s="3">
        <v>587062.6</v>
      </c>
    </row>
    <row r="2014" spans="1:20" x14ac:dyDescent="0.3">
      <c r="A2014" s="3" t="s">
        <v>19</v>
      </c>
      <c r="B2014" s="3" t="s">
        <v>2666</v>
      </c>
      <c r="C2014" s="3" t="s">
        <v>21</v>
      </c>
      <c r="D2014" s="4" t="s">
        <v>22</v>
      </c>
      <c r="E2014" s="3" t="s">
        <v>2667</v>
      </c>
      <c r="F2014" s="3"/>
      <c r="G2014" s="3"/>
      <c r="H2014" s="3"/>
      <c r="I2014" s="3"/>
      <c r="J2014" s="3"/>
      <c r="K2014" s="3"/>
      <c r="L2014" s="3"/>
      <c r="M2014" s="3"/>
      <c r="N2014" s="3">
        <v>20160</v>
      </c>
      <c r="O2014" s="3" t="s">
        <v>1076</v>
      </c>
      <c r="P2014" s="3">
        <v>32.426964290000001</v>
      </c>
      <c r="Q2014" s="3">
        <v>653727.6</v>
      </c>
      <c r="R2014" s="3">
        <v>0.49620450300000002</v>
      </c>
      <c r="S2014" s="3">
        <v>10003.48279</v>
      </c>
      <c r="T2014" s="3">
        <v>111774.39999999999</v>
      </c>
    </row>
    <row r="2015" spans="1:20" x14ac:dyDescent="0.3">
      <c r="A2015" s="3" t="s">
        <v>19</v>
      </c>
      <c r="B2015" s="3" t="s">
        <v>2666</v>
      </c>
      <c r="C2015" s="3" t="s">
        <v>21</v>
      </c>
      <c r="D2015" s="4" t="s">
        <v>22</v>
      </c>
      <c r="E2015" s="3" t="s">
        <v>2668</v>
      </c>
      <c r="F2015" s="3"/>
      <c r="G2015" s="3"/>
      <c r="H2015" s="3"/>
      <c r="I2015" s="3"/>
      <c r="J2015" s="3"/>
      <c r="K2015" s="3"/>
      <c r="L2015" s="3"/>
      <c r="M2015" s="3"/>
      <c r="N2015" s="3">
        <v>79920</v>
      </c>
      <c r="O2015" s="3" t="s">
        <v>1076</v>
      </c>
      <c r="P2015" s="3">
        <v>21.59483058</v>
      </c>
      <c r="Q2015" s="3">
        <v>1725858.86</v>
      </c>
      <c r="R2015" s="3">
        <v>0.330448823</v>
      </c>
      <c r="S2015" s="3">
        <v>26409.469929999999</v>
      </c>
      <c r="T2015" s="3">
        <v>295087.40000000002</v>
      </c>
    </row>
    <row r="2016" spans="1:20" x14ac:dyDescent="0.3">
      <c r="A2016" s="3" t="s">
        <v>19</v>
      </c>
      <c r="B2016" s="3" t="s">
        <v>2669</v>
      </c>
      <c r="C2016" s="3" t="s">
        <v>21</v>
      </c>
      <c r="D2016" s="4" t="s">
        <v>22</v>
      </c>
      <c r="E2016" s="3" t="s">
        <v>2670</v>
      </c>
      <c r="F2016" s="3"/>
      <c r="G2016" s="3"/>
      <c r="H2016" s="3"/>
      <c r="I2016" s="3"/>
      <c r="J2016" s="3"/>
      <c r="K2016" s="3"/>
      <c r="L2016" s="3"/>
      <c r="M2016" s="3"/>
      <c r="N2016" s="3">
        <v>4200</v>
      </c>
      <c r="O2016" s="3" t="s">
        <v>1076</v>
      </c>
      <c r="P2016" s="3">
        <v>28.756083329999999</v>
      </c>
      <c r="Q2016" s="3">
        <v>120775.55</v>
      </c>
      <c r="R2016" s="3">
        <v>0.44003187999999999</v>
      </c>
      <c r="S2016" s="3">
        <v>1848.1338940000001</v>
      </c>
      <c r="T2016" s="3">
        <v>20650.3</v>
      </c>
    </row>
    <row r="2017" spans="1:20" x14ac:dyDescent="0.3">
      <c r="A2017" s="3" t="s">
        <v>19</v>
      </c>
      <c r="B2017" s="3" t="s">
        <v>2669</v>
      </c>
      <c r="C2017" s="3" t="s">
        <v>21</v>
      </c>
      <c r="D2017" s="4" t="s">
        <v>22</v>
      </c>
      <c r="E2017" s="3" t="s">
        <v>2671</v>
      </c>
      <c r="F2017" s="3"/>
      <c r="G2017" s="3"/>
      <c r="H2017" s="3"/>
      <c r="I2017" s="3"/>
      <c r="J2017" s="3"/>
      <c r="K2017" s="3"/>
      <c r="L2017" s="3"/>
      <c r="M2017" s="3"/>
      <c r="N2017" s="3">
        <v>31800</v>
      </c>
      <c r="O2017" s="3" t="s">
        <v>1076</v>
      </c>
      <c r="P2017" s="3">
        <v>27.58596447</v>
      </c>
      <c r="Q2017" s="3">
        <v>877233.67</v>
      </c>
      <c r="R2017" s="3">
        <v>0.42212646500000001</v>
      </c>
      <c r="S2017" s="3">
        <v>13423.621580000001</v>
      </c>
      <c r="T2017" s="3">
        <v>149989.4</v>
      </c>
    </row>
    <row r="2018" spans="1:20" x14ac:dyDescent="0.3">
      <c r="A2018" s="3" t="s">
        <v>19</v>
      </c>
      <c r="B2018" s="3" t="s">
        <v>2669</v>
      </c>
      <c r="C2018" s="3" t="s">
        <v>21</v>
      </c>
      <c r="D2018" s="4" t="s">
        <v>22</v>
      </c>
      <c r="E2018" s="3" t="s">
        <v>2672</v>
      </c>
      <c r="F2018" s="3"/>
      <c r="G2018" s="3"/>
      <c r="H2018" s="3"/>
      <c r="I2018" s="3"/>
      <c r="J2018" s="3"/>
      <c r="K2018" s="3"/>
      <c r="L2018" s="3"/>
      <c r="M2018" s="3"/>
      <c r="N2018" s="3">
        <v>38400</v>
      </c>
      <c r="O2018" s="3" t="s">
        <v>1076</v>
      </c>
      <c r="P2018" s="3">
        <v>14.59611797</v>
      </c>
      <c r="Q2018" s="3">
        <v>560490.93000000005</v>
      </c>
      <c r="R2018" s="3">
        <v>0.223352991</v>
      </c>
      <c r="S2018" s="3">
        <v>8576.7548580000002</v>
      </c>
      <c r="T2018" s="3">
        <v>95832.7</v>
      </c>
    </row>
    <row r="2019" spans="1:20" x14ac:dyDescent="0.3">
      <c r="A2019" s="3" t="s">
        <v>19</v>
      </c>
      <c r="B2019" s="3" t="s">
        <v>2669</v>
      </c>
      <c r="C2019" s="3" t="s">
        <v>21</v>
      </c>
      <c r="D2019" s="4" t="s">
        <v>22</v>
      </c>
      <c r="E2019" s="3" t="s">
        <v>2673</v>
      </c>
      <c r="F2019" s="3"/>
      <c r="G2019" s="3"/>
      <c r="H2019" s="3"/>
      <c r="I2019" s="3"/>
      <c r="J2019" s="3"/>
      <c r="K2019" s="3"/>
      <c r="L2019" s="3"/>
      <c r="M2019" s="3"/>
      <c r="N2019" s="3">
        <v>30000</v>
      </c>
      <c r="O2019" s="3" t="s">
        <v>1076</v>
      </c>
      <c r="P2019" s="3">
        <v>30.588993670000001</v>
      </c>
      <c r="Q2019" s="3">
        <v>917669.81</v>
      </c>
      <c r="R2019" s="3">
        <v>0.46807947500000002</v>
      </c>
      <c r="S2019" s="3">
        <v>14042.384239999999</v>
      </c>
      <c r="T2019" s="3">
        <v>156903.20000000001</v>
      </c>
    </row>
    <row r="2020" spans="1:20" x14ac:dyDescent="0.3">
      <c r="A2020" s="3" t="s">
        <v>19</v>
      </c>
      <c r="B2020" s="3" t="s">
        <v>2669</v>
      </c>
      <c r="C2020" s="3" t="s">
        <v>21</v>
      </c>
      <c r="D2020" s="4" t="s">
        <v>22</v>
      </c>
      <c r="E2020" s="3" t="s">
        <v>2674</v>
      </c>
      <c r="F2020" s="3"/>
      <c r="G2020" s="3"/>
      <c r="H2020" s="3"/>
      <c r="I2020" s="3"/>
      <c r="J2020" s="3"/>
      <c r="K2020" s="3"/>
      <c r="L2020" s="3"/>
      <c r="M2020" s="3"/>
      <c r="N2020" s="3">
        <v>115848</v>
      </c>
      <c r="O2020" s="3" t="s">
        <v>1076</v>
      </c>
      <c r="P2020" s="3">
        <v>24.255824180000001</v>
      </c>
      <c r="Q2020" s="3">
        <v>2809988.72</v>
      </c>
      <c r="R2020" s="3">
        <v>0.37116792900000001</v>
      </c>
      <c r="S2020" s="3">
        <v>42999.062279999998</v>
      </c>
      <c r="T2020" s="3">
        <v>480452</v>
      </c>
    </row>
    <row r="2021" spans="1:20" x14ac:dyDescent="0.3">
      <c r="A2021" s="3" t="s">
        <v>19</v>
      </c>
      <c r="B2021" s="3" t="s">
        <v>2675</v>
      </c>
      <c r="C2021" s="3" t="s">
        <v>21</v>
      </c>
      <c r="D2021" s="4" t="s">
        <v>22</v>
      </c>
      <c r="E2021" s="3" t="s">
        <v>2676</v>
      </c>
      <c r="F2021" s="3"/>
      <c r="G2021" s="3"/>
      <c r="H2021" s="3"/>
      <c r="I2021" s="3"/>
      <c r="J2021" s="3"/>
      <c r="K2021" s="3"/>
      <c r="L2021" s="3"/>
      <c r="M2021" s="3"/>
      <c r="N2021" s="3">
        <v>9900</v>
      </c>
      <c r="O2021" s="3" t="s">
        <v>1076</v>
      </c>
      <c r="P2021" s="3">
        <v>39.047874749999998</v>
      </c>
      <c r="Q2021" s="3">
        <v>386573.96</v>
      </c>
      <c r="R2021" s="3">
        <v>0.597976642</v>
      </c>
      <c r="S2021" s="3">
        <v>5919.9687599999997</v>
      </c>
      <c r="T2021" s="3">
        <v>66096.399999999994</v>
      </c>
    </row>
    <row r="2022" spans="1:20" x14ac:dyDescent="0.3">
      <c r="A2022" s="3" t="s">
        <v>19</v>
      </c>
      <c r="B2022" s="3" t="s">
        <v>2675</v>
      </c>
      <c r="C2022" s="3" t="s">
        <v>21</v>
      </c>
      <c r="D2022" s="4" t="s">
        <v>22</v>
      </c>
      <c r="E2022" s="3" t="s">
        <v>2677</v>
      </c>
      <c r="F2022" s="3"/>
      <c r="G2022" s="3"/>
      <c r="H2022" s="3"/>
      <c r="I2022" s="3"/>
      <c r="J2022" s="3"/>
      <c r="K2022" s="3"/>
      <c r="L2022" s="3"/>
      <c r="M2022" s="3"/>
      <c r="N2022" s="3">
        <v>480</v>
      </c>
      <c r="O2022" s="3" t="s">
        <v>1076</v>
      </c>
      <c r="P2022" s="3">
        <v>112.36797919999999</v>
      </c>
      <c r="Q2022" s="3">
        <v>53936.63</v>
      </c>
      <c r="R2022" s="3">
        <v>1.720796006</v>
      </c>
      <c r="S2022" s="3">
        <v>825.98208269999998</v>
      </c>
      <c r="T2022" s="3">
        <v>9222.1</v>
      </c>
    </row>
    <row r="2023" spans="1:20" x14ac:dyDescent="0.3">
      <c r="A2023" s="3" t="s">
        <v>19</v>
      </c>
      <c r="B2023" s="3" t="s">
        <v>2675</v>
      </c>
      <c r="C2023" s="3" t="s">
        <v>21</v>
      </c>
      <c r="D2023" s="4" t="s">
        <v>22</v>
      </c>
      <c r="E2023" s="3" t="s">
        <v>2678</v>
      </c>
      <c r="F2023" s="3"/>
      <c r="G2023" s="3"/>
      <c r="H2023" s="3"/>
      <c r="I2023" s="3"/>
      <c r="J2023" s="3"/>
      <c r="K2023" s="3"/>
      <c r="L2023" s="3"/>
      <c r="M2023" s="3"/>
      <c r="N2023" s="3">
        <v>42000</v>
      </c>
      <c r="O2023" s="3" t="s">
        <v>1076</v>
      </c>
      <c r="P2023" s="3">
        <v>14.6078381</v>
      </c>
      <c r="Q2023" s="3">
        <v>613529.19999999995</v>
      </c>
      <c r="R2023" s="3">
        <v>0.223703493</v>
      </c>
      <c r="S2023" s="3">
        <v>9395.5467079999999</v>
      </c>
      <c r="T2023" s="3">
        <v>104901.2</v>
      </c>
    </row>
    <row r="2024" spans="1:20" x14ac:dyDescent="0.3">
      <c r="A2024" s="3" t="s">
        <v>19</v>
      </c>
      <c r="B2024" s="3" t="s">
        <v>2675</v>
      </c>
      <c r="C2024" s="3" t="s">
        <v>21</v>
      </c>
      <c r="D2024" s="4" t="s">
        <v>22</v>
      </c>
      <c r="E2024" s="3" t="s">
        <v>2679</v>
      </c>
      <c r="F2024" s="3"/>
      <c r="G2024" s="3"/>
      <c r="H2024" s="3"/>
      <c r="I2024" s="3"/>
      <c r="J2024" s="3"/>
      <c r="K2024" s="3"/>
      <c r="L2024" s="3"/>
      <c r="M2024" s="3"/>
      <c r="N2024" s="3">
        <v>10224</v>
      </c>
      <c r="O2024" s="3" t="s">
        <v>2194</v>
      </c>
      <c r="P2024" s="3">
        <v>37.573044799999998</v>
      </c>
      <c r="Q2024" s="3">
        <v>384146.81</v>
      </c>
      <c r="R2024" s="3">
        <v>0.57539119100000002</v>
      </c>
      <c r="S2024" s="3">
        <v>5882.7995410000003</v>
      </c>
      <c r="T2024" s="3">
        <v>65681.5</v>
      </c>
    </row>
    <row r="2025" spans="1:20" x14ac:dyDescent="0.3">
      <c r="A2025" s="3" t="s">
        <v>19</v>
      </c>
      <c r="B2025" s="3" t="s">
        <v>2680</v>
      </c>
      <c r="C2025" s="3" t="s">
        <v>21</v>
      </c>
      <c r="D2025" s="4" t="s">
        <v>22</v>
      </c>
      <c r="E2025" s="3" t="s">
        <v>2681</v>
      </c>
      <c r="F2025" s="3"/>
      <c r="G2025" s="3"/>
      <c r="H2025" s="3"/>
      <c r="I2025" s="3"/>
      <c r="J2025" s="3"/>
      <c r="K2025" s="3"/>
      <c r="L2025" s="3"/>
      <c r="M2025" s="3"/>
      <c r="N2025" s="3">
        <v>17640</v>
      </c>
      <c r="O2025" s="3" t="s">
        <v>1076</v>
      </c>
      <c r="P2025" s="3">
        <v>73.678521540000006</v>
      </c>
      <c r="Q2025" s="3">
        <v>1299689.1200000001</v>
      </c>
      <c r="R2025" s="3">
        <v>1.1283081399999999</v>
      </c>
      <c r="S2025" s="3">
        <v>19903.355589999999</v>
      </c>
      <c r="T2025" s="3">
        <v>222220.9</v>
      </c>
    </row>
    <row r="2026" spans="1:20" x14ac:dyDescent="0.3">
      <c r="A2026" s="3" t="s">
        <v>19</v>
      </c>
      <c r="B2026" s="3" t="s">
        <v>2680</v>
      </c>
      <c r="C2026" s="3" t="s">
        <v>21</v>
      </c>
      <c r="D2026" s="4" t="s">
        <v>22</v>
      </c>
      <c r="E2026" s="3" t="s">
        <v>2682</v>
      </c>
      <c r="F2026" s="3"/>
      <c r="G2026" s="3"/>
      <c r="H2026" s="3"/>
      <c r="I2026" s="3"/>
      <c r="J2026" s="3"/>
      <c r="K2026" s="3"/>
      <c r="L2026" s="3"/>
      <c r="M2026" s="3"/>
      <c r="N2026" s="3">
        <v>16668</v>
      </c>
      <c r="O2026" s="3" t="s">
        <v>1076</v>
      </c>
      <c r="P2026" s="3">
        <v>81.231771660000007</v>
      </c>
      <c r="Q2026" s="3">
        <v>1353971.17</v>
      </c>
      <c r="R2026" s="3">
        <v>1.243978126</v>
      </c>
      <c r="S2026" s="3">
        <v>20734.627410000001</v>
      </c>
      <c r="T2026" s="3">
        <v>231502</v>
      </c>
    </row>
    <row r="2027" spans="1:20" x14ac:dyDescent="0.3">
      <c r="A2027" s="3" t="s">
        <v>19</v>
      </c>
      <c r="B2027" s="3" t="s">
        <v>2680</v>
      </c>
      <c r="C2027" s="3" t="s">
        <v>21</v>
      </c>
      <c r="D2027" s="4" t="s">
        <v>22</v>
      </c>
      <c r="E2027" s="3" t="s">
        <v>2683</v>
      </c>
      <c r="F2027" s="3"/>
      <c r="G2027" s="3"/>
      <c r="H2027" s="3"/>
      <c r="I2027" s="3"/>
      <c r="J2027" s="3"/>
      <c r="K2027" s="3"/>
      <c r="L2027" s="3"/>
      <c r="M2027" s="3"/>
      <c r="N2027" s="3">
        <v>6984</v>
      </c>
      <c r="O2027" s="3" t="s">
        <v>1076</v>
      </c>
      <c r="P2027" s="3">
        <v>97.505592780000001</v>
      </c>
      <c r="Q2027" s="3">
        <v>680979.06</v>
      </c>
      <c r="R2027" s="3">
        <v>1.4931943759999999</v>
      </c>
      <c r="S2027" s="3">
        <v>10428.46953</v>
      </c>
      <c r="T2027" s="3">
        <v>116433.8</v>
      </c>
    </row>
    <row r="2028" spans="1:20" x14ac:dyDescent="0.3">
      <c r="A2028" s="3" t="s">
        <v>19</v>
      </c>
      <c r="B2028" s="3" t="s">
        <v>2684</v>
      </c>
      <c r="C2028" s="3" t="s">
        <v>21</v>
      </c>
      <c r="D2028" s="4" t="s">
        <v>25</v>
      </c>
      <c r="E2028" s="3" t="s">
        <v>2685</v>
      </c>
      <c r="F2028" s="3"/>
      <c r="G2028" s="3"/>
      <c r="H2028" s="3"/>
      <c r="I2028" s="3"/>
      <c r="J2028" s="3"/>
      <c r="K2028" s="3"/>
      <c r="L2028" s="3"/>
      <c r="M2028" s="3"/>
      <c r="N2028" s="3">
        <v>100080</v>
      </c>
      <c r="O2028" s="3" t="s">
        <v>1076</v>
      </c>
      <c r="P2028" s="3">
        <v>10.52077888</v>
      </c>
      <c r="Q2028" s="3">
        <v>1052919.55</v>
      </c>
      <c r="R2028" s="3">
        <v>0.16111453100000001</v>
      </c>
      <c r="S2028" s="3">
        <v>16124.342269999999</v>
      </c>
      <c r="T2028" s="3">
        <v>180028.2</v>
      </c>
    </row>
    <row r="2029" spans="1:20" x14ac:dyDescent="0.3">
      <c r="A2029" s="3" t="s">
        <v>19</v>
      </c>
      <c r="B2029" s="3" t="s">
        <v>2684</v>
      </c>
      <c r="C2029" s="3" t="s">
        <v>21</v>
      </c>
      <c r="D2029" s="4" t="s">
        <v>22</v>
      </c>
      <c r="E2029" s="3" t="s">
        <v>2686</v>
      </c>
      <c r="F2029" s="3"/>
      <c r="G2029" s="3"/>
      <c r="H2029" s="3"/>
      <c r="I2029" s="3"/>
      <c r="J2029" s="3"/>
      <c r="K2029" s="3"/>
      <c r="L2029" s="3"/>
      <c r="M2029" s="3"/>
      <c r="N2029" s="3">
        <v>24000</v>
      </c>
      <c r="O2029" s="3" t="s">
        <v>1076</v>
      </c>
      <c r="P2029" s="3">
        <v>27.740379170000001</v>
      </c>
      <c r="Q2029" s="3">
        <v>665769.1</v>
      </c>
      <c r="R2029" s="3">
        <v>0.42481438199999999</v>
      </c>
      <c r="S2029" s="3">
        <v>10195.545179999999</v>
      </c>
      <c r="T2029" s="3">
        <v>113833.3</v>
      </c>
    </row>
    <row r="2030" spans="1:20" x14ac:dyDescent="0.3">
      <c r="A2030" s="3" t="s">
        <v>19</v>
      </c>
      <c r="B2030" s="3" t="s">
        <v>2684</v>
      </c>
      <c r="C2030" s="3" t="s">
        <v>21</v>
      </c>
      <c r="D2030" s="4" t="s">
        <v>25</v>
      </c>
      <c r="E2030" s="3" t="s">
        <v>2687</v>
      </c>
      <c r="F2030" s="3"/>
      <c r="G2030" s="3"/>
      <c r="H2030" s="3"/>
      <c r="I2030" s="3"/>
      <c r="J2030" s="3"/>
      <c r="K2030" s="3"/>
      <c r="L2030" s="3"/>
      <c r="M2030" s="3"/>
      <c r="N2030" s="3">
        <v>319248</v>
      </c>
      <c r="O2030" s="3" t="s">
        <v>1076</v>
      </c>
      <c r="P2030" s="3">
        <v>4.7275640880000003</v>
      </c>
      <c r="Q2030" s="3">
        <v>1509265.38</v>
      </c>
      <c r="R2030" s="3">
        <v>7.2397612E-2</v>
      </c>
      <c r="S2030" s="3">
        <v>23112.792959999999</v>
      </c>
      <c r="T2030" s="3">
        <v>258054.2</v>
      </c>
    </row>
    <row r="2031" spans="1:20" x14ac:dyDescent="0.3">
      <c r="A2031" s="3" t="s">
        <v>19</v>
      </c>
      <c r="B2031" s="3" t="s">
        <v>2688</v>
      </c>
      <c r="C2031" s="3" t="s">
        <v>21</v>
      </c>
      <c r="D2031" s="4" t="s">
        <v>22</v>
      </c>
      <c r="E2031" s="3" t="s">
        <v>2689</v>
      </c>
      <c r="F2031" s="3"/>
      <c r="G2031" s="3"/>
      <c r="H2031" s="3"/>
      <c r="I2031" s="3"/>
      <c r="J2031" s="3"/>
      <c r="K2031" s="3"/>
      <c r="L2031" s="3"/>
      <c r="M2031" s="3"/>
      <c r="N2031" s="3">
        <v>8640</v>
      </c>
      <c r="O2031" s="3" t="s">
        <v>1076</v>
      </c>
      <c r="P2031" s="3">
        <v>81.442568287037005</v>
      </c>
      <c r="Q2031" s="3">
        <v>703663.79</v>
      </c>
      <c r="R2031" s="3">
        <v>1.24720625248142</v>
      </c>
      <c r="S2031" s="3">
        <v>10775.8620214395</v>
      </c>
      <c r="T2031" s="3">
        <v>120312.5</v>
      </c>
    </row>
    <row r="2032" spans="1:20" x14ac:dyDescent="0.3">
      <c r="A2032" s="3" t="s">
        <v>19</v>
      </c>
      <c r="B2032" s="3" t="s">
        <v>2688</v>
      </c>
      <c r="C2032" s="3" t="s">
        <v>21</v>
      </c>
      <c r="D2032" s="4" t="s">
        <v>22</v>
      </c>
      <c r="E2032" s="3" t="s">
        <v>2690</v>
      </c>
      <c r="F2032" s="3"/>
      <c r="G2032" s="3"/>
      <c r="H2032" s="3"/>
      <c r="I2032" s="3"/>
      <c r="J2032" s="3"/>
      <c r="K2032" s="3"/>
      <c r="L2032" s="3"/>
      <c r="M2032" s="3"/>
      <c r="N2032" s="3">
        <v>10836</v>
      </c>
      <c r="O2032" s="3" t="s">
        <v>1076</v>
      </c>
      <c r="P2032" s="3">
        <v>97.758619416758904</v>
      </c>
      <c r="Q2032" s="3">
        <v>1059312.3999999999</v>
      </c>
      <c r="R2032" s="3">
        <v>1.49706921005756</v>
      </c>
      <c r="S2032" s="3">
        <v>16222.241960183799</v>
      </c>
      <c r="T2032" s="3">
        <v>181121.2</v>
      </c>
    </row>
    <row r="2033" spans="1:20" x14ac:dyDescent="0.3">
      <c r="A2033" s="3" t="s">
        <v>19</v>
      </c>
      <c r="B2033" s="3" t="s">
        <v>2688</v>
      </c>
      <c r="C2033" s="3" t="s">
        <v>21</v>
      </c>
      <c r="D2033" s="4" t="s">
        <v>22</v>
      </c>
      <c r="E2033" s="3" t="s">
        <v>2691</v>
      </c>
      <c r="F2033" s="3"/>
      <c r="G2033" s="3"/>
      <c r="H2033" s="3"/>
      <c r="I2033" s="3"/>
      <c r="J2033" s="3"/>
      <c r="K2033" s="3"/>
      <c r="L2033" s="3"/>
      <c r="M2033" s="3"/>
      <c r="N2033" s="3">
        <v>8640</v>
      </c>
      <c r="O2033" s="3" t="s">
        <v>1076</v>
      </c>
      <c r="P2033" s="3">
        <v>73.869717592592593</v>
      </c>
      <c r="Q2033" s="3">
        <v>638234.36</v>
      </c>
      <c r="R2033" s="3">
        <v>1.1312361040213299</v>
      </c>
      <c r="S2033" s="3">
        <v>9773.8799387442596</v>
      </c>
      <c r="T2033" s="3">
        <v>109125.3</v>
      </c>
    </row>
    <row r="2034" spans="1:20" x14ac:dyDescent="0.3">
      <c r="A2034" s="3" t="s">
        <v>19</v>
      </c>
      <c r="B2034" s="3" t="s">
        <v>2692</v>
      </c>
      <c r="C2034" s="3" t="s">
        <v>21</v>
      </c>
      <c r="D2034" s="4" t="s">
        <v>25</v>
      </c>
      <c r="E2034" s="3" t="s">
        <v>2693</v>
      </c>
      <c r="F2034" s="3"/>
      <c r="G2034" s="3"/>
      <c r="H2034" s="3"/>
      <c r="I2034" s="3"/>
      <c r="J2034" s="3"/>
      <c r="K2034" s="3"/>
      <c r="L2034" s="3"/>
      <c r="M2034" s="3"/>
      <c r="N2034" s="3">
        <v>117120</v>
      </c>
      <c r="O2034" s="3" t="s">
        <v>2194</v>
      </c>
      <c r="P2034" s="3">
        <v>10.4798297472678</v>
      </c>
      <c r="Q2034" s="3">
        <v>1227397.6599999999</v>
      </c>
      <c r="R2034" s="3">
        <v>0.160487438702416</v>
      </c>
      <c r="S2034" s="3">
        <v>18796.288820827001</v>
      </c>
      <c r="T2034" s="3">
        <v>209860.5</v>
      </c>
    </row>
    <row r="2035" spans="1:20" x14ac:dyDescent="0.3">
      <c r="A2035" s="3" t="s">
        <v>19</v>
      </c>
      <c r="B2035" s="3" t="s">
        <v>2694</v>
      </c>
      <c r="C2035" s="3" t="s">
        <v>21</v>
      </c>
      <c r="D2035" s="4" t="s">
        <v>96</v>
      </c>
      <c r="E2035" s="3" t="s">
        <v>2380</v>
      </c>
      <c r="F2035" s="3"/>
      <c r="G2035" s="3"/>
      <c r="H2035" s="3"/>
      <c r="I2035" s="3"/>
      <c r="J2035" s="3"/>
      <c r="K2035" s="3"/>
      <c r="L2035" s="3"/>
      <c r="M2035" s="3"/>
      <c r="N2035" s="3">
        <v>45600</v>
      </c>
      <c r="O2035" s="3" t="s">
        <v>1076</v>
      </c>
      <c r="P2035" s="3">
        <v>77.004670390000001</v>
      </c>
      <c r="Q2035" s="3">
        <v>3511412.97</v>
      </c>
      <c r="R2035" s="3">
        <v>1.182867441</v>
      </c>
      <c r="S2035" s="3">
        <v>53938.755299999997</v>
      </c>
      <c r="T2035" s="3">
        <v>600381.4</v>
      </c>
    </row>
    <row r="2036" spans="1:20" x14ac:dyDescent="0.3">
      <c r="A2036" s="3" t="s">
        <v>19</v>
      </c>
      <c r="B2036" s="3" t="s">
        <v>2695</v>
      </c>
      <c r="C2036" s="3" t="s">
        <v>21</v>
      </c>
      <c r="D2036" s="4" t="s">
        <v>22</v>
      </c>
      <c r="E2036" s="3" t="s">
        <v>2696</v>
      </c>
      <c r="F2036" s="3"/>
      <c r="G2036" s="3"/>
      <c r="H2036" s="3"/>
      <c r="I2036" s="3"/>
      <c r="J2036" s="3"/>
      <c r="K2036" s="3"/>
      <c r="L2036" s="3"/>
      <c r="M2036" s="3"/>
      <c r="N2036" s="3">
        <v>22195</v>
      </c>
      <c r="O2036" s="3" t="s">
        <v>2194</v>
      </c>
      <c r="P2036" s="3">
        <v>29.20170083</v>
      </c>
      <c r="Q2036" s="3">
        <v>648131.75</v>
      </c>
      <c r="R2036" s="3">
        <v>0.448566833</v>
      </c>
      <c r="S2036" s="3">
        <v>9955.9408600000006</v>
      </c>
      <c r="T2036" s="3">
        <v>110817.60000000001</v>
      </c>
    </row>
    <row r="2037" spans="1:20" x14ac:dyDescent="0.3">
      <c r="A2037" s="3" t="s">
        <v>19</v>
      </c>
      <c r="B2037" s="3" t="s">
        <v>2697</v>
      </c>
      <c r="C2037" s="3" t="s">
        <v>21</v>
      </c>
      <c r="D2037" s="4" t="s">
        <v>22</v>
      </c>
      <c r="E2037" s="3" t="s">
        <v>2698</v>
      </c>
      <c r="F2037" s="3"/>
      <c r="G2037" s="3"/>
      <c r="H2037" s="3"/>
      <c r="I2037" s="3"/>
      <c r="J2037" s="3"/>
      <c r="K2037" s="3"/>
      <c r="L2037" s="3"/>
      <c r="M2037" s="3"/>
      <c r="N2037" s="3">
        <v>4020</v>
      </c>
      <c r="O2037" s="3" t="s">
        <v>1076</v>
      </c>
      <c r="P2037" s="3">
        <v>239.30477110000001</v>
      </c>
      <c r="Q2037" s="3">
        <v>962005.18</v>
      </c>
      <c r="R2037" s="3">
        <v>3.6759565460000001</v>
      </c>
      <c r="S2037" s="3">
        <v>14777.345310000001</v>
      </c>
      <c r="T2037" s="3">
        <v>164483.6</v>
      </c>
    </row>
    <row r="2038" spans="1:20" x14ac:dyDescent="0.3">
      <c r="A2038" s="3" t="s">
        <v>19</v>
      </c>
      <c r="B2038" s="3" t="s">
        <v>2699</v>
      </c>
      <c r="C2038" s="3" t="s">
        <v>21</v>
      </c>
      <c r="D2038" s="4" t="s">
        <v>22</v>
      </c>
      <c r="E2038" s="3" t="s">
        <v>2700</v>
      </c>
      <c r="F2038" s="3"/>
      <c r="G2038" s="3"/>
      <c r="H2038" s="3"/>
      <c r="I2038" s="3"/>
      <c r="J2038" s="3"/>
      <c r="K2038" s="3"/>
      <c r="L2038" s="3"/>
      <c r="M2038" s="3"/>
      <c r="N2038" s="3">
        <v>10980</v>
      </c>
      <c r="O2038" s="3" t="s">
        <v>1076</v>
      </c>
      <c r="P2038" s="3">
        <v>97.63753552</v>
      </c>
      <c r="Q2038" s="3">
        <v>1072060.1399999999</v>
      </c>
      <c r="R2038" s="3">
        <v>1.4895123649999999</v>
      </c>
      <c r="S2038" s="3">
        <v>16354.84577</v>
      </c>
      <c r="T2038" s="3">
        <v>183300.8</v>
      </c>
    </row>
    <row r="2039" spans="1:20" x14ac:dyDescent="0.3">
      <c r="A2039" s="3" t="s">
        <v>19</v>
      </c>
      <c r="B2039" s="3" t="s">
        <v>2699</v>
      </c>
      <c r="C2039" s="3" t="s">
        <v>21</v>
      </c>
      <c r="D2039" s="4" t="s">
        <v>22</v>
      </c>
      <c r="E2039" s="3" t="s">
        <v>2701</v>
      </c>
      <c r="F2039" s="3"/>
      <c r="G2039" s="3"/>
      <c r="H2039" s="3"/>
      <c r="I2039" s="3"/>
      <c r="J2039" s="3"/>
      <c r="K2039" s="3"/>
      <c r="L2039" s="3"/>
      <c r="M2039" s="3"/>
      <c r="N2039" s="3">
        <v>4680</v>
      </c>
      <c r="O2039" s="3" t="s">
        <v>1076</v>
      </c>
      <c r="P2039" s="3">
        <v>73.778222220000004</v>
      </c>
      <c r="Q2039" s="3">
        <v>345282.08</v>
      </c>
      <c r="R2039" s="3">
        <v>1.125525892</v>
      </c>
      <c r="S2039" s="3">
        <v>5267.4611750000004</v>
      </c>
      <c r="T2039" s="3">
        <v>59036.3</v>
      </c>
    </row>
    <row r="2040" spans="1:20" x14ac:dyDescent="0.3">
      <c r="A2040" s="3" t="s">
        <v>19</v>
      </c>
      <c r="B2040" s="3" t="s">
        <v>2702</v>
      </c>
      <c r="C2040" s="3" t="s">
        <v>21</v>
      </c>
      <c r="D2040" s="4" t="s">
        <v>22</v>
      </c>
      <c r="E2040" s="3" t="s">
        <v>2703</v>
      </c>
      <c r="F2040" s="3"/>
      <c r="G2040" s="3"/>
      <c r="H2040" s="3"/>
      <c r="I2040" s="3"/>
      <c r="J2040" s="3"/>
      <c r="K2040" s="3"/>
      <c r="L2040" s="3"/>
      <c r="M2040" s="3"/>
      <c r="N2040" s="3">
        <v>13680</v>
      </c>
      <c r="O2040" s="3" t="s">
        <v>1076</v>
      </c>
      <c r="P2040" s="3">
        <v>15.76768787</v>
      </c>
      <c r="Q2040" s="3">
        <v>215701.97</v>
      </c>
      <c r="R2040" s="3">
        <v>0.240544437</v>
      </c>
      <c r="S2040" s="3">
        <v>3290.6479020000002</v>
      </c>
      <c r="T2040" s="3">
        <v>36880.699999999997</v>
      </c>
    </row>
    <row r="2041" spans="1:20" x14ac:dyDescent="0.3">
      <c r="A2041" s="3" t="s">
        <v>19</v>
      </c>
      <c r="B2041" s="3" t="s">
        <v>2702</v>
      </c>
      <c r="C2041" s="3" t="s">
        <v>21</v>
      </c>
      <c r="D2041" s="4" t="s">
        <v>22</v>
      </c>
      <c r="E2041" s="3" t="s">
        <v>2704</v>
      </c>
      <c r="F2041" s="3"/>
      <c r="G2041" s="3"/>
      <c r="H2041" s="3"/>
      <c r="I2041" s="3"/>
      <c r="J2041" s="3"/>
      <c r="K2041" s="3"/>
      <c r="L2041" s="3"/>
      <c r="M2041" s="3"/>
      <c r="N2041" s="3">
        <v>9720</v>
      </c>
      <c r="O2041" s="3" t="s">
        <v>1076</v>
      </c>
      <c r="P2041" s="3">
        <v>15.446222219999999</v>
      </c>
      <c r="Q2041" s="3">
        <v>150137.28</v>
      </c>
      <c r="R2041" s="3">
        <v>0.23564030899999999</v>
      </c>
      <c r="S2041" s="3">
        <v>2290.4237990000001</v>
      </c>
      <c r="T2041" s="3">
        <v>25670.5</v>
      </c>
    </row>
    <row r="2042" spans="1:20" x14ac:dyDescent="0.3">
      <c r="A2042" s="3" t="s">
        <v>19</v>
      </c>
      <c r="B2042" s="3" t="s">
        <v>2702</v>
      </c>
      <c r="C2042" s="3" t="s">
        <v>21</v>
      </c>
      <c r="D2042" s="4" t="s">
        <v>22</v>
      </c>
      <c r="E2042" s="3" t="s">
        <v>2705</v>
      </c>
      <c r="F2042" s="3"/>
      <c r="G2042" s="3"/>
      <c r="H2042" s="3"/>
      <c r="I2042" s="3"/>
      <c r="J2042" s="3"/>
      <c r="K2042" s="3"/>
      <c r="L2042" s="3"/>
      <c r="M2042" s="3"/>
      <c r="N2042" s="3">
        <v>10080</v>
      </c>
      <c r="O2042" s="3" t="s">
        <v>1076</v>
      </c>
      <c r="P2042" s="3">
        <v>32.208491070000001</v>
      </c>
      <c r="Q2042" s="3">
        <v>324661.59000000003</v>
      </c>
      <c r="R2042" s="3">
        <v>0.491357606</v>
      </c>
      <c r="S2042" s="3">
        <v>4952.8846679999997</v>
      </c>
      <c r="T2042" s="3">
        <v>79420.399999999994</v>
      </c>
    </row>
    <row r="2043" spans="1:20" x14ac:dyDescent="0.3">
      <c r="A2043" s="3" t="s">
        <v>19</v>
      </c>
      <c r="B2043" s="3" t="s">
        <v>2706</v>
      </c>
      <c r="C2043" s="3" t="s">
        <v>21</v>
      </c>
      <c r="D2043" s="4" t="s">
        <v>22</v>
      </c>
      <c r="E2043" s="3" t="s">
        <v>2707</v>
      </c>
      <c r="F2043" s="3"/>
      <c r="G2043" s="3"/>
      <c r="H2043" s="3"/>
      <c r="I2043" s="3"/>
      <c r="J2043" s="3"/>
      <c r="K2043" s="3"/>
      <c r="L2043" s="3"/>
      <c r="M2043" s="3"/>
      <c r="N2043" s="3">
        <v>30000</v>
      </c>
      <c r="O2043" s="3" t="s">
        <v>1076</v>
      </c>
      <c r="P2043" s="3">
        <v>35.529775999999998</v>
      </c>
      <c r="Q2043" s="3">
        <v>1065893.28</v>
      </c>
      <c r="R2043" s="3">
        <v>0.54202556800000001</v>
      </c>
      <c r="S2043" s="3">
        <v>16260.76705</v>
      </c>
      <c r="T2043" s="3">
        <v>182246.5</v>
      </c>
    </row>
    <row r="2044" spans="1:20" x14ac:dyDescent="0.3">
      <c r="A2044" s="3" t="s">
        <v>19</v>
      </c>
      <c r="B2044" s="3" t="s">
        <v>2706</v>
      </c>
      <c r="C2044" s="3" t="s">
        <v>21</v>
      </c>
      <c r="D2044" s="4" t="s">
        <v>96</v>
      </c>
      <c r="E2044" s="3" t="s">
        <v>2409</v>
      </c>
      <c r="F2044" s="3"/>
      <c r="G2044" s="3"/>
      <c r="H2044" s="3"/>
      <c r="I2044" s="3"/>
      <c r="J2044" s="3"/>
      <c r="K2044" s="3"/>
      <c r="L2044" s="3"/>
      <c r="M2044" s="3"/>
      <c r="N2044" s="3">
        <v>2000</v>
      </c>
      <c r="O2044" s="3" t="s">
        <v>1076</v>
      </c>
      <c r="P2044" s="3">
        <v>91.169439999999994</v>
      </c>
      <c r="Q2044" s="3">
        <v>182338.88</v>
      </c>
      <c r="R2044" s="3">
        <v>1.390838139</v>
      </c>
      <c r="S2044" s="3">
        <v>2781.6762779999999</v>
      </c>
      <c r="T2044" s="3">
        <v>31176.400000000001</v>
      </c>
    </row>
    <row r="2045" spans="1:20" x14ac:dyDescent="0.3">
      <c r="A2045" s="3" t="s">
        <v>19</v>
      </c>
      <c r="B2045" s="3" t="s">
        <v>2706</v>
      </c>
      <c r="C2045" s="3" t="s">
        <v>21</v>
      </c>
      <c r="D2045" s="4" t="s">
        <v>22</v>
      </c>
      <c r="E2045" s="3" t="s">
        <v>2708</v>
      </c>
      <c r="F2045" s="3"/>
      <c r="G2045" s="3"/>
      <c r="H2045" s="3"/>
      <c r="I2045" s="3"/>
      <c r="J2045" s="3"/>
      <c r="K2045" s="3"/>
      <c r="L2045" s="3"/>
      <c r="M2045" s="3"/>
      <c r="N2045" s="3">
        <v>10800</v>
      </c>
      <c r="O2045" s="3" t="s">
        <v>1076</v>
      </c>
      <c r="P2045" s="3">
        <v>73.750582410000007</v>
      </c>
      <c r="Q2045" s="3">
        <v>796506.29</v>
      </c>
      <c r="R2045" s="3">
        <v>1.125104232</v>
      </c>
      <c r="S2045" s="3">
        <v>12151.12571</v>
      </c>
      <c r="T2045" s="3">
        <v>136186.6</v>
      </c>
    </row>
    <row r="2046" spans="1:20" x14ac:dyDescent="0.3">
      <c r="A2046" s="3" t="s">
        <v>19</v>
      </c>
      <c r="B2046" s="3" t="s">
        <v>2706</v>
      </c>
      <c r="C2046" s="3" t="s">
        <v>21</v>
      </c>
      <c r="D2046" s="4" t="s">
        <v>96</v>
      </c>
      <c r="E2046" s="3" t="s">
        <v>2416</v>
      </c>
      <c r="F2046" s="3"/>
      <c r="G2046" s="3"/>
      <c r="H2046" s="3"/>
      <c r="I2046" s="3"/>
      <c r="J2046" s="3"/>
      <c r="K2046" s="3"/>
      <c r="L2046" s="3"/>
      <c r="M2046" s="3"/>
      <c r="N2046" s="3">
        <v>6000</v>
      </c>
      <c r="O2046" s="3" t="s">
        <v>1076</v>
      </c>
      <c r="P2046" s="3">
        <v>111.2803433</v>
      </c>
      <c r="Q2046" s="3">
        <v>667682.06000000006</v>
      </c>
      <c r="R2046" s="3">
        <v>1.6976406310000001</v>
      </c>
      <c r="S2046" s="3">
        <v>10185.843779999999</v>
      </c>
      <c r="T2046" s="3">
        <v>114160.3</v>
      </c>
    </row>
    <row r="2047" spans="1:20" x14ac:dyDescent="0.3">
      <c r="A2047" s="3" t="s">
        <v>19</v>
      </c>
      <c r="B2047" s="3" t="s">
        <v>2706</v>
      </c>
      <c r="C2047" s="3" t="s">
        <v>21</v>
      </c>
      <c r="D2047" s="4" t="s">
        <v>22</v>
      </c>
      <c r="E2047" s="3" t="s">
        <v>2709</v>
      </c>
      <c r="F2047" s="3"/>
      <c r="G2047" s="3"/>
      <c r="H2047" s="3"/>
      <c r="I2047" s="3"/>
      <c r="J2047" s="3"/>
      <c r="K2047" s="3"/>
      <c r="L2047" s="3"/>
      <c r="M2047" s="3"/>
      <c r="N2047" s="3">
        <v>10800</v>
      </c>
      <c r="O2047" s="3" t="s">
        <v>1076</v>
      </c>
      <c r="P2047" s="3">
        <v>81.311220370000001</v>
      </c>
      <c r="Q2047" s="3">
        <v>878161.18</v>
      </c>
      <c r="R2047" s="3">
        <v>1.2404457719999999</v>
      </c>
      <c r="S2047" s="3">
        <v>13396.814340000001</v>
      </c>
      <c r="T2047" s="3">
        <v>150147.9</v>
      </c>
    </row>
    <row r="2048" spans="1:20" x14ac:dyDescent="0.3">
      <c r="A2048" s="3" t="s">
        <v>19</v>
      </c>
      <c r="B2048" s="3" t="s">
        <v>2710</v>
      </c>
      <c r="C2048" s="3" t="s">
        <v>21</v>
      </c>
      <c r="D2048" s="4" t="s">
        <v>22</v>
      </c>
      <c r="E2048" s="3" t="s">
        <v>2711</v>
      </c>
      <c r="F2048" s="3"/>
      <c r="G2048" s="3"/>
      <c r="H2048" s="3"/>
      <c r="I2048" s="3"/>
      <c r="J2048" s="3"/>
      <c r="K2048" s="3"/>
      <c r="L2048" s="3"/>
      <c r="M2048" s="3"/>
      <c r="N2048" s="3">
        <v>10800</v>
      </c>
      <c r="O2048" s="3" t="s">
        <v>1076</v>
      </c>
      <c r="P2048" s="3">
        <v>73.907169440000004</v>
      </c>
      <c r="Q2048" s="3">
        <v>798197.43</v>
      </c>
      <c r="R2048" s="3">
        <v>1.121504847</v>
      </c>
      <c r="S2048" s="3">
        <v>12112.252350000001</v>
      </c>
      <c r="T2048" s="3">
        <v>136475.70000000001</v>
      </c>
    </row>
    <row r="2049" spans="1:20" x14ac:dyDescent="0.3">
      <c r="A2049" s="3" t="s">
        <v>19</v>
      </c>
      <c r="B2049" s="3" t="s">
        <v>2710</v>
      </c>
      <c r="C2049" s="3" t="s">
        <v>21</v>
      </c>
      <c r="D2049" s="4" t="s">
        <v>22</v>
      </c>
      <c r="E2049" s="3" t="s">
        <v>2712</v>
      </c>
      <c r="F2049" s="3"/>
      <c r="G2049" s="3"/>
      <c r="H2049" s="3"/>
      <c r="I2049" s="3"/>
      <c r="J2049" s="3"/>
      <c r="K2049" s="3"/>
      <c r="L2049" s="3"/>
      <c r="M2049" s="3"/>
      <c r="N2049" s="3">
        <v>10800</v>
      </c>
      <c r="O2049" s="3" t="s">
        <v>1076</v>
      </c>
      <c r="P2049" s="3">
        <v>97.808183330000006</v>
      </c>
      <c r="Q2049" s="3">
        <v>1056328.3799999999</v>
      </c>
      <c r="R2049" s="3">
        <v>1.484190946</v>
      </c>
      <c r="S2049" s="3">
        <v>16029.262220000001</v>
      </c>
      <c r="T2049" s="3">
        <v>180611</v>
      </c>
    </row>
    <row r="2050" spans="1:20" x14ac:dyDescent="0.3">
      <c r="A2050" s="3" t="s">
        <v>19</v>
      </c>
      <c r="B2050" s="3" t="s">
        <v>2710</v>
      </c>
      <c r="C2050" s="3" t="s">
        <v>21</v>
      </c>
      <c r="D2050" s="4" t="s">
        <v>22</v>
      </c>
      <c r="E2050" s="3" t="s">
        <v>2713</v>
      </c>
      <c r="F2050" s="3"/>
      <c r="G2050" s="3"/>
      <c r="H2050" s="3"/>
      <c r="I2050" s="3"/>
      <c r="J2050" s="3"/>
      <c r="K2050" s="3"/>
      <c r="L2050" s="3"/>
      <c r="M2050" s="3"/>
      <c r="N2050" s="3">
        <v>10188</v>
      </c>
      <c r="O2050" s="3" t="s">
        <v>1076</v>
      </c>
      <c r="P2050" s="3">
        <v>81.483859440000003</v>
      </c>
      <c r="Q2050" s="3">
        <v>830157.56</v>
      </c>
      <c r="R2050" s="3">
        <v>1.2364773819999999</v>
      </c>
      <c r="S2050" s="3">
        <v>12597.23156</v>
      </c>
      <c r="T2050" s="3">
        <v>141940.4</v>
      </c>
    </row>
    <row r="2051" spans="1:20" x14ac:dyDescent="0.3">
      <c r="A2051" s="3" t="s">
        <v>19</v>
      </c>
      <c r="B2051" s="3" t="s">
        <v>2714</v>
      </c>
      <c r="C2051" s="3" t="s">
        <v>21</v>
      </c>
      <c r="D2051" s="4" t="s">
        <v>22</v>
      </c>
      <c r="E2051" s="3" t="s">
        <v>2715</v>
      </c>
      <c r="F2051" s="3"/>
      <c r="G2051" s="3"/>
      <c r="H2051" s="3"/>
      <c r="I2051" s="3"/>
      <c r="J2051" s="3"/>
      <c r="K2051" s="3"/>
      <c r="L2051" s="3"/>
      <c r="M2051" s="3"/>
      <c r="N2051" s="3">
        <v>10199</v>
      </c>
      <c r="O2051" s="3" t="s">
        <v>1076</v>
      </c>
      <c r="P2051" s="3">
        <v>18.208921459999999</v>
      </c>
      <c r="Q2051" s="3">
        <v>185712.79</v>
      </c>
      <c r="R2051" s="3">
        <v>0.27631140300000001</v>
      </c>
      <c r="S2051" s="3">
        <v>2818.1</v>
      </c>
      <c r="T2051" s="3">
        <v>31753.200000000001</v>
      </c>
    </row>
    <row r="2052" spans="1:20" x14ac:dyDescent="0.3">
      <c r="A2052" s="3" t="s">
        <v>19</v>
      </c>
      <c r="B2052" s="3" t="s">
        <v>2714</v>
      </c>
      <c r="C2052" s="3" t="s">
        <v>21</v>
      </c>
      <c r="D2052" s="4" t="s">
        <v>22</v>
      </c>
      <c r="E2052" s="3" t="s">
        <v>2716</v>
      </c>
      <c r="F2052" s="3"/>
      <c r="G2052" s="3"/>
      <c r="H2052" s="3"/>
      <c r="I2052" s="3"/>
      <c r="J2052" s="3"/>
      <c r="K2052" s="3"/>
      <c r="L2052" s="3"/>
      <c r="M2052" s="3"/>
      <c r="N2052" s="3">
        <v>6168</v>
      </c>
      <c r="O2052" s="3" t="s">
        <v>1076</v>
      </c>
      <c r="P2052" s="3">
        <v>50.351536959999997</v>
      </c>
      <c r="Q2052" s="3">
        <v>310568.28000000003</v>
      </c>
      <c r="R2052" s="3">
        <v>0.76405974200000004</v>
      </c>
      <c r="S2052" s="3">
        <v>4712.7204860000002</v>
      </c>
      <c r="T2052" s="3">
        <v>53100.9</v>
      </c>
    </row>
    <row r="2053" spans="1:20" x14ac:dyDescent="0.3">
      <c r="A2053" s="3" t="s">
        <v>19</v>
      </c>
      <c r="B2053" s="3" t="s">
        <v>2714</v>
      </c>
      <c r="C2053" s="3" t="s">
        <v>21</v>
      </c>
      <c r="D2053" s="4" t="s">
        <v>22</v>
      </c>
      <c r="E2053" s="3" t="s">
        <v>2717</v>
      </c>
      <c r="F2053" s="3"/>
      <c r="G2053" s="3"/>
      <c r="H2053" s="3"/>
      <c r="I2053" s="3"/>
      <c r="J2053" s="3"/>
      <c r="K2053" s="3"/>
      <c r="L2053" s="3"/>
      <c r="M2053" s="3"/>
      <c r="N2053" s="3">
        <v>5832</v>
      </c>
      <c r="O2053" s="3" t="s">
        <v>1076</v>
      </c>
      <c r="P2053" s="3">
        <v>50.704988</v>
      </c>
      <c r="Q2053" s="3">
        <v>295711.49</v>
      </c>
      <c r="R2053" s="3">
        <v>0.76942318700000001</v>
      </c>
      <c r="S2053" s="3">
        <v>4487.2760239999998</v>
      </c>
      <c r="T2053" s="3">
        <v>50560.800000000003</v>
      </c>
    </row>
    <row r="2054" spans="1:20" x14ac:dyDescent="0.3">
      <c r="A2054" s="3" t="s">
        <v>19</v>
      </c>
      <c r="B2054" s="3" t="s">
        <v>2714</v>
      </c>
      <c r="C2054" s="3" t="s">
        <v>21</v>
      </c>
      <c r="D2054" s="4" t="s">
        <v>22</v>
      </c>
      <c r="E2054" s="3" t="s">
        <v>2718</v>
      </c>
      <c r="F2054" s="3"/>
      <c r="G2054" s="3"/>
      <c r="H2054" s="3"/>
      <c r="I2054" s="3"/>
      <c r="J2054" s="3"/>
      <c r="K2054" s="3"/>
      <c r="L2054" s="3"/>
      <c r="M2054" s="3"/>
      <c r="N2054" s="3">
        <v>15299</v>
      </c>
      <c r="O2054" s="3" t="s">
        <v>1076</v>
      </c>
      <c r="P2054" s="3">
        <v>45.382234130000001</v>
      </c>
      <c r="Q2054" s="3">
        <v>694302.8</v>
      </c>
      <c r="R2054" s="3">
        <v>0.688653022</v>
      </c>
      <c r="S2054" s="3">
        <v>10535.702579999999</v>
      </c>
      <c r="T2054" s="3">
        <v>118711.9</v>
      </c>
    </row>
    <row r="2055" spans="1:20" x14ac:dyDescent="0.3">
      <c r="A2055" s="3" t="s">
        <v>19</v>
      </c>
      <c r="B2055" s="3" t="s">
        <v>2719</v>
      </c>
      <c r="C2055" s="3" t="s">
        <v>21</v>
      </c>
      <c r="D2055" s="4" t="s">
        <v>22</v>
      </c>
      <c r="E2055" s="3" t="s">
        <v>2720</v>
      </c>
      <c r="F2055" s="3"/>
      <c r="G2055" s="3"/>
      <c r="H2055" s="3"/>
      <c r="I2055" s="3"/>
      <c r="J2055" s="3"/>
      <c r="K2055" s="3"/>
      <c r="L2055" s="3"/>
      <c r="M2055" s="3"/>
      <c r="N2055" s="3">
        <v>10800</v>
      </c>
      <c r="O2055" s="3" t="s">
        <v>1076</v>
      </c>
      <c r="P2055" s="3">
        <v>81.690548149999998</v>
      </c>
      <c r="Q2055" s="3">
        <v>882257.92000000004</v>
      </c>
      <c r="R2055" s="3">
        <v>1.2339961960000001</v>
      </c>
      <c r="S2055" s="3">
        <v>13327.15891</v>
      </c>
      <c r="T2055" s="3">
        <v>150848.4</v>
      </c>
    </row>
    <row r="2056" spans="1:20" x14ac:dyDescent="0.3">
      <c r="A2056" s="3" t="s">
        <v>19</v>
      </c>
      <c r="B2056" s="3" t="s">
        <v>2719</v>
      </c>
      <c r="C2056" s="3" t="s">
        <v>21</v>
      </c>
      <c r="D2056" s="4" t="s">
        <v>22</v>
      </c>
      <c r="E2056" s="3" t="s">
        <v>2721</v>
      </c>
      <c r="F2056" s="3"/>
      <c r="G2056" s="3"/>
      <c r="H2056" s="3"/>
      <c r="I2056" s="3"/>
      <c r="J2056" s="3"/>
      <c r="K2056" s="3"/>
      <c r="L2056" s="3"/>
      <c r="M2056" s="3"/>
      <c r="N2056" s="3">
        <v>7200</v>
      </c>
      <c r="O2056" s="3" t="s">
        <v>1076</v>
      </c>
      <c r="P2056" s="3">
        <v>74.094638889999999</v>
      </c>
      <c r="Q2056" s="3">
        <v>533481.4</v>
      </c>
      <c r="R2056" s="3">
        <v>1.1192543639999999</v>
      </c>
      <c r="S2056" s="3">
        <v>8058.6314199999997</v>
      </c>
      <c r="T2056" s="3">
        <v>91214.7</v>
      </c>
    </row>
    <row r="2057" spans="1:20" x14ac:dyDescent="0.3">
      <c r="A2057" s="3" t="s">
        <v>19</v>
      </c>
      <c r="B2057" s="3" t="s">
        <v>2722</v>
      </c>
      <c r="C2057" s="3" t="s">
        <v>21</v>
      </c>
      <c r="D2057" s="4" t="s">
        <v>25</v>
      </c>
      <c r="E2057" s="3" t="s">
        <v>2723</v>
      </c>
      <c r="F2057" s="3"/>
      <c r="G2057" s="3"/>
      <c r="H2057" s="3"/>
      <c r="I2057" s="3"/>
      <c r="J2057" s="3"/>
      <c r="K2057" s="3"/>
      <c r="L2057" s="3"/>
      <c r="M2057" s="3"/>
      <c r="N2057" s="3">
        <v>117504</v>
      </c>
      <c r="O2057" s="3" t="s">
        <v>2194</v>
      </c>
      <c r="P2057" s="3">
        <v>10.685008849999999</v>
      </c>
      <c r="Q2057" s="3">
        <v>1255531.28</v>
      </c>
      <c r="R2057" s="3">
        <v>0.15794543799999999</v>
      </c>
      <c r="S2057" s="3">
        <v>18559.220689999998</v>
      </c>
      <c r="T2057" s="3">
        <v>214670.8</v>
      </c>
    </row>
    <row r="2058" spans="1:20" x14ac:dyDescent="0.3">
      <c r="A2058" s="3" t="s">
        <v>19</v>
      </c>
      <c r="B2058" s="3" t="s">
        <v>2724</v>
      </c>
      <c r="C2058" s="3" t="s">
        <v>21</v>
      </c>
      <c r="D2058" s="4" t="s">
        <v>96</v>
      </c>
      <c r="E2058" s="3" t="s">
        <v>2725</v>
      </c>
      <c r="F2058" s="3"/>
      <c r="G2058" s="3"/>
      <c r="H2058" s="3"/>
      <c r="I2058" s="3"/>
      <c r="J2058" s="3"/>
      <c r="K2058" s="3"/>
      <c r="L2058" s="3"/>
      <c r="M2058" s="3"/>
      <c r="N2058" s="3">
        <v>8952</v>
      </c>
      <c r="O2058" s="3" t="s">
        <v>1076</v>
      </c>
      <c r="P2058" s="3">
        <v>115.4871146</v>
      </c>
      <c r="Q2058" s="3">
        <v>1033840.65</v>
      </c>
      <c r="R2058" s="3">
        <v>1.688408108</v>
      </c>
      <c r="S2058" s="3">
        <v>15114.62939</v>
      </c>
      <c r="T2058" s="3">
        <v>176766.2</v>
      </c>
    </row>
    <row r="2059" spans="1:20" x14ac:dyDescent="0.3">
      <c r="A2059" s="3" t="s">
        <v>19</v>
      </c>
      <c r="B2059" s="3" t="s">
        <v>2724</v>
      </c>
      <c r="C2059" s="3" t="s">
        <v>21</v>
      </c>
      <c r="D2059" s="4" t="s">
        <v>96</v>
      </c>
      <c r="E2059" s="3" t="s">
        <v>2726</v>
      </c>
      <c r="F2059" s="3"/>
      <c r="G2059" s="3"/>
      <c r="H2059" s="3"/>
      <c r="I2059" s="3"/>
      <c r="J2059" s="3"/>
      <c r="K2059" s="3"/>
      <c r="L2059" s="3"/>
      <c r="M2059" s="3"/>
      <c r="N2059" s="3">
        <v>5000</v>
      </c>
      <c r="O2059" s="3" t="s">
        <v>1076</v>
      </c>
      <c r="P2059" s="3">
        <v>94.615397999999999</v>
      </c>
      <c r="Q2059" s="3">
        <v>473076.99</v>
      </c>
      <c r="R2059" s="3">
        <v>1.3832660530000001</v>
      </c>
      <c r="S2059" s="3">
        <v>6916.3302629999998</v>
      </c>
      <c r="T2059" s="3">
        <v>80886.7</v>
      </c>
    </row>
    <row r="2060" spans="1:20" x14ac:dyDescent="0.3">
      <c r="A2060" s="3" t="s">
        <v>19</v>
      </c>
      <c r="B2060" s="3" t="s">
        <v>2724</v>
      </c>
      <c r="C2060" s="3" t="s">
        <v>21</v>
      </c>
      <c r="D2060" s="4" t="s">
        <v>96</v>
      </c>
      <c r="E2060" s="3" t="s">
        <v>2727</v>
      </c>
      <c r="F2060" s="3"/>
      <c r="G2060" s="3"/>
      <c r="H2060" s="3"/>
      <c r="I2060" s="3"/>
      <c r="J2060" s="3"/>
      <c r="K2060" s="3"/>
      <c r="L2060" s="3"/>
      <c r="M2060" s="3"/>
      <c r="N2060" s="3">
        <v>9000</v>
      </c>
      <c r="O2060" s="3" t="s">
        <v>1076</v>
      </c>
      <c r="P2060" s="3">
        <v>115.4864422</v>
      </c>
      <c r="Q2060" s="3">
        <v>1039377.98</v>
      </c>
      <c r="R2060" s="3">
        <v>1.688398278</v>
      </c>
      <c r="S2060" s="3">
        <v>15195.584500000001</v>
      </c>
      <c r="T2060" s="3">
        <v>177712.8</v>
      </c>
    </row>
    <row r="2061" spans="1:20" x14ac:dyDescent="0.3">
      <c r="A2061" s="3" t="s">
        <v>19</v>
      </c>
      <c r="B2061" s="3" t="s">
        <v>2724</v>
      </c>
      <c r="C2061" s="3" t="s">
        <v>21</v>
      </c>
      <c r="D2061" s="4" t="s">
        <v>96</v>
      </c>
      <c r="E2061" s="3" t="s">
        <v>2728</v>
      </c>
      <c r="F2061" s="3"/>
      <c r="G2061" s="3"/>
      <c r="H2061" s="3"/>
      <c r="I2061" s="3"/>
      <c r="J2061" s="3"/>
      <c r="K2061" s="3"/>
      <c r="L2061" s="3"/>
      <c r="M2061" s="3"/>
      <c r="N2061" s="3">
        <v>5020</v>
      </c>
      <c r="O2061" s="3" t="s">
        <v>1076</v>
      </c>
      <c r="P2061" s="3">
        <v>94.6159502</v>
      </c>
      <c r="Q2061" s="3">
        <v>474972.07</v>
      </c>
      <c r="R2061" s="3">
        <v>1.3832741260000001</v>
      </c>
      <c r="S2061" s="3">
        <v>6944.0361110000003</v>
      </c>
      <c r="T2061" s="3">
        <v>81210.8</v>
      </c>
    </row>
    <row r="2062" spans="1:20" x14ac:dyDescent="0.3">
      <c r="A2062" s="3" t="s">
        <v>19</v>
      </c>
      <c r="B2062" s="3" t="s">
        <v>2729</v>
      </c>
      <c r="C2062" s="3" t="s">
        <v>21</v>
      </c>
      <c r="D2062" s="4" t="s">
        <v>22</v>
      </c>
      <c r="E2062" s="3" t="s">
        <v>2730</v>
      </c>
      <c r="F2062" s="3"/>
      <c r="G2062" s="3"/>
      <c r="H2062" s="3"/>
      <c r="I2062" s="3"/>
      <c r="J2062" s="3"/>
      <c r="K2062" s="3"/>
      <c r="L2062" s="3"/>
      <c r="M2062" s="3"/>
      <c r="N2062" s="3">
        <v>12000</v>
      </c>
      <c r="O2062" s="3" t="s">
        <v>1076</v>
      </c>
      <c r="P2062" s="3">
        <v>180.00056670000001</v>
      </c>
      <c r="Q2062" s="3">
        <v>2160006.7999999998</v>
      </c>
      <c r="R2062" s="3">
        <v>2.6315872320000002</v>
      </c>
      <c r="S2062" s="3">
        <v>31579.046780000001</v>
      </c>
      <c r="T2062" s="3">
        <v>369317.9</v>
      </c>
    </row>
    <row r="2063" spans="1:20" x14ac:dyDescent="0.3">
      <c r="A2063" s="3" t="s">
        <v>19</v>
      </c>
      <c r="B2063" s="3" t="s">
        <v>2729</v>
      </c>
      <c r="C2063" s="3" t="s">
        <v>21</v>
      </c>
      <c r="D2063" s="4" t="s">
        <v>22</v>
      </c>
      <c r="E2063" s="3" t="s">
        <v>2731</v>
      </c>
      <c r="F2063" s="3"/>
      <c r="G2063" s="3"/>
      <c r="H2063" s="3"/>
      <c r="I2063" s="3"/>
      <c r="J2063" s="3"/>
      <c r="K2063" s="3"/>
      <c r="L2063" s="3"/>
      <c r="M2063" s="3"/>
      <c r="N2063" s="3">
        <v>50040</v>
      </c>
      <c r="O2063" s="3" t="s">
        <v>1076</v>
      </c>
      <c r="P2063" s="3">
        <v>15.18215008</v>
      </c>
      <c r="Q2063" s="3">
        <v>759714.79</v>
      </c>
      <c r="R2063" s="3">
        <v>0.22196125799999999</v>
      </c>
      <c r="S2063" s="3">
        <v>11106.94137</v>
      </c>
      <c r="T2063" s="3">
        <v>129896.1</v>
      </c>
    </row>
    <row r="2064" spans="1:20" x14ac:dyDescent="0.3">
      <c r="A2064" s="3" t="s">
        <v>19</v>
      </c>
      <c r="B2064" s="3" t="s">
        <v>2729</v>
      </c>
      <c r="C2064" s="3" t="s">
        <v>21</v>
      </c>
      <c r="D2064" s="4" t="s">
        <v>22</v>
      </c>
      <c r="E2064" s="3" t="s">
        <v>2732</v>
      </c>
      <c r="F2064" s="3"/>
      <c r="G2064" s="3"/>
      <c r="H2064" s="3"/>
      <c r="I2064" s="3"/>
      <c r="J2064" s="3"/>
      <c r="K2064" s="3"/>
      <c r="L2064" s="3"/>
      <c r="M2064" s="3"/>
      <c r="N2064" s="3">
        <v>2016</v>
      </c>
      <c r="O2064" s="3" t="s">
        <v>1076</v>
      </c>
      <c r="P2064" s="3">
        <v>112.5794345</v>
      </c>
      <c r="Q2064" s="3">
        <v>226960.14</v>
      </c>
      <c r="R2064" s="3">
        <v>1.6458981660000001</v>
      </c>
      <c r="S2064" s="3">
        <v>3318.1307019999999</v>
      </c>
      <c r="T2064" s="3">
        <v>38805.699999999997</v>
      </c>
    </row>
    <row r="2065" spans="1:20" x14ac:dyDescent="0.3">
      <c r="A2065" s="3" t="s">
        <v>19</v>
      </c>
      <c r="B2065" s="3" t="s">
        <v>2729</v>
      </c>
      <c r="C2065" s="3" t="s">
        <v>21</v>
      </c>
      <c r="D2065" s="4" t="s">
        <v>22</v>
      </c>
      <c r="E2065" s="3" t="s">
        <v>2733</v>
      </c>
      <c r="F2065" s="3"/>
      <c r="G2065" s="3"/>
      <c r="H2065" s="3"/>
      <c r="I2065" s="3"/>
      <c r="J2065" s="3"/>
      <c r="K2065" s="3"/>
      <c r="L2065" s="3"/>
      <c r="M2065" s="3"/>
      <c r="N2065" s="3">
        <v>7200</v>
      </c>
      <c r="O2065" s="3" t="s">
        <v>1076</v>
      </c>
      <c r="P2065" s="3">
        <v>16.277016669999998</v>
      </c>
      <c r="Q2065" s="3">
        <v>117194.52</v>
      </c>
      <c r="R2065" s="3">
        <v>0.23796808</v>
      </c>
      <c r="S2065" s="3">
        <v>1713.370175</v>
      </c>
      <c r="T2065" s="3">
        <v>20037.900000000001</v>
      </c>
    </row>
    <row r="2066" spans="1:20" x14ac:dyDescent="0.3">
      <c r="A2066" s="3" t="s">
        <v>19</v>
      </c>
      <c r="B2066" s="3" t="s">
        <v>2729</v>
      </c>
      <c r="C2066" s="3" t="s">
        <v>21</v>
      </c>
      <c r="D2066" s="4" t="s">
        <v>22</v>
      </c>
      <c r="E2066" s="3" t="s">
        <v>2734</v>
      </c>
      <c r="F2066" s="3"/>
      <c r="G2066" s="3"/>
      <c r="H2066" s="3"/>
      <c r="I2066" s="3"/>
      <c r="J2066" s="3"/>
      <c r="K2066" s="3"/>
      <c r="L2066" s="3"/>
      <c r="M2066" s="3"/>
      <c r="N2066" s="3">
        <v>3504</v>
      </c>
      <c r="O2066" s="3" t="s">
        <v>1076</v>
      </c>
      <c r="P2066" s="3">
        <v>248.82630710000001</v>
      </c>
      <c r="Q2066" s="3">
        <v>871887.38</v>
      </c>
      <c r="R2066" s="3">
        <v>3.6378115069999999</v>
      </c>
      <c r="S2066" s="3">
        <v>12746.891519999999</v>
      </c>
      <c r="T2066" s="3">
        <v>149075.29999999999</v>
      </c>
    </row>
    <row r="2067" spans="1:20" x14ac:dyDescent="0.3">
      <c r="A2067" s="3" t="s">
        <v>19</v>
      </c>
      <c r="B2067" s="3" t="s">
        <v>2729</v>
      </c>
      <c r="C2067" s="3" t="s">
        <v>21</v>
      </c>
      <c r="D2067" s="4" t="s">
        <v>22</v>
      </c>
      <c r="E2067" s="3" t="s">
        <v>2735</v>
      </c>
      <c r="F2067" s="3"/>
      <c r="G2067" s="3"/>
      <c r="H2067" s="3"/>
      <c r="I2067" s="3"/>
      <c r="J2067" s="3"/>
      <c r="K2067" s="3"/>
      <c r="L2067" s="3"/>
      <c r="M2067" s="3"/>
      <c r="N2067" s="3">
        <v>15000</v>
      </c>
      <c r="O2067" s="3" t="s">
        <v>1076</v>
      </c>
      <c r="P2067" s="3">
        <v>55.973644669999999</v>
      </c>
      <c r="Q2067" s="3">
        <v>839604.67</v>
      </c>
      <c r="R2067" s="3">
        <v>0.81832813800000004</v>
      </c>
      <c r="S2067" s="3">
        <v>12274.92208</v>
      </c>
      <c r="T2067" s="3">
        <v>143555.6</v>
      </c>
    </row>
    <row r="2068" spans="1:20" x14ac:dyDescent="0.3">
      <c r="A2068" s="3" t="s">
        <v>19</v>
      </c>
      <c r="B2068" s="3" t="s">
        <v>2736</v>
      </c>
      <c r="C2068" s="3" t="s">
        <v>21</v>
      </c>
      <c r="D2068" s="4" t="s">
        <v>22</v>
      </c>
      <c r="E2068" s="3" t="s">
        <v>2737</v>
      </c>
      <c r="F2068" s="3"/>
      <c r="G2068" s="3"/>
      <c r="H2068" s="3"/>
      <c r="I2068" s="3"/>
      <c r="J2068" s="3"/>
      <c r="K2068" s="3"/>
      <c r="L2068" s="3"/>
      <c r="M2068" s="3"/>
      <c r="N2068" s="3">
        <v>21240</v>
      </c>
      <c r="O2068" s="3" t="s">
        <v>1076</v>
      </c>
      <c r="P2068" s="3">
        <v>76.297635589999999</v>
      </c>
      <c r="Q2068" s="3">
        <v>1620561.78</v>
      </c>
      <c r="R2068" s="3">
        <v>1.1154625090000001</v>
      </c>
      <c r="S2068" s="3">
        <v>23692.42368</v>
      </c>
      <c r="T2068" s="3">
        <v>277083.7</v>
      </c>
    </row>
    <row r="2069" spans="1:20" x14ac:dyDescent="0.3">
      <c r="A2069" s="3" t="s">
        <v>19</v>
      </c>
      <c r="B2069" s="3" t="s">
        <v>2736</v>
      </c>
      <c r="C2069" s="3" t="s">
        <v>21</v>
      </c>
      <c r="D2069" s="4" t="s">
        <v>22</v>
      </c>
      <c r="E2069" s="3" t="s">
        <v>2738</v>
      </c>
      <c r="F2069" s="3"/>
      <c r="G2069" s="3"/>
      <c r="H2069" s="3"/>
      <c r="I2069" s="3"/>
      <c r="J2069" s="3"/>
      <c r="K2069" s="3"/>
      <c r="L2069" s="3"/>
      <c r="M2069" s="3"/>
      <c r="N2069" s="3">
        <v>21240</v>
      </c>
      <c r="O2069" s="3" t="s">
        <v>1076</v>
      </c>
      <c r="P2069" s="3">
        <v>84.119387950000004</v>
      </c>
      <c r="Q2069" s="3">
        <v>1786695.8</v>
      </c>
      <c r="R2069" s="3">
        <v>1.229815613</v>
      </c>
      <c r="S2069" s="3">
        <v>26121.283630000002</v>
      </c>
      <c r="T2069" s="3">
        <v>305489.2</v>
      </c>
    </row>
    <row r="2070" spans="1:20" x14ac:dyDescent="0.3">
      <c r="A2070" s="3" t="s">
        <v>19</v>
      </c>
      <c r="B2070" s="3" t="s">
        <v>2739</v>
      </c>
      <c r="C2070" s="3" t="s">
        <v>21</v>
      </c>
      <c r="D2070" s="4" t="s">
        <v>22</v>
      </c>
      <c r="E2070" s="3" t="s">
        <v>2740</v>
      </c>
      <c r="F2070" s="3"/>
      <c r="G2070" s="3"/>
      <c r="H2070" s="3"/>
      <c r="I2070" s="3"/>
      <c r="J2070" s="3"/>
      <c r="K2070" s="3"/>
      <c r="L2070" s="3"/>
      <c r="M2070" s="3"/>
      <c r="N2070" s="3">
        <v>24048</v>
      </c>
      <c r="O2070" s="3" t="s">
        <v>2194</v>
      </c>
      <c r="P2070" s="3">
        <v>37.031334409999999</v>
      </c>
      <c r="Q2070" s="3">
        <v>890529.53</v>
      </c>
      <c r="R2070" s="3">
        <v>0.53590932599999996</v>
      </c>
      <c r="S2070" s="3">
        <v>12887.54747</v>
      </c>
      <c r="T2070" s="3">
        <v>152262.79999999999</v>
      </c>
    </row>
    <row r="2071" spans="1:20" x14ac:dyDescent="0.3">
      <c r="A2071" s="3" t="s">
        <v>19</v>
      </c>
      <c r="B2071" s="3" t="s">
        <v>2739</v>
      </c>
      <c r="C2071" s="3" t="s">
        <v>21</v>
      </c>
      <c r="D2071" s="4" t="s">
        <v>25</v>
      </c>
      <c r="E2071" s="3" t="s">
        <v>2741</v>
      </c>
      <c r="F2071" s="3"/>
      <c r="G2071" s="3"/>
      <c r="H2071" s="3"/>
      <c r="I2071" s="3"/>
      <c r="J2071" s="3"/>
      <c r="K2071" s="3"/>
      <c r="L2071" s="3"/>
      <c r="M2071" s="3"/>
      <c r="N2071" s="3">
        <v>118272</v>
      </c>
      <c r="O2071" s="3" t="s">
        <v>2194</v>
      </c>
      <c r="P2071" s="3">
        <v>10.88972064</v>
      </c>
      <c r="Q2071" s="3">
        <v>1287949.04</v>
      </c>
      <c r="R2071" s="3">
        <v>0.15759364200000001</v>
      </c>
      <c r="S2071" s="3">
        <v>18638.915199999999</v>
      </c>
      <c r="T2071" s="3">
        <v>220213.5</v>
      </c>
    </row>
    <row r="2072" spans="1:20" x14ac:dyDescent="0.3">
      <c r="A2072" s="3" t="s">
        <v>19</v>
      </c>
      <c r="B2072" s="3" t="s">
        <v>2739</v>
      </c>
      <c r="C2072" s="3" t="s">
        <v>21</v>
      </c>
      <c r="D2072" s="4" t="s">
        <v>22</v>
      </c>
      <c r="E2072" s="3" t="s">
        <v>2742</v>
      </c>
      <c r="F2072" s="3"/>
      <c r="G2072" s="3"/>
      <c r="H2072" s="3"/>
      <c r="I2072" s="3"/>
      <c r="J2072" s="3"/>
      <c r="K2072" s="3"/>
      <c r="L2072" s="3"/>
      <c r="M2072" s="3"/>
      <c r="N2072" s="3">
        <v>432</v>
      </c>
      <c r="O2072" s="3" t="s">
        <v>1076</v>
      </c>
      <c r="P2072" s="3">
        <v>36.920856479999998</v>
      </c>
      <c r="Q2072" s="3">
        <v>15949.81</v>
      </c>
      <c r="R2072" s="3">
        <v>0.53431051299999999</v>
      </c>
      <c r="S2072" s="3">
        <v>230.8221418</v>
      </c>
      <c r="T2072" s="3">
        <v>2727.2</v>
      </c>
    </row>
    <row r="2073" spans="1:20" x14ac:dyDescent="0.3">
      <c r="A2073" s="3" t="s">
        <v>19</v>
      </c>
      <c r="B2073" s="3" t="s">
        <v>2743</v>
      </c>
      <c r="C2073" s="3" t="s">
        <v>21</v>
      </c>
      <c r="D2073" s="4" t="s">
        <v>22</v>
      </c>
      <c r="E2073" s="3" t="s">
        <v>2744</v>
      </c>
      <c r="F2073" s="3"/>
      <c r="G2073" s="3"/>
      <c r="H2073" s="3"/>
      <c r="I2073" s="3"/>
      <c r="J2073" s="3"/>
      <c r="K2073" s="3"/>
      <c r="L2073" s="3"/>
      <c r="M2073" s="3"/>
      <c r="N2073" s="3">
        <v>21168</v>
      </c>
      <c r="O2073" s="3" t="s">
        <v>1076</v>
      </c>
      <c r="P2073" s="3">
        <v>36.834676399999999</v>
      </c>
      <c r="Q2073" s="3">
        <v>779716.43</v>
      </c>
      <c r="R2073" s="3">
        <v>0.53306333400000006</v>
      </c>
      <c r="S2073" s="3">
        <v>11283.88466</v>
      </c>
      <c r="T2073" s="3">
        <v>133315.9</v>
      </c>
    </row>
    <row r="2074" spans="1:20" x14ac:dyDescent="0.3">
      <c r="A2074" s="3" t="s">
        <v>19</v>
      </c>
      <c r="B2074" s="3" t="s">
        <v>2745</v>
      </c>
      <c r="C2074" s="3" t="s">
        <v>21</v>
      </c>
      <c r="D2074" s="4" t="s">
        <v>25</v>
      </c>
      <c r="E2074" s="3" t="s">
        <v>2746</v>
      </c>
      <c r="F2074" s="3"/>
      <c r="G2074" s="3"/>
      <c r="H2074" s="3"/>
      <c r="I2074" s="3"/>
      <c r="J2074" s="3"/>
      <c r="K2074" s="3"/>
      <c r="L2074" s="3"/>
      <c r="M2074" s="3"/>
      <c r="N2074" s="3">
        <v>273600</v>
      </c>
      <c r="O2074" s="3" t="s">
        <v>1076</v>
      </c>
      <c r="P2074" s="3">
        <v>4.7127486479999998</v>
      </c>
      <c r="Q2074" s="3">
        <v>1289408.03</v>
      </c>
      <c r="R2074" s="3">
        <v>6.8201862000000002E-2</v>
      </c>
      <c r="S2074" s="3">
        <v>18660.02938</v>
      </c>
      <c r="T2074" s="3">
        <v>220462.9</v>
      </c>
    </row>
    <row r="2075" spans="1:20" x14ac:dyDescent="0.3">
      <c r="A2075" s="3" t="s">
        <v>19</v>
      </c>
      <c r="B2075" s="3" t="s">
        <v>2747</v>
      </c>
      <c r="C2075" s="3" t="s">
        <v>21</v>
      </c>
      <c r="D2075" s="4" t="s">
        <v>22</v>
      </c>
      <c r="E2075" s="3" t="s">
        <v>2748</v>
      </c>
      <c r="F2075" s="3"/>
      <c r="G2075" s="3"/>
      <c r="H2075" s="3"/>
      <c r="I2075" s="3"/>
      <c r="J2075" s="3"/>
      <c r="K2075" s="3"/>
      <c r="L2075" s="3"/>
      <c r="M2075" s="3"/>
      <c r="N2075" s="3">
        <v>20400</v>
      </c>
      <c r="O2075" s="3" t="s">
        <v>1076</v>
      </c>
      <c r="P2075" s="3">
        <v>51.854725979999998</v>
      </c>
      <c r="Q2075" s="3">
        <v>1057836.4099999999</v>
      </c>
      <c r="R2075" s="3">
        <v>0.75370241299999996</v>
      </c>
      <c r="S2075" s="3">
        <v>15375.52922</v>
      </c>
      <c r="T2075" s="3">
        <v>180868.8</v>
      </c>
    </row>
    <row r="2076" spans="1:20" x14ac:dyDescent="0.3">
      <c r="A2076" s="3" t="s">
        <v>19</v>
      </c>
      <c r="B2076" s="3" t="s">
        <v>2747</v>
      </c>
      <c r="C2076" s="3" t="s">
        <v>21</v>
      </c>
      <c r="D2076" s="4" t="s">
        <v>22</v>
      </c>
      <c r="E2076" s="3" t="s">
        <v>2749</v>
      </c>
      <c r="F2076" s="3"/>
      <c r="G2076" s="3"/>
      <c r="H2076" s="3"/>
      <c r="I2076" s="3"/>
      <c r="J2076" s="3"/>
      <c r="K2076" s="3"/>
      <c r="L2076" s="3"/>
      <c r="M2076" s="3"/>
      <c r="N2076" s="3">
        <v>10800</v>
      </c>
      <c r="O2076" s="3" t="s">
        <v>1076</v>
      </c>
      <c r="P2076" s="3">
        <v>33.751993519999999</v>
      </c>
      <c r="Q2076" s="3">
        <v>364521.53</v>
      </c>
      <c r="R2076" s="3">
        <v>0.49058130100000003</v>
      </c>
      <c r="S2076" s="3">
        <v>5298.2780519999997</v>
      </c>
      <c r="T2076" s="3">
        <v>62325.9</v>
      </c>
    </row>
    <row r="2077" spans="1:20" x14ac:dyDescent="0.3">
      <c r="A2077" s="3" t="s">
        <v>19</v>
      </c>
      <c r="B2077" s="3" t="s">
        <v>2747</v>
      </c>
      <c r="C2077" s="3" t="s">
        <v>21</v>
      </c>
      <c r="D2077" s="4" t="s">
        <v>22</v>
      </c>
      <c r="E2077" s="3" t="s">
        <v>2750</v>
      </c>
      <c r="F2077" s="3"/>
      <c r="G2077" s="3"/>
      <c r="H2077" s="3"/>
      <c r="I2077" s="3"/>
      <c r="J2077" s="3"/>
      <c r="K2077" s="3"/>
      <c r="L2077" s="3"/>
      <c r="M2077" s="3"/>
      <c r="N2077" s="3">
        <v>39600</v>
      </c>
      <c r="O2077" s="3" t="s">
        <v>1076</v>
      </c>
      <c r="P2077" s="3">
        <v>20.351402019999998</v>
      </c>
      <c r="Q2077" s="3">
        <v>805915.52</v>
      </c>
      <c r="R2077" s="3">
        <v>0.29580526200000001</v>
      </c>
      <c r="S2077" s="3">
        <v>11713.888370000001</v>
      </c>
      <c r="T2077" s="3">
        <v>137795.4</v>
      </c>
    </row>
    <row r="2078" spans="1:20" x14ac:dyDescent="0.3">
      <c r="A2078" s="3" t="s">
        <v>19</v>
      </c>
      <c r="B2078" s="3" t="s">
        <v>2747</v>
      </c>
      <c r="C2078" s="3" t="s">
        <v>21</v>
      </c>
      <c r="D2078" s="4" t="s">
        <v>22</v>
      </c>
      <c r="E2078" s="3" t="s">
        <v>2751</v>
      </c>
      <c r="F2078" s="3"/>
      <c r="G2078" s="3"/>
      <c r="H2078" s="3"/>
      <c r="I2078" s="3"/>
      <c r="J2078" s="3"/>
      <c r="K2078" s="3"/>
      <c r="L2078" s="3"/>
      <c r="M2078" s="3"/>
      <c r="N2078" s="3">
        <v>30600</v>
      </c>
      <c r="O2078" s="3" t="s">
        <v>1076</v>
      </c>
      <c r="P2078" s="3">
        <v>20.35140196</v>
      </c>
      <c r="Q2078" s="3">
        <v>622752.9</v>
      </c>
      <c r="R2078" s="3">
        <v>0.29580526099999999</v>
      </c>
      <c r="S2078" s="3">
        <v>9051.6409879999992</v>
      </c>
      <c r="T2078" s="3">
        <v>106478.3</v>
      </c>
    </row>
    <row r="2079" spans="1:20" x14ac:dyDescent="0.3">
      <c r="A2079" s="3" t="s">
        <v>19</v>
      </c>
      <c r="B2079" s="3" t="s">
        <v>2752</v>
      </c>
      <c r="C2079" s="3" t="s">
        <v>21</v>
      </c>
      <c r="D2079" s="4" t="s">
        <v>22</v>
      </c>
      <c r="E2079" s="3" t="s">
        <v>2753</v>
      </c>
      <c r="F2079" s="3"/>
      <c r="G2079" s="3"/>
      <c r="H2079" s="3"/>
      <c r="I2079" s="3"/>
      <c r="J2079" s="3"/>
      <c r="K2079" s="3"/>
      <c r="L2079" s="3"/>
      <c r="M2079" s="3"/>
      <c r="N2079" s="3">
        <v>22860</v>
      </c>
      <c r="O2079" s="3" t="s">
        <v>1076</v>
      </c>
      <c r="P2079" s="3">
        <v>84.736239280000007</v>
      </c>
      <c r="Q2079" s="3">
        <v>1937070.43</v>
      </c>
      <c r="R2079" s="3">
        <v>1.231631385</v>
      </c>
      <c r="S2079" s="3">
        <v>28155.09346</v>
      </c>
      <c r="T2079" s="3">
        <v>331200.2</v>
      </c>
    </row>
    <row r="2080" spans="1:20" x14ac:dyDescent="0.3">
      <c r="A2080" s="3" t="s">
        <v>19</v>
      </c>
      <c r="B2080" s="3" t="s">
        <v>2752</v>
      </c>
      <c r="C2080" s="3" t="s">
        <v>21</v>
      </c>
      <c r="D2080" s="4" t="s">
        <v>22</v>
      </c>
      <c r="E2080" s="3" t="s">
        <v>2754</v>
      </c>
      <c r="F2080" s="3"/>
      <c r="G2080" s="3"/>
      <c r="H2080" s="3"/>
      <c r="I2080" s="3"/>
      <c r="J2080" s="3"/>
      <c r="K2080" s="3"/>
      <c r="L2080" s="3"/>
      <c r="M2080" s="3"/>
      <c r="N2080" s="3">
        <v>1656</v>
      </c>
      <c r="O2080" s="3" t="s">
        <v>1076</v>
      </c>
      <c r="P2080" s="3">
        <v>79.149233089999996</v>
      </c>
      <c r="Q2080" s="3">
        <v>131071.13</v>
      </c>
      <c r="R2080" s="3">
        <v>1.1504249</v>
      </c>
      <c r="S2080" s="3">
        <v>1905.1036340000001</v>
      </c>
      <c r="T2080" s="3">
        <v>22410.6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6738-53A2-45AA-A86F-F1B62F8B7482}">
  <dimension ref="A1:AD2080"/>
  <sheetViews>
    <sheetView workbookViewId="0">
      <selection activeCell="G2" sqref="G2"/>
    </sheetView>
  </sheetViews>
  <sheetFormatPr defaultRowHeight="14.4" x14ac:dyDescent="0.3"/>
  <cols>
    <col min="1" max="1" width="16.6640625" bestFit="1" customWidth="1"/>
    <col min="2" max="2" width="10.6640625" bestFit="1" customWidth="1"/>
    <col min="3" max="3" width="11" bestFit="1" customWidth="1"/>
    <col min="4" max="4" width="14" bestFit="1" customWidth="1"/>
    <col min="5" max="5" width="147.88671875" bestFit="1" customWidth="1"/>
    <col min="6" max="6" width="17.5546875" customWidth="1"/>
    <col min="7" max="7" width="57" bestFit="1" customWidth="1"/>
    <col min="8" max="9" width="30.109375" customWidth="1"/>
    <col min="10" max="11" width="38.44140625" customWidth="1"/>
    <col min="12" max="12" width="13.109375" customWidth="1"/>
    <col min="13" max="13" width="21.33203125" bestFit="1" customWidth="1"/>
    <col min="14" max="14" width="15.5546875" bestFit="1" customWidth="1"/>
    <col min="15" max="15" width="10.33203125" bestFit="1" customWidth="1"/>
    <col min="16" max="16" width="21" bestFit="1" customWidth="1"/>
    <col min="17" max="17" width="23.5546875" bestFit="1" customWidth="1"/>
    <col min="18" max="18" width="21.5546875" bestFit="1" customWidth="1"/>
    <col min="19" max="19" width="24.109375" bestFit="1" customWidth="1"/>
    <col min="20" max="20" width="20.6640625" bestFit="1" customWidth="1"/>
    <col min="21" max="21" width="57" bestFit="1" customWidth="1"/>
    <col min="22" max="22" width="21.5546875" customWidth="1"/>
    <col min="23" max="23" width="10.88671875" bestFit="1" customWidth="1"/>
    <col min="24" max="24" width="20.5546875" bestFit="1" customWidth="1"/>
    <col min="25" max="25" width="15.21875" bestFit="1" customWidth="1"/>
    <col min="26" max="26" width="7.21875" bestFit="1" customWidth="1"/>
    <col min="27" max="27" width="13.6640625" bestFit="1" customWidth="1"/>
    <col min="28" max="28" width="10.88671875" customWidth="1"/>
  </cols>
  <sheetData>
    <row r="1" spans="1:3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t="s">
        <v>2755</v>
      </c>
      <c r="V1" t="s">
        <v>2756</v>
      </c>
      <c r="W1" t="s">
        <v>2757</v>
      </c>
      <c r="X1" t="s">
        <v>2758</v>
      </c>
      <c r="Y1" t="s">
        <v>2759</v>
      </c>
      <c r="Z1" t="s">
        <v>2760</v>
      </c>
      <c r="AA1" t="s">
        <v>2761</v>
      </c>
      <c r="AB1" t="s">
        <v>2762</v>
      </c>
    </row>
    <row r="2" spans="1:30" x14ac:dyDescent="0.3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tr">
        <f>IF(ISNUMBER(SEARCH("SCRUB",E2)),"Scrubber",
IF(ISNUMBER(SEARCH("STRAIN",E2)),"Kitchen Tools",
IF(ISNUMBER(SEARCH("HOLDER",E2)),"Household Steel",
IF(ISNUMBER(SEARCH("CONTAINER",E2)),"Containers",
IF(ISNUMBER(SEARCH("STAND",E2)),"Home Utility",
"Other")))))</f>
        <v>Household Steel</v>
      </c>
      <c r="G2" s="3" t="str">
        <f>LEFT(E2, FIND("(", E2 &amp; "(")-1)</f>
        <v xml:space="preserve">TH5170 STEEL CUTLERY HOLDER </v>
      </c>
      <c r="H2" s="3" t="str">
        <f>LEFT(E2, FIND(" ", E2 &amp; " ") - 1)</f>
        <v>TH5170</v>
      </c>
      <c r="I2" s="3"/>
      <c r="J2" s="3"/>
      <c r="K2" s="3" t="str">
        <f>IF(ISNUMBER(SEARCH("PCS",E2)),"PCS",
IF(ISNUMBER(SEARCH("SET",E2)),"SETS",
IF(ISNUMBER(SEARCH("KG",E2)),"KG","")))</f>
        <v>PCS</v>
      </c>
      <c r="L2" s="3" t="e">
        <f>--TRIM(MID(E2, FIND("USD", UPPER(E2))+3, 10))</f>
        <v>#VALUE!</v>
      </c>
      <c r="M2" s="3"/>
      <c r="N2" s="3">
        <v>290</v>
      </c>
      <c r="O2" s="3" t="s">
        <v>24</v>
      </c>
      <c r="P2" s="3">
        <v>401.72531029999999</v>
      </c>
      <c r="Q2" s="3">
        <v>116500.34</v>
      </c>
      <c r="R2" s="3">
        <v>4.5290339380000004</v>
      </c>
      <c r="S2" s="3">
        <v>1313.419842</v>
      </c>
      <c r="T2" s="3">
        <v>32736.6</v>
      </c>
      <c r="U2" t="str">
        <f>LEFT(E2, FIND("(", E2 &amp; "(")-1)</f>
        <v xml:space="preserve">TH5170 STEEL CUTLERY HOLDER </v>
      </c>
      <c r="V2">
        <f>--SUBSTITUTE(MID(E2, FIND("QTY:", E2) + 4, FIND("PCS", E2) - FIND("QTY:", E2) - 4), ",", "")</f>
        <v>600</v>
      </c>
      <c r="W2" t="str">
        <f>IF(ISNUMBER(SEARCH("PCS",E2)),"PCS",
IF(ISNUMBER(SEARCH("SET",E2)),"SET",
IF(ISNUMBER(SEARCH("KG",E2)),"KG","")))</f>
        <v>PCS</v>
      </c>
      <c r="X2">
        <f>--TRIM(SUBSTITUTE(MID(UPPER(E2), FIND("USD", UPPER(E2))+3, FIND("PER", UPPER(E2)) - (FIND("USD", UPPER(E2))+3)),")",""))</f>
        <v>2.0299999999999998</v>
      </c>
      <c r="Y2">
        <f>Q2 + T2</f>
        <v>149236.94</v>
      </c>
      <c r="Z2">
        <f>IF(Q2&gt;0, T2/Q2, "")</f>
        <v>0.28100003828315007</v>
      </c>
      <c r="AA2" t="str">
        <f>IF(AD2 &gt; $AD$2080, "High", "Normal")</f>
        <v>High</v>
      </c>
      <c r="AB2">
        <f>YEAR(B2)</f>
        <v>2025</v>
      </c>
      <c r="AD2">
        <f>AVERAGE(Z2:Z2080)</f>
        <v>0.32713447238793181</v>
      </c>
    </row>
    <row r="3" spans="1:30" x14ac:dyDescent="0.3">
      <c r="A3" s="3" t="s">
        <v>19</v>
      </c>
      <c r="B3" s="3" t="s">
        <v>20</v>
      </c>
      <c r="C3" s="3" t="s">
        <v>21</v>
      </c>
      <c r="D3" s="4" t="s">
        <v>25</v>
      </c>
      <c r="E3" s="3" t="s">
        <v>26</v>
      </c>
      <c r="F3" s="3" t="str">
        <f t="shared" ref="F3:F66" si="0">IF(ISNUMBER(SEARCH("SCRUB",E3)),"Scrubber",
IF(ISNUMBER(SEARCH("STRAIN",E3)),"Kitchen Tools",
IF(ISNUMBER(SEARCH("HOLDER",E3)),"Household Steel",
IF(ISNUMBER(SEARCH("CONTAINER",E3)),"Containers",
IF(ISNUMBER(SEARCH("STAND",E3)),"Home Utility",
"Other")))))</f>
        <v>Scrubber</v>
      </c>
      <c r="G3" s="3" t="str">
        <f t="shared" ref="G3:G66" si="1">LEFT(E3, FIND("(", E3 &amp; "(")-1)</f>
        <v xml:space="preserve">8001-2 STEEL SCRUBBER 2PCS SET </v>
      </c>
      <c r="H3" s="3" t="str">
        <f t="shared" ref="H3:H66" si="2">LEFT(E3, FIND(" ", E3 &amp; " ") - 1)</f>
        <v>8001-2</v>
      </c>
      <c r="I3" s="3"/>
      <c r="J3" s="3"/>
      <c r="K3" s="3" t="str">
        <f t="shared" ref="K3:K66" si="3">IF(ISNUMBER(SEARCH("PCS",E3)),"PCS",
IF(ISNUMBER(SEARCH("SET",E3)),"SETS",
IF(ISNUMBER(SEARCH("KG",E3)),"KG","")))</f>
        <v>PCS</v>
      </c>
      <c r="L3" s="3" t="e">
        <f t="shared" ref="L3:L66" si="4">--TRIM(MID(E3, FIND("USD", UPPER(E3))+3, 10))</f>
        <v>#VALUE!</v>
      </c>
      <c r="M3" s="3"/>
      <c r="N3" s="3">
        <v>9800</v>
      </c>
      <c r="O3" s="3" t="s">
        <v>24</v>
      </c>
      <c r="P3" s="3">
        <v>440.60221840000003</v>
      </c>
      <c r="Q3" s="3">
        <v>4317901.74</v>
      </c>
      <c r="R3" s="3">
        <v>4.9673305340000002</v>
      </c>
      <c r="S3" s="3">
        <v>48679.839229999998</v>
      </c>
      <c r="T3" s="3">
        <v>1898149.5</v>
      </c>
      <c r="U3" t="str">
        <f t="shared" ref="U3:U66" si="5">LEFT(E3, FIND("(", E3 &amp; "(")-1)</f>
        <v xml:space="preserve">8001-2 STEEL SCRUBBER 2PCS SET </v>
      </c>
      <c r="V3" t="e">
        <f t="shared" ref="V3:V66" si="6">--SUBSTITUTE(MID(E3, FIND("QTY:", E3) + 4, FIND("PCS", E3) - FIND("QTY:", E3) - 4), ",", "")</f>
        <v>#VALUE!</v>
      </c>
      <c r="W3" t="str">
        <f t="shared" ref="W3:W66" si="7">IF(ISNUMBER(SEARCH("PCS",E3)),"PCS",
IF(ISNUMBER(SEARCH("SET",E3)),"SET",
IF(ISNUMBER(SEARCH("KG",E3)),"KG","")))</f>
        <v>PCS</v>
      </c>
      <c r="X3">
        <f t="shared" ref="X3:X66" si="8">--TRIM(SUBSTITUTE(MID(UPPER(E3), FIND("USD", UPPER(E3))+3, FIND("PER", UPPER(E3)) - (FIND("USD", UPPER(E3))+3)),")",""))</f>
        <v>0.13900000000000001</v>
      </c>
      <c r="Y3">
        <f t="shared" ref="Y3:Y66" si="9">Q3 + T3</f>
        <v>6216051.2400000002</v>
      </c>
      <c r="Z3">
        <f t="shared" ref="Z3:Z66" si="10">IF(Q3&gt;0, T3/Q3, "")</f>
        <v>0.43959997570486631</v>
      </c>
      <c r="AA3" t="str">
        <f t="shared" ref="AA3:AA66" si="11">IF(AD3 &gt; $AD$2080, "High", "Normal")</f>
        <v>High</v>
      </c>
      <c r="AB3">
        <f t="shared" ref="AB3:AB66" si="12">YEAR(B3)</f>
        <v>2025</v>
      </c>
      <c r="AD3">
        <f t="shared" ref="AD3:AD66" si="13">AVERAGE(Z3:Z2081)</f>
        <v>0.32715667375179358</v>
      </c>
    </row>
    <row r="4" spans="1:30" x14ac:dyDescent="0.3">
      <c r="A4" s="3" t="s">
        <v>19</v>
      </c>
      <c r="B4" s="3" t="s">
        <v>27</v>
      </c>
      <c r="C4" s="3" t="s">
        <v>21</v>
      </c>
      <c r="D4" s="4" t="s">
        <v>22</v>
      </c>
      <c r="E4" s="3" t="s">
        <v>28</v>
      </c>
      <c r="F4" s="3" t="str">
        <f t="shared" si="0"/>
        <v>Home Utility</v>
      </c>
      <c r="G4" s="3" t="str">
        <f t="shared" si="1"/>
        <v xml:space="preserve">MILD STEEL MULTI FUNCTION CLOTH STAND </v>
      </c>
      <c r="H4" s="3" t="str">
        <f t="shared" si="2"/>
        <v>MILD</v>
      </c>
      <c r="I4" s="3"/>
      <c r="J4" s="3"/>
      <c r="K4" s="3" t="str">
        <f t="shared" si="3"/>
        <v>PCS</v>
      </c>
      <c r="L4" s="3" t="e">
        <f t="shared" si="4"/>
        <v>#VALUE!</v>
      </c>
      <c r="M4" s="3"/>
      <c r="N4" s="3">
        <v>4004</v>
      </c>
      <c r="O4" s="3" t="s">
        <v>24</v>
      </c>
      <c r="P4" s="3">
        <v>408.89366383616402</v>
      </c>
      <c r="Q4" s="3">
        <v>1637210.23</v>
      </c>
      <c r="R4" s="3">
        <v>4.609849648660246</v>
      </c>
      <c r="S4" s="3">
        <v>18457.837993235629</v>
      </c>
      <c r="T4" s="3">
        <v>460056</v>
      </c>
      <c r="U4" t="str">
        <f t="shared" si="5"/>
        <v xml:space="preserve">MILD STEEL MULTI FUNCTION CLOTH STAND </v>
      </c>
      <c r="W4" t="str">
        <f t="shared" si="7"/>
        <v>PCS</v>
      </c>
      <c r="X4" t="e">
        <f t="shared" si="8"/>
        <v>#VALUE!</v>
      </c>
      <c r="Y4">
        <f t="shared" si="9"/>
        <v>2097266.23</v>
      </c>
      <c r="Z4">
        <f t="shared" si="10"/>
        <v>0.28099995441636105</v>
      </c>
      <c r="AA4" t="str">
        <f t="shared" si="11"/>
        <v>High</v>
      </c>
      <c r="AB4">
        <f t="shared" si="12"/>
        <v>2025</v>
      </c>
      <c r="AD4">
        <f t="shared" si="13"/>
        <v>0.32710253638927406</v>
      </c>
    </row>
    <row r="5" spans="1:30" x14ac:dyDescent="0.3">
      <c r="A5" s="3" t="s">
        <v>19</v>
      </c>
      <c r="B5" s="3" t="s">
        <v>29</v>
      </c>
      <c r="C5" s="3" t="s">
        <v>21</v>
      </c>
      <c r="D5" s="4" t="s">
        <v>22</v>
      </c>
      <c r="E5" s="3" t="s">
        <v>30</v>
      </c>
      <c r="F5" s="3" t="str">
        <f t="shared" si="0"/>
        <v>Kitchen Tools</v>
      </c>
      <c r="G5" s="3" t="str">
        <f t="shared" si="1"/>
        <v xml:space="preserve">SB-12 STEEL TEA STRAINER BIG </v>
      </c>
      <c r="H5" s="3" t="str">
        <f t="shared" si="2"/>
        <v>SB-12</v>
      </c>
      <c r="I5" s="3"/>
      <c r="J5" s="3"/>
      <c r="K5" s="3" t="str">
        <f t="shared" si="3"/>
        <v>PCS</v>
      </c>
      <c r="L5" s="3" t="e">
        <f t="shared" si="4"/>
        <v>#VALUE!</v>
      </c>
      <c r="M5" s="3"/>
      <c r="N5" s="3">
        <v>1548.8</v>
      </c>
      <c r="O5" s="3" t="s">
        <v>24</v>
      </c>
      <c r="P5" s="3">
        <v>378.45784478305779</v>
      </c>
      <c r="Q5" s="3">
        <v>586155.51</v>
      </c>
      <c r="R5" s="3">
        <v>4.219151000925951</v>
      </c>
      <c r="S5" s="3">
        <v>6534.6210702341123</v>
      </c>
      <c r="T5" s="3">
        <v>164709.70000000001</v>
      </c>
      <c r="U5" t="str">
        <f t="shared" si="5"/>
        <v xml:space="preserve">SB-12 STEEL TEA STRAINER BIG </v>
      </c>
      <c r="V5" t="e">
        <f t="shared" si="6"/>
        <v>#VALUE!</v>
      </c>
      <c r="W5" t="str">
        <f t="shared" si="7"/>
        <v>PCS</v>
      </c>
      <c r="X5">
        <f t="shared" si="8"/>
        <v>0.97299999999999998</v>
      </c>
      <c r="Y5">
        <f t="shared" si="9"/>
        <v>750865.21</v>
      </c>
      <c r="Z5">
        <f t="shared" si="10"/>
        <v>0.28100000288319393</v>
      </c>
      <c r="AA5" t="str">
        <f t="shared" si="11"/>
        <v>High</v>
      </c>
      <c r="AB5">
        <f t="shared" si="12"/>
        <v>2025</v>
      </c>
      <c r="AD5">
        <f t="shared" si="13"/>
        <v>0.32712474379870221</v>
      </c>
    </row>
    <row r="6" spans="1:30" x14ac:dyDescent="0.3">
      <c r="A6" s="3" t="s">
        <v>19</v>
      </c>
      <c r="B6" s="3" t="s">
        <v>29</v>
      </c>
      <c r="C6" s="3" t="s">
        <v>21</v>
      </c>
      <c r="D6" s="4" t="s">
        <v>22</v>
      </c>
      <c r="E6" s="3" t="s">
        <v>31</v>
      </c>
      <c r="F6" s="3" t="str">
        <f t="shared" si="0"/>
        <v>Kitchen Tools</v>
      </c>
      <c r="G6" s="3" t="str">
        <f t="shared" si="1"/>
        <v xml:space="preserve">SB-12 STEEL TEA STRAINER BIG </v>
      </c>
      <c r="H6" s="3" t="str">
        <f t="shared" si="2"/>
        <v>SB-12</v>
      </c>
      <c r="I6" s="3"/>
      <c r="J6" s="3"/>
      <c r="K6" s="3" t="str">
        <f t="shared" si="3"/>
        <v>PCS</v>
      </c>
      <c r="L6" s="3" t="e">
        <f t="shared" si="4"/>
        <v>#VALUE!</v>
      </c>
      <c r="M6" s="3"/>
      <c r="N6" s="3">
        <v>10042.200000000001</v>
      </c>
      <c r="O6" s="3" t="s">
        <v>24</v>
      </c>
      <c r="P6" s="3">
        <v>399.73967457330082</v>
      </c>
      <c r="Q6" s="3">
        <v>4014265.76</v>
      </c>
      <c r="R6" s="3">
        <v>4.4564066284648893</v>
      </c>
      <c r="S6" s="3">
        <v>44752.126644370117</v>
      </c>
      <c r="T6" s="3">
        <v>1128008.7</v>
      </c>
      <c r="U6" t="str">
        <f t="shared" si="5"/>
        <v xml:space="preserve">SB-12 STEEL TEA STRAINER BIG </v>
      </c>
      <c r="V6" t="e">
        <f t="shared" si="6"/>
        <v>#VALUE!</v>
      </c>
      <c r="W6" t="str">
        <f t="shared" si="7"/>
        <v>PCS</v>
      </c>
      <c r="X6">
        <f t="shared" si="8"/>
        <v>0.9718</v>
      </c>
      <c r="Y6">
        <f t="shared" si="9"/>
        <v>5142274.46</v>
      </c>
      <c r="Z6">
        <f t="shared" si="10"/>
        <v>0.28100000534095182</v>
      </c>
      <c r="AA6" t="str">
        <f t="shared" si="11"/>
        <v>High</v>
      </c>
      <c r="AB6">
        <f t="shared" si="12"/>
        <v>2025</v>
      </c>
      <c r="AD6">
        <f t="shared" si="13"/>
        <v>0.32714697258950487</v>
      </c>
    </row>
    <row r="7" spans="1:30" x14ac:dyDescent="0.3">
      <c r="A7" s="3" t="s">
        <v>19</v>
      </c>
      <c r="B7" s="3" t="s">
        <v>32</v>
      </c>
      <c r="C7" s="3" t="s">
        <v>21</v>
      </c>
      <c r="D7" s="4" t="s">
        <v>22</v>
      </c>
      <c r="E7" s="3" t="s">
        <v>33</v>
      </c>
      <c r="F7" s="3" t="str">
        <f t="shared" si="0"/>
        <v>Other</v>
      </c>
      <c r="G7" s="3" t="str">
        <f t="shared" si="1"/>
        <v xml:space="preserve">STEEL HANGER WITH HOOK </v>
      </c>
      <c r="H7" s="3" t="str">
        <f t="shared" si="2"/>
        <v>STEEL</v>
      </c>
      <c r="I7" s="3"/>
      <c r="J7" s="3"/>
      <c r="K7" s="3" t="str">
        <f t="shared" si="3"/>
        <v>PCS</v>
      </c>
      <c r="L7" s="3" t="e">
        <f t="shared" si="4"/>
        <v>#VALUE!</v>
      </c>
      <c r="M7" s="3"/>
      <c r="N7" s="3">
        <v>15568</v>
      </c>
      <c r="O7" s="3" t="s">
        <v>24</v>
      </c>
      <c r="P7" s="3">
        <v>432.15817638746148</v>
      </c>
      <c r="Q7" s="3">
        <v>6727838.4900000002</v>
      </c>
      <c r="R7" s="3">
        <v>4.8178169050999049</v>
      </c>
      <c r="S7" s="3">
        <v>75003.773578595312</v>
      </c>
      <c r="T7" s="3">
        <v>1890522.7</v>
      </c>
      <c r="U7" t="str">
        <f t="shared" si="5"/>
        <v xml:space="preserve">STEEL HANGER WITH HOOK </v>
      </c>
      <c r="V7">
        <f t="shared" si="6"/>
        <v>70056</v>
      </c>
      <c r="W7" t="str">
        <f t="shared" si="7"/>
        <v>PCS</v>
      </c>
      <c r="X7" t="e">
        <f t="shared" si="8"/>
        <v>#VALUE!</v>
      </c>
      <c r="Y7">
        <f t="shared" si="9"/>
        <v>8618361.1899999995</v>
      </c>
      <c r="Z7">
        <f t="shared" si="10"/>
        <v>0.28100001253151363</v>
      </c>
      <c r="AA7" t="str">
        <f t="shared" si="11"/>
        <v>High</v>
      </c>
      <c r="AB7">
        <f t="shared" si="12"/>
        <v>2025</v>
      </c>
      <c r="AD7">
        <f t="shared" si="13"/>
        <v>0.32716922281479349</v>
      </c>
    </row>
    <row r="8" spans="1:30" x14ac:dyDescent="0.3">
      <c r="A8" s="3" t="s">
        <v>19</v>
      </c>
      <c r="B8" s="3" t="s">
        <v>34</v>
      </c>
      <c r="C8" s="3" t="s">
        <v>21</v>
      </c>
      <c r="D8" s="4" t="s">
        <v>22</v>
      </c>
      <c r="E8" s="3" t="s">
        <v>35</v>
      </c>
      <c r="F8" s="3" t="str">
        <f t="shared" si="0"/>
        <v>Other</v>
      </c>
      <c r="G8" s="3" t="str">
        <f t="shared" si="1"/>
        <v xml:space="preserve">STEEL HANGER 10PCS SET </v>
      </c>
      <c r="H8" s="3" t="str">
        <f t="shared" si="2"/>
        <v>STEEL</v>
      </c>
      <c r="I8" s="3"/>
      <c r="J8" s="3"/>
      <c r="K8" s="3" t="str">
        <f t="shared" si="3"/>
        <v>PCS</v>
      </c>
      <c r="L8" s="3" t="e">
        <f t="shared" si="4"/>
        <v>#VALUE!</v>
      </c>
      <c r="M8" s="3"/>
      <c r="N8" s="3">
        <v>380</v>
      </c>
      <c r="O8" s="3" t="s">
        <v>24</v>
      </c>
      <c r="P8" s="3">
        <v>100.4420789473684</v>
      </c>
      <c r="Q8" s="3">
        <v>38167.99</v>
      </c>
      <c r="R8" s="3">
        <v>1.119755618142346</v>
      </c>
      <c r="S8" s="3">
        <v>425.50713489409128</v>
      </c>
      <c r="T8" s="3">
        <v>10725.3</v>
      </c>
      <c r="U8" t="str">
        <f t="shared" si="5"/>
        <v xml:space="preserve">STEEL HANGER 10PCS SET </v>
      </c>
      <c r="V8" t="e">
        <f t="shared" si="6"/>
        <v>#VALUE!</v>
      </c>
      <c r="W8" t="str">
        <f t="shared" si="7"/>
        <v>PCS</v>
      </c>
      <c r="X8">
        <f t="shared" si="8"/>
        <v>0.81899999999999995</v>
      </c>
      <c r="Y8">
        <f t="shared" si="9"/>
        <v>48893.289999999994</v>
      </c>
      <c r="Z8">
        <f t="shared" si="10"/>
        <v>0.28100248401867639</v>
      </c>
      <c r="AA8" t="str">
        <f t="shared" si="11"/>
        <v>High</v>
      </c>
      <c r="AB8">
        <f t="shared" si="12"/>
        <v>2025</v>
      </c>
      <c r="AD8">
        <f t="shared" si="13"/>
        <v>0.32719149450330448</v>
      </c>
    </row>
    <row r="9" spans="1:30" x14ac:dyDescent="0.3">
      <c r="A9" s="3" t="s">
        <v>19</v>
      </c>
      <c r="B9" s="3" t="s">
        <v>36</v>
      </c>
      <c r="C9" s="3" t="s">
        <v>21</v>
      </c>
      <c r="D9" s="4" t="s">
        <v>22</v>
      </c>
      <c r="E9" s="3" t="s">
        <v>37</v>
      </c>
      <c r="F9" s="3" t="str">
        <f t="shared" si="0"/>
        <v>Other</v>
      </c>
      <c r="G9" s="3" t="str">
        <f t="shared" si="1"/>
        <v xml:space="preserve">AM-967 STEEL FRUIT BASKET </v>
      </c>
      <c r="H9" s="3" t="str">
        <f t="shared" si="2"/>
        <v>AM-967</v>
      </c>
      <c r="I9" s="3"/>
      <c r="J9" s="3"/>
      <c r="K9" s="3" t="str">
        <f t="shared" si="3"/>
        <v>PCS</v>
      </c>
      <c r="L9" s="3" t="e">
        <f t="shared" si="4"/>
        <v>#VALUE!</v>
      </c>
      <c r="M9" s="3"/>
      <c r="N9" s="3">
        <v>460</v>
      </c>
      <c r="O9" s="3" t="s">
        <v>24</v>
      </c>
      <c r="P9" s="3">
        <v>85.377826086956532</v>
      </c>
      <c r="Q9" s="3">
        <v>39273.800000000003</v>
      </c>
      <c r="R9" s="3">
        <v>0.96092094639230763</v>
      </c>
      <c r="S9" s="3">
        <v>442.02363534046151</v>
      </c>
      <c r="T9" s="3">
        <v>11036</v>
      </c>
      <c r="U9" t="str">
        <f t="shared" si="5"/>
        <v xml:space="preserve">AM-967 STEEL FRUIT BASKET </v>
      </c>
      <c r="V9" t="e">
        <f t="shared" si="6"/>
        <v>#VALUE!</v>
      </c>
      <c r="W9" t="str">
        <f t="shared" si="7"/>
        <v>PCS</v>
      </c>
      <c r="X9">
        <f t="shared" si="8"/>
        <v>1.0309999999999999</v>
      </c>
      <c r="Y9">
        <f t="shared" si="9"/>
        <v>50309.8</v>
      </c>
      <c r="Z9">
        <f t="shared" si="10"/>
        <v>0.28100158375303635</v>
      </c>
      <c r="AA9" t="str">
        <f t="shared" si="11"/>
        <v>High</v>
      </c>
      <c r="AB9">
        <f t="shared" si="12"/>
        <v>2025</v>
      </c>
      <c r="AD9">
        <f t="shared" si="13"/>
        <v>0.32721378649678162</v>
      </c>
    </row>
    <row r="10" spans="1:30" x14ac:dyDescent="0.3">
      <c r="A10" s="3" t="s">
        <v>19</v>
      </c>
      <c r="B10" s="3" t="s">
        <v>36</v>
      </c>
      <c r="C10" s="3" t="s">
        <v>21</v>
      </c>
      <c r="D10" s="4" t="s">
        <v>22</v>
      </c>
      <c r="E10" s="3" t="s">
        <v>38</v>
      </c>
      <c r="F10" s="3" t="str">
        <f t="shared" si="0"/>
        <v>Other</v>
      </c>
      <c r="G10" s="3" t="str">
        <f t="shared" si="1"/>
        <v xml:space="preserve">AM-966 STEEL FRUIT BASKET </v>
      </c>
      <c r="H10" s="3" t="str">
        <f t="shared" si="2"/>
        <v>AM-966</v>
      </c>
      <c r="I10" s="3"/>
      <c r="J10" s="3"/>
      <c r="K10" s="3" t="str">
        <f t="shared" si="3"/>
        <v>PCS</v>
      </c>
      <c r="L10" s="3" t="e">
        <f t="shared" si="4"/>
        <v>#VALUE!</v>
      </c>
      <c r="M10" s="3"/>
      <c r="N10" s="3">
        <v>310</v>
      </c>
      <c r="O10" s="3" t="s">
        <v>24</v>
      </c>
      <c r="P10" s="3">
        <v>124.9693225806452</v>
      </c>
      <c r="Q10" s="3">
        <v>38740.49</v>
      </c>
      <c r="R10" s="3">
        <v>1.4065202316335981</v>
      </c>
      <c r="S10" s="3">
        <v>436.02127180641531</v>
      </c>
      <c r="T10" s="3">
        <v>10886.1</v>
      </c>
      <c r="U10" t="str">
        <f t="shared" si="5"/>
        <v xml:space="preserve">AM-966 STEEL FRUIT BASKET </v>
      </c>
      <c r="V10" t="e">
        <f t="shared" si="6"/>
        <v>#VALUE!</v>
      </c>
      <c r="W10" t="str">
        <f t="shared" si="7"/>
        <v>PCS</v>
      </c>
      <c r="X10">
        <f t="shared" si="8"/>
        <v>1.0169999999999999</v>
      </c>
      <c r="Y10">
        <f t="shared" si="9"/>
        <v>49626.59</v>
      </c>
      <c r="Z10">
        <f t="shared" si="10"/>
        <v>0.28100057588326843</v>
      </c>
      <c r="AA10" t="str">
        <f t="shared" si="11"/>
        <v>High</v>
      </c>
      <c r="AB10">
        <f t="shared" si="12"/>
        <v>2025</v>
      </c>
      <c r="AD10">
        <f t="shared" si="13"/>
        <v>0.32723610045271778</v>
      </c>
    </row>
    <row r="11" spans="1:30" x14ac:dyDescent="0.3">
      <c r="A11" s="3" t="s">
        <v>19</v>
      </c>
      <c r="B11" s="3" t="s">
        <v>36</v>
      </c>
      <c r="C11" s="3" t="s">
        <v>21</v>
      </c>
      <c r="D11" s="4" t="s">
        <v>22</v>
      </c>
      <c r="E11" s="3" t="s">
        <v>39</v>
      </c>
      <c r="F11" s="3" t="str">
        <f t="shared" si="0"/>
        <v>Household Steel</v>
      </c>
      <c r="G11" s="3" t="str">
        <f t="shared" si="1"/>
        <v xml:space="preserve">AM-965 STEEL SPOON &amp; FORK HOLDER </v>
      </c>
      <c r="H11" s="3" t="str">
        <f t="shared" si="2"/>
        <v>AM-965</v>
      </c>
      <c r="I11" s="3"/>
      <c r="J11" s="3"/>
      <c r="K11" s="3" t="str">
        <f t="shared" si="3"/>
        <v>PCS</v>
      </c>
      <c r="L11" s="3" t="e">
        <f t="shared" si="4"/>
        <v>#VALUE!</v>
      </c>
      <c r="M11" s="3"/>
      <c r="N11" s="3">
        <v>168</v>
      </c>
      <c r="O11" s="3" t="s">
        <v>24</v>
      </c>
      <c r="P11" s="3">
        <v>199.71571428571431</v>
      </c>
      <c r="Q11" s="3">
        <v>33552.239999999998</v>
      </c>
      <c r="R11" s="3">
        <v>2.2477851917356699</v>
      </c>
      <c r="S11" s="3">
        <v>377.62791221159262</v>
      </c>
      <c r="T11" s="3">
        <v>9428.1</v>
      </c>
      <c r="U11" t="str">
        <f t="shared" si="5"/>
        <v xml:space="preserve">AM-965 STEEL SPOON &amp; FORK HOLDER </v>
      </c>
      <c r="V11" t="e">
        <f t="shared" si="6"/>
        <v>#VALUE!</v>
      </c>
      <c r="W11" t="str">
        <f t="shared" si="7"/>
        <v>PCS</v>
      </c>
      <c r="X11">
        <f t="shared" si="8"/>
        <v>0.73399999999999999</v>
      </c>
      <c r="Y11">
        <f t="shared" si="9"/>
        <v>42980.34</v>
      </c>
      <c r="Z11">
        <f t="shared" si="10"/>
        <v>0.28099763234883873</v>
      </c>
      <c r="AA11" t="str">
        <f t="shared" si="11"/>
        <v>High</v>
      </c>
      <c r="AB11">
        <f t="shared" si="12"/>
        <v>2025</v>
      </c>
      <c r="AD11">
        <f t="shared" si="13"/>
        <v>0.32725843645492519</v>
      </c>
    </row>
    <row r="12" spans="1:30" x14ac:dyDescent="0.3">
      <c r="A12" s="3" t="s">
        <v>19</v>
      </c>
      <c r="B12" s="3" t="s">
        <v>36</v>
      </c>
      <c r="C12" s="3" t="s">
        <v>21</v>
      </c>
      <c r="D12" s="4" t="s">
        <v>25</v>
      </c>
      <c r="E12" s="3" t="s">
        <v>40</v>
      </c>
      <c r="F12" s="3" t="str">
        <f t="shared" si="0"/>
        <v>Scrubber</v>
      </c>
      <c r="G12" s="3" t="str">
        <f t="shared" si="1"/>
        <v xml:space="preserve">8001-2 STEEL SCRUBBER 2 PCS SET </v>
      </c>
      <c r="H12" s="3" t="str">
        <f t="shared" si="2"/>
        <v>8001-2</v>
      </c>
      <c r="I12" s="3"/>
      <c r="J12" s="3"/>
      <c r="K12" s="3" t="str">
        <f t="shared" si="3"/>
        <v>PCS</v>
      </c>
      <c r="L12" s="3" t="e">
        <f t="shared" si="4"/>
        <v>#VALUE!</v>
      </c>
      <c r="M12" s="3"/>
      <c r="N12" s="3">
        <v>9800</v>
      </c>
      <c r="O12" s="3" t="s">
        <v>24</v>
      </c>
      <c r="P12" s="3">
        <v>456.12538979591841</v>
      </c>
      <c r="Q12" s="3">
        <v>4470028.82</v>
      </c>
      <c r="R12" s="3">
        <v>5.1336566099709451</v>
      </c>
      <c r="S12" s="3">
        <v>50309.834777715267</v>
      </c>
      <c r="T12" s="3">
        <v>1965024.7</v>
      </c>
      <c r="U12" t="str">
        <f t="shared" si="5"/>
        <v xml:space="preserve">8001-2 STEEL SCRUBBER 2 PCS SET </v>
      </c>
      <c r="V12" t="e">
        <f t="shared" si="6"/>
        <v>#VALUE!</v>
      </c>
      <c r="W12" t="str">
        <f t="shared" si="7"/>
        <v>PCS</v>
      </c>
      <c r="X12">
        <f t="shared" si="8"/>
        <v>0.13900000000000001</v>
      </c>
      <c r="Y12">
        <f t="shared" si="9"/>
        <v>6435053.5200000005</v>
      </c>
      <c r="Z12">
        <f t="shared" si="10"/>
        <v>0.43960000687422857</v>
      </c>
      <c r="AA12" t="str">
        <f t="shared" si="11"/>
        <v>High</v>
      </c>
      <c r="AB12">
        <f t="shared" si="12"/>
        <v>2025</v>
      </c>
      <c r="AD12">
        <f t="shared" si="13"/>
        <v>0.3272807954709262</v>
      </c>
    </row>
    <row r="13" spans="1:30" x14ac:dyDescent="0.3">
      <c r="A13" s="3" t="s">
        <v>19</v>
      </c>
      <c r="B13" s="3" t="s">
        <v>41</v>
      </c>
      <c r="C13" s="3" t="s">
        <v>21</v>
      </c>
      <c r="D13" s="4" t="s">
        <v>25</v>
      </c>
      <c r="E13" s="3" t="s">
        <v>42</v>
      </c>
      <c r="F13" s="3" t="str">
        <f t="shared" si="0"/>
        <v>Scrubber</v>
      </c>
      <c r="G13" s="3" t="str">
        <f t="shared" si="1"/>
        <v xml:space="preserve">OKS-4156 STEEL SCRUBBER 6PCS SET </v>
      </c>
      <c r="H13" s="3" t="str">
        <f t="shared" si="2"/>
        <v>OKS-4156</v>
      </c>
      <c r="I13" s="3"/>
      <c r="J13" s="3"/>
      <c r="K13" s="3" t="str">
        <f t="shared" si="3"/>
        <v>PCS</v>
      </c>
      <c r="L13" s="3" t="e">
        <f t="shared" si="4"/>
        <v>#VALUE!</v>
      </c>
      <c r="M13" s="3"/>
      <c r="N13" s="3">
        <v>7496.03</v>
      </c>
      <c r="O13" s="3" t="s">
        <v>24</v>
      </c>
      <c r="P13" s="3">
        <v>263.57137844965928</v>
      </c>
      <c r="Q13" s="3">
        <v>1975738.96</v>
      </c>
      <c r="R13" s="3">
        <v>2.9664758407389908</v>
      </c>
      <c r="S13" s="3">
        <v>22236.791896454699</v>
      </c>
      <c r="T13" s="3">
        <v>868534.9</v>
      </c>
      <c r="U13" t="str">
        <f t="shared" si="5"/>
        <v xml:space="preserve">OKS-4156 STEEL SCRUBBER 6PCS SET </v>
      </c>
      <c r="V13" t="e">
        <f t="shared" si="6"/>
        <v>#VALUE!</v>
      </c>
      <c r="W13" t="str">
        <f t="shared" si="7"/>
        <v>PCS</v>
      </c>
      <c r="X13">
        <f t="shared" si="8"/>
        <v>0.22800000000000001</v>
      </c>
      <c r="Y13">
        <f t="shared" si="9"/>
        <v>2844273.86</v>
      </c>
      <c r="Z13">
        <f t="shared" si="10"/>
        <v>0.43960002691853584</v>
      </c>
      <c r="AA13" t="str">
        <f t="shared" si="11"/>
        <v>High</v>
      </c>
      <c r="AB13">
        <f t="shared" si="12"/>
        <v>2025</v>
      </c>
      <c r="AD13">
        <f t="shared" si="13"/>
        <v>0.32722648250603098</v>
      </c>
    </row>
    <row r="14" spans="1:30" x14ac:dyDescent="0.3">
      <c r="A14" s="3" t="s">
        <v>19</v>
      </c>
      <c r="B14" s="3" t="s">
        <v>41</v>
      </c>
      <c r="C14" s="3" t="s">
        <v>21</v>
      </c>
      <c r="D14" s="4" t="s">
        <v>25</v>
      </c>
      <c r="E14" s="3" t="s">
        <v>43</v>
      </c>
      <c r="F14" s="3" t="str">
        <f t="shared" si="0"/>
        <v>Scrubber</v>
      </c>
      <c r="G14" s="3" t="str">
        <f t="shared" si="1"/>
        <v xml:space="preserve">8001-2 STEEL SCRUBBER 2PCS SET </v>
      </c>
      <c r="H14" s="3" t="str">
        <f t="shared" si="2"/>
        <v>8001-2</v>
      </c>
      <c r="I14" s="3"/>
      <c r="J14" s="3"/>
      <c r="K14" s="3" t="str">
        <f t="shared" si="3"/>
        <v>PCS</v>
      </c>
      <c r="L14" s="3" t="e">
        <f t="shared" si="4"/>
        <v>#VALUE!</v>
      </c>
      <c r="M14" s="3"/>
      <c r="N14" s="3">
        <v>4900</v>
      </c>
      <c r="O14" s="3" t="s">
        <v>24</v>
      </c>
      <c r="P14" s="3">
        <v>442.07293673469388</v>
      </c>
      <c r="Q14" s="3">
        <v>2166157.39</v>
      </c>
      <c r="R14" s="3">
        <v>4.9754973183420814</v>
      </c>
      <c r="S14" s="3">
        <v>24379.936859876201</v>
      </c>
      <c r="T14" s="3">
        <v>952242.8</v>
      </c>
      <c r="U14" t="str">
        <f t="shared" si="5"/>
        <v xml:space="preserve">8001-2 STEEL SCRUBBER 2PCS SET </v>
      </c>
      <c r="V14" t="e">
        <f t="shared" si="6"/>
        <v>#VALUE!</v>
      </c>
      <c r="W14" t="str">
        <f t="shared" si="7"/>
        <v>PCS</v>
      </c>
      <c r="X14">
        <f t="shared" si="8"/>
        <v>0.13900000000000001</v>
      </c>
      <c r="Y14">
        <f t="shared" si="9"/>
        <v>3118400.1900000004</v>
      </c>
      <c r="Z14">
        <f t="shared" si="10"/>
        <v>0.43960000524246301</v>
      </c>
      <c r="AA14" t="str">
        <f t="shared" si="11"/>
        <v>High</v>
      </c>
      <c r="AB14">
        <f t="shared" si="12"/>
        <v>2025</v>
      </c>
      <c r="AD14">
        <f t="shared" si="13"/>
        <v>0.32717211697898096</v>
      </c>
    </row>
    <row r="15" spans="1:30" x14ac:dyDescent="0.3">
      <c r="A15" s="3" t="s">
        <v>19</v>
      </c>
      <c r="B15" s="3" t="s">
        <v>44</v>
      </c>
      <c r="C15" s="3" t="s">
        <v>21</v>
      </c>
      <c r="D15" s="4" t="s">
        <v>22</v>
      </c>
      <c r="E15" s="3" t="s">
        <v>45</v>
      </c>
      <c r="F15" s="3" t="str">
        <f t="shared" si="0"/>
        <v>Other</v>
      </c>
      <c r="G15" s="3" t="str">
        <f t="shared" si="1"/>
        <v xml:space="preserve">AM-321 STEEL DRAINER </v>
      </c>
      <c r="H15" s="3" t="str">
        <f t="shared" si="2"/>
        <v>AM-321</v>
      </c>
      <c r="I15" s="3"/>
      <c r="J15" s="3"/>
      <c r="K15" s="3" t="str">
        <f t="shared" si="3"/>
        <v>PCS</v>
      </c>
      <c r="L15" s="3" t="e">
        <f t="shared" si="4"/>
        <v>#VALUE!</v>
      </c>
      <c r="M15" s="3"/>
      <c r="N15" s="3">
        <v>3953.4</v>
      </c>
      <c r="O15" s="3" t="s">
        <v>24</v>
      </c>
      <c r="P15" s="3">
        <v>492.73196994991662</v>
      </c>
      <c r="Q15" s="3">
        <v>1947966.57</v>
      </c>
      <c r="R15" s="3">
        <v>5.5456608885753127</v>
      </c>
      <c r="S15" s="3">
        <v>21924.215756893642</v>
      </c>
      <c r="T15" s="3">
        <v>547378.6</v>
      </c>
      <c r="U15" t="str">
        <f t="shared" si="5"/>
        <v xml:space="preserve">AM-321 STEEL DRAINER </v>
      </c>
      <c r="V15">
        <f t="shared" si="6"/>
        <v>28752</v>
      </c>
      <c r="W15" t="str">
        <f t="shared" si="7"/>
        <v>PCS</v>
      </c>
      <c r="X15">
        <f t="shared" si="8"/>
        <v>0.70499999999999996</v>
      </c>
      <c r="Y15">
        <f t="shared" si="9"/>
        <v>2495345.17</v>
      </c>
      <c r="Z15">
        <f t="shared" si="10"/>
        <v>0.28099999683259447</v>
      </c>
      <c r="AA15" t="str">
        <f t="shared" si="11"/>
        <v>High</v>
      </c>
      <c r="AB15">
        <f t="shared" si="12"/>
        <v>2025</v>
      </c>
      <c r="AD15">
        <f t="shared" si="13"/>
        <v>0.32711769883364528</v>
      </c>
    </row>
    <row r="16" spans="1:30" x14ac:dyDescent="0.3">
      <c r="A16" s="3" t="s">
        <v>19</v>
      </c>
      <c r="B16" s="3" t="s">
        <v>44</v>
      </c>
      <c r="C16" s="3" t="s">
        <v>21</v>
      </c>
      <c r="D16" s="4" t="s">
        <v>22</v>
      </c>
      <c r="E16" s="3" t="s">
        <v>46</v>
      </c>
      <c r="F16" s="3" t="str">
        <f t="shared" si="0"/>
        <v>Other</v>
      </c>
      <c r="G16" s="3" t="str">
        <f t="shared" si="1"/>
        <v xml:space="preserve">HOUSEHOLD STEEL HOOK 3PCS SET </v>
      </c>
      <c r="H16" s="3" t="str">
        <f t="shared" si="2"/>
        <v>HOUSEHOLD</v>
      </c>
      <c r="I16" s="3"/>
      <c r="J16" s="3"/>
      <c r="K16" s="3" t="str">
        <f t="shared" si="3"/>
        <v>PCS</v>
      </c>
      <c r="L16" s="3" t="e">
        <f t="shared" si="4"/>
        <v>#VALUE!</v>
      </c>
      <c r="M16" s="3"/>
      <c r="N16" s="3">
        <v>5646.16</v>
      </c>
      <c r="O16" s="3" t="s">
        <v>24</v>
      </c>
      <c r="P16" s="3">
        <v>971.50580040239731</v>
      </c>
      <c r="Q16" s="3">
        <v>5485277.1900000004</v>
      </c>
      <c r="R16" s="3">
        <v>10.93422397751714</v>
      </c>
      <c r="S16" s="3">
        <v>61736.378052898152</v>
      </c>
      <c r="T16" s="3">
        <v>1541362.8</v>
      </c>
      <c r="U16" t="str">
        <f t="shared" si="5"/>
        <v xml:space="preserve">HOUSEHOLD STEEL HOOK 3PCS SET </v>
      </c>
      <c r="V16" t="e">
        <f t="shared" si="6"/>
        <v>#VALUE!</v>
      </c>
      <c r="W16" t="str">
        <f t="shared" si="7"/>
        <v>PCS</v>
      </c>
      <c r="X16">
        <f t="shared" si="8"/>
        <v>0.36</v>
      </c>
      <c r="Y16">
        <f t="shared" si="9"/>
        <v>7026639.9900000002</v>
      </c>
      <c r="Z16">
        <f t="shared" si="10"/>
        <v>0.28099998352134326</v>
      </c>
      <c r="AA16" t="str">
        <f t="shared" si="11"/>
        <v>High</v>
      </c>
      <c r="AB16">
        <f t="shared" si="12"/>
        <v>2025</v>
      </c>
      <c r="AD16">
        <f t="shared" si="13"/>
        <v>0.32714003186124874</v>
      </c>
    </row>
    <row r="17" spans="1:30" x14ac:dyDescent="0.3">
      <c r="A17" s="3" t="s">
        <v>19</v>
      </c>
      <c r="B17" s="3" t="s">
        <v>44</v>
      </c>
      <c r="C17" s="3" t="s">
        <v>21</v>
      </c>
      <c r="D17" s="4" t="s">
        <v>22</v>
      </c>
      <c r="E17" s="3" t="s">
        <v>47</v>
      </c>
      <c r="F17" s="3" t="str">
        <f t="shared" si="0"/>
        <v>Kitchen Tools</v>
      </c>
      <c r="G17" s="3" t="str">
        <f t="shared" si="1"/>
        <v xml:space="preserve">NP-55 STEEL TEA STRAINER </v>
      </c>
      <c r="H17" s="3" t="str">
        <f t="shared" si="2"/>
        <v>NP-55</v>
      </c>
      <c r="I17" s="3"/>
      <c r="J17" s="3"/>
      <c r="K17" s="3" t="str">
        <f t="shared" si="3"/>
        <v>PCS</v>
      </c>
      <c r="L17" s="3" t="e">
        <f t="shared" si="4"/>
        <v>#VALUE!</v>
      </c>
      <c r="M17" s="3"/>
      <c r="N17" s="3">
        <v>2310</v>
      </c>
      <c r="O17" s="3" t="s">
        <v>24</v>
      </c>
      <c r="P17" s="3">
        <v>568.21425541125529</v>
      </c>
      <c r="Q17" s="3">
        <v>1312574.93</v>
      </c>
      <c r="R17" s="3">
        <v>6.3952082769978116</v>
      </c>
      <c r="S17" s="3">
        <v>14772.931119864939</v>
      </c>
      <c r="T17" s="3">
        <v>368833.6</v>
      </c>
      <c r="U17" t="str">
        <f t="shared" si="5"/>
        <v xml:space="preserve">NP-55 STEEL TEA STRAINER </v>
      </c>
      <c r="V17">
        <f t="shared" si="6"/>
        <v>50400</v>
      </c>
      <c r="W17" t="str">
        <f t="shared" si="7"/>
        <v>PCS</v>
      </c>
      <c r="X17">
        <f t="shared" si="8"/>
        <v>0.27100000000000002</v>
      </c>
      <c r="Y17">
        <f t="shared" si="9"/>
        <v>1681408.5299999998</v>
      </c>
      <c r="Z17">
        <f t="shared" si="10"/>
        <v>0.2810000340323428</v>
      </c>
      <c r="AA17" t="str">
        <f t="shared" si="11"/>
        <v>High</v>
      </c>
      <c r="AB17">
        <f t="shared" si="12"/>
        <v>2025</v>
      </c>
      <c r="AD17">
        <f t="shared" si="13"/>
        <v>0.32716238653583202</v>
      </c>
    </row>
    <row r="18" spans="1:30" x14ac:dyDescent="0.3">
      <c r="A18" s="3" t="s">
        <v>19</v>
      </c>
      <c r="B18" s="3" t="s">
        <v>44</v>
      </c>
      <c r="C18" s="3" t="s">
        <v>21</v>
      </c>
      <c r="D18" s="4" t="s">
        <v>22</v>
      </c>
      <c r="E18" s="3" t="s">
        <v>48</v>
      </c>
      <c r="F18" s="3" t="str">
        <f t="shared" si="0"/>
        <v>Other</v>
      </c>
      <c r="G18" s="3" t="str">
        <f t="shared" si="1"/>
        <v xml:space="preserve">HOUSEHOLD STEEL HOOK 3PCS SET </v>
      </c>
      <c r="H18" s="3" t="str">
        <f t="shared" si="2"/>
        <v>HOUSEHOLD</v>
      </c>
      <c r="I18" s="3"/>
      <c r="J18" s="3"/>
      <c r="K18" s="3" t="str">
        <f t="shared" si="3"/>
        <v>PCS</v>
      </c>
      <c r="L18" s="3" t="e">
        <f t="shared" si="4"/>
        <v>#VALUE!</v>
      </c>
      <c r="M18" s="3"/>
      <c r="N18" s="3">
        <v>1843.2</v>
      </c>
      <c r="O18" s="3" t="s">
        <v>24</v>
      </c>
      <c r="P18" s="3">
        <v>689.90430230034724</v>
      </c>
      <c r="Q18" s="3">
        <v>1271631.6100000001</v>
      </c>
      <c r="R18" s="3">
        <v>7.764820509851968</v>
      </c>
      <c r="S18" s="3">
        <v>14312.117163759151</v>
      </c>
      <c r="T18" s="3">
        <v>357328.4</v>
      </c>
      <c r="U18" t="str">
        <f t="shared" si="5"/>
        <v xml:space="preserve">HOUSEHOLD STEEL HOOK 3PCS SET </v>
      </c>
      <c r="V18" t="e">
        <f t="shared" si="6"/>
        <v>#VALUE!</v>
      </c>
      <c r="W18" t="str">
        <f t="shared" si="7"/>
        <v>PCS</v>
      </c>
      <c r="X18" t="e">
        <f t="shared" si="8"/>
        <v>#VALUE!</v>
      </c>
      <c r="Y18">
        <f t="shared" si="9"/>
        <v>1628960.0100000002</v>
      </c>
      <c r="Z18">
        <f t="shared" si="10"/>
        <v>0.2809999351934952</v>
      </c>
      <c r="AA18" t="str">
        <f t="shared" si="11"/>
        <v>High</v>
      </c>
      <c r="AB18">
        <f t="shared" si="12"/>
        <v>2025</v>
      </c>
      <c r="AD18">
        <f t="shared" si="13"/>
        <v>0.32718476285793746</v>
      </c>
    </row>
    <row r="19" spans="1:30" x14ac:dyDescent="0.3">
      <c r="A19" s="3" t="s">
        <v>19</v>
      </c>
      <c r="B19" s="3" t="s">
        <v>44</v>
      </c>
      <c r="C19" s="3" t="s">
        <v>21</v>
      </c>
      <c r="D19" s="4" t="s">
        <v>22</v>
      </c>
      <c r="E19" s="3" t="s">
        <v>49</v>
      </c>
      <c r="F19" s="3" t="str">
        <f t="shared" si="0"/>
        <v>Kitchen Tools</v>
      </c>
      <c r="G19" s="3" t="str">
        <f t="shared" si="1"/>
        <v xml:space="preserve">SB-12 STEEL TEA STRAINER BIG </v>
      </c>
      <c r="H19" s="3" t="str">
        <f t="shared" si="2"/>
        <v>SB-12</v>
      </c>
      <c r="I19" s="3"/>
      <c r="J19" s="3"/>
      <c r="K19" s="3" t="str">
        <f t="shared" si="3"/>
        <v>PCS</v>
      </c>
      <c r="L19" s="3" t="e">
        <f t="shared" si="4"/>
        <v>#VALUE!</v>
      </c>
      <c r="M19" s="3"/>
      <c r="N19" s="3">
        <v>250.8</v>
      </c>
      <c r="O19" s="3" t="s">
        <v>24</v>
      </c>
      <c r="P19" s="3">
        <v>384.09425837320572</v>
      </c>
      <c r="Q19" s="3">
        <v>96330.84</v>
      </c>
      <c r="R19" s="3">
        <v>4.3229516980664684</v>
      </c>
      <c r="S19" s="3">
        <v>1084.1962858750701</v>
      </c>
      <c r="T19" s="3">
        <v>27069</v>
      </c>
      <c r="U19" t="str">
        <f t="shared" si="5"/>
        <v xml:space="preserve">SB-12 STEEL TEA STRAINER BIG </v>
      </c>
      <c r="V19">
        <f t="shared" si="6"/>
        <v>1026</v>
      </c>
      <c r="W19" t="str">
        <f t="shared" si="7"/>
        <v>PCS</v>
      </c>
      <c r="X19">
        <f t="shared" si="8"/>
        <v>0.97699999999999998</v>
      </c>
      <c r="Y19">
        <f t="shared" si="9"/>
        <v>123399.84</v>
      </c>
      <c r="Z19">
        <f t="shared" si="10"/>
        <v>0.28100035253507599</v>
      </c>
      <c r="AA19" t="str">
        <f t="shared" si="11"/>
        <v>High</v>
      </c>
      <c r="AB19">
        <f t="shared" si="12"/>
        <v>2025</v>
      </c>
      <c r="AD19">
        <f t="shared" si="13"/>
        <v>0.32720716093148955</v>
      </c>
    </row>
    <row r="20" spans="1:30" x14ac:dyDescent="0.3">
      <c r="A20" s="3" t="s">
        <v>19</v>
      </c>
      <c r="B20" s="3" t="s">
        <v>44</v>
      </c>
      <c r="C20" s="3" t="s">
        <v>21</v>
      </c>
      <c r="D20" s="4" t="s">
        <v>22</v>
      </c>
      <c r="E20" s="3" t="s">
        <v>50</v>
      </c>
      <c r="F20" s="3" t="str">
        <f t="shared" si="0"/>
        <v>Other</v>
      </c>
      <c r="G20" s="3" t="str">
        <f t="shared" si="1"/>
        <v xml:space="preserve">HOUSEHOLD STEEL HOOK 3 PCS SET </v>
      </c>
      <c r="H20" s="3" t="str">
        <f t="shared" si="2"/>
        <v>HOUSEHOLD</v>
      </c>
      <c r="I20" s="3"/>
      <c r="J20" s="3"/>
      <c r="K20" s="3" t="str">
        <f t="shared" si="3"/>
        <v>PCS</v>
      </c>
      <c r="L20" s="3" t="e">
        <f t="shared" si="4"/>
        <v>#VALUE!</v>
      </c>
      <c r="M20" s="3"/>
      <c r="N20" s="3">
        <v>14.64</v>
      </c>
      <c r="O20" s="3" t="s">
        <v>24</v>
      </c>
      <c r="P20" s="3">
        <v>987.67759562841525</v>
      </c>
      <c r="Q20" s="3">
        <v>14459.6</v>
      </c>
      <c r="R20" s="3">
        <v>11.11623630420276</v>
      </c>
      <c r="S20" s="3">
        <v>162.74169949352839</v>
      </c>
      <c r="T20" s="3">
        <v>4063.1</v>
      </c>
      <c r="U20" t="str">
        <f t="shared" si="5"/>
        <v xml:space="preserve">HOUSEHOLD STEEL HOOK 3 PCS SET </v>
      </c>
      <c r="V20" t="e">
        <f t="shared" si="6"/>
        <v>#VALUE!</v>
      </c>
      <c r="W20" t="str">
        <f t="shared" si="7"/>
        <v>PCS</v>
      </c>
      <c r="X20" t="e">
        <f t="shared" si="8"/>
        <v>#VALUE!</v>
      </c>
      <c r="Y20">
        <f t="shared" si="9"/>
        <v>18522.7</v>
      </c>
      <c r="Z20">
        <f t="shared" si="10"/>
        <v>0.28099670806937949</v>
      </c>
      <c r="AA20" t="str">
        <f t="shared" si="11"/>
        <v>High</v>
      </c>
      <c r="AB20">
        <f t="shared" si="12"/>
        <v>2025</v>
      </c>
      <c r="AD20">
        <f t="shared" si="13"/>
        <v>0.32722958053769841</v>
      </c>
    </row>
    <row r="21" spans="1:30" x14ac:dyDescent="0.3">
      <c r="A21" s="3" t="s">
        <v>19</v>
      </c>
      <c r="B21" s="3" t="s">
        <v>51</v>
      </c>
      <c r="C21" s="3" t="s">
        <v>21</v>
      </c>
      <c r="D21" s="4" t="s">
        <v>22</v>
      </c>
      <c r="E21" s="3" t="s">
        <v>52</v>
      </c>
      <c r="F21" s="3" t="str">
        <f t="shared" si="0"/>
        <v>Home Utility</v>
      </c>
      <c r="G21" s="3" t="str">
        <f t="shared" si="1"/>
        <v xml:space="preserve">MILD STEEL MULTI FUNCTION CLOTH STAND </v>
      </c>
      <c r="H21" s="3" t="str">
        <f t="shared" si="2"/>
        <v>MILD</v>
      </c>
      <c r="I21" s="3"/>
      <c r="J21" s="3"/>
      <c r="K21" s="3" t="str">
        <f t="shared" si="3"/>
        <v>PCS</v>
      </c>
      <c r="L21" s="3" t="e">
        <f t="shared" si="4"/>
        <v>#VALUE!</v>
      </c>
      <c r="M21" s="3"/>
      <c r="N21" s="3">
        <v>4004</v>
      </c>
      <c r="O21" s="3" t="s">
        <v>24</v>
      </c>
      <c r="P21" s="3">
        <v>434.33413336663341</v>
      </c>
      <c r="Q21" s="3">
        <v>1739073.87</v>
      </c>
      <c r="R21" s="3">
        <v>4.8883976743571571</v>
      </c>
      <c r="S21" s="3">
        <v>19573.144288126059</v>
      </c>
      <c r="T21" s="3">
        <v>488679.8</v>
      </c>
      <c r="U21" t="str">
        <f t="shared" si="5"/>
        <v xml:space="preserve">MILD STEEL MULTI FUNCTION CLOTH STAND </v>
      </c>
      <c r="V21">
        <f t="shared" si="6"/>
        <v>1232</v>
      </c>
      <c r="W21" t="str">
        <f t="shared" si="7"/>
        <v>PCS</v>
      </c>
      <c r="X21" t="e">
        <f t="shared" si="8"/>
        <v>#VALUE!</v>
      </c>
      <c r="Y21">
        <f t="shared" si="9"/>
        <v>2227753.67</v>
      </c>
      <c r="Z21">
        <f t="shared" si="10"/>
        <v>0.28100002445554539</v>
      </c>
      <c r="AA21" t="str">
        <f t="shared" si="11"/>
        <v>High</v>
      </c>
      <c r="AB21">
        <f t="shared" si="12"/>
        <v>2025</v>
      </c>
      <c r="AD21">
        <f t="shared" si="13"/>
        <v>0.32725202367967327</v>
      </c>
    </row>
    <row r="22" spans="1:30" x14ac:dyDescent="0.3">
      <c r="A22" s="3" t="s">
        <v>19</v>
      </c>
      <c r="B22" s="3" t="s">
        <v>51</v>
      </c>
      <c r="C22" s="3" t="s">
        <v>21</v>
      </c>
      <c r="D22" s="4" t="s">
        <v>22</v>
      </c>
      <c r="E22" s="3" t="s">
        <v>53</v>
      </c>
      <c r="F22" s="3" t="str">
        <f t="shared" si="0"/>
        <v>Household Steel</v>
      </c>
      <c r="G22" s="3" t="str">
        <f t="shared" si="1"/>
        <v xml:space="preserve">H2740 STEEL CUTLERY HOLDER </v>
      </c>
      <c r="H22" s="3" t="str">
        <f t="shared" si="2"/>
        <v>H2740</v>
      </c>
      <c r="I22" s="3"/>
      <c r="J22" s="3"/>
      <c r="K22" s="3" t="str">
        <f t="shared" si="3"/>
        <v>PCS</v>
      </c>
      <c r="L22" s="3" t="e">
        <f t="shared" si="4"/>
        <v>#VALUE!</v>
      </c>
      <c r="M22" s="3"/>
      <c r="N22" s="3">
        <v>9776</v>
      </c>
      <c r="O22" s="3" t="s">
        <v>24</v>
      </c>
      <c r="P22" s="3">
        <v>347.60346665302779</v>
      </c>
      <c r="Q22" s="3">
        <v>3398171.49</v>
      </c>
      <c r="R22" s="3">
        <v>3.9122506094882148</v>
      </c>
      <c r="S22" s="3">
        <v>38246.161958356788</v>
      </c>
      <c r="T22" s="3">
        <v>954886.2</v>
      </c>
      <c r="U22" t="str">
        <f t="shared" si="5"/>
        <v xml:space="preserve">H2740 STEEL CUTLERY HOLDER </v>
      </c>
      <c r="V22">
        <f t="shared" si="6"/>
        <v>24960</v>
      </c>
      <c r="W22" t="str">
        <f t="shared" si="7"/>
        <v>PCS</v>
      </c>
      <c r="X22">
        <f t="shared" si="8"/>
        <v>1.46</v>
      </c>
      <c r="Y22">
        <f t="shared" si="9"/>
        <v>4353057.6900000004</v>
      </c>
      <c r="Z22">
        <f t="shared" si="10"/>
        <v>0.28100000332826047</v>
      </c>
      <c r="AA22" t="str">
        <f t="shared" si="11"/>
        <v>High</v>
      </c>
      <c r="AB22">
        <f t="shared" si="12"/>
        <v>2025</v>
      </c>
      <c r="AD22">
        <f t="shared" si="13"/>
        <v>0.32727448701101092</v>
      </c>
    </row>
    <row r="23" spans="1:30" x14ac:dyDescent="0.3">
      <c r="A23" s="3" t="s">
        <v>19</v>
      </c>
      <c r="B23" s="3" t="s">
        <v>51</v>
      </c>
      <c r="C23" s="3" t="s">
        <v>21</v>
      </c>
      <c r="D23" s="4" t="s">
        <v>22</v>
      </c>
      <c r="E23" s="3" t="s">
        <v>54</v>
      </c>
      <c r="F23" s="3" t="str">
        <f t="shared" si="0"/>
        <v>Household Steel</v>
      </c>
      <c r="G23" s="3" t="str">
        <f t="shared" si="1"/>
        <v xml:space="preserve">H2740 STEEL CUTLERY HOLDER </v>
      </c>
      <c r="H23" s="3" t="str">
        <f t="shared" si="2"/>
        <v>H2740</v>
      </c>
      <c r="I23" s="3"/>
      <c r="J23" s="3"/>
      <c r="K23" s="3" t="str">
        <f t="shared" si="3"/>
        <v>PCS</v>
      </c>
      <c r="L23" s="3" t="e">
        <f t="shared" si="4"/>
        <v>#VALUE!</v>
      </c>
      <c r="M23" s="3"/>
      <c r="N23" s="3">
        <v>9776</v>
      </c>
      <c r="O23" s="3" t="s">
        <v>24</v>
      </c>
      <c r="P23" s="3">
        <v>347.60341857610467</v>
      </c>
      <c r="Q23" s="3">
        <v>3398171.02</v>
      </c>
      <c r="R23" s="3">
        <v>3.912250068386097</v>
      </c>
      <c r="S23" s="3">
        <v>38246.156668542477</v>
      </c>
      <c r="T23" s="3">
        <v>954886</v>
      </c>
      <c r="U23" t="str">
        <f t="shared" si="5"/>
        <v xml:space="preserve">H2740 STEEL CUTLERY HOLDER </v>
      </c>
      <c r="V23">
        <f t="shared" si="6"/>
        <v>24960</v>
      </c>
      <c r="W23" t="str">
        <f t="shared" si="7"/>
        <v>PCS</v>
      </c>
      <c r="X23">
        <f t="shared" si="8"/>
        <v>1.46</v>
      </c>
      <c r="Y23">
        <f t="shared" si="9"/>
        <v>4353057.0199999996</v>
      </c>
      <c r="Z23">
        <f t="shared" si="10"/>
        <v>0.28099998333809578</v>
      </c>
      <c r="AA23" t="str">
        <f t="shared" si="11"/>
        <v>High</v>
      </c>
      <c r="AB23">
        <f t="shared" si="12"/>
        <v>2025</v>
      </c>
      <c r="AD23">
        <f t="shared" si="13"/>
        <v>0.32729697218286846</v>
      </c>
    </row>
    <row r="24" spans="1:30" x14ac:dyDescent="0.3">
      <c r="A24" s="3" t="s">
        <v>19</v>
      </c>
      <c r="B24" s="3" t="s">
        <v>55</v>
      </c>
      <c r="C24" s="3" t="s">
        <v>21</v>
      </c>
      <c r="D24" s="4" t="s">
        <v>22</v>
      </c>
      <c r="E24" s="3" t="s">
        <v>56</v>
      </c>
      <c r="F24" s="3" t="str">
        <f t="shared" si="0"/>
        <v>Other</v>
      </c>
      <c r="G24" s="3" t="str">
        <f t="shared" si="1"/>
        <v xml:space="preserve">HOUSEHOLD STEEL HOOK 3PCS SET </v>
      </c>
      <c r="H24" s="3" t="str">
        <f t="shared" si="2"/>
        <v>HOUSEHOLD</v>
      </c>
      <c r="I24" s="3"/>
      <c r="J24" s="3"/>
      <c r="K24" s="3" t="str">
        <f t="shared" si="3"/>
        <v>PCS</v>
      </c>
      <c r="L24" s="3" t="e">
        <f t="shared" si="4"/>
        <v>#VALUE!</v>
      </c>
      <c r="M24" s="3"/>
      <c r="N24" s="3">
        <v>5120</v>
      </c>
      <c r="O24" s="3" t="s">
        <v>24</v>
      </c>
      <c r="P24" s="3">
        <v>660.84275390624998</v>
      </c>
      <c r="Q24" s="3">
        <v>3383514.9</v>
      </c>
      <c r="R24" s="3">
        <v>7.4377349905036576</v>
      </c>
      <c r="S24" s="3">
        <v>38081.20315137873</v>
      </c>
      <c r="T24" s="3">
        <v>1239719.8999999999</v>
      </c>
      <c r="U24" t="str">
        <f t="shared" si="5"/>
        <v xml:space="preserve">HOUSEHOLD STEEL HOOK 3PCS SET </v>
      </c>
      <c r="V24" t="e">
        <f t="shared" si="6"/>
        <v>#VALUE!</v>
      </c>
      <c r="W24" t="str">
        <f t="shared" si="7"/>
        <v>PCS</v>
      </c>
      <c r="X24" t="e">
        <f t="shared" si="8"/>
        <v>#VALUE!</v>
      </c>
      <c r="Y24">
        <f t="shared" si="9"/>
        <v>4623234.8</v>
      </c>
      <c r="Z24">
        <f t="shared" si="10"/>
        <v>0.36640001201117806</v>
      </c>
      <c r="AA24" t="str">
        <f t="shared" si="11"/>
        <v>High</v>
      </c>
      <c r="AB24">
        <f t="shared" si="12"/>
        <v>2025</v>
      </c>
      <c r="AD24">
        <f t="shared" si="13"/>
        <v>0.32731947922654608</v>
      </c>
    </row>
    <row r="25" spans="1:30" x14ac:dyDescent="0.3">
      <c r="A25" s="3" t="s">
        <v>19</v>
      </c>
      <c r="B25" s="3" t="s">
        <v>57</v>
      </c>
      <c r="C25" s="3" t="s">
        <v>21</v>
      </c>
      <c r="D25" s="4" t="s">
        <v>22</v>
      </c>
      <c r="E25" s="3" t="s">
        <v>58</v>
      </c>
      <c r="F25" s="3" t="str">
        <f t="shared" si="0"/>
        <v>Home Utility</v>
      </c>
      <c r="G25" s="3" t="str">
        <f t="shared" si="1"/>
        <v xml:space="preserve">MILD STEEL MULTI FUNCTION CLOTH STAND </v>
      </c>
      <c r="H25" s="3" t="str">
        <f t="shared" si="2"/>
        <v>MILD</v>
      </c>
      <c r="I25" s="3"/>
      <c r="J25" s="3"/>
      <c r="K25" s="3" t="str">
        <f t="shared" si="3"/>
        <v>PCS</v>
      </c>
      <c r="L25" s="3" t="e">
        <f t="shared" si="4"/>
        <v>#VALUE!</v>
      </c>
      <c r="M25" s="3"/>
      <c r="N25" s="3">
        <v>4004</v>
      </c>
      <c r="O25" s="3" t="s">
        <v>24</v>
      </c>
      <c r="P25" s="3">
        <v>427.8509965034965</v>
      </c>
      <c r="Q25" s="3">
        <v>1713115.39</v>
      </c>
      <c r="R25" s="3">
        <v>4.8073145674550162</v>
      </c>
      <c r="S25" s="3">
        <v>19248.487528089881</v>
      </c>
      <c r="T25" s="3">
        <v>627685.5</v>
      </c>
      <c r="U25" t="str">
        <f t="shared" si="5"/>
        <v xml:space="preserve">MILD STEEL MULTI FUNCTION CLOTH STAND </v>
      </c>
      <c r="V25">
        <f t="shared" si="6"/>
        <v>1232</v>
      </c>
      <c r="W25" t="str">
        <f t="shared" si="7"/>
        <v>PCS</v>
      </c>
      <c r="X25" t="e">
        <f t="shared" si="8"/>
        <v>#VALUE!</v>
      </c>
      <c r="Y25">
        <f t="shared" si="9"/>
        <v>2340800.8899999997</v>
      </c>
      <c r="Z25">
        <f t="shared" si="10"/>
        <v>0.36640001231907676</v>
      </c>
      <c r="AA25" t="str">
        <f t="shared" si="11"/>
        <v>High</v>
      </c>
      <c r="AB25">
        <f t="shared" si="12"/>
        <v>2025</v>
      </c>
      <c r="AD25">
        <f t="shared" si="13"/>
        <v>0.32730047118530836</v>
      </c>
    </row>
    <row r="26" spans="1:30" x14ac:dyDescent="0.3">
      <c r="A26" s="3" t="s">
        <v>19</v>
      </c>
      <c r="B26" s="3" t="s">
        <v>59</v>
      </c>
      <c r="C26" s="3" t="s">
        <v>21</v>
      </c>
      <c r="D26" s="4" t="s">
        <v>22</v>
      </c>
      <c r="E26" s="3" t="s">
        <v>60</v>
      </c>
      <c r="F26" s="3" t="str">
        <f t="shared" si="0"/>
        <v>Other</v>
      </c>
      <c r="G26" s="3" t="str">
        <f t="shared" si="1"/>
        <v xml:space="preserve">STEEL BASKET BIG </v>
      </c>
      <c r="H26" s="3" t="str">
        <f t="shared" si="2"/>
        <v>STEEL</v>
      </c>
      <c r="I26" s="3"/>
      <c r="J26" s="3"/>
      <c r="K26" s="3" t="str">
        <f t="shared" si="3"/>
        <v>PCS</v>
      </c>
      <c r="L26" s="3" t="e">
        <f t="shared" si="4"/>
        <v>#VALUE!</v>
      </c>
      <c r="M26" s="3"/>
      <c r="N26" s="3">
        <v>150</v>
      </c>
      <c r="O26" s="3" t="s">
        <v>24</v>
      </c>
      <c r="P26" s="3">
        <v>499.2998</v>
      </c>
      <c r="Q26" s="3">
        <v>74894.97</v>
      </c>
      <c r="R26" s="3">
        <v>5.6101101123595516</v>
      </c>
      <c r="S26" s="3">
        <v>841.51651685393267</v>
      </c>
      <c r="T26" s="3">
        <v>27441.5</v>
      </c>
      <c r="U26" t="str">
        <f t="shared" si="5"/>
        <v xml:space="preserve">STEEL BASKET BIG </v>
      </c>
      <c r="V26">
        <f t="shared" si="6"/>
        <v>800</v>
      </c>
      <c r="W26" t="str">
        <f t="shared" si="7"/>
        <v>PCS</v>
      </c>
      <c r="X26" t="e">
        <f t="shared" si="8"/>
        <v>#VALUE!</v>
      </c>
      <c r="Y26">
        <f t="shared" si="9"/>
        <v>102336.47</v>
      </c>
      <c r="Z26">
        <f t="shared" si="10"/>
        <v>0.36639977290864795</v>
      </c>
      <c r="AA26" t="str">
        <f t="shared" si="11"/>
        <v>High</v>
      </c>
      <c r="AB26">
        <f t="shared" si="12"/>
        <v>2025</v>
      </c>
      <c r="AD26">
        <f t="shared" si="13"/>
        <v>0.32728144464461073</v>
      </c>
    </row>
    <row r="27" spans="1:30" x14ac:dyDescent="0.3">
      <c r="A27" s="3" t="s">
        <v>19</v>
      </c>
      <c r="B27" s="3" t="s">
        <v>61</v>
      </c>
      <c r="C27" s="3" t="s">
        <v>21</v>
      </c>
      <c r="D27" s="4" t="s">
        <v>22</v>
      </c>
      <c r="E27" s="3" t="s">
        <v>62</v>
      </c>
      <c r="F27" s="3" t="str">
        <f t="shared" si="0"/>
        <v>Home Utility</v>
      </c>
      <c r="G27" s="3" t="str">
        <f t="shared" si="1"/>
        <v xml:space="preserve">MILD STEEL MULTI FUNCTION CLOTH STAND </v>
      </c>
      <c r="H27" s="3" t="str">
        <f t="shared" si="2"/>
        <v>MILD</v>
      </c>
      <c r="I27" s="3"/>
      <c r="J27" s="3"/>
      <c r="K27" s="3" t="str">
        <f t="shared" si="3"/>
        <v>PCS</v>
      </c>
      <c r="L27" s="3" t="e">
        <f t="shared" si="4"/>
        <v>#VALUE!</v>
      </c>
      <c r="M27" s="3"/>
      <c r="N27" s="3">
        <v>6614.4</v>
      </c>
      <c r="O27" s="3" t="s">
        <v>24</v>
      </c>
      <c r="P27" s="3">
        <v>308.04406295355591</v>
      </c>
      <c r="Q27" s="3">
        <v>2037526.65</v>
      </c>
      <c r="R27" s="3">
        <v>3.4611692466691681</v>
      </c>
      <c r="S27" s="3">
        <v>22893.557865168539</v>
      </c>
      <c r="T27" s="3">
        <v>746549.7</v>
      </c>
      <c r="U27" t="str">
        <f t="shared" si="5"/>
        <v xml:space="preserve">MILD STEEL MULTI FUNCTION CLOTH STAND </v>
      </c>
      <c r="V27">
        <f t="shared" si="6"/>
        <v>1696</v>
      </c>
      <c r="W27" t="str">
        <f t="shared" si="7"/>
        <v>PCS</v>
      </c>
      <c r="X27" t="e">
        <f t="shared" si="8"/>
        <v>#VALUE!</v>
      </c>
      <c r="Y27">
        <f t="shared" si="9"/>
        <v>2784076.3499999996</v>
      </c>
      <c r="Z27">
        <f t="shared" si="10"/>
        <v>0.36639996831452487</v>
      </c>
      <c r="AA27" t="str">
        <f t="shared" si="11"/>
        <v>High</v>
      </c>
      <c r="AB27">
        <f t="shared" si="12"/>
        <v>2025</v>
      </c>
      <c r="AD27">
        <f t="shared" si="13"/>
        <v>0.32726239969414139</v>
      </c>
    </row>
    <row r="28" spans="1:30" x14ac:dyDescent="0.3">
      <c r="A28" s="3" t="s">
        <v>19</v>
      </c>
      <c r="B28" s="3" t="s">
        <v>63</v>
      </c>
      <c r="C28" s="3" t="s">
        <v>21</v>
      </c>
      <c r="D28" s="4" t="s">
        <v>22</v>
      </c>
      <c r="E28" s="3" t="s">
        <v>64</v>
      </c>
      <c r="F28" s="3" t="str">
        <f t="shared" si="0"/>
        <v>Kitchen Tools</v>
      </c>
      <c r="G28" s="3" t="str">
        <f t="shared" si="1"/>
        <v xml:space="preserve">SB-12 STEEL TEA STRAINER BIG </v>
      </c>
      <c r="H28" s="3" t="str">
        <f t="shared" si="2"/>
        <v>SB-12</v>
      </c>
      <c r="I28" s="3"/>
      <c r="J28" s="3"/>
      <c r="K28" s="3" t="str">
        <f t="shared" si="3"/>
        <v>PCS</v>
      </c>
      <c r="L28" s="3" t="e">
        <f t="shared" si="4"/>
        <v>#VALUE!</v>
      </c>
      <c r="M28" s="3"/>
      <c r="N28" s="3">
        <v>1183.5999999999999</v>
      </c>
      <c r="O28" s="3" t="s">
        <v>24</v>
      </c>
      <c r="P28" s="3">
        <v>381.68436971949978</v>
      </c>
      <c r="Q28" s="3">
        <v>451761.62</v>
      </c>
      <c r="R28" s="3">
        <v>4.342256765864617</v>
      </c>
      <c r="S28" s="3">
        <v>5139.4951080773599</v>
      </c>
      <c r="T28" s="3">
        <v>165525.4</v>
      </c>
      <c r="U28" t="str">
        <f t="shared" si="5"/>
        <v xml:space="preserve">SB-12 STEEL TEA STRAINER BIG </v>
      </c>
      <c r="V28">
        <f t="shared" si="6"/>
        <v>4842</v>
      </c>
      <c r="W28" t="str">
        <f t="shared" si="7"/>
        <v>PCS</v>
      </c>
      <c r="X28">
        <f t="shared" si="8"/>
        <v>0.97699999999999998</v>
      </c>
      <c r="Y28">
        <f t="shared" si="9"/>
        <v>617287.02</v>
      </c>
      <c r="Z28">
        <f t="shared" si="10"/>
        <v>0.36639987256996287</v>
      </c>
      <c r="AA28" t="str">
        <f t="shared" si="11"/>
        <v>High</v>
      </c>
      <c r="AB28">
        <f t="shared" si="12"/>
        <v>2025</v>
      </c>
      <c r="AD28">
        <f t="shared" si="13"/>
        <v>0.32724333609520306</v>
      </c>
    </row>
    <row r="29" spans="1:30" x14ac:dyDescent="0.3">
      <c r="A29" s="3" t="s">
        <v>19</v>
      </c>
      <c r="B29" s="3" t="s">
        <v>63</v>
      </c>
      <c r="C29" s="3" t="s">
        <v>21</v>
      </c>
      <c r="D29" s="4" t="s">
        <v>22</v>
      </c>
      <c r="E29" s="3" t="s">
        <v>65</v>
      </c>
      <c r="F29" s="3" t="str">
        <f t="shared" si="0"/>
        <v>Other</v>
      </c>
      <c r="G29" s="3" t="str">
        <f t="shared" si="1"/>
        <v xml:space="preserve">SY-845-4 STEEL BASKET BIG </v>
      </c>
      <c r="H29" s="3" t="str">
        <f t="shared" si="2"/>
        <v>SY-845-4</v>
      </c>
      <c r="I29" s="3"/>
      <c r="J29" s="3"/>
      <c r="K29" s="3" t="str">
        <f t="shared" si="3"/>
        <v>PCS</v>
      </c>
      <c r="L29" s="3" t="e">
        <f t="shared" si="4"/>
        <v>#VALUE!</v>
      </c>
      <c r="M29" s="3"/>
      <c r="N29" s="3">
        <v>6975</v>
      </c>
      <c r="O29" s="3" t="s">
        <v>24</v>
      </c>
      <c r="P29" s="3">
        <v>506.19001720430123</v>
      </c>
      <c r="Q29" s="3">
        <v>3530675.37</v>
      </c>
      <c r="R29" s="3">
        <v>5.758703267398193</v>
      </c>
      <c r="S29" s="3">
        <v>40166.955290102393</v>
      </c>
      <c r="T29" s="3">
        <v>1293639.5</v>
      </c>
      <c r="U29" t="str">
        <f t="shared" si="5"/>
        <v xml:space="preserve">SY-845-4 STEEL BASKET BIG </v>
      </c>
      <c r="V29" t="e">
        <f t="shared" si="6"/>
        <v>#VALUE!</v>
      </c>
      <c r="W29" t="str">
        <f t="shared" si="7"/>
        <v>PCS</v>
      </c>
      <c r="X29">
        <f t="shared" si="8"/>
        <v>0.96909999999999996</v>
      </c>
      <c r="Y29">
        <f t="shared" si="9"/>
        <v>4824314.87</v>
      </c>
      <c r="Z29">
        <f t="shared" si="10"/>
        <v>0.36640001258456112</v>
      </c>
      <c r="AA29" t="str">
        <f t="shared" si="11"/>
        <v>High</v>
      </c>
      <c r="AB29">
        <f t="shared" si="12"/>
        <v>2025</v>
      </c>
      <c r="AD29">
        <f t="shared" si="13"/>
        <v>0.32722425396241811</v>
      </c>
    </row>
    <row r="30" spans="1:30" x14ac:dyDescent="0.3">
      <c r="A30" s="3" t="s">
        <v>19</v>
      </c>
      <c r="B30" s="3" t="s">
        <v>63</v>
      </c>
      <c r="C30" s="3" t="s">
        <v>21</v>
      </c>
      <c r="D30" s="4" t="s">
        <v>22</v>
      </c>
      <c r="E30" s="3" t="s">
        <v>66</v>
      </c>
      <c r="F30" s="3" t="str">
        <f t="shared" si="0"/>
        <v>Kitchen Tools</v>
      </c>
      <c r="G30" s="3" t="str">
        <f t="shared" si="1"/>
        <v xml:space="preserve">NP-55 STEEL TEA STRAINER </v>
      </c>
      <c r="H30" s="3" t="str">
        <f t="shared" si="2"/>
        <v>NP-55</v>
      </c>
      <c r="I30" s="3"/>
      <c r="J30" s="3"/>
      <c r="K30" s="3" t="str">
        <f t="shared" si="3"/>
        <v>PCS</v>
      </c>
      <c r="L30" s="3" t="e">
        <f t="shared" si="4"/>
        <v>#VALUE!</v>
      </c>
      <c r="M30" s="3"/>
      <c r="N30" s="3">
        <v>2310</v>
      </c>
      <c r="O30" s="3" t="s">
        <v>24</v>
      </c>
      <c r="P30" s="3">
        <v>562.56491341991341</v>
      </c>
      <c r="Q30" s="3">
        <v>1299524.95</v>
      </c>
      <c r="R30" s="3">
        <v>6.4000558978374684</v>
      </c>
      <c r="S30" s="3">
        <v>14784.12912400455</v>
      </c>
      <c r="T30" s="3">
        <v>476146</v>
      </c>
      <c r="U30" t="str">
        <f t="shared" si="5"/>
        <v xml:space="preserve">NP-55 STEEL TEA STRAINER </v>
      </c>
      <c r="V30">
        <f t="shared" si="6"/>
        <v>50400</v>
      </c>
      <c r="W30" t="str">
        <f t="shared" si="7"/>
        <v>PCS</v>
      </c>
      <c r="X30">
        <f t="shared" si="8"/>
        <v>0.27</v>
      </c>
      <c r="Y30">
        <f t="shared" si="9"/>
        <v>1775670.95</v>
      </c>
      <c r="Z30">
        <f t="shared" si="10"/>
        <v>0.36640004487793792</v>
      </c>
      <c r="AA30" t="str">
        <f t="shared" si="11"/>
        <v>High</v>
      </c>
      <c r="AB30">
        <f t="shared" si="12"/>
        <v>2025</v>
      </c>
      <c r="AD30">
        <f t="shared" si="13"/>
        <v>0.3272051531537285</v>
      </c>
    </row>
    <row r="31" spans="1:30" x14ac:dyDescent="0.3">
      <c r="A31" s="3" t="s">
        <v>19</v>
      </c>
      <c r="B31" s="3" t="s">
        <v>63</v>
      </c>
      <c r="C31" s="3" t="s">
        <v>21</v>
      </c>
      <c r="D31" s="4" t="s">
        <v>22</v>
      </c>
      <c r="E31" s="3" t="s">
        <v>67</v>
      </c>
      <c r="F31" s="3" t="str">
        <f t="shared" si="0"/>
        <v>Other</v>
      </c>
      <c r="G31" s="3" t="str">
        <f t="shared" si="1"/>
        <v xml:space="preserve">AM-321 STEEL DRAINER </v>
      </c>
      <c r="H31" s="3" t="str">
        <f t="shared" si="2"/>
        <v>AM-321</v>
      </c>
      <c r="I31" s="3"/>
      <c r="J31" s="3"/>
      <c r="K31" s="3" t="str">
        <f t="shared" si="3"/>
        <v>PCS</v>
      </c>
      <c r="L31" s="3" t="e">
        <f t="shared" si="4"/>
        <v>#VALUE!</v>
      </c>
      <c r="M31" s="3"/>
      <c r="N31" s="3">
        <v>2976.6</v>
      </c>
      <c r="O31" s="3" t="s">
        <v>24</v>
      </c>
      <c r="P31" s="3">
        <v>487.55640663844662</v>
      </c>
      <c r="Q31" s="3">
        <v>1451260.4</v>
      </c>
      <c r="R31" s="3">
        <v>5.5467167990722013</v>
      </c>
      <c r="S31" s="3">
        <v>16510.35722411831</v>
      </c>
      <c r="T31" s="3">
        <v>531741.80000000005</v>
      </c>
      <c r="U31" t="str">
        <f t="shared" si="5"/>
        <v xml:space="preserve">AM-321 STEEL DRAINER </v>
      </c>
      <c r="V31">
        <f t="shared" si="6"/>
        <v>21648</v>
      </c>
      <c r="W31" t="str">
        <f t="shared" si="7"/>
        <v>PCS</v>
      </c>
      <c r="X31">
        <f t="shared" si="8"/>
        <v>0.70199999999999996</v>
      </c>
      <c r="Y31">
        <f t="shared" si="9"/>
        <v>1983002.2</v>
      </c>
      <c r="Z31">
        <f t="shared" si="10"/>
        <v>0.36639999272356644</v>
      </c>
      <c r="AA31" t="str">
        <f t="shared" si="11"/>
        <v>High</v>
      </c>
      <c r="AB31">
        <f t="shared" si="12"/>
        <v>2025</v>
      </c>
      <c r="AD31">
        <f t="shared" si="13"/>
        <v>0.32718603369435079</v>
      </c>
    </row>
    <row r="32" spans="1:30" x14ac:dyDescent="0.3">
      <c r="A32" s="3" t="s">
        <v>19</v>
      </c>
      <c r="B32" s="3" t="s">
        <v>68</v>
      </c>
      <c r="C32" s="3" t="s">
        <v>21</v>
      </c>
      <c r="D32" s="4" t="s">
        <v>22</v>
      </c>
      <c r="E32" s="3" t="s">
        <v>69</v>
      </c>
      <c r="F32" s="3" t="str">
        <f t="shared" si="0"/>
        <v>Other</v>
      </c>
      <c r="G32" s="3" t="str">
        <f t="shared" si="1"/>
        <v xml:space="preserve">STEEL SALT BOTTLE </v>
      </c>
      <c r="H32" s="3" t="str">
        <f t="shared" si="2"/>
        <v>STEEL</v>
      </c>
      <c r="I32" s="3"/>
      <c r="J32" s="3"/>
      <c r="K32" s="3" t="str">
        <f t="shared" si="3"/>
        <v/>
      </c>
      <c r="L32" s="3" t="e">
        <f t="shared" si="4"/>
        <v>#VALUE!</v>
      </c>
      <c r="M32" s="3"/>
      <c r="N32" s="3">
        <v>5628</v>
      </c>
      <c r="O32" s="3" t="s">
        <v>24</v>
      </c>
      <c r="P32" s="3">
        <v>271.19431058990762</v>
      </c>
      <c r="Q32" s="3">
        <v>1526281.58</v>
      </c>
      <c r="R32" s="3">
        <v>3.0852595061422941</v>
      </c>
      <c r="S32" s="3">
        <v>17363.840500568829</v>
      </c>
      <c r="T32" s="3">
        <v>559229.5</v>
      </c>
      <c r="U32" t="str">
        <f t="shared" si="5"/>
        <v xml:space="preserve">STEEL SALT BOTTLE </v>
      </c>
      <c r="V32" t="e">
        <f t="shared" si="6"/>
        <v>#VALUE!</v>
      </c>
      <c r="W32" t="str">
        <f t="shared" si="7"/>
        <v/>
      </c>
      <c r="X32">
        <f t="shared" si="8"/>
        <v>0.44600000000000001</v>
      </c>
      <c r="Y32">
        <f t="shared" si="9"/>
        <v>2085511.08</v>
      </c>
      <c r="Z32">
        <f t="shared" si="10"/>
        <v>0.36639995353937244</v>
      </c>
      <c r="AA32" t="str">
        <f t="shared" si="11"/>
        <v>High</v>
      </c>
      <c r="AB32">
        <f t="shared" si="12"/>
        <v>2025</v>
      </c>
      <c r="AD32">
        <f t="shared" si="13"/>
        <v>0.32716689559819206</v>
      </c>
    </row>
    <row r="33" spans="1:30" x14ac:dyDescent="0.3">
      <c r="A33" s="3" t="s">
        <v>19</v>
      </c>
      <c r="B33" s="3" t="s">
        <v>70</v>
      </c>
      <c r="C33" s="3" t="s">
        <v>21</v>
      </c>
      <c r="D33" s="4" t="s">
        <v>25</v>
      </c>
      <c r="E33" s="3" t="s">
        <v>71</v>
      </c>
      <c r="F33" s="3" t="str">
        <f t="shared" si="0"/>
        <v>Scrubber</v>
      </c>
      <c r="G33" s="3" t="str">
        <f t="shared" si="1"/>
        <v xml:space="preserve">STEEL SCRUBBER 6PCS SET </v>
      </c>
      <c r="H33" s="3" t="str">
        <f t="shared" si="2"/>
        <v>STEEL</v>
      </c>
      <c r="I33" s="3"/>
      <c r="J33" s="3"/>
      <c r="K33" s="3" t="str">
        <f t="shared" si="3"/>
        <v>PCS</v>
      </c>
      <c r="L33" s="3" t="e">
        <f t="shared" si="4"/>
        <v>#VALUE!</v>
      </c>
      <c r="M33" s="3"/>
      <c r="N33" s="3">
        <v>8856</v>
      </c>
      <c r="O33" s="3" t="s">
        <v>24</v>
      </c>
      <c r="P33" s="3">
        <v>242.0626456639566</v>
      </c>
      <c r="Q33" s="3">
        <v>2143706.79</v>
      </c>
      <c r="R33" s="3">
        <v>2.753841247599051</v>
      </c>
      <c r="S33" s="3">
        <v>24388.018088737201</v>
      </c>
      <c r="T33" s="3">
        <v>942373.5</v>
      </c>
      <c r="U33" t="str">
        <f t="shared" si="5"/>
        <v xml:space="preserve">STEEL SCRUBBER 6PCS SET </v>
      </c>
      <c r="V33" t="e">
        <f t="shared" si="6"/>
        <v>#VALUE!</v>
      </c>
      <c r="W33" t="str">
        <f t="shared" si="7"/>
        <v>PCS</v>
      </c>
      <c r="X33" t="e">
        <f t="shared" si="8"/>
        <v>#VALUE!</v>
      </c>
      <c r="Y33">
        <f t="shared" si="9"/>
        <v>3086080.29</v>
      </c>
      <c r="Z33">
        <f t="shared" si="10"/>
        <v>0.43959999772170333</v>
      </c>
      <c r="AA33" t="str">
        <f t="shared" si="11"/>
        <v>High</v>
      </c>
      <c r="AB33">
        <f t="shared" si="12"/>
        <v>2025</v>
      </c>
      <c r="AD33">
        <f t="shared" si="13"/>
        <v>0.32714773883161924</v>
      </c>
    </row>
    <row r="34" spans="1:30" x14ac:dyDescent="0.3">
      <c r="A34" s="3" t="s">
        <v>19</v>
      </c>
      <c r="B34" s="3" t="s">
        <v>72</v>
      </c>
      <c r="C34" s="3" t="s">
        <v>21</v>
      </c>
      <c r="D34" s="4" t="s">
        <v>25</v>
      </c>
      <c r="E34" s="3" t="s">
        <v>73</v>
      </c>
      <c r="F34" s="3" t="str">
        <f t="shared" si="0"/>
        <v>Scrubber</v>
      </c>
      <c r="G34" s="3" t="str">
        <f t="shared" si="1"/>
        <v xml:space="preserve">STEEL SCRUBBER </v>
      </c>
      <c r="H34" s="3" t="str">
        <f t="shared" si="2"/>
        <v>STEEL</v>
      </c>
      <c r="I34" s="3"/>
      <c r="J34" s="3"/>
      <c r="K34" s="3" t="str">
        <f t="shared" si="3"/>
        <v>PCS</v>
      </c>
      <c r="L34" s="3" t="e">
        <f t="shared" si="4"/>
        <v>#VALUE!</v>
      </c>
      <c r="M34" s="3"/>
      <c r="N34" s="3">
        <v>4758</v>
      </c>
      <c r="O34" s="3" t="s">
        <v>24</v>
      </c>
      <c r="P34" s="3">
        <v>399.76610970996222</v>
      </c>
      <c r="Q34" s="3">
        <v>1902087.15</v>
      </c>
      <c r="R34" s="3">
        <v>4.5479648431167483</v>
      </c>
      <c r="S34" s="3">
        <v>21639.216723549489</v>
      </c>
      <c r="T34" s="3">
        <v>836157.4</v>
      </c>
      <c r="U34" t="str">
        <f t="shared" si="5"/>
        <v xml:space="preserve">STEEL SCRUBBER </v>
      </c>
      <c r="V34">
        <f t="shared" si="6"/>
        <v>263520</v>
      </c>
      <c r="W34" t="str">
        <f t="shared" si="7"/>
        <v>PCS</v>
      </c>
      <c r="X34" t="e">
        <f t="shared" si="8"/>
        <v>#VALUE!</v>
      </c>
      <c r="Y34">
        <f t="shared" si="9"/>
        <v>2738244.55</v>
      </c>
      <c r="Z34">
        <f t="shared" si="10"/>
        <v>0.43959994156944915</v>
      </c>
      <c r="AA34" t="str">
        <f t="shared" si="11"/>
        <v>High</v>
      </c>
      <c r="AB34">
        <f t="shared" si="12"/>
        <v>2025</v>
      </c>
      <c r="AD34">
        <f t="shared" si="13"/>
        <v>0.32709280367827764</v>
      </c>
    </row>
    <row r="35" spans="1:30" x14ac:dyDescent="0.3">
      <c r="A35" s="3" t="s">
        <v>19</v>
      </c>
      <c r="B35" s="3" t="s">
        <v>72</v>
      </c>
      <c r="C35" s="3" t="s">
        <v>21</v>
      </c>
      <c r="D35" s="4" t="s">
        <v>25</v>
      </c>
      <c r="E35" s="3" t="s">
        <v>74</v>
      </c>
      <c r="F35" s="3" t="str">
        <f t="shared" si="0"/>
        <v>Scrubber</v>
      </c>
      <c r="G35" s="3" t="str">
        <f t="shared" si="1"/>
        <v xml:space="preserve">STEEL SCRUBBER 6 PCS SET </v>
      </c>
      <c r="H35" s="3" t="str">
        <f t="shared" si="2"/>
        <v>STEEL</v>
      </c>
      <c r="I35" s="3"/>
      <c r="J35" s="3"/>
      <c r="K35" s="3" t="str">
        <f t="shared" si="3"/>
        <v>PCS</v>
      </c>
      <c r="L35" s="3" t="e">
        <f t="shared" si="4"/>
        <v>#VALUE!</v>
      </c>
      <c r="M35" s="3"/>
      <c r="N35" s="3">
        <v>180</v>
      </c>
      <c r="O35" s="3" t="s">
        <v>24</v>
      </c>
      <c r="P35" s="3">
        <v>154.16905555555559</v>
      </c>
      <c r="Q35" s="3">
        <v>27750.43</v>
      </c>
      <c r="R35" s="3">
        <v>1.7539141701428389</v>
      </c>
      <c r="S35" s="3">
        <v>315.70455062571102</v>
      </c>
      <c r="T35" s="3">
        <v>12199.1</v>
      </c>
      <c r="U35" t="str">
        <f t="shared" si="5"/>
        <v xml:space="preserve">STEEL SCRUBBER 6 PCS SET </v>
      </c>
      <c r="V35" t="e">
        <f t="shared" si="6"/>
        <v>#VALUE!</v>
      </c>
      <c r="W35" t="str">
        <f t="shared" si="7"/>
        <v>PCS</v>
      </c>
      <c r="X35" t="e">
        <f t="shared" si="8"/>
        <v>#VALUE!</v>
      </c>
      <c r="Y35">
        <f t="shared" si="9"/>
        <v>39949.53</v>
      </c>
      <c r="Z35">
        <f t="shared" si="10"/>
        <v>0.43960039538126078</v>
      </c>
      <c r="AA35" t="str">
        <f t="shared" si="11"/>
        <v>High</v>
      </c>
      <c r="AB35">
        <f t="shared" si="12"/>
        <v>2025</v>
      </c>
      <c r="AD35">
        <f t="shared" si="13"/>
        <v>0.32703781485232891</v>
      </c>
    </row>
    <row r="36" spans="1:30" x14ac:dyDescent="0.3">
      <c r="A36" s="3" t="s">
        <v>19</v>
      </c>
      <c r="B36" s="3" t="s">
        <v>75</v>
      </c>
      <c r="C36" s="3" t="s">
        <v>21</v>
      </c>
      <c r="D36" s="4" t="s">
        <v>22</v>
      </c>
      <c r="E36" s="3" t="s">
        <v>76</v>
      </c>
      <c r="F36" s="3" t="str">
        <f t="shared" si="0"/>
        <v>Other</v>
      </c>
      <c r="G36" s="3" t="str">
        <f t="shared" si="1"/>
        <v xml:space="preserve">STEEL SPRINKLER </v>
      </c>
      <c r="H36" s="3" t="str">
        <f t="shared" si="2"/>
        <v>STEEL</v>
      </c>
      <c r="I36" s="3"/>
      <c r="J36" s="3"/>
      <c r="K36" s="3" t="str">
        <f t="shared" si="3"/>
        <v>PCS</v>
      </c>
      <c r="L36" s="3" t="e">
        <f t="shared" si="4"/>
        <v>#VALUE!</v>
      </c>
      <c r="M36" s="3"/>
      <c r="N36" s="3">
        <v>5012</v>
      </c>
      <c r="O36" s="3" t="s">
        <v>24</v>
      </c>
      <c r="P36" s="3">
        <v>326.07507382282517</v>
      </c>
      <c r="Q36" s="3">
        <v>1634288.27</v>
      </c>
      <c r="R36" s="3">
        <v>3.680305573621053</v>
      </c>
      <c r="S36" s="3">
        <v>18445.69153498872</v>
      </c>
      <c r="T36" s="3">
        <v>598803.30000000005</v>
      </c>
      <c r="U36" t="str">
        <f t="shared" si="5"/>
        <v xml:space="preserve">STEEL SPRINKLER </v>
      </c>
      <c r="V36">
        <f t="shared" si="6"/>
        <v>30072</v>
      </c>
      <c r="W36" t="str">
        <f t="shared" si="7"/>
        <v>PCS</v>
      </c>
      <c r="X36">
        <f t="shared" si="8"/>
        <v>0.57799999999999996</v>
      </c>
      <c r="Y36">
        <f t="shared" si="9"/>
        <v>2233091.5700000003</v>
      </c>
      <c r="Z36">
        <f t="shared" si="10"/>
        <v>0.36640004764887657</v>
      </c>
      <c r="AA36" t="str">
        <f t="shared" si="11"/>
        <v>High</v>
      </c>
      <c r="AB36">
        <f t="shared" si="12"/>
        <v>2025</v>
      </c>
      <c r="AD36">
        <f t="shared" si="13"/>
        <v>0.32698277202566439</v>
      </c>
    </row>
    <row r="37" spans="1:30" x14ac:dyDescent="0.3">
      <c r="A37" s="3" t="s">
        <v>19</v>
      </c>
      <c r="B37" s="3" t="s">
        <v>75</v>
      </c>
      <c r="C37" s="3" t="s">
        <v>21</v>
      </c>
      <c r="D37" s="4" t="s">
        <v>22</v>
      </c>
      <c r="E37" s="3" t="s">
        <v>77</v>
      </c>
      <c r="F37" s="3" t="str">
        <f t="shared" si="0"/>
        <v>Other</v>
      </c>
      <c r="G37" s="3" t="str">
        <f t="shared" si="1"/>
        <v xml:space="preserve">STEEL SALT BOTTLE </v>
      </c>
      <c r="H37" s="3" t="str">
        <f t="shared" si="2"/>
        <v>STEEL</v>
      </c>
      <c r="I37" s="3"/>
      <c r="J37" s="3"/>
      <c r="K37" s="3" t="str">
        <f t="shared" si="3"/>
        <v>PCS</v>
      </c>
      <c r="L37" s="3" t="e">
        <f t="shared" si="4"/>
        <v>#VALUE!</v>
      </c>
      <c r="M37" s="3"/>
      <c r="N37" s="3">
        <v>5600</v>
      </c>
      <c r="O37" s="3" t="s">
        <v>24</v>
      </c>
      <c r="P37" s="3">
        <v>268.97564285714287</v>
      </c>
      <c r="Q37" s="3">
        <v>1506263.6</v>
      </c>
      <c r="R37" s="3">
        <v>3.035842470170913</v>
      </c>
      <c r="S37" s="3">
        <v>17000.717832957111</v>
      </c>
      <c r="T37" s="3">
        <v>551895</v>
      </c>
      <c r="U37" t="str">
        <f t="shared" si="5"/>
        <v xml:space="preserve">STEEL SALT BOTTLE </v>
      </c>
      <c r="V37">
        <f t="shared" si="6"/>
        <v>36000</v>
      </c>
      <c r="W37" t="str">
        <f t="shared" si="7"/>
        <v>PCS</v>
      </c>
      <c r="X37">
        <f t="shared" si="8"/>
        <v>0.44500000000000001</v>
      </c>
      <c r="Y37">
        <f t="shared" si="9"/>
        <v>2058158.6</v>
      </c>
      <c r="Z37">
        <f t="shared" si="10"/>
        <v>0.36640001125964933</v>
      </c>
      <c r="AA37" t="str">
        <f t="shared" si="11"/>
        <v>High</v>
      </c>
      <c r="AB37">
        <f t="shared" si="12"/>
        <v>2025</v>
      </c>
      <c r="AD37">
        <f t="shared" si="13"/>
        <v>0.32696348764424393</v>
      </c>
    </row>
    <row r="38" spans="1:30" x14ac:dyDescent="0.3">
      <c r="A38" s="3" t="s">
        <v>19</v>
      </c>
      <c r="B38" s="3" t="s">
        <v>78</v>
      </c>
      <c r="C38" s="3" t="s">
        <v>21</v>
      </c>
      <c r="D38" s="4" t="s">
        <v>25</v>
      </c>
      <c r="E38" s="3" t="s">
        <v>71</v>
      </c>
      <c r="F38" s="3" t="str">
        <f t="shared" si="0"/>
        <v>Scrubber</v>
      </c>
      <c r="G38" s="3" t="str">
        <f t="shared" si="1"/>
        <v xml:space="preserve">STEEL SCRUBBER 6PCS SET </v>
      </c>
      <c r="H38" s="3" t="str">
        <f t="shared" si="2"/>
        <v>STEEL</v>
      </c>
      <c r="I38" s="3"/>
      <c r="J38" s="3"/>
      <c r="K38" s="3" t="str">
        <f t="shared" si="3"/>
        <v>PCS</v>
      </c>
      <c r="L38" s="3" t="e">
        <f t="shared" si="4"/>
        <v>#VALUE!</v>
      </c>
      <c r="M38" s="3"/>
      <c r="N38" s="3">
        <v>8856</v>
      </c>
      <c r="O38" s="3" t="s">
        <v>24</v>
      </c>
      <c r="P38" s="3">
        <v>235.98643631436309</v>
      </c>
      <c r="Q38" s="3">
        <v>2089895.88</v>
      </c>
      <c r="R38" s="3">
        <v>2.663503795873174</v>
      </c>
      <c r="S38" s="3">
        <v>23587.98961625282</v>
      </c>
      <c r="T38" s="3">
        <v>918718.2</v>
      </c>
      <c r="U38" t="str">
        <f t="shared" si="5"/>
        <v xml:space="preserve">STEEL SCRUBBER 6PCS SET </v>
      </c>
      <c r="V38" t="e">
        <f t="shared" si="6"/>
        <v>#VALUE!</v>
      </c>
      <c r="W38" t="str">
        <f t="shared" si="7"/>
        <v>PCS</v>
      </c>
      <c r="X38" t="e">
        <f t="shared" si="8"/>
        <v>#VALUE!</v>
      </c>
      <c r="Y38">
        <f t="shared" si="9"/>
        <v>3008614.08</v>
      </c>
      <c r="Z38">
        <f t="shared" si="10"/>
        <v>0.43959998619644153</v>
      </c>
      <c r="AA38" t="str">
        <f t="shared" si="11"/>
        <v>High</v>
      </c>
      <c r="AB38">
        <f t="shared" si="12"/>
        <v>2025</v>
      </c>
      <c r="AD38">
        <f t="shared" si="13"/>
        <v>0.32694418440214146</v>
      </c>
    </row>
    <row r="39" spans="1:30" x14ac:dyDescent="0.3">
      <c r="A39" s="3" t="s">
        <v>19</v>
      </c>
      <c r="B39" s="3" t="s">
        <v>79</v>
      </c>
      <c r="C39" s="3" t="s">
        <v>21</v>
      </c>
      <c r="D39" s="4" t="s">
        <v>22</v>
      </c>
      <c r="E39" s="3" t="s">
        <v>80</v>
      </c>
      <c r="F39" s="3" t="str">
        <f t="shared" si="0"/>
        <v>Other</v>
      </c>
      <c r="G39" s="3" t="str">
        <f t="shared" si="1"/>
        <v xml:space="preserve">STEEL BASKET SQUARE </v>
      </c>
      <c r="H39" s="3" t="str">
        <f t="shared" si="2"/>
        <v>STEEL</v>
      </c>
      <c r="I39" s="3"/>
      <c r="J39" s="3"/>
      <c r="K39" s="3" t="str">
        <f t="shared" si="3"/>
        <v>PCS</v>
      </c>
      <c r="L39" s="3" t="e">
        <f t="shared" si="4"/>
        <v>#VALUE!</v>
      </c>
      <c r="M39" s="3"/>
      <c r="N39" s="3">
        <v>660</v>
      </c>
      <c r="O39" s="3" t="s">
        <v>24</v>
      </c>
      <c r="P39" s="3">
        <v>436.13304549999998</v>
      </c>
      <c r="Q39" s="3">
        <v>287847.81</v>
      </c>
      <c r="R39" s="3">
        <v>5.0245742560000002</v>
      </c>
      <c r="S39" s="3">
        <v>3316.2190089999999</v>
      </c>
      <c r="T39" s="3">
        <v>105467.5</v>
      </c>
      <c r="U39" t="str">
        <f t="shared" si="5"/>
        <v xml:space="preserve">STEEL BASKET SQUARE </v>
      </c>
      <c r="V39">
        <f t="shared" si="6"/>
        <v>4400</v>
      </c>
      <c r="W39" t="str">
        <f t="shared" si="7"/>
        <v>PCS</v>
      </c>
      <c r="X39">
        <f t="shared" si="8"/>
        <v>0.70199999999999996</v>
      </c>
      <c r="Y39">
        <f t="shared" si="9"/>
        <v>393315.31</v>
      </c>
      <c r="Z39">
        <f t="shared" si="10"/>
        <v>0.3664002168368069</v>
      </c>
      <c r="AA39" t="str">
        <f t="shared" si="11"/>
        <v>High</v>
      </c>
      <c r="AB39">
        <f t="shared" si="12"/>
        <v>2025</v>
      </c>
      <c r="AD39">
        <f t="shared" si="13"/>
        <v>0.32688901505748208</v>
      </c>
    </row>
    <row r="40" spans="1:30" x14ac:dyDescent="0.3">
      <c r="A40" s="3" t="s">
        <v>19</v>
      </c>
      <c r="B40" s="3" t="s">
        <v>81</v>
      </c>
      <c r="C40" s="3" t="s">
        <v>21</v>
      </c>
      <c r="D40" s="4" t="s">
        <v>25</v>
      </c>
      <c r="E40" s="3" t="s">
        <v>82</v>
      </c>
      <c r="F40" s="3" t="str">
        <f t="shared" si="0"/>
        <v>Scrubber</v>
      </c>
      <c r="G40" s="3" t="str">
        <f t="shared" si="1"/>
        <v xml:space="preserve">STEEL SCRUBBER 2 PCS SET </v>
      </c>
      <c r="H40" s="3" t="str">
        <f t="shared" si="2"/>
        <v>STEEL</v>
      </c>
      <c r="I40" s="3"/>
      <c r="J40" s="3"/>
      <c r="K40" s="3" t="str">
        <f t="shared" si="3"/>
        <v>PCS</v>
      </c>
      <c r="L40" s="3" t="e">
        <f t="shared" si="4"/>
        <v>#VALUE!</v>
      </c>
      <c r="M40" s="3"/>
      <c r="N40" s="3">
        <v>9800</v>
      </c>
      <c r="O40" s="3" t="s">
        <v>24</v>
      </c>
      <c r="P40" s="3">
        <v>438.0730643</v>
      </c>
      <c r="Q40" s="3">
        <v>4293116.03</v>
      </c>
      <c r="R40" s="3">
        <v>5.0469247040000003</v>
      </c>
      <c r="S40" s="3">
        <v>49459.862099999998</v>
      </c>
      <c r="T40" s="3">
        <v>1887253.8</v>
      </c>
      <c r="U40" t="str">
        <f t="shared" si="5"/>
        <v xml:space="preserve">STEEL SCRUBBER 2 PCS SET </v>
      </c>
      <c r="V40" t="e">
        <f t="shared" si="6"/>
        <v>#VALUE!</v>
      </c>
      <c r="W40" t="str">
        <f t="shared" si="7"/>
        <v>PCS</v>
      </c>
      <c r="X40" t="e">
        <f t="shared" si="8"/>
        <v>#VALUE!</v>
      </c>
      <c r="Y40">
        <f t="shared" si="9"/>
        <v>6180369.8300000001</v>
      </c>
      <c r="Z40">
        <f t="shared" si="10"/>
        <v>0.43959999841886405</v>
      </c>
      <c r="AA40" t="str">
        <f t="shared" si="11"/>
        <v>High</v>
      </c>
      <c r="AB40">
        <f t="shared" si="12"/>
        <v>2025</v>
      </c>
      <c r="AD40">
        <f t="shared" si="13"/>
        <v>0.32686965631089732</v>
      </c>
    </row>
    <row r="41" spans="1:30" x14ac:dyDescent="0.3">
      <c r="A41" s="3" t="s">
        <v>19</v>
      </c>
      <c r="B41" s="3" t="s">
        <v>83</v>
      </c>
      <c r="C41" s="3" t="s">
        <v>21</v>
      </c>
      <c r="D41" s="4" t="s">
        <v>22</v>
      </c>
      <c r="E41" s="3" t="s">
        <v>84</v>
      </c>
      <c r="F41" s="3" t="str">
        <f t="shared" si="0"/>
        <v>Kitchen Tools</v>
      </c>
      <c r="G41" s="3" t="str">
        <f t="shared" si="1"/>
        <v xml:space="preserve">STEEL TEA STRAINER BIG </v>
      </c>
      <c r="H41" s="3" t="str">
        <f t="shared" si="2"/>
        <v>STEEL</v>
      </c>
      <c r="I41" s="3"/>
      <c r="J41" s="3"/>
      <c r="K41" s="3" t="str">
        <f t="shared" si="3"/>
        <v>PCS</v>
      </c>
      <c r="L41" s="3" t="e">
        <f t="shared" si="4"/>
        <v>#VALUE!</v>
      </c>
      <c r="M41" s="3"/>
      <c r="N41" s="3">
        <v>325.60000000000002</v>
      </c>
      <c r="O41" s="3" t="s">
        <v>24</v>
      </c>
      <c r="P41" s="3">
        <v>371.794041769042</v>
      </c>
      <c r="Q41" s="3">
        <v>121056.14</v>
      </c>
      <c r="R41" s="3">
        <v>4.2833414950350397</v>
      </c>
      <c r="S41" s="3">
        <v>1394.6559907834101</v>
      </c>
      <c r="T41" s="3">
        <v>44354.9</v>
      </c>
      <c r="U41" t="str">
        <f t="shared" si="5"/>
        <v xml:space="preserve">STEEL TEA STRAINER BIG </v>
      </c>
      <c r="V41">
        <f t="shared" si="6"/>
        <v>1332</v>
      </c>
      <c r="W41" t="str">
        <f t="shared" si="7"/>
        <v>PCS</v>
      </c>
      <c r="X41" t="e">
        <f t="shared" si="8"/>
        <v>#VALUE!</v>
      </c>
      <c r="Y41">
        <f t="shared" si="9"/>
        <v>165411.04</v>
      </c>
      <c r="Z41">
        <f t="shared" si="10"/>
        <v>0.36639942426712102</v>
      </c>
      <c r="AA41" t="str">
        <f t="shared" si="11"/>
        <v>High</v>
      </c>
      <c r="AB41">
        <f t="shared" si="12"/>
        <v>2025</v>
      </c>
      <c r="AD41">
        <f t="shared" si="13"/>
        <v>0.32681439633927573</v>
      </c>
    </row>
    <row r="42" spans="1:30" x14ac:dyDescent="0.3">
      <c r="A42" s="3" t="s">
        <v>19</v>
      </c>
      <c r="B42" s="3" t="s">
        <v>83</v>
      </c>
      <c r="C42" s="3" t="s">
        <v>21</v>
      </c>
      <c r="D42" s="4" t="s">
        <v>22</v>
      </c>
      <c r="E42" s="3" t="s">
        <v>85</v>
      </c>
      <c r="F42" s="3" t="str">
        <f t="shared" si="0"/>
        <v>Kitchen Tools</v>
      </c>
      <c r="G42" s="3" t="str">
        <f t="shared" si="1"/>
        <v xml:space="preserve">STEEL TEA STRAINER </v>
      </c>
      <c r="H42" s="3" t="str">
        <f t="shared" si="2"/>
        <v>STEEL</v>
      </c>
      <c r="I42" s="3"/>
      <c r="J42" s="3"/>
      <c r="K42" s="3" t="str">
        <f t="shared" si="3"/>
        <v>PCS</v>
      </c>
      <c r="L42" s="3" t="e">
        <f t="shared" si="4"/>
        <v>#VALUE!</v>
      </c>
      <c r="M42" s="3"/>
      <c r="N42" s="3">
        <v>4620</v>
      </c>
      <c r="O42" s="3" t="s">
        <v>24</v>
      </c>
      <c r="P42" s="3">
        <v>548.200285714286</v>
      </c>
      <c r="Q42" s="3">
        <v>2532685.3199999998</v>
      </c>
      <c r="R42" s="3">
        <v>6.3156714944042101</v>
      </c>
      <c r="S42" s="3">
        <v>29178.402304147501</v>
      </c>
      <c r="T42" s="3">
        <v>927975.9</v>
      </c>
      <c r="U42" t="str">
        <f t="shared" si="5"/>
        <v xml:space="preserve">STEEL TEA STRAINER </v>
      </c>
      <c r="V42">
        <f t="shared" si="6"/>
        <v>100800</v>
      </c>
      <c r="W42" t="str">
        <f t="shared" si="7"/>
        <v>PCS</v>
      </c>
      <c r="X42" t="e">
        <f t="shared" si="8"/>
        <v>#VALUE!</v>
      </c>
      <c r="Y42">
        <f t="shared" si="9"/>
        <v>3460661.2199999997</v>
      </c>
      <c r="Z42">
        <f t="shared" si="10"/>
        <v>0.36639999950724239</v>
      </c>
      <c r="AA42" t="str">
        <f t="shared" si="11"/>
        <v>High</v>
      </c>
      <c r="AB42">
        <f t="shared" si="12"/>
        <v>2025</v>
      </c>
      <c r="AD42">
        <f t="shared" si="13"/>
        <v>0.32679498239718269</v>
      </c>
    </row>
    <row r="43" spans="1:30" x14ac:dyDescent="0.3">
      <c r="A43" s="3" t="s">
        <v>19</v>
      </c>
      <c r="B43" s="3" t="s">
        <v>86</v>
      </c>
      <c r="C43" s="3" t="s">
        <v>21</v>
      </c>
      <c r="D43" s="4" t="s">
        <v>22</v>
      </c>
      <c r="E43" s="3" t="s">
        <v>87</v>
      </c>
      <c r="F43" s="3" t="str">
        <f t="shared" si="0"/>
        <v>Other</v>
      </c>
      <c r="G43" s="3" t="str">
        <f t="shared" si="1"/>
        <v xml:space="preserve">STEEL BASKET SQUARE </v>
      </c>
      <c r="H43" s="3" t="str">
        <f t="shared" si="2"/>
        <v>STEEL</v>
      </c>
      <c r="I43" s="3"/>
      <c r="J43" s="3"/>
      <c r="K43" s="3" t="str">
        <f t="shared" si="3"/>
        <v>PCS</v>
      </c>
      <c r="L43" s="3" t="e">
        <f t="shared" si="4"/>
        <v>#VALUE!</v>
      </c>
      <c r="M43" s="3"/>
      <c r="N43" s="3">
        <v>12006</v>
      </c>
      <c r="O43" s="3" t="s">
        <v>24</v>
      </c>
      <c r="P43" s="3">
        <v>448.12217891054502</v>
      </c>
      <c r="Q43" s="3">
        <v>5380154.8799999999</v>
      </c>
      <c r="R43" s="3">
        <v>5.1626979137159497</v>
      </c>
      <c r="S43" s="3">
        <v>61983.351152073701</v>
      </c>
      <c r="T43" s="3">
        <v>1971288.8</v>
      </c>
      <c r="U43" t="str">
        <f t="shared" si="5"/>
        <v xml:space="preserve">STEEL BASKET SQUARE </v>
      </c>
      <c r="V43">
        <f t="shared" si="6"/>
        <v>82800</v>
      </c>
      <c r="W43" t="str">
        <f t="shared" si="7"/>
        <v>PCS</v>
      </c>
      <c r="X43" t="e">
        <f t="shared" si="8"/>
        <v>#VALUE!</v>
      </c>
      <c r="Y43">
        <f t="shared" si="9"/>
        <v>7351443.6799999997</v>
      </c>
      <c r="Z43">
        <f t="shared" si="10"/>
        <v>0.3664000096592015</v>
      </c>
      <c r="AA43" t="str">
        <f t="shared" si="11"/>
        <v>High</v>
      </c>
      <c r="AB43">
        <f t="shared" si="12"/>
        <v>2025</v>
      </c>
      <c r="AD43">
        <f t="shared" si="13"/>
        <v>0.32677554912087742</v>
      </c>
    </row>
    <row r="44" spans="1:30" x14ac:dyDescent="0.3">
      <c r="A44" s="3" t="s">
        <v>19</v>
      </c>
      <c r="B44" s="3" t="s">
        <v>88</v>
      </c>
      <c r="C44" s="3" t="s">
        <v>21</v>
      </c>
      <c r="D44" s="4" t="s">
        <v>22</v>
      </c>
      <c r="E44" s="3" t="s">
        <v>89</v>
      </c>
      <c r="F44" s="3" t="str">
        <f t="shared" si="0"/>
        <v>Household Steel</v>
      </c>
      <c r="G44" s="3" t="str">
        <f t="shared" si="1"/>
        <v xml:space="preserve">STEEL CUTLERY HOLDER </v>
      </c>
      <c r="H44" s="3" t="str">
        <f t="shared" si="2"/>
        <v>STEEL</v>
      </c>
      <c r="I44" s="3"/>
      <c r="J44" s="3"/>
      <c r="K44" s="3" t="str">
        <f t="shared" si="3"/>
        <v/>
      </c>
      <c r="L44" s="3" t="e">
        <f t="shared" si="4"/>
        <v>#VALUE!</v>
      </c>
      <c r="M44" s="3"/>
      <c r="N44" s="3">
        <v>9776</v>
      </c>
      <c r="O44" s="3" t="s">
        <v>24</v>
      </c>
      <c r="P44" s="3">
        <v>361.08518003273298</v>
      </c>
      <c r="Q44" s="3">
        <v>3529968.72</v>
      </c>
      <c r="R44" s="3">
        <v>4.1599675118978503</v>
      </c>
      <c r="S44" s="3">
        <v>40667.842396313397</v>
      </c>
      <c r="T44" s="3">
        <v>1293380.5</v>
      </c>
      <c r="U44" t="str">
        <f t="shared" si="5"/>
        <v xml:space="preserve">STEEL CUTLERY HOLDER </v>
      </c>
      <c r="V44" t="e">
        <f t="shared" si="6"/>
        <v>#VALUE!</v>
      </c>
      <c r="W44" t="str">
        <f t="shared" si="7"/>
        <v/>
      </c>
      <c r="X44">
        <f t="shared" si="8"/>
        <v>1.55</v>
      </c>
      <c r="Y44">
        <f t="shared" si="9"/>
        <v>4823349.2200000007</v>
      </c>
      <c r="Z44">
        <f t="shared" si="10"/>
        <v>0.36639998894947712</v>
      </c>
      <c r="AA44" t="str">
        <f t="shared" si="11"/>
        <v>High</v>
      </c>
      <c r="AB44">
        <f t="shared" si="12"/>
        <v>2025</v>
      </c>
      <c r="AD44">
        <f t="shared" si="13"/>
        <v>0.32675609675929751</v>
      </c>
    </row>
    <row r="45" spans="1:30" x14ac:dyDescent="0.3">
      <c r="A45" s="3" t="s">
        <v>19</v>
      </c>
      <c r="B45" s="3" t="s">
        <v>90</v>
      </c>
      <c r="C45" s="3" t="s">
        <v>21</v>
      </c>
      <c r="D45" s="4" t="s">
        <v>25</v>
      </c>
      <c r="E45" s="3" t="s">
        <v>91</v>
      </c>
      <c r="F45" s="3" t="str">
        <f t="shared" si="0"/>
        <v>Scrubber</v>
      </c>
      <c r="G45" s="3" t="str">
        <f t="shared" si="1"/>
        <v xml:space="preserve">STEEL SCRUBBER 2 PCS SET </v>
      </c>
      <c r="H45" s="3" t="str">
        <f t="shared" si="2"/>
        <v>STEEL</v>
      </c>
      <c r="I45" s="3"/>
      <c r="J45" s="3"/>
      <c r="K45" s="3" t="str">
        <f t="shared" si="3"/>
        <v>PCS</v>
      </c>
      <c r="L45" s="3" t="e">
        <f t="shared" si="4"/>
        <v>#VALUE!</v>
      </c>
      <c r="M45" s="3"/>
      <c r="N45" s="3">
        <v>4900</v>
      </c>
      <c r="O45" s="3" t="s">
        <v>24</v>
      </c>
      <c r="P45" s="3">
        <v>448.69948775510198</v>
      </c>
      <c r="Q45" s="3">
        <v>2198627.4900000002</v>
      </c>
      <c r="R45" s="3">
        <v>5.1693489372707599</v>
      </c>
      <c r="S45" s="3">
        <v>25329.8097926267</v>
      </c>
      <c r="T45" s="3">
        <v>966516.6</v>
      </c>
      <c r="U45" t="str">
        <f t="shared" si="5"/>
        <v xml:space="preserve">STEEL SCRUBBER 2 PCS SET </v>
      </c>
      <c r="V45" t="e">
        <f t="shared" si="6"/>
        <v>#VALUE!</v>
      </c>
      <c r="W45" t="str">
        <f t="shared" si="7"/>
        <v>PCS</v>
      </c>
      <c r="X45" t="e">
        <f t="shared" si="8"/>
        <v>#VALUE!</v>
      </c>
      <c r="Y45">
        <f t="shared" si="9"/>
        <v>3165144.0900000003</v>
      </c>
      <c r="Z45">
        <f t="shared" si="10"/>
        <v>0.43959997971279796</v>
      </c>
      <c r="AA45" t="str">
        <f t="shared" si="11"/>
        <v>High</v>
      </c>
      <c r="AB45">
        <f t="shared" si="12"/>
        <v>2025</v>
      </c>
      <c r="AD45">
        <f t="shared" si="13"/>
        <v>0.32673662529947911</v>
      </c>
    </row>
    <row r="46" spans="1:30" x14ac:dyDescent="0.3">
      <c r="A46" s="3" t="s">
        <v>19</v>
      </c>
      <c r="B46" s="3" t="s">
        <v>92</v>
      </c>
      <c r="C46" s="3" t="s">
        <v>21</v>
      </c>
      <c r="D46" s="4" t="s">
        <v>22</v>
      </c>
      <c r="E46" s="3" t="s">
        <v>93</v>
      </c>
      <c r="F46" s="3" t="str">
        <f t="shared" si="0"/>
        <v>Other</v>
      </c>
      <c r="G46" s="3" t="str">
        <f t="shared" si="1"/>
        <v xml:space="preserve">STEEL SPRINKLER </v>
      </c>
      <c r="H46" s="3" t="str">
        <f t="shared" si="2"/>
        <v>STEEL</v>
      </c>
      <c r="I46" s="3"/>
      <c r="J46" s="3"/>
      <c r="K46" s="3" t="str">
        <f t="shared" si="3"/>
        <v>PCS</v>
      </c>
      <c r="L46" s="3" t="e">
        <f t="shared" si="4"/>
        <v>#VALUE!</v>
      </c>
      <c r="M46" s="3"/>
      <c r="N46" s="3">
        <v>528</v>
      </c>
      <c r="O46" s="3" t="s">
        <v>24</v>
      </c>
      <c r="P46" s="3">
        <v>297.14039772727301</v>
      </c>
      <c r="Q46" s="3">
        <v>156890.13</v>
      </c>
      <c r="R46" s="3">
        <v>3.4471043819869198</v>
      </c>
      <c r="S46" s="3">
        <v>1820.0711136891</v>
      </c>
      <c r="T46" s="3">
        <v>57484.5</v>
      </c>
      <c r="U46" t="str">
        <f t="shared" si="5"/>
        <v xml:space="preserve">STEEL SPRINKLER </v>
      </c>
      <c r="V46">
        <f t="shared" si="6"/>
        <v>2880</v>
      </c>
      <c r="W46" t="str">
        <f t="shared" si="7"/>
        <v>PCS</v>
      </c>
      <c r="X46">
        <f t="shared" si="8"/>
        <v>0.57899999999999996</v>
      </c>
      <c r="Y46">
        <f t="shared" si="9"/>
        <v>214374.63</v>
      </c>
      <c r="Z46">
        <f t="shared" si="10"/>
        <v>0.36639972189455128</v>
      </c>
      <c r="AA46" t="str">
        <f t="shared" si="11"/>
        <v>High</v>
      </c>
      <c r="AB46">
        <f t="shared" si="12"/>
        <v>2025</v>
      </c>
      <c r="AD46">
        <f t="shared" si="13"/>
        <v>0.32668116419165927</v>
      </c>
    </row>
    <row r="47" spans="1:30" x14ac:dyDescent="0.3">
      <c r="A47" s="3" t="s">
        <v>19</v>
      </c>
      <c r="B47" s="3" t="s">
        <v>92</v>
      </c>
      <c r="C47" s="3" t="s">
        <v>21</v>
      </c>
      <c r="D47" s="4" t="s">
        <v>22</v>
      </c>
      <c r="E47" s="3" t="s">
        <v>94</v>
      </c>
      <c r="F47" s="3" t="str">
        <f t="shared" si="0"/>
        <v>Other</v>
      </c>
      <c r="G47" s="3" t="str">
        <f t="shared" si="1"/>
        <v xml:space="preserve">STEEL HAND BLENDER </v>
      </c>
      <c r="H47" s="3" t="str">
        <f t="shared" si="2"/>
        <v>STEEL</v>
      </c>
      <c r="I47" s="3"/>
      <c r="J47" s="3"/>
      <c r="K47" s="3" t="str">
        <f t="shared" si="3"/>
        <v>PCS</v>
      </c>
      <c r="L47" s="3" t="e">
        <f t="shared" si="4"/>
        <v>#VALUE!</v>
      </c>
      <c r="M47" s="3"/>
      <c r="N47" s="3">
        <v>33</v>
      </c>
      <c r="O47" s="3" t="s">
        <v>24</v>
      </c>
      <c r="P47" s="3">
        <v>518.84090909090901</v>
      </c>
      <c r="Q47" s="3">
        <v>17121.75</v>
      </c>
      <c r="R47" s="3">
        <v>6.0190360683400099</v>
      </c>
      <c r="S47" s="3">
        <v>198.62819025522001</v>
      </c>
      <c r="T47" s="3">
        <v>6273.4</v>
      </c>
      <c r="U47" t="str">
        <f t="shared" si="5"/>
        <v xml:space="preserve">STEEL HAND BLENDER </v>
      </c>
      <c r="V47">
        <f t="shared" si="6"/>
        <v>540</v>
      </c>
      <c r="W47" t="str">
        <f t="shared" si="7"/>
        <v>PCS</v>
      </c>
      <c r="X47">
        <f t="shared" si="8"/>
        <v>0.33700000000000002</v>
      </c>
      <c r="Y47">
        <f t="shared" si="9"/>
        <v>23395.15</v>
      </c>
      <c r="Z47">
        <f t="shared" si="10"/>
        <v>0.36639946267174789</v>
      </c>
      <c r="AA47" t="str">
        <f t="shared" si="11"/>
        <v>High</v>
      </c>
      <c r="AB47">
        <f t="shared" si="12"/>
        <v>2025</v>
      </c>
      <c r="AD47">
        <f t="shared" si="13"/>
        <v>0.32666163687715444</v>
      </c>
    </row>
    <row r="48" spans="1:30" x14ac:dyDescent="0.3">
      <c r="A48" s="3" t="s">
        <v>19</v>
      </c>
      <c r="B48" s="3" t="s">
        <v>92</v>
      </c>
      <c r="C48" s="3" t="s">
        <v>21</v>
      </c>
      <c r="D48" s="4" t="s">
        <v>22</v>
      </c>
      <c r="E48" s="3" t="s">
        <v>95</v>
      </c>
      <c r="F48" s="3" t="str">
        <f t="shared" si="0"/>
        <v>Other</v>
      </c>
      <c r="G48" s="3" t="str">
        <f t="shared" si="1"/>
        <v xml:space="preserve">STEEL SALT BOTTLE </v>
      </c>
      <c r="H48" s="3" t="str">
        <f t="shared" si="2"/>
        <v>STEEL</v>
      </c>
      <c r="I48" s="3"/>
      <c r="J48" s="3"/>
      <c r="K48" s="3" t="str">
        <f t="shared" si="3"/>
        <v>PCS</v>
      </c>
      <c r="L48" s="3" t="e">
        <f t="shared" si="4"/>
        <v>#VALUE!</v>
      </c>
      <c r="M48" s="3"/>
      <c r="N48" s="3">
        <v>1030.4000000000001</v>
      </c>
      <c r="O48" s="3" t="s">
        <v>24</v>
      </c>
      <c r="P48" s="3">
        <v>269.75735636645999</v>
      </c>
      <c r="Q48" s="3">
        <v>277957.98</v>
      </c>
      <c r="R48" s="3">
        <v>3.1294356887060299</v>
      </c>
      <c r="S48" s="3">
        <v>3224.57053364269</v>
      </c>
      <c r="T48" s="3">
        <v>101843.9</v>
      </c>
      <c r="U48" t="str">
        <f t="shared" si="5"/>
        <v xml:space="preserve">STEEL SALT BOTTLE </v>
      </c>
      <c r="V48">
        <f t="shared" si="6"/>
        <v>6624</v>
      </c>
      <c r="W48" t="str">
        <f t="shared" si="7"/>
        <v>PCS</v>
      </c>
      <c r="X48">
        <f t="shared" si="8"/>
        <v>0.44600000000000001</v>
      </c>
      <c r="Y48">
        <f t="shared" si="9"/>
        <v>379801.88</v>
      </c>
      <c r="Z48">
        <f t="shared" si="10"/>
        <v>0.36640034583644621</v>
      </c>
      <c r="AA48" t="str">
        <f t="shared" si="11"/>
        <v>High</v>
      </c>
      <c r="AB48">
        <f t="shared" si="12"/>
        <v>2025</v>
      </c>
      <c r="AD48">
        <f t="shared" si="13"/>
        <v>0.3266420904798133</v>
      </c>
    </row>
    <row r="49" spans="1:30" x14ac:dyDescent="0.3">
      <c r="A49" s="3" t="s">
        <v>19</v>
      </c>
      <c r="B49" s="3" t="s">
        <v>92</v>
      </c>
      <c r="C49" s="3" t="s">
        <v>21</v>
      </c>
      <c r="D49" s="4" t="s">
        <v>96</v>
      </c>
      <c r="E49" s="3" t="s">
        <v>97</v>
      </c>
      <c r="F49" s="3" t="str">
        <f t="shared" si="0"/>
        <v>Other</v>
      </c>
      <c r="G49" s="3" t="str">
        <f t="shared" si="1"/>
        <v xml:space="preserve">STEEL FILTER BALL WITH CHAIN </v>
      </c>
      <c r="H49" s="3" t="str">
        <f t="shared" si="2"/>
        <v>STEEL</v>
      </c>
      <c r="I49" s="3"/>
      <c r="J49" s="3"/>
      <c r="K49" s="3" t="str">
        <f t="shared" si="3"/>
        <v>PCS</v>
      </c>
      <c r="L49" s="3" t="e">
        <f t="shared" si="4"/>
        <v>#VALUE!</v>
      </c>
      <c r="M49" s="3"/>
      <c r="N49" s="3">
        <v>12</v>
      </c>
      <c r="O49" s="3" t="s">
        <v>24</v>
      </c>
      <c r="P49" s="3">
        <v>1087.74416666667</v>
      </c>
      <c r="Q49" s="3">
        <v>13052.93</v>
      </c>
      <c r="R49" s="3">
        <v>12.6188418406806</v>
      </c>
      <c r="S49" s="3">
        <v>151.426102088167</v>
      </c>
      <c r="T49" s="3">
        <v>4782.7</v>
      </c>
      <c r="U49" t="str">
        <f t="shared" si="5"/>
        <v xml:space="preserve">STEEL FILTER BALL WITH CHAIN </v>
      </c>
      <c r="V49">
        <f t="shared" si="6"/>
        <v>540</v>
      </c>
      <c r="W49" t="str">
        <f t="shared" si="7"/>
        <v>PCS</v>
      </c>
      <c r="X49">
        <f t="shared" si="8"/>
        <v>0.25800000000000001</v>
      </c>
      <c r="Y49">
        <f t="shared" si="9"/>
        <v>17835.63</v>
      </c>
      <c r="Z49">
        <f t="shared" si="10"/>
        <v>0.3664081551038732</v>
      </c>
      <c r="AA49" t="str">
        <f t="shared" si="11"/>
        <v>High</v>
      </c>
      <c r="AB49">
        <f t="shared" si="12"/>
        <v>2025</v>
      </c>
      <c r="AD49">
        <f t="shared" si="13"/>
        <v>0.32662252440926376</v>
      </c>
    </row>
    <row r="50" spans="1:30" x14ac:dyDescent="0.3">
      <c r="A50" s="3" t="s">
        <v>19</v>
      </c>
      <c r="B50" s="3" t="s">
        <v>98</v>
      </c>
      <c r="C50" s="3" t="s">
        <v>21</v>
      </c>
      <c r="D50" s="4" t="s">
        <v>22</v>
      </c>
      <c r="E50" s="3" t="s">
        <v>99</v>
      </c>
      <c r="F50" s="3" t="str">
        <f t="shared" si="0"/>
        <v>Other</v>
      </c>
      <c r="G50" s="3" t="str">
        <f t="shared" si="1"/>
        <v xml:space="preserve">STEEL HANGER WITH HOOK </v>
      </c>
      <c r="H50" s="3" t="str">
        <f t="shared" si="2"/>
        <v>STEEL</v>
      </c>
      <c r="I50" s="3"/>
      <c r="J50" s="3"/>
      <c r="K50" s="3" t="str">
        <f t="shared" si="3"/>
        <v>PCS</v>
      </c>
      <c r="L50" s="3" t="e">
        <f t="shared" si="4"/>
        <v>#VALUE!</v>
      </c>
      <c r="M50" s="3"/>
      <c r="N50" s="3">
        <v>15568</v>
      </c>
      <c r="O50" s="3" t="s">
        <v>24</v>
      </c>
      <c r="P50" s="3">
        <v>416.91548561151097</v>
      </c>
      <c r="Q50" s="3">
        <v>6490540.2800000003</v>
      </c>
      <c r="R50" s="3">
        <v>4.8366065616184599</v>
      </c>
      <c r="S50" s="3">
        <v>75296.290951276096</v>
      </c>
      <c r="T50" s="3">
        <v>2378134</v>
      </c>
      <c r="U50" t="str">
        <f t="shared" si="5"/>
        <v xml:space="preserve">STEEL HANGER WITH HOOK </v>
      </c>
      <c r="V50">
        <f t="shared" si="6"/>
        <v>70056</v>
      </c>
      <c r="W50" t="str">
        <f t="shared" si="7"/>
        <v>PCS</v>
      </c>
      <c r="X50" t="e">
        <f t="shared" si="8"/>
        <v>#VALUE!</v>
      </c>
      <c r="Y50">
        <f t="shared" si="9"/>
        <v>8868674.2800000012</v>
      </c>
      <c r="Z50">
        <f t="shared" si="10"/>
        <v>0.36640000637974623</v>
      </c>
      <c r="AA50" t="str">
        <f t="shared" si="11"/>
        <v>High</v>
      </c>
      <c r="AB50">
        <f t="shared" si="12"/>
        <v>2025</v>
      </c>
      <c r="AD50">
        <f t="shared" si="13"/>
        <v>0.32660293522625305</v>
      </c>
    </row>
    <row r="51" spans="1:30" x14ac:dyDescent="0.3">
      <c r="A51" s="3" t="s">
        <v>19</v>
      </c>
      <c r="B51" s="3" t="s">
        <v>100</v>
      </c>
      <c r="C51" s="3" t="s">
        <v>21</v>
      </c>
      <c r="D51" s="4" t="s">
        <v>96</v>
      </c>
      <c r="E51" s="3" t="s">
        <v>101</v>
      </c>
      <c r="F51" s="3" t="str">
        <f t="shared" si="0"/>
        <v>Other</v>
      </c>
      <c r="G51" s="3" t="str">
        <f t="shared" si="1"/>
        <v xml:space="preserve">STEEL INFUSER </v>
      </c>
      <c r="H51" s="3" t="str">
        <f t="shared" si="2"/>
        <v>STEEL</v>
      </c>
      <c r="I51" s="3"/>
      <c r="J51" s="3"/>
      <c r="K51" s="3" t="str">
        <f t="shared" si="3"/>
        <v>PCS</v>
      </c>
      <c r="L51" s="3" t="e">
        <f t="shared" si="4"/>
        <v>#VALUE!</v>
      </c>
      <c r="M51" s="3"/>
      <c r="N51" s="3">
        <v>15</v>
      </c>
      <c r="O51" s="3" t="s">
        <v>24</v>
      </c>
      <c r="P51" s="3">
        <v>1678.8246666666701</v>
      </c>
      <c r="Q51" s="3">
        <v>25182.37</v>
      </c>
      <c r="R51" s="3">
        <v>19.475924207269902</v>
      </c>
      <c r="S51" s="3">
        <v>292.138863109049</v>
      </c>
      <c r="T51" s="3">
        <v>9226.7999999999993</v>
      </c>
      <c r="U51" t="str">
        <f t="shared" si="5"/>
        <v xml:space="preserve">STEEL INFUSER </v>
      </c>
      <c r="V51">
        <f t="shared" si="6"/>
        <v>360</v>
      </c>
      <c r="W51" t="str">
        <f t="shared" si="7"/>
        <v>PCS</v>
      </c>
      <c r="X51">
        <f t="shared" si="8"/>
        <v>0.74299999999999999</v>
      </c>
      <c r="Y51">
        <f t="shared" si="9"/>
        <v>34409.17</v>
      </c>
      <c r="Z51">
        <f t="shared" si="10"/>
        <v>0.36639919118017883</v>
      </c>
      <c r="AA51" t="str">
        <f t="shared" si="11"/>
        <v>High</v>
      </c>
      <c r="AB51">
        <f t="shared" si="12"/>
        <v>2025</v>
      </c>
      <c r="AD51">
        <f t="shared" si="13"/>
        <v>0.32658333075770457</v>
      </c>
    </row>
    <row r="52" spans="1:30" x14ac:dyDescent="0.3">
      <c r="A52" s="3" t="s">
        <v>19</v>
      </c>
      <c r="B52" s="3" t="s">
        <v>100</v>
      </c>
      <c r="C52" s="3" t="s">
        <v>21</v>
      </c>
      <c r="D52" s="4" t="s">
        <v>22</v>
      </c>
      <c r="E52" s="3" t="s">
        <v>102</v>
      </c>
      <c r="F52" s="3" t="str">
        <f t="shared" si="0"/>
        <v>Home Utility</v>
      </c>
      <c r="G52" s="3" t="str">
        <f t="shared" si="1"/>
        <v xml:space="preserve">MILD STEEL MULTI FUNCTION CLOTH STAND </v>
      </c>
      <c r="H52" s="3" t="str">
        <f t="shared" si="2"/>
        <v>MILD</v>
      </c>
      <c r="I52" s="3"/>
      <c r="J52" s="3"/>
      <c r="K52" s="3" t="str">
        <f t="shared" si="3"/>
        <v>PCS</v>
      </c>
      <c r="L52" s="3" t="e">
        <f t="shared" si="4"/>
        <v>#VALUE!</v>
      </c>
      <c r="M52" s="3"/>
      <c r="N52" s="3">
        <v>4004</v>
      </c>
      <c r="O52" s="3" t="s">
        <v>24</v>
      </c>
      <c r="P52" s="3">
        <v>424.51678071928097</v>
      </c>
      <c r="Q52" s="3">
        <v>1699765.19</v>
      </c>
      <c r="R52" s="3">
        <v>4.9247886394348104</v>
      </c>
      <c r="S52" s="3">
        <v>19718.853712297001</v>
      </c>
      <c r="T52" s="3">
        <v>622793.9</v>
      </c>
      <c r="U52" t="str">
        <f t="shared" si="5"/>
        <v xml:space="preserve">MILD STEEL MULTI FUNCTION CLOTH STAND </v>
      </c>
      <c r="V52">
        <f t="shared" si="6"/>
        <v>1232</v>
      </c>
      <c r="W52" t="str">
        <f t="shared" si="7"/>
        <v>PCS</v>
      </c>
      <c r="X52" t="e">
        <f t="shared" si="8"/>
        <v>#VALUE!</v>
      </c>
      <c r="Y52">
        <f t="shared" si="9"/>
        <v>2322559.09</v>
      </c>
      <c r="Z52">
        <f t="shared" si="10"/>
        <v>0.36639996139702097</v>
      </c>
      <c r="AA52" t="str">
        <f t="shared" si="11"/>
        <v>High</v>
      </c>
      <c r="AB52">
        <f t="shared" si="12"/>
        <v>2025</v>
      </c>
      <c r="AD52">
        <f t="shared" si="13"/>
        <v>0.3265637073666634</v>
      </c>
    </row>
    <row r="53" spans="1:30" x14ac:dyDescent="0.3">
      <c r="A53" s="3" t="s">
        <v>19</v>
      </c>
      <c r="B53" s="3" t="s">
        <v>103</v>
      </c>
      <c r="C53" s="3" t="s">
        <v>21</v>
      </c>
      <c r="D53" s="4" t="s">
        <v>22</v>
      </c>
      <c r="E53" s="3" t="s">
        <v>104</v>
      </c>
      <c r="F53" s="3" t="str">
        <f t="shared" si="0"/>
        <v>Kitchen Tools</v>
      </c>
      <c r="G53" s="3" t="str">
        <f t="shared" si="1"/>
        <v xml:space="preserve">SB-12 STEEL TEA STRAINER BIG </v>
      </c>
      <c r="H53" s="3" t="str">
        <f t="shared" si="2"/>
        <v>SB-12</v>
      </c>
      <c r="I53" s="3"/>
      <c r="J53" s="3"/>
      <c r="K53" s="3" t="str">
        <f t="shared" si="3"/>
        <v>PCS</v>
      </c>
      <c r="L53" s="3" t="e">
        <f t="shared" si="4"/>
        <v>#VALUE!</v>
      </c>
      <c r="M53" s="3"/>
      <c r="N53" s="3">
        <v>10810.8</v>
      </c>
      <c r="O53" s="3" t="s">
        <v>24</v>
      </c>
      <c r="P53" s="3">
        <v>394.95271210271198</v>
      </c>
      <c r="Q53" s="3">
        <v>4269754.78</v>
      </c>
      <c r="R53" s="3">
        <v>4.5818180058319298</v>
      </c>
      <c r="S53" s="3">
        <v>49533.118097447797</v>
      </c>
      <c r="T53" s="3">
        <v>1564438.2</v>
      </c>
      <c r="U53" t="str">
        <f t="shared" si="5"/>
        <v xml:space="preserve">SB-12 STEEL TEA STRAINER BIG </v>
      </c>
      <c r="V53">
        <f t="shared" si="6"/>
        <v>44226</v>
      </c>
      <c r="W53" t="str">
        <f t="shared" si="7"/>
        <v>PCS</v>
      </c>
      <c r="X53">
        <f t="shared" si="8"/>
        <v>0.97499999999999998</v>
      </c>
      <c r="Y53">
        <f t="shared" si="9"/>
        <v>5834192.9800000004</v>
      </c>
      <c r="Z53">
        <f t="shared" si="10"/>
        <v>0.36640001138426032</v>
      </c>
      <c r="AA53" t="str">
        <f t="shared" si="11"/>
        <v>High</v>
      </c>
      <c r="AB53">
        <f t="shared" si="12"/>
        <v>2025</v>
      </c>
      <c r="AD53">
        <f t="shared" si="13"/>
        <v>0.32654406424337434</v>
      </c>
    </row>
    <row r="54" spans="1:30" x14ac:dyDescent="0.3">
      <c r="A54" s="3" t="s">
        <v>19</v>
      </c>
      <c r="B54" s="3" t="s">
        <v>105</v>
      </c>
      <c r="C54" s="3" t="s">
        <v>21</v>
      </c>
      <c r="D54" s="4" t="s">
        <v>25</v>
      </c>
      <c r="E54" s="3" t="s">
        <v>106</v>
      </c>
      <c r="F54" s="3" t="str">
        <f t="shared" si="0"/>
        <v>Scrubber</v>
      </c>
      <c r="G54" s="3" t="str">
        <f t="shared" si="1"/>
        <v xml:space="preserve">STEEL SCRUBBER 6PCS SET </v>
      </c>
      <c r="H54" s="3" t="str">
        <f t="shared" si="2"/>
        <v>STEEL</v>
      </c>
      <c r="I54" s="3"/>
      <c r="J54" s="3"/>
      <c r="K54" s="3" t="str">
        <f t="shared" si="3"/>
        <v>PCS</v>
      </c>
      <c r="L54" s="3" t="e">
        <f t="shared" si="4"/>
        <v>#VALUE!</v>
      </c>
      <c r="M54" s="3"/>
      <c r="N54" s="3">
        <v>9151</v>
      </c>
      <c r="O54" s="3" t="s">
        <v>24</v>
      </c>
      <c r="P54" s="3">
        <v>237.42367828652601</v>
      </c>
      <c r="Q54" s="3">
        <v>2172664.08</v>
      </c>
      <c r="R54" s="3">
        <v>2.7087698606563202</v>
      </c>
      <c r="S54" s="3">
        <v>24787.9529948659</v>
      </c>
      <c r="T54" s="3">
        <v>955103.1</v>
      </c>
      <c r="U54" t="str">
        <f t="shared" si="5"/>
        <v xml:space="preserve">STEEL SCRUBBER 6PCS SET </v>
      </c>
      <c r="V54" t="e">
        <f t="shared" si="6"/>
        <v>#VALUE!</v>
      </c>
      <c r="W54" t="str">
        <f t="shared" si="7"/>
        <v>PCS</v>
      </c>
      <c r="X54" t="e">
        <f t="shared" si="8"/>
        <v>#VALUE!</v>
      </c>
      <c r="Y54">
        <f t="shared" si="9"/>
        <v>3127767.18</v>
      </c>
      <c r="Z54">
        <f t="shared" si="10"/>
        <v>0.43959998639090125</v>
      </c>
      <c r="AA54" t="str">
        <f t="shared" si="11"/>
        <v>High</v>
      </c>
      <c r="AB54">
        <f t="shared" si="12"/>
        <v>2025</v>
      </c>
      <c r="AD54">
        <f t="shared" si="13"/>
        <v>0.32652440171395114</v>
      </c>
    </row>
    <row r="55" spans="1:30" x14ac:dyDescent="0.3">
      <c r="A55" s="3" t="s">
        <v>19</v>
      </c>
      <c r="B55" s="3" t="s">
        <v>107</v>
      </c>
      <c r="C55" s="3" t="s">
        <v>21</v>
      </c>
      <c r="D55" s="4" t="s">
        <v>25</v>
      </c>
      <c r="E55" s="3" t="s">
        <v>108</v>
      </c>
      <c r="F55" s="3" t="str">
        <f t="shared" si="0"/>
        <v>Scrubber</v>
      </c>
      <c r="G55" s="3" t="str">
        <f t="shared" si="1"/>
        <v xml:space="preserve">STEEL SCRUBBER 2PCS SET </v>
      </c>
      <c r="H55" s="3" t="str">
        <f t="shared" si="2"/>
        <v>STEEL</v>
      </c>
      <c r="I55" s="3"/>
      <c r="J55" s="3"/>
      <c r="K55" s="3" t="str">
        <f t="shared" si="3"/>
        <v>PCS</v>
      </c>
      <c r="L55" s="3" t="e">
        <f t="shared" si="4"/>
        <v>#VALUE!</v>
      </c>
      <c r="M55" s="3"/>
      <c r="N55" s="3">
        <v>4900</v>
      </c>
      <c r="O55" s="3" t="s">
        <v>24</v>
      </c>
      <c r="P55" s="3">
        <v>468.81910199999999</v>
      </c>
      <c r="Q55" s="3">
        <v>2297213.6</v>
      </c>
      <c r="R55" s="3">
        <v>5.3487632859999996</v>
      </c>
      <c r="S55" s="3">
        <v>26208.9401</v>
      </c>
      <c r="T55" s="3">
        <v>1009855.1</v>
      </c>
      <c r="U55" t="str">
        <f t="shared" si="5"/>
        <v xml:space="preserve">STEEL SCRUBBER 2PCS SET </v>
      </c>
      <c r="V55" t="e">
        <f t="shared" si="6"/>
        <v>#VALUE!</v>
      </c>
      <c r="W55" t="str">
        <f t="shared" si="7"/>
        <v>PCS</v>
      </c>
      <c r="X55">
        <f t="shared" si="8"/>
        <v>0.14199999999999999</v>
      </c>
      <c r="Y55">
        <f t="shared" si="9"/>
        <v>3307068.7</v>
      </c>
      <c r="Z55">
        <f t="shared" si="10"/>
        <v>0.43960000062684634</v>
      </c>
      <c r="AA55" t="str">
        <f t="shared" si="11"/>
        <v>High</v>
      </c>
      <c r="AB55">
        <f t="shared" si="12"/>
        <v>2025</v>
      </c>
      <c r="AD55">
        <f t="shared" si="13"/>
        <v>0.32646858948064561</v>
      </c>
    </row>
    <row r="56" spans="1:30" x14ac:dyDescent="0.3">
      <c r="A56" s="3" t="s">
        <v>19</v>
      </c>
      <c r="B56" s="3" t="s">
        <v>109</v>
      </c>
      <c r="C56" s="3" t="s">
        <v>21</v>
      </c>
      <c r="D56" s="4" t="s">
        <v>22</v>
      </c>
      <c r="E56" s="3" t="s">
        <v>52</v>
      </c>
      <c r="F56" s="3" t="str">
        <f t="shared" si="0"/>
        <v>Home Utility</v>
      </c>
      <c r="G56" s="3" t="str">
        <f t="shared" si="1"/>
        <v xml:space="preserve">MILD STEEL MULTI FUNCTION CLOTH STAND </v>
      </c>
      <c r="H56" s="3" t="str">
        <f t="shared" si="2"/>
        <v>MILD</v>
      </c>
      <c r="I56" s="3"/>
      <c r="J56" s="3"/>
      <c r="K56" s="3" t="str">
        <f t="shared" si="3"/>
        <v>PCS</v>
      </c>
      <c r="L56" s="3" t="e">
        <f t="shared" si="4"/>
        <v>#VALUE!</v>
      </c>
      <c r="M56" s="3"/>
      <c r="N56" s="3">
        <v>4004</v>
      </c>
      <c r="O56" s="3" t="s">
        <v>24</v>
      </c>
      <c r="P56" s="3">
        <v>431.54728519999998</v>
      </c>
      <c r="Q56" s="3">
        <v>1727915.33</v>
      </c>
      <c r="R56" s="3">
        <v>4.9235286389999997</v>
      </c>
      <c r="S56" s="3">
        <v>19713.808669999999</v>
      </c>
      <c r="T56" s="3">
        <v>633108.19999999995</v>
      </c>
      <c r="U56" t="str">
        <f t="shared" si="5"/>
        <v xml:space="preserve">MILD STEEL MULTI FUNCTION CLOTH STAND </v>
      </c>
      <c r="V56">
        <f t="shared" si="6"/>
        <v>1232</v>
      </c>
      <c r="W56" t="str">
        <f t="shared" si="7"/>
        <v>PCS</v>
      </c>
      <c r="X56" t="e">
        <f t="shared" si="8"/>
        <v>#VALUE!</v>
      </c>
      <c r="Y56">
        <f t="shared" si="9"/>
        <v>2361023.5300000003</v>
      </c>
      <c r="Z56">
        <f t="shared" si="10"/>
        <v>0.36640001336176575</v>
      </c>
      <c r="AA56" t="str">
        <f t="shared" si="11"/>
        <v>High</v>
      </c>
      <c r="AB56">
        <f t="shared" si="12"/>
        <v>2025</v>
      </c>
      <c r="AD56">
        <f t="shared" si="13"/>
        <v>0.32641272211711664</v>
      </c>
    </row>
    <row r="57" spans="1:30" x14ac:dyDescent="0.3">
      <c r="A57" s="3" t="s">
        <v>19</v>
      </c>
      <c r="B57" s="3" t="s">
        <v>110</v>
      </c>
      <c r="C57" s="3" t="s">
        <v>21</v>
      </c>
      <c r="D57" s="4" t="s">
        <v>22</v>
      </c>
      <c r="E57" s="3" t="s">
        <v>111</v>
      </c>
      <c r="F57" s="3" t="str">
        <f t="shared" si="0"/>
        <v>Other</v>
      </c>
      <c r="G57" s="3" t="str">
        <f t="shared" si="1"/>
        <v xml:space="preserve">STEEL SPRINKLER </v>
      </c>
      <c r="H57" s="3" t="str">
        <f t="shared" si="2"/>
        <v>STEEL</v>
      </c>
      <c r="I57" s="3"/>
      <c r="J57" s="3"/>
      <c r="K57" s="3" t="str">
        <f t="shared" si="3"/>
        <v>PCS</v>
      </c>
      <c r="L57" s="3" t="e">
        <f t="shared" si="4"/>
        <v>#VALUE!</v>
      </c>
      <c r="M57" s="3"/>
      <c r="N57" s="3">
        <v>96.8</v>
      </c>
      <c r="O57" s="3" t="s">
        <v>24</v>
      </c>
      <c r="P57" s="3">
        <v>317.7392562</v>
      </c>
      <c r="Q57" s="3">
        <v>30757.16</v>
      </c>
      <c r="R57" s="3">
        <v>3.6250913429999998</v>
      </c>
      <c r="S57" s="3">
        <v>350.90884199999999</v>
      </c>
      <c r="T57" s="3">
        <v>11269.4</v>
      </c>
      <c r="U57" t="str">
        <f t="shared" si="5"/>
        <v xml:space="preserve">STEEL SPRINKLER </v>
      </c>
      <c r="V57">
        <f t="shared" si="6"/>
        <v>528</v>
      </c>
      <c r="W57" t="str">
        <f t="shared" si="7"/>
        <v>PCS</v>
      </c>
      <c r="X57" t="e">
        <f t="shared" si="8"/>
        <v>#VALUE!</v>
      </c>
      <c r="Y57">
        <f t="shared" si="9"/>
        <v>42026.559999999998</v>
      </c>
      <c r="Z57">
        <f t="shared" si="10"/>
        <v>0.36639923842123262</v>
      </c>
      <c r="AA57" t="str">
        <f t="shared" si="11"/>
        <v>High</v>
      </c>
      <c r="AB57">
        <f t="shared" si="12"/>
        <v>2025</v>
      </c>
      <c r="AD57">
        <f t="shared" si="13"/>
        <v>0.32639296555029612</v>
      </c>
    </row>
    <row r="58" spans="1:30" x14ac:dyDescent="0.3">
      <c r="A58" s="3" t="s">
        <v>19</v>
      </c>
      <c r="B58" s="3" t="s">
        <v>110</v>
      </c>
      <c r="C58" s="3" t="s">
        <v>21</v>
      </c>
      <c r="D58" s="4" t="s">
        <v>22</v>
      </c>
      <c r="E58" s="3" t="s">
        <v>112</v>
      </c>
      <c r="F58" s="3" t="str">
        <f t="shared" si="0"/>
        <v>Household Steel</v>
      </c>
      <c r="G58" s="3" t="str">
        <f t="shared" si="1"/>
        <v xml:space="preserve">STEEL CUTLERY HOLDER </v>
      </c>
      <c r="H58" s="3" t="str">
        <f t="shared" si="2"/>
        <v>STEEL</v>
      </c>
      <c r="I58" s="3"/>
      <c r="J58" s="3"/>
      <c r="K58" s="3" t="str">
        <f t="shared" si="3"/>
        <v>PCS</v>
      </c>
      <c r="L58" s="3" t="e">
        <f t="shared" si="4"/>
        <v>#VALUE!</v>
      </c>
      <c r="M58" s="3"/>
      <c r="N58" s="3">
        <v>9776</v>
      </c>
      <c r="O58" s="3" t="s">
        <v>24</v>
      </c>
      <c r="P58" s="3">
        <v>367.98287440000001</v>
      </c>
      <c r="Q58" s="3">
        <v>3597400.58</v>
      </c>
      <c r="R58" s="3">
        <v>4.1983214420000001</v>
      </c>
      <c r="S58" s="3">
        <v>41042.790419999998</v>
      </c>
      <c r="T58" s="3">
        <v>1318087.6000000001</v>
      </c>
      <c r="U58" t="str">
        <f t="shared" si="5"/>
        <v xml:space="preserve">STEEL CUTLERY HOLDER </v>
      </c>
      <c r="V58" t="e">
        <f t="shared" si="6"/>
        <v>#VALUE!</v>
      </c>
      <c r="W58" t="str">
        <f t="shared" si="7"/>
        <v>PCS</v>
      </c>
      <c r="X58" t="e">
        <f t="shared" si="8"/>
        <v>#VALUE!</v>
      </c>
      <c r="Y58">
        <f t="shared" si="9"/>
        <v>4915488.18</v>
      </c>
      <c r="Z58">
        <f t="shared" si="10"/>
        <v>0.36640000764107289</v>
      </c>
      <c r="AA58" t="str">
        <f t="shared" si="11"/>
        <v>High</v>
      </c>
      <c r="AB58">
        <f t="shared" si="12"/>
        <v>2025</v>
      </c>
      <c r="AD58">
        <f t="shared" si="13"/>
        <v>0.32637318983459118</v>
      </c>
    </row>
    <row r="59" spans="1:30" x14ac:dyDescent="0.3">
      <c r="A59" s="3" t="s">
        <v>19</v>
      </c>
      <c r="B59" s="3" t="s">
        <v>113</v>
      </c>
      <c r="C59" s="3" t="s">
        <v>21</v>
      </c>
      <c r="D59" s="4" t="s">
        <v>22</v>
      </c>
      <c r="E59" s="3" t="s">
        <v>114</v>
      </c>
      <c r="F59" s="3" t="str">
        <f t="shared" si="0"/>
        <v>Other</v>
      </c>
      <c r="G59" s="3" t="str">
        <f t="shared" si="1"/>
        <v xml:space="preserve">STEEL SPRINKLER </v>
      </c>
      <c r="H59" s="3" t="str">
        <f t="shared" si="2"/>
        <v>STEEL</v>
      </c>
      <c r="I59" s="3"/>
      <c r="J59" s="3"/>
      <c r="K59" s="3" t="str">
        <f t="shared" si="3"/>
        <v>PCS</v>
      </c>
      <c r="L59" s="3" t="e">
        <f t="shared" si="4"/>
        <v>#VALUE!</v>
      </c>
      <c r="M59" s="3"/>
      <c r="N59" s="3">
        <v>14110.8</v>
      </c>
      <c r="O59" s="3" t="s">
        <v>24</v>
      </c>
      <c r="P59" s="3">
        <v>297.68057800000003</v>
      </c>
      <c r="Q59" s="3">
        <v>4200511.0999999996</v>
      </c>
      <c r="R59" s="3">
        <v>3.3962416200000001</v>
      </c>
      <c r="S59" s="3">
        <v>47923.686249999999</v>
      </c>
      <c r="T59" s="3">
        <v>1539067.2</v>
      </c>
      <c r="U59" t="str">
        <f t="shared" si="5"/>
        <v xml:space="preserve">STEEL SPRINKLER </v>
      </c>
      <c r="V59">
        <f t="shared" si="6"/>
        <v>76968</v>
      </c>
      <c r="W59" t="str">
        <f t="shared" si="7"/>
        <v>PCS</v>
      </c>
      <c r="X59">
        <f t="shared" si="8"/>
        <v>0.57799999999999996</v>
      </c>
      <c r="Y59">
        <f t="shared" si="9"/>
        <v>5739578.2999999998</v>
      </c>
      <c r="Z59">
        <f t="shared" si="10"/>
        <v>0.36639998404003743</v>
      </c>
      <c r="AA59" t="str">
        <f t="shared" si="11"/>
        <v>High</v>
      </c>
      <c r="AB59">
        <f t="shared" si="12"/>
        <v>2025</v>
      </c>
      <c r="AD59">
        <f t="shared" si="13"/>
        <v>0.32635339417791148</v>
      </c>
    </row>
    <row r="60" spans="1:30" x14ac:dyDescent="0.3">
      <c r="A60" s="3" t="s">
        <v>19</v>
      </c>
      <c r="B60" s="3" t="s">
        <v>113</v>
      </c>
      <c r="C60" s="3" t="s">
        <v>21</v>
      </c>
      <c r="D60" s="4" t="s">
        <v>22</v>
      </c>
      <c r="E60" s="3" t="s">
        <v>115</v>
      </c>
      <c r="F60" s="3" t="str">
        <f t="shared" si="0"/>
        <v>Other</v>
      </c>
      <c r="G60" s="3" t="str">
        <f t="shared" si="1"/>
        <v xml:space="preserve">STEEL SALT BOTTLE </v>
      </c>
      <c r="H60" s="3" t="str">
        <f t="shared" si="2"/>
        <v>STEEL</v>
      </c>
      <c r="I60" s="3"/>
      <c r="J60" s="3"/>
      <c r="K60" s="3" t="str">
        <f t="shared" si="3"/>
        <v>PCS</v>
      </c>
      <c r="L60" s="3" t="e">
        <f t="shared" si="4"/>
        <v>#VALUE!</v>
      </c>
      <c r="M60" s="3"/>
      <c r="N60" s="3">
        <v>6860</v>
      </c>
      <c r="O60" s="3" t="s">
        <v>24</v>
      </c>
      <c r="P60" s="3">
        <v>270.10870260000002</v>
      </c>
      <c r="Q60" s="3">
        <v>1852945.7</v>
      </c>
      <c r="R60" s="3">
        <v>3.0816737320000001</v>
      </c>
      <c r="S60" s="3">
        <v>21140.281800000001</v>
      </c>
      <c r="T60" s="3">
        <v>678919.3</v>
      </c>
      <c r="U60" t="str">
        <f t="shared" si="5"/>
        <v xml:space="preserve">STEEL SALT BOTTLE </v>
      </c>
      <c r="V60">
        <f t="shared" si="6"/>
        <v>44100</v>
      </c>
      <c r="W60" t="str">
        <f t="shared" si="7"/>
        <v>PCS</v>
      </c>
      <c r="X60">
        <f t="shared" si="8"/>
        <v>0.44500000000000001</v>
      </c>
      <c r="Y60">
        <f t="shared" si="9"/>
        <v>2531865</v>
      </c>
      <c r="Z60">
        <f t="shared" si="10"/>
        <v>0.36639999758222813</v>
      </c>
      <c r="AA60" t="str">
        <f t="shared" si="11"/>
        <v>High</v>
      </c>
      <c r="AB60">
        <f t="shared" si="12"/>
        <v>2025</v>
      </c>
      <c r="AD60">
        <f t="shared" si="13"/>
        <v>0.32633357894294757</v>
      </c>
    </row>
    <row r="61" spans="1:30" x14ac:dyDescent="0.3">
      <c r="A61" s="3" t="s">
        <v>19</v>
      </c>
      <c r="B61" s="3" t="s">
        <v>116</v>
      </c>
      <c r="C61" s="3" t="s">
        <v>21</v>
      </c>
      <c r="D61" s="4" t="s">
        <v>25</v>
      </c>
      <c r="E61" s="3" t="s">
        <v>108</v>
      </c>
      <c r="F61" s="3" t="str">
        <f t="shared" si="0"/>
        <v>Scrubber</v>
      </c>
      <c r="G61" s="3" t="str">
        <f t="shared" si="1"/>
        <v xml:space="preserve">STEEL SCRUBBER 2PCS SET </v>
      </c>
      <c r="H61" s="3" t="str">
        <f t="shared" si="2"/>
        <v>STEEL</v>
      </c>
      <c r="I61" s="3"/>
      <c r="J61" s="3"/>
      <c r="K61" s="3" t="str">
        <f t="shared" si="3"/>
        <v>PCS</v>
      </c>
      <c r="L61" s="3" t="e">
        <f t="shared" si="4"/>
        <v>#VALUE!</v>
      </c>
      <c r="M61" s="3"/>
      <c r="N61" s="3">
        <v>4900</v>
      </c>
      <c r="O61" s="3" t="s">
        <v>24</v>
      </c>
      <c r="P61" s="3">
        <v>459.57666734693902</v>
      </c>
      <c r="Q61" s="3">
        <v>2251925.67</v>
      </c>
      <c r="R61" s="3">
        <v>5.2977137446332998</v>
      </c>
      <c r="S61" s="3">
        <v>25958.7973487032</v>
      </c>
      <c r="T61" s="3">
        <v>989946.5</v>
      </c>
      <c r="U61" t="str">
        <f t="shared" si="5"/>
        <v xml:space="preserve">STEEL SCRUBBER 2PCS SET </v>
      </c>
      <c r="V61" t="e">
        <f t="shared" si="6"/>
        <v>#VALUE!</v>
      </c>
      <c r="W61" t="str">
        <f t="shared" si="7"/>
        <v>PCS</v>
      </c>
      <c r="X61">
        <f t="shared" si="8"/>
        <v>0.14199999999999999</v>
      </c>
      <c r="Y61">
        <f t="shared" si="9"/>
        <v>3241872.17</v>
      </c>
      <c r="Z61">
        <f t="shared" si="10"/>
        <v>0.4395999891062124</v>
      </c>
      <c r="AA61" t="str">
        <f t="shared" si="11"/>
        <v>High</v>
      </c>
      <c r="AB61">
        <f t="shared" si="12"/>
        <v>2025</v>
      </c>
      <c r="AD61">
        <f t="shared" si="13"/>
        <v>0.32631374408223507</v>
      </c>
    </row>
    <row r="62" spans="1:30" x14ac:dyDescent="0.3">
      <c r="A62" s="3" t="s">
        <v>19</v>
      </c>
      <c r="B62" s="3" t="s">
        <v>117</v>
      </c>
      <c r="C62" s="3" t="s">
        <v>21</v>
      </c>
      <c r="D62" s="4" t="s">
        <v>22</v>
      </c>
      <c r="E62" s="3" t="s">
        <v>118</v>
      </c>
      <c r="F62" s="3" t="str">
        <f t="shared" si="0"/>
        <v>Kitchen Tools</v>
      </c>
      <c r="G62" s="3" t="str">
        <f t="shared" si="1"/>
        <v xml:space="preserve">STEEL TEA STRAINER BIG </v>
      </c>
      <c r="H62" s="3" t="str">
        <f t="shared" si="2"/>
        <v>STEEL</v>
      </c>
      <c r="I62" s="3"/>
      <c r="J62" s="3"/>
      <c r="K62" s="3" t="str">
        <f t="shared" si="3"/>
        <v>PCS</v>
      </c>
      <c r="L62" s="3" t="e">
        <f t="shared" si="4"/>
        <v>#VALUE!</v>
      </c>
      <c r="M62" s="3"/>
      <c r="N62" s="3">
        <v>3080</v>
      </c>
      <c r="O62" s="3" t="s">
        <v>24</v>
      </c>
      <c r="P62" s="3">
        <v>372.736003246753</v>
      </c>
      <c r="Q62" s="3">
        <v>1148026.8899999999</v>
      </c>
      <c r="R62" s="3">
        <v>4.3140741116522401</v>
      </c>
      <c r="S62" s="3">
        <v>13287.3482638889</v>
      </c>
      <c r="T62" s="3">
        <v>420637</v>
      </c>
      <c r="U62" t="str">
        <f t="shared" si="5"/>
        <v xml:space="preserve">STEEL TEA STRAINER BIG </v>
      </c>
      <c r="V62">
        <f t="shared" si="6"/>
        <v>12600</v>
      </c>
      <c r="W62" t="str">
        <f t="shared" si="7"/>
        <v>PCS</v>
      </c>
      <c r="X62" t="e">
        <f t="shared" si="8"/>
        <v>#VALUE!</v>
      </c>
      <c r="Y62">
        <f t="shared" si="9"/>
        <v>1568663.89</v>
      </c>
      <c r="Z62">
        <f t="shared" si="10"/>
        <v>0.36639995427284811</v>
      </c>
      <c r="AA62" t="str">
        <f t="shared" si="11"/>
        <v>High</v>
      </c>
      <c r="AB62">
        <f t="shared" si="12"/>
        <v>2025</v>
      </c>
      <c r="AD62">
        <f t="shared" si="13"/>
        <v>0.32625763400545255</v>
      </c>
    </row>
    <row r="63" spans="1:30" x14ac:dyDescent="0.3">
      <c r="A63" s="3" t="s">
        <v>19</v>
      </c>
      <c r="B63" s="3" t="s">
        <v>117</v>
      </c>
      <c r="C63" s="3" t="s">
        <v>21</v>
      </c>
      <c r="D63" s="4" t="s">
        <v>22</v>
      </c>
      <c r="E63" s="3" t="s">
        <v>119</v>
      </c>
      <c r="F63" s="3" t="str">
        <f t="shared" si="0"/>
        <v>Other</v>
      </c>
      <c r="G63" s="3" t="str">
        <f t="shared" si="1"/>
        <v xml:space="preserve">STEEL DRAINER </v>
      </c>
      <c r="H63" s="3" t="str">
        <f t="shared" si="2"/>
        <v>STEEL</v>
      </c>
      <c r="I63" s="3"/>
      <c r="J63" s="3"/>
      <c r="K63" s="3" t="str">
        <f t="shared" si="3"/>
        <v>PCS</v>
      </c>
      <c r="L63" s="3" t="e">
        <f t="shared" si="4"/>
        <v>#VALUE!</v>
      </c>
      <c r="M63" s="3"/>
      <c r="N63" s="3">
        <v>6357</v>
      </c>
      <c r="O63" s="3" t="s">
        <v>24</v>
      </c>
      <c r="P63" s="3">
        <v>526.34999056158597</v>
      </c>
      <c r="Q63" s="3">
        <v>3346006.89</v>
      </c>
      <c r="R63" s="3">
        <v>6.0920137796479796</v>
      </c>
      <c r="S63" s="3">
        <v>38726.931597222203</v>
      </c>
      <c r="T63" s="3">
        <v>1225976.8999999999</v>
      </c>
      <c r="U63" t="str">
        <f t="shared" si="5"/>
        <v xml:space="preserve">STEEL DRAINER </v>
      </c>
      <c r="V63">
        <f t="shared" si="6"/>
        <v>50856</v>
      </c>
      <c r="W63" t="str">
        <f t="shared" si="7"/>
        <v>PCS</v>
      </c>
      <c r="X63" t="e">
        <f t="shared" si="8"/>
        <v>#VALUE!</v>
      </c>
      <c r="Y63">
        <f t="shared" si="9"/>
        <v>4571983.79</v>
      </c>
      <c r="Z63">
        <f t="shared" si="10"/>
        <v>0.36639999267903478</v>
      </c>
      <c r="AA63" t="str">
        <f t="shared" si="11"/>
        <v>High</v>
      </c>
      <c r="AB63">
        <f t="shared" si="12"/>
        <v>2025</v>
      </c>
      <c r="AD63">
        <f t="shared" si="13"/>
        <v>0.32623774187449744</v>
      </c>
    </row>
    <row r="64" spans="1:30" x14ac:dyDescent="0.3">
      <c r="A64" s="3" t="s">
        <v>19</v>
      </c>
      <c r="B64" s="3" t="s">
        <v>117</v>
      </c>
      <c r="C64" s="3" t="s">
        <v>21</v>
      </c>
      <c r="D64" s="4" t="s">
        <v>22</v>
      </c>
      <c r="E64" s="3" t="s">
        <v>120</v>
      </c>
      <c r="F64" s="3" t="str">
        <f t="shared" si="0"/>
        <v>Other</v>
      </c>
      <c r="G64" s="3" t="str">
        <f t="shared" si="1"/>
        <v xml:space="preserve">HOUSEHOLD STEEL HOOK 3PCS SET </v>
      </c>
      <c r="H64" s="3" t="str">
        <f t="shared" si="2"/>
        <v>HOUSEHOLD</v>
      </c>
      <c r="I64" s="3"/>
      <c r="J64" s="3"/>
      <c r="K64" s="3" t="str">
        <f t="shared" si="3"/>
        <v>PCS</v>
      </c>
      <c r="L64" s="3" t="e">
        <f t="shared" si="4"/>
        <v>#VALUE!</v>
      </c>
      <c r="M64" s="3"/>
      <c r="N64" s="3">
        <v>45.14</v>
      </c>
      <c r="O64" s="3" t="s">
        <v>24</v>
      </c>
      <c r="P64" s="3">
        <v>985.65950376606099</v>
      </c>
      <c r="Q64" s="3">
        <v>44492.67</v>
      </c>
      <c r="R64" s="3">
        <v>11.4080961084035</v>
      </c>
      <c r="S64" s="3">
        <v>514.96145833333298</v>
      </c>
      <c r="T64" s="3">
        <v>16302.1</v>
      </c>
      <c r="U64" t="str">
        <f t="shared" si="5"/>
        <v xml:space="preserve">HOUSEHOLD STEEL HOOK 3PCS SET </v>
      </c>
      <c r="V64" t="e">
        <f t="shared" si="6"/>
        <v>#VALUE!</v>
      </c>
      <c r="W64" t="str">
        <f t="shared" si="7"/>
        <v>PCS</v>
      </c>
      <c r="X64" t="e">
        <f t="shared" si="8"/>
        <v>#VALUE!</v>
      </c>
      <c r="Y64">
        <f t="shared" si="9"/>
        <v>60794.77</v>
      </c>
      <c r="Z64">
        <f t="shared" si="10"/>
        <v>0.36639967886845182</v>
      </c>
      <c r="AA64" t="str">
        <f t="shared" si="11"/>
        <v>High</v>
      </c>
      <c r="AB64">
        <f t="shared" si="12"/>
        <v>2025</v>
      </c>
      <c r="AD64">
        <f t="shared" si="13"/>
        <v>0.32621783000002819</v>
      </c>
    </row>
    <row r="65" spans="1:30" x14ac:dyDescent="0.3">
      <c r="A65" s="3" t="s">
        <v>19</v>
      </c>
      <c r="B65" s="3" t="s">
        <v>117</v>
      </c>
      <c r="C65" s="3" t="s">
        <v>21</v>
      </c>
      <c r="D65" s="4" t="s">
        <v>22</v>
      </c>
      <c r="E65" s="3" t="s">
        <v>121</v>
      </c>
      <c r="F65" s="3" t="str">
        <f t="shared" si="0"/>
        <v>Kitchen Tools</v>
      </c>
      <c r="G65" s="3" t="str">
        <f t="shared" si="1"/>
        <v xml:space="preserve">STEEL TEA STRAINER </v>
      </c>
      <c r="H65" s="3" t="str">
        <f t="shared" si="2"/>
        <v>STEEL</v>
      </c>
      <c r="I65" s="3"/>
      <c r="J65" s="3"/>
      <c r="K65" s="3" t="str">
        <f t="shared" si="3"/>
        <v>PCS</v>
      </c>
      <c r="L65" s="3" t="e">
        <f t="shared" si="4"/>
        <v>#VALUE!</v>
      </c>
      <c r="M65" s="3"/>
      <c r="N65" s="3">
        <v>2310</v>
      </c>
      <c r="O65" s="3" t="s">
        <v>24</v>
      </c>
      <c r="P65" s="3">
        <v>558.47397402597403</v>
      </c>
      <c r="Q65" s="3">
        <v>1290074.8799999999</v>
      </c>
      <c r="R65" s="3">
        <v>6.4638191438191397</v>
      </c>
      <c r="S65" s="3">
        <v>14931.4222222222</v>
      </c>
      <c r="T65" s="3">
        <v>472683.5</v>
      </c>
      <c r="U65" t="str">
        <f t="shared" si="5"/>
        <v xml:space="preserve">STEEL TEA STRAINER </v>
      </c>
      <c r="V65">
        <f t="shared" si="6"/>
        <v>50400</v>
      </c>
      <c r="W65" t="str">
        <f t="shared" si="7"/>
        <v>PCS</v>
      </c>
      <c r="X65" t="e">
        <f t="shared" si="8"/>
        <v>#VALUE!</v>
      </c>
      <c r="Y65">
        <f t="shared" si="9"/>
        <v>1762758.38</v>
      </c>
      <c r="Z65">
        <f t="shared" si="10"/>
        <v>0.36640004958471872</v>
      </c>
      <c r="AA65" t="str">
        <f t="shared" si="11"/>
        <v>High</v>
      </c>
      <c r="AB65">
        <f t="shared" si="12"/>
        <v>2025</v>
      </c>
      <c r="AD65">
        <f t="shared" si="13"/>
        <v>0.32619789852737519</v>
      </c>
    </row>
    <row r="66" spans="1:30" x14ac:dyDescent="0.3">
      <c r="A66" s="3" t="s">
        <v>19</v>
      </c>
      <c r="B66" s="3" t="s">
        <v>122</v>
      </c>
      <c r="C66" s="3" t="s">
        <v>21</v>
      </c>
      <c r="D66" s="4" t="s">
        <v>25</v>
      </c>
      <c r="E66" s="3" t="s">
        <v>123</v>
      </c>
      <c r="F66" s="3" t="str">
        <f t="shared" si="0"/>
        <v>Scrubber</v>
      </c>
      <c r="G66" s="3" t="str">
        <f t="shared" si="1"/>
        <v xml:space="preserve">STEEL SCRUBBER 6PCS SET </v>
      </c>
      <c r="H66" s="3" t="str">
        <f t="shared" si="2"/>
        <v>STEEL</v>
      </c>
      <c r="I66" s="3"/>
      <c r="J66" s="3"/>
      <c r="K66" s="3" t="str">
        <f t="shared" si="3"/>
        <v>PCS</v>
      </c>
      <c r="L66" s="3" t="e">
        <f t="shared" si="4"/>
        <v>#VALUE!</v>
      </c>
      <c r="M66" s="3"/>
      <c r="N66" s="3">
        <v>8856</v>
      </c>
      <c r="O66" s="3" t="s">
        <v>24</v>
      </c>
      <c r="P66" s="3">
        <v>238.02062782294499</v>
      </c>
      <c r="Q66" s="3">
        <v>2107910.6800000002</v>
      </c>
      <c r="R66" s="3">
        <v>2.7548683775803799</v>
      </c>
      <c r="S66" s="3">
        <v>24397.114351851898</v>
      </c>
      <c r="T66" s="3">
        <v>926637.5</v>
      </c>
      <c r="U66" t="str">
        <f t="shared" si="5"/>
        <v xml:space="preserve">STEEL SCRUBBER 6PCS SET </v>
      </c>
      <c r="V66" t="e">
        <f t="shared" si="6"/>
        <v>#VALUE!</v>
      </c>
      <c r="W66" t="str">
        <f t="shared" si="7"/>
        <v>PCS</v>
      </c>
      <c r="X66" t="e">
        <f t="shared" si="8"/>
        <v>#VALUE!</v>
      </c>
      <c r="Y66">
        <f t="shared" si="9"/>
        <v>3034548.18</v>
      </c>
      <c r="Z66">
        <f t="shared" si="10"/>
        <v>0.43959998343003792</v>
      </c>
      <c r="AA66" t="str">
        <f t="shared" si="11"/>
        <v>High</v>
      </c>
      <c r="AB66">
        <f t="shared" si="12"/>
        <v>2025</v>
      </c>
      <c r="AD66">
        <f t="shared" si="13"/>
        <v>0.32617794708764453</v>
      </c>
    </row>
    <row r="67" spans="1:30" x14ac:dyDescent="0.3">
      <c r="A67" s="3" t="s">
        <v>19</v>
      </c>
      <c r="B67" s="3" t="s">
        <v>124</v>
      </c>
      <c r="C67" s="3" t="s">
        <v>21</v>
      </c>
      <c r="D67" s="4" t="s">
        <v>22</v>
      </c>
      <c r="E67" s="3" t="s">
        <v>125</v>
      </c>
      <c r="F67" s="3" t="str">
        <f t="shared" ref="F67:F130" si="14">IF(ISNUMBER(SEARCH("SCRUB",E67)),"Scrubber",
IF(ISNUMBER(SEARCH("STRAIN",E67)),"Kitchen Tools",
IF(ISNUMBER(SEARCH("HOLDER",E67)),"Household Steel",
IF(ISNUMBER(SEARCH("CONTAINER",E67)),"Containers",
IF(ISNUMBER(SEARCH("STAND",E67)),"Home Utility",
"Other")))))</f>
        <v>Home Utility</v>
      </c>
      <c r="G67" s="3" t="str">
        <f t="shared" ref="G67:G130" si="15">LEFT(E67, FIND("(", E67 &amp; "(")-1)</f>
        <v xml:space="preserve">MILD STEEL MULTI FUNCTION CLOTH STAND </v>
      </c>
      <c r="H67" s="3" t="str">
        <f t="shared" ref="H67:H130" si="16">LEFT(E67, FIND(" ", E67 &amp; " ") - 1)</f>
        <v>MILD</v>
      </c>
      <c r="I67" s="3"/>
      <c r="J67" s="3"/>
      <c r="K67" s="3" t="str">
        <f t="shared" ref="K67:K130" si="17">IF(ISNUMBER(SEARCH("PCS",E67)),"PCS",
IF(ISNUMBER(SEARCH("SET",E67)),"SETS",
IF(ISNUMBER(SEARCH("KG",E67)),"KG","")))</f>
        <v/>
      </c>
      <c r="L67" s="3" t="e">
        <f t="shared" ref="L67:L130" si="18">--TRIM(MID(E67, FIND("USD", UPPER(E67))+3, 10))</f>
        <v>#VALUE!</v>
      </c>
      <c r="M67" s="3"/>
      <c r="N67" s="3">
        <v>8008</v>
      </c>
      <c r="O67" s="3" t="s">
        <v>24</v>
      </c>
      <c r="P67" s="3">
        <v>401.97127499999999</v>
      </c>
      <c r="Q67" s="3">
        <v>3218985.97</v>
      </c>
      <c r="R67" s="3">
        <v>4.6524453120000002</v>
      </c>
      <c r="S67" s="3">
        <v>37256.782059999998</v>
      </c>
      <c r="T67" s="3">
        <v>1179436.5</v>
      </c>
      <c r="U67" t="str">
        <f t="shared" ref="U67:U130" si="19">LEFT(E67, FIND("(", E67 &amp; "(")-1)</f>
        <v xml:space="preserve">MILD STEEL MULTI FUNCTION CLOTH STAND </v>
      </c>
      <c r="V67" t="e">
        <f t="shared" ref="V67:V130" si="20">--SUBSTITUTE(MID(E67, FIND("QTY:", E67) + 4, FIND("PCS", E67) - FIND("QTY:", E67) - 4), ",", "")</f>
        <v>#VALUE!</v>
      </c>
      <c r="W67" t="str">
        <f t="shared" ref="W67:W130" si="21">IF(ISNUMBER(SEARCH("PCS",E67)),"PCS",
IF(ISNUMBER(SEARCH("SET",E67)),"SET",
IF(ISNUMBER(SEARCH("KG",E67)),"KG","")))</f>
        <v/>
      </c>
      <c r="X67">
        <f t="shared" ref="X67:X130" si="22">--TRIM(SUBSTITUTE(MID(UPPER(E67), FIND("USD", UPPER(E67))+3, FIND("PER", UPPER(E67)) - (FIND("USD", UPPER(E67))+3)),")",""))</f>
        <v>101</v>
      </c>
      <c r="Y67">
        <f t="shared" ref="Y67:Y130" si="23">Q67 + T67</f>
        <v>4398422.4700000007</v>
      </c>
      <c r="Z67">
        <f t="shared" ref="Z67:Z130" si="24">IF(Q67&gt;0, T67/Q67, "")</f>
        <v>0.36640001261018229</v>
      </c>
      <c r="AA67" t="str">
        <f t="shared" ref="AA67:AA130" si="25">IF(AD67 &gt; $AD$2080, "High", "Normal")</f>
        <v>High</v>
      </c>
      <c r="AB67">
        <f t="shared" ref="AB67:AB130" si="26">YEAR(B67)</f>
        <v>2025</v>
      </c>
      <c r="AD67">
        <f t="shared" ref="AD67:AD130" si="27">AVERAGE(Z67:Z2145)</f>
        <v>0.3261216302870773</v>
      </c>
    </row>
    <row r="68" spans="1:30" x14ac:dyDescent="0.3">
      <c r="A68" s="3" t="s">
        <v>19</v>
      </c>
      <c r="B68" s="3" t="s">
        <v>126</v>
      </c>
      <c r="C68" s="3" t="s">
        <v>21</v>
      </c>
      <c r="D68" s="4" t="s">
        <v>22</v>
      </c>
      <c r="E68" s="3" t="s">
        <v>127</v>
      </c>
      <c r="F68" s="3" t="str">
        <f t="shared" si="14"/>
        <v>Home Utility</v>
      </c>
      <c r="G68" s="3" t="str">
        <f t="shared" si="15"/>
        <v xml:space="preserve">MILD STEEL MULTI FUNCTION CLOTH STAND </v>
      </c>
      <c r="H68" s="3" t="str">
        <f t="shared" si="16"/>
        <v>MILD</v>
      </c>
      <c r="I68" s="3"/>
      <c r="J68" s="3"/>
      <c r="K68" s="3" t="str">
        <f t="shared" si="17"/>
        <v/>
      </c>
      <c r="L68" s="3" t="e">
        <f t="shared" si="18"/>
        <v>#VALUE!</v>
      </c>
      <c r="M68" s="3"/>
      <c r="N68" s="3">
        <v>3307.2</v>
      </c>
      <c r="O68" s="3" t="s">
        <v>24</v>
      </c>
      <c r="P68" s="3">
        <v>284.2399552</v>
      </c>
      <c r="Q68" s="3">
        <v>940038.38</v>
      </c>
      <c r="R68" s="3">
        <v>3.2898142969999999</v>
      </c>
      <c r="S68" s="3">
        <v>10880.073839999999</v>
      </c>
      <c r="T68" s="3">
        <v>344430.1</v>
      </c>
      <c r="U68" t="str">
        <f t="shared" si="19"/>
        <v xml:space="preserve">MILD STEEL MULTI FUNCTION CLOTH STAND </v>
      </c>
      <c r="V68" t="e">
        <f t="shared" si="20"/>
        <v>#VALUE!</v>
      </c>
      <c r="W68" t="str">
        <f t="shared" si="21"/>
        <v/>
      </c>
      <c r="X68" t="e">
        <f t="shared" si="22"/>
        <v>#VALUE!</v>
      </c>
      <c r="Y68">
        <f t="shared" si="23"/>
        <v>1284468.48</v>
      </c>
      <c r="Z68">
        <f t="shared" si="24"/>
        <v>0.36640003996432569</v>
      </c>
      <c r="AA68" t="str">
        <f t="shared" si="25"/>
        <v>High</v>
      </c>
      <c r="AB68">
        <f t="shared" si="26"/>
        <v>2025</v>
      </c>
      <c r="AD68">
        <f t="shared" si="27"/>
        <v>0.32610162115527241</v>
      </c>
    </row>
    <row r="69" spans="1:30" x14ac:dyDescent="0.3">
      <c r="A69" s="3" t="s">
        <v>19</v>
      </c>
      <c r="B69" s="3" t="s">
        <v>128</v>
      </c>
      <c r="C69" s="3" t="s">
        <v>21</v>
      </c>
      <c r="D69" s="4" t="s">
        <v>22</v>
      </c>
      <c r="E69" s="3" t="s">
        <v>129</v>
      </c>
      <c r="F69" s="3" t="str">
        <f t="shared" si="14"/>
        <v>Other</v>
      </c>
      <c r="G69" s="3" t="str">
        <f t="shared" si="15"/>
        <v xml:space="preserve">STEEL SALT BOTTLE </v>
      </c>
      <c r="H69" s="3" t="str">
        <f t="shared" si="16"/>
        <v>STEEL</v>
      </c>
      <c r="I69" s="3"/>
      <c r="J69" s="3"/>
      <c r="K69" s="3" t="str">
        <f t="shared" si="17"/>
        <v>PCS</v>
      </c>
      <c r="L69" s="3" t="e">
        <f t="shared" si="18"/>
        <v>#VALUE!</v>
      </c>
      <c r="M69" s="3"/>
      <c r="N69" s="3">
        <v>3349.5</v>
      </c>
      <c r="O69" s="3" t="s">
        <v>24</v>
      </c>
      <c r="P69" s="3">
        <v>265.27494250000001</v>
      </c>
      <c r="Q69" s="3">
        <v>888538.42</v>
      </c>
      <c r="R69" s="3">
        <v>3.070311835</v>
      </c>
      <c r="S69" s="3">
        <v>10284.00949</v>
      </c>
      <c r="T69" s="3">
        <v>325560.5</v>
      </c>
      <c r="U69" t="str">
        <f t="shared" si="19"/>
        <v xml:space="preserve">STEEL SALT BOTTLE </v>
      </c>
      <c r="V69">
        <f t="shared" si="20"/>
        <v>21924</v>
      </c>
      <c r="W69" t="str">
        <f t="shared" si="21"/>
        <v>PCS</v>
      </c>
      <c r="X69">
        <f t="shared" si="22"/>
        <v>0.442</v>
      </c>
      <c r="Y69">
        <f t="shared" si="23"/>
        <v>1214098.92</v>
      </c>
      <c r="Z69">
        <f t="shared" si="24"/>
        <v>0.36640002578616687</v>
      </c>
      <c r="AA69" t="str">
        <f t="shared" si="25"/>
        <v>High</v>
      </c>
      <c r="AB69">
        <f t="shared" si="26"/>
        <v>2025</v>
      </c>
      <c r="AD69">
        <f t="shared" si="27"/>
        <v>0.32608159212007898</v>
      </c>
    </row>
    <row r="70" spans="1:30" x14ac:dyDescent="0.3">
      <c r="A70" s="3" t="s">
        <v>19</v>
      </c>
      <c r="B70" s="3" t="s">
        <v>128</v>
      </c>
      <c r="C70" s="3" t="s">
        <v>21</v>
      </c>
      <c r="D70" s="4" t="s">
        <v>22</v>
      </c>
      <c r="E70" s="3" t="s">
        <v>130</v>
      </c>
      <c r="F70" s="3" t="str">
        <f t="shared" si="14"/>
        <v>Kitchen Tools</v>
      </c>
      <c r="G70" s="3" t="str">
        <f t="shared" si="15"/>
        <v xml:space="preserve">STEEL TEA STRAINER BIG </v>
      </c>
      <c r="H70" s="3" t="str">
        <f t="shared" si="16"/>
        <v>STEEL</v>
      </c>
      <c r="I70" s="3"/>
      <c r="J70" s="3"/>
      <c r="K70" s="3" t="str">
        <f t="shared" si="17"/>
        <v>PCS</v>
      </c>
      <c r="L70" s="3" t="e">
        <f t="shared" si="18"/>
        <v>#VALUE!</v>
      </c>
      <c r="M70" s="3"/>
      <c r="N70" s="3">
        <v>3080</v>
      </c>
      <c r="O70" s="3" t="s">
        <v>24</v>
      </c>
      <c r="P70" s="3">
        <v>362.21344479999999</v>
      </c>
      <c r="Q70" s="3">
        <v>1115617.4099999999</v>
      </c>
      <c r="R70" s="3">
        <v>4.1922852410000004</v>
      </c>
      <c r="S70" s="3">
        <v>12912.23854</v>
      </c>
      <c r="T70" s="3">
        <v>408762.2</v>
      </c>
      <c r="U70" t="str">
        <f t="shared" si="19"/>
        <v xml:space="preserve">STEEL TEA STRAINER BIG </v>
      </c>
      <c r="V70">
        <f t="shared" si="20"/>
        <v>12600</v>
      </c>
      <c r="W70" t="str">
        <f t="shared" si="21"/>
        <v>PCS</v>
      </c>
      <c r="X70" t="e">
        <f t="shared" si="22"/>
        <v>#VALUE!</v>
      </c>
      <c r="Y70">
        <f t="shared" si="23"/>
        <v>1524379.6099999999</v>
      </c>
      <c r="Z70">
        <f t="shared" si="24"/>
        <v>0.3663999829475591</v>
      </c>
      <c r="AA70" t="str">
        <f t="shared" si="25"/>
        <v>High</v>
      </c>
      <c r="AB70">
        <f t="shared" si="26"/>
        <v>2025</v>
      </c>
      <c r="AD70">
        <f t="shared" si="27"/>
        <v>0.32606154317245789</v>
      </c>
    </row>
    <row r="71" spans="1:30" x14ac:dyDescent="0.3">
      <c r="A71" s="3" t="s">
        <v>19</v>
      </c>
      <c r="B71" s="3" t="s">
        <v>128</v>
      </c>
      <c r="C71" s="3" t="s">
        <v>21</v>
      </c>
      <c r="D71" s="4" t="s">
        <v>22</v>
      </c>
      <c r="E71" s="3" t="s">
        <v>131</v>
      </c>
      <c r="F71" s="3" t="str">
        <f t="shared" si="14"/>
        <v>Other</v>
      </c>
      <c r="G71" s="3" t="str">
        <f t="shared" si="15"/>
        <v xml:space="preserve">STEEL DRAINER </v>
      </c>
      <c r="H71" s="3" t="str">
        <f t="shared" si="16"/>
        <v>STEEL</v>
      </c>
      <c r="I71" s="3"/>
      <c r="J71" s="3"/>
      <c r="K71" s="3" t="str">
        <f t="shared" si="17"/>
        <v>PCS</v>
      </c>
      <c r="L71" s="3" t="e">
        <f t="shared" si="18"/>
        <v>#VALUE!</v>
      </c>
      <c r="M71" s="3"/>
      <c r="N71" s="3">
        <v>6243</v>
      </c>
      <c r="O71" s="3" t="s">
        <v>24</v>
      </c>
      <c r="P71" s="3">
        <v>511.73119969999999</v>
      </c>
      <c r="Q71" s="3">
        <v>3194737.88</v>
      </c>
      <c r="R71" s="3">
        <v>5.9228148120000004</v>
      </c>
      <c r="S71" s="3">
        <v>36976.132870000001</v>
      </c>
      <c r="T71" s="3">
        <v>1170552</v>
      </c>
      <c r="U71" t="str">
        <f t="shared" si="19"/>
        <v xml:space="preserve">STEEL DRAINER </v>
      </c>
      <c r="V71">
        <f t="shared" si="20"/>
        <v>49944</v>
      </c>
      <c r="W71" t="str">
        <f t="shared" si="21"/>
        <v>PCS</v>
      </c>
      <c r="X71" t="e">
        <f t="shared" si="22"/>
        <v>#VALUE!</v>
      </c>
      <c r="Y71">
        <f t="shared" si="23"/>
        <v>4365289.88</v>
      </c>
      <c r="Z71">
        <f t="shared" si="24"/>
        <v>0.36640001276098433</v>
      </c>
      <c r="AA71" t="str">
        <f t="shared" si="25"/>
        <v>High</v>
      </c>
      <c r="AB71">
        <f t="shared" si="26"/>
        <v>2025</v>
      </c>
      <c r="AD71">
        <f t="shared" si="27"/>
        <v>0.32604147429694785</v>
      </c>
    </row>
    <row r="72" spans="1:30" x14ac:dyDescent="0.3">
      <c r="A72" s="3" t="s">
        <v>19</v>
      </c>
      <c r="B72" s="3" t="s">
        <v>128</v>
      </c>
      <c r="C72" s="3" t="s">
        <v>21</v>
      </c>
      <c r="D72" s="4" t="s">
        <v>22</v>
      </c>
      <c r="E72" s="3" t="s">
        <v>132</v>
      </c>
      <c r="F72" s="3" t="str">
        <f t="shared" si="14"/>
        <v>Kitchen Tools</v>
      </c>
      <c r="G72" s="3" t="str">
        <f t="shared" si="15"/>
        <v xml:space="preserve">STEEL TEA STRAINER </v>
      </c>
      <c r="H72" s="3" t="str">
        <f t="shared" si="16"/>
        <v>STEEL</v>
      </c>
      <c r="I72" s="3"/>
      <c r="J72" s="3"/>
      <c r="K72" s="3" t="str">
        <f t="shared" si="17"/>
        <v>PCS</v>
      </c>
      <c r="L72" s="3" t="e">
        <f t="shared" si="18"/>
        <v>#VALUE!</v>
      </c>
      <c r="M72" s="3"/>
      <c r="N72" s="3">
        <v>2310</v>
      </c>
      <c r="O72" s="3" t="s">
        <v>24</v>
      </c>
      <c r="P72" s="3">
        <v>542.08813420000001</v>
      </c>
      <c r="Q72" s="3">
        <v>1252223.5900000001</v>
      </c>
      <c r="R72" s="3">
        <v>6.27416822</v>
      </c>
      <c r="S72" s="3">
        <v>14493.328589999999</v>
      </c>
      <c r="T72" s="3">
        <v>458814.7</v>
      </c>
      <c r="U72" t="str">
        <f t="shared" si="19"/>
        <v xml:space="preserve">STEEL TEA STRAINER </v>
      </c>
      <c r="V72">
        <f t="shared" si="20"/>
        <v>50400</v>
      </c>
      <c r="W72" t="str">
        <f t="shared" si="21"/>
        <v>PCS</v>
      </c>
      <c r="X72" t="e">
        <f t="shared" si="22"/>
        <v>#VALUE!</v>
      </c>
      <c r="Y72">
        <f t="shared" si="23"/>
        <v>1711038.29</v>
      </c>
      <c r="Z72">
        <f t="shared" si="24"/>
        <v>0.36639998133240725</v>
      </c>
      <c r="AA72" t="str">
        <f t="shared" si="25"/>
        <v>High</v>
      </c>
      <c r="AB72">
        <f t="shared" si="26"/>
        <v>2025</v>
      </c>
      <c r="AD72">
        <f t="shared" si="27"/>
        <v>0.32602138542762782</v>
      </c>
    </row>
    <row r="73" spans="1:30" x14ac:dyDescent="0.3">
      <c r="A73" s="3" t="s">
        <v>19</v>
      </c>
      <c r="B73" s="3" t="s">
        <v>133</v>
      </c>
      <c r="C73" s="3" t="s">
        <v>21</v>
      </c>
      <c r="D73" s="4" t="s">
        <v>25</v>
      </c>
      <c r="E73" s="3" t="s">
        <v>134</v>
      </c>
      <c r="F73" s="3" t="str">
        <f t="shared" si="14"/>
        <v>Scrubber</v>
      </c>
      <c r="G73" s="3" t="str">
        <f t="shared" si="15"/>
        <v xml:space="preserve">STEEL SCRUBBER </v>
      </c>
      <c r="H73" s="3" t="str">
        <f t="shared" si="16"/>
        <v>STEEL</v>
      </c>
      <c r="I73" s="3"/>
      <c r="J73" s="3"/>
      <c r="K73" s="3" t="str">
        <f t="shared" si="17"/>
        <v>PCS</v>
      </c>
      <c r="L73" s="3" t="e">
        <f t="shared" si="18"/>
        <v>#VALUE!</v>
      </c>
      <c r="M73" s="3"/>
      <c r="N73" s="3">
        <v>4795</v>
      </c>
      <c r="O73" s="3" t="s">
        <v>24</v>
      </c>
      <c r="P73" s="3">
        <v>412.83817729999998</v>
      </c>
      <c r="Q73" s="3">
        <v>1979559.06</v>
      </c>
      <c r="R73" s="3">
        <v>4.778219644</v>
      </c>
      <c r="S73" s="3">
        <v>22911.563190000001</v>
      </c>
      <c r="T73" s="3">
        <v>870214.2</v>
      </c>
      <c r="U73" t="str">
        <f t="shared" si="19"/>
        <v xml:space="preserve">STEEL SCRUBBER </v>
      </c>
      <c r="V73">
        <f t="shared" si="20"/>
        <v>276048</v>
      </c>
      <c r="W73" t="str">
        <f t="shared" si="21"/>
        <v>PCS</v>
      </c>
      <c r="X73" t="e">
        <f t="shared" si="22"/>
        <v>#VALUE!</v>
      </c>
      <c r="Y73">
        <f t="shared" si="23"/>
        <v>2849773.26</v>
      </c>
      <c r="Z73">
        <f t="shared" si="24"/>
        <v>0.43960001880418759</v>
      </c>
      <c r="AA73" t="str">
        <f t="shared" si="25"/>
        <v>High</v>
      </c>
      <c r="AB73">
        <f t="shared" si="26"/>
        <v>2025</v>
      </c>
      <c r="AD73">
        <f t="shared" si="27"/>
        <v>0.32600127656512545</v>
      </c>
    </row>
    <row r="74" spans="1:30" x14ac:dyDescent="0.3">
      <c r="A74" s="3" t="s">
        <v>19</v>
      </c>
      <c r="B74" s="3" t="s">
        <v>133</v>
      </c>
      <c r="C74" s="3" t="s">
        <v>21</v>
      </c>
      <c r="D74" s="4" t="s">
        <v>25</v>
      </c>
      <c r="E74" s="3" t="s">
        <v>108</v>
      </c>
      <c r="F74" s="3" t="str">
        <f t="shared" si="14"/>
        <v>Scrubber</v>
      </c>
      <c r="G74" s="3" t="str">
        <f t="shared" si="15"/>
        <v xml:space="preserve">STEEL SCRUBBER 2PCS SET </v>
      </c>
      <c r="H74" s="3" t="str">
        <f t="shared" si="16"/>
        <v>STEEL</v>
      </c>
      <c r="I74" s="3"/>
      <c r="J74" s="3"/>
      <c r="K74" s="3" t="str">
        <f t="shared" si="17"/>
        <v>PCS</v>
      </c>
      <c r="L74" s="3" t="e">
        <f t="shared" si="18"/>
        <v>#VALUE!</v>
      </c>
      <c r="M74" s="3"/>
      <c r="N74" s="3">
        <v>4900</v>
      </c>
      <c r="O74" s="3" t="s">
        <v>24</v>
      </c>
      <c r="P74" s="3">
        <v>435.24338569999998</v>
      </c>
      <c r="Q74" s="3">
        <v>2132692.59</v>
      </c>
      <c r="R74" s="3">
        <v>5.0375391870000001</v>
      </c>
      <c r="S74" s="3">
        <v>24683.942009999999</v>
      </c>
      <c r="T74" s="3">
        <v>937531.7</v>
      </c>
      <c r="U74" t="str">
        <f t="shared" si="19"/>
        <v xml:space="preserve">STEEL SCRUBBER 2PCS SET </v>
      </c>
      <c r="V74" t="e">
        <f t="shared" si="20"/>
        <v>#VALUE!</v>
      </c>
      <c r="W74" t="str">
        <f t="shared" si="21"/>
        <v>PCS</v>
      </c>
      <c r="X74">
        <f t="shared" si="22"/>
        <v>0.14199999999999999</v>
      </c>
      <c r="Y74">
        <f t="shared" si="23"/>
        <v>3070224.29</v>
      </c>
      <c r="Z74">
        <f t="shared" si="24"/>
        <v>0.43960001755339717</v>
      </c>
      <c r="AA74" t="str">
        <f t="shared" si="25"/>
        <v>High</v>
      </c>
      <c r="AB74">
        <f t="shared" si="26"/>
        <v>2025</v>
      </c>
      <c r="AD74">
        <f t="shared" si="27"/>
        <v>0.32594467529843929</v>
      </c>
    </row>
    <row r="75" spans="1:30" x14ac:dyDescent="0.3">
      <c r="A75" s="3" t="s">
        <v>19</v>
      </c>
      <c r="B75" s="3" t="s">
        <v>135</v>
      </c>
      <c r="C75" s="3" t="s">
        <v>21</v>
      </c>
      <c r="D75" s="4" t="s">
        <v>22</v>
      </c>
      <c r="E75" s="3" t="s">
        <v>136</v>
      </c>
      <c r="F75" s="3" t="str">
        <f t="shared" si="14"/>
        <v>Other</v>
      </c>
      <c r="G75" s="3" t="str">
        <f t="shared" si="15"/>
        <v xml:space="preserve">STEEL SPRINKLER </v>
      </c>
      <c r="H75" s="3" t="str">
        <f t="shared" si="16"/>
        <v>STEEL</v>
      </c>
      <c r="I75" s="3"/>
      <c r="J75" s="3"/>
      <c r="K75" s="3" t="str">
        <f t="shared" si="17"/>
        <v/>
      </c>
      <c r="L75" s="3" t="e">
        <f t="shared" si="18"/>
        <v>#VALUE!</v>
      </c>
      <c r="M75" s="3"/>
      <c r="N75" s="3">
        <v>3960</v>
      </c>
      <c r="O75" s="3" t="s">
        <v>24</v>
      </c>
      <c r="P75" s="3">
        <v>285.98875509999999</v>
      </c>
      <c r="Q75" s="3">
        <v>1132515.47</v>
      </c>
      <c r="R75" s="3">
        <v>3.3429427829999998</v>
      </c>
      <c r="S75" s="3">
        <v>13238.05342</v>
      </c>
      <c r="T75" s="3">
        <v>414953.7</v>
      </c>
      <c r="U75" t="str">
        <f t="shared" si="19"/>
        <v xml:space="preserve">STEEL SPRINKLER </v>
      </c>
      <c r="V75" t="e">
        <f t="shared" si="20"/>
        <v>#VALUE!</v>
      </c>
      <c r="W75" t="str">
        <f t="shared" si="21"/>
        <v/>
      </c>
      <c r="X75">
        <f t="shared" si="22"/>
        <v>0.57099999999999995</v>
      </c>
      <c r="Y75">
        <f t="shared" si="23"/>
        <v>1547469.17</v>
      </c>
      <c r="Z75">
        <f t="shared" si="24"/>
        <v>0.36640002807202271</v>
      </c>
      <c r="AA75" t="str">
        <f t="shared" si="25"/>
        <v>High</v>
      </c>
      <c r="AB75">
        <f t="shared" si="26"/>
        <v>2025</v>
      </c>
      <c r="AD75">
        <f t="shared" si="27"/>
        <v>0.32588801760040581</v>
      </c>
    </row>
    <row r="76" spans="1:30" x14ac:dyDescent="0.3">
      <c r="A76" s="3" t="s">
        <v>19</v>
      </c>
      <c r="B76" s="3" t="s">
        <v>135</v>
      </c>
      <c r="C76" s="3" t="s">
        <v>21</v>
      </c>
      <c r="D76" s="4" t="s">
        <v>25</v>
      </c>
      <c r="E76" s="3" t="s">
        <v>137</v>
      </c>
      <c r="F76" s="3" t="str">
        <f t="shared" si="14"/>
        <v>Scrubber</v>
      </c>
      <c r="G76" s="3" t="str">
        <f t="shared" si="15"/>
        <v xml:space="preserve">STEEL SCRUBBER 6PCS SET </v>
      </c>
      <c r="H76" s="3" t="str">
        <f t="shared" si="16"/>
        <v>STEEL</v>
      </c>
      <c r="I76" s="3"/>
      <c r="J76" s="3"/>
      <c r="K76" s="3" t="str">
        <f t="shared" si="17"/>
        <v>PCS</v>
      </c>
      <c r="L76" s="3" t="e">
        <f t="shared" si="18"/>
        <v>#VALUE!</v>
      </c>
      <c r="M76" s="3"/>
      <c r="N76" s="3">
        <v>7708.8</v>
      </c>
      <c r="O76" s="3" t="s">
        <v>24</v>
      </c>
      <c r="P76" s="3">
        <v>251.86330430000001</v>
      </c>
      <c r="Q76" s="3">
        <v>1941563.84</v>
      </c>
      <c r="R76" s="3">
        <v>2.9440479750000002</v>
      </c>
      <c r="S76" s="3">
        <v>22695.07703</v>
      </c>
      <c r="T76" s="3">
        <v>853511.5</v>
      </c>
      <c r="U76" t="str">
        <f t="shared" si="19"/>
        <v xml:space="preserve">STEEL SCRUBBER 6PCS SET </v>
      </c>
      <c r="V76" t="e">
        <f t="shared" si="20"/>
        <v>#VALUE!</v>
      </c>
      <c r="W76" t="str">
        <f t="shared" si="21"/>
        <v>PCS</v>
      </c>
      <c r="X76">
        <f t="shared" si="22"/>
        <v>0.23</v>
      </c>
      <c r="Y76">
        <f t="shared" si="23"/>
        <v>2795075.34</v>
      </c>
      <c r="Z76">
        <f t="shared" si="24"/>
        <v>0.43960001850879132</v>
      </c>
      <c r="AA76" t="str">
        <f t="shared" si="25"/>
        <v>High</v>
      </c>
      <c r="AB76">
        <f t="shared" si="26"/>
        <v>2025</v>
      </c>
      <c r="AD76">
        <f t="shared" si="27"/>
        <v>0.32586781210889881</v>
      </c>
    </row>
    <row r="77" spans="1:30" x14ac:dyDescent="0.3">
      <c r="A77" s="3" t="s">
        <v>19</v>
      </c>
      <c r="B77" s="3" t="s">
        <v>138</v>
      </c>
      <c r="C77" s="3" t="s">
        <v>21</v>
      </c>
      <c r="D77" s="4" t="s">
        <v>25</v>
      </c>
      <c r="E77" s="3" t="s">
        <v>139</v>
      </c>
      <c r="F77" s="3" t="str">
        <f t="shared" si="14"/>
        <v>Scrubber</v>
      </c>
      <c r="G77" s="3" t="str">
        <f t="shared" si="15"/>
        <v xml:space="preserve">SS SCRUBBER 3PCS SET </v>
      </c>
      <c r="H77" s="3" t="str">
        <f t="shared" si="16"/>
        <v>SS</v>
      </c>
      <c r="I77" s="3"/>
      <c r="J77" s="3"/>
      <c r="K77" s="3" t="str">
        <f t="shared" si="17"/>
        <v>PCS</v>
      </c>
      <c r="L77" s="3" t="e">
        <f t="shared" si="18"/>
        <v>#VALUE!</v>
      </c>
      <c r="M77" s="3"/>
      <c r="N77" s="3">
        <v>7545</v>
      </c>
      <c r="O77" s="3" t="s">
        <v>24</v>
      </c>
      <c r="P77" s="3">
        <v>235.76000132538101</v>
      </c>
      <c r="Q77" s="3">
        <v>1778809.21</v>
      </c>
      <c r="R77" s="3">
        <v>2.7558153281751099</v>
      </c>
      <c r="S77" s="3">
        <v>20792.626651081198</v>
      </c>
      <c r="T77" s="3">
        <v>781964.5</v>
      </c>
      <c r="U77" t="str">
        <f t="shared" si="19"/>
        <v xml:space="preserve">SS SCRUBBER 3PCS SET </v>
      </c>
      <c r="V77" t="e">
        <f t="shared" si="20"/>
        <v>#VALUE!</v>
      </c>
      <c r="W77" t="str">
        <f t="shared" si="21"/>
        <v>PCS</v>
      </c>
      <c r="X77" t="e">
        <f t="shared" si="22"/>
        <v>#VALUE!</v>
      </c>
      <c r="Y77">
        <f t="shared" si="23"/>
        <v>2560773.71</v>
      </c>
      <c r="Z77">
        <f t="shared" si="24"/>
        <v>0.43959998385661608</v>
      </c>
      <c r="AA77" t="str">
        <f t="shared" si="25"/>
        <v>High</v>
      </c>
      <c r="AB77">
        <f t="shared" si="26"/>
        <v>2025</v>
      </c>
      <c r="AD77">
        <f t="shared" si="27"/>
        <v>0.32581105951089484</v>
      </c>
    </row>
    <row r="78" spans="1:30" x14ac:dyDescent="0.3">
      <c r="A78" s="3" t="s">
        <v>19</v>
      </c>
      <c r="B78" s="3" t="s">
        <v>140</v>
      </c>
      <c r="C78" s="3" t="s">
        <v>21</v>
      </c>
      <c r="D78" s="4" t="s">
        <v>22</v>
      </c>
      <c r="E78" s="3" t="s">
        <v>141</v>
      </c>
      <c r="F78" s="3" t="str">
        <f t="shared" si="14"/>
        <v>Other</v>
      </c>
      <c r="G78" s="3" t="str">
        <f t="shared" si="15"/>
        <v xml:space="preserve">STEEL SPRINKLER </v>
      </c>
      <c r="H78" s="3" t="str">
        <f t="shared" si="16"/>
        <v>STEEL</v>
      </c>
      <c r="I78" s="3"/>
      <c r="J78" s="3"/>
      <c r="K78" s="3" t="str">
        <f t="shared" si="17"/>
        <v>PCS</v>
      </c>
      <c r="L78" s="3" t="e">
        <f t="shared" si="18"/>
        <v>#VALUE!</v>
      </c>
      <c r="M78" s="3"/>
      <c r="N78" s="3">
        <v>3200</v>
      </c>
      <c r="O78" s="3" t="s">
        <v>24</v>
      </c>
      <c r="P78" s="3">
        <v>311.87053437499998</v>
      </c>
      <c r="Q78" s="3">
        <v>997985.71</v>
      </c>
      <c r="R78" s="3">
        <v>3.6454767314435998</v>
      </c>
      <c r="S78" s="3">
        <v>11665.525540619499</v>
      </c>
      <c r="T78" s="3">
        <v>365661.9</v>
      </c>
      <c r="U78" t="str">
        <f t="shared" si="19"/>
        <v xml:space="preserve">STEEL SPRINKLER </v>
      </c>
      <c r="V78">
        <f t="shared" si="20"/>
        <v>19200</v>
      </c>
      <c r="W78" t="str">
        <f t="shared" si="21"/>
        <v>PCS</v>
      </c>
      <c r="X78">
        <f t="shared" si="22"/>
        <v>0.56799999999999995</v>
      </c>
      <c r="Y78">
        <f t="shared" si="23"/>
        <v>1363647.6099999999</v>
      </c>
      <c r="Z78">
        <f t="shared" si="24"/>
        <v>0.36639993572653462</v>
      </c>
      <c r="AA78" t="str">
        <f t="shared" si="25"/>
        <v>High</v>
      </c>
      <c r="AB78">
        <f t="shared" si="26"/>
        <v>2025</v>
      </c>
      <c r="AD78">
        <f t="shared" si="27"/>
        <v>0.32575425026259441</v>
      </c>
    </row>
    <row r="79" spans="1:30" x14ac:dyDescent="0.3">
      <c r="A79" s="3" t="s">
        <v>19</v>
      </c>
      <c r="B79" s="3" t="s">
        <v>140</v>
      </c>
      <c r="C79" s="3" t="s">
        <v>21</v>
      </c>
      <c r="D79" s="4" t="s">
        <v>25</v>
      </c>
      <c r="E79" s="3" t="s">
        <v>108</v>
      </c>
      <c r="F79" s="3" t="str">
        <f t="shared" si="14"/>
        <v>Scrubber</v>
      </c>
      <c r="G79" s="3" t="str">
        <f t="shared" si="15"/>
        <v xml:space="preserve">STEEL SCRUBBER 2PCS SET </v>
      </c>
      <c r="H79" s="3" t="str">
        <f t="shared" si="16"/>
        <v>STEEL</v>
      </c>
      <c r="I79" s="3"/>
      <c r="J79" s="3"/>
      <c r="K79" s="3" t="str">
        <f t="shared" si="17"/>
        <v>PCS</v>
      </c>
      <c r="L79" s="3" t="e">
        <f t="shared" si="18"/>
        <v>#VALUE!</v>
      </c>
      <c r="M79" s="3"/>
      <c r="N79" s="3">
        <v>4900</v>
      </c>
      <c r="O79" s="3" t="s">
        <v>24</v>
      </c>
      <c r="P79" s="3">
        <v>432.70831632653102</v>
      </c>
      <c r="Q79" s="3">
        <v>2120270.75</v>
      </c>
      <c r="R79" s="3">
        <v>5.0579581101873803</v>
      </c>
      <c r="S79" s="3">
        <v>24783.994739918198</v>
      </c>
      <c r="T79" s="3">
        <v>932071.1</v>
      </c>
      <c r="U79" t="str">
        <f t="shared" si="19"/>
        <v xml:space="preserve">STEEL SCRUBBER 2PCS SET </v>
      </c>
      <c r="V79" t="e">
        <f t="shared" si="20"/>
        <v>#VALUE!</v>
      </c>
      <c r="W79" t="str">
        <f t="shared" si="21"/>
        <v>PCS</v>
      </c>
      <c r="X79">
        <f t="shared" si="22"/>
        <v>0.14199999999999999</v>
      </c>
      <c r="Y79">
        <f t="shared" si="23"/>
        <v>3052341.85</v>
      </c>
      <c r="Z79">
        <f t="shared" si="24"/>
        <v>0.43960003692924593</v>
      </c>
      <c r="AA79" t="str">
        <f t="shared" si="25"/>
        <v>High</v>
      </c>
      <c r="AB79">
        <f t="shared" si="26"/>
        <v>2025</v>
      </c>
      <c r="AD79">
        <f t="shared" si="27"/>
        <v>0.32573394772240261</v>
      </c>
    </row>
    <row r="80" spans="1:30" x14ac:dyDescent="0.3">
      <c r="A80" s="3" t="s">
        <v>19</v>
      </c>
      <c r="B80" s="3" t="s">
        <v>140</v>
      </c>
      <c r="C80" s="3" t="s">
        <v>21</v>
      </c>
      <c r="D80" s="4" t="s">
        <v>22</v>
      </c>
      <c r="E80" s="3" t="s">
        <v>142</v>
      </c>
      <c r="F80" s="3" t="str">
        <f t="shared" si="14"/>
        <v>Other</v>
      </c>
      <c r="G80" s="3" t="str">
        <f t="shared" si="15"/>
        <v xml:space="preserve">STEEL SALT BOTTLE </v>
      </c>
      <c r="H80" s="3" t="str">
        <f t="shared" si="16"/>
        <v>STEEL</v>
      </c>
      <c r="I80" s="3"/>
      <c r="J80" s="3"/>
      <c r="K80" s="3" t="str">
        <f t="shared" si="17"/>
        <v>PCS</v>
      </c>
      <c r="L80" s="3" t="e">
        <f t="shared" si="18"/>
        <v>#VALUE!</v>
      </c>
      <c r="M80" s="3"/>
      <c r="N80" s="3">
        <v>4379.2</v>
      </c>
      <c r="O80" s="3" t="s">
        <v>24</v>
      </c>
      <c r="P80" s="3">
        <v>257.08125000000001</v>
      </c>
      <c r="Q80" s="3">
        <v>1125810.21</v>
      </c>
      <c r="R80" s="3">
        <v>3.0050409117475199</v>
      </c>
      <c r="S80" s="3">
        <v>13159.675160724701</v>
      </c>
      <c r="T80" s="3">
        <v>412496.8</v>
      </c>
      <c r="U80" t="str">
        <f t="shared" si="19"/>
        <v xml:space="preserve">STEEL SALT BOTTLE </v>
      </c>
      <c r="V80">
        <f t="shared" si="20"/>
        <v>28152</v>
      </c>
      <c r="W80" t="str">
        <f t="shared" si="21"/>
        <v>PCS</v>
      </c>
      <c r="X80">
        <f t="shared" si="22"/>
        <v>0.437</v>
      </c>
      <c r="Y80">
        <f t="shared" si="23"/>
        <v>1538307.01</v>
      </c>
      <c r="Z80">
        <f t="shared" si="24"/>
        <v>0.36639994586654173</v>
      </c>
      <c r="AA80" t="str">
        <f t="shared" si="25"/>
        <v>High</v>
      </c>
      <c r="AB80">
        <f t="shared" si="26"/>
        <v>2025</v>
      </c>
      <c r="AD80">
        <f t="shared" si="27"/>
        <v>0.32567704313009527</v>
      </c>
    </row>
    <row r="81" spans="1:30" x14ac:dyDescent="0.3">
      <c r="A81" s="3" t="s">
        <v>19</v>
      </c>
      <c r="B81" s="3" t="s">
        <v>143</v>
      </c>
      <c r="C81" s="3" t="s">
        <v>21</v>
      </c>
      <c r="D81" s="4" t="s">
        <v>22</v>
      </c>
      <c r="E81" s="3" t="s">
        <v>144</v>
      </c>
      <c r="F81" s="3" t="str">
        <f t="shared" si="14"/>
        <v>Other</v>
      </c>
      <c r="G81" s="3" t="str">
        <f t="shared" si="15"/>
        <v xml:space="preserve">HOUSEHOLD STEEL HOOK 3PCS SET </v>
      </c>
      <c r="H81" s="3" t="str">
        <f t="shared" si="16"/>
        <v>HOUSEHOLD</v>
      </c>
      <c r="I81" s="3"/>
      <c r="J81" s="3"/>
      <c r="K81" s="3" t="str">
        <f t="shared" si="17"/>
        <v>PCS</v>
      </c>
      <c r="L81" s="3" t="e">
        <f t="shared" si="18"/>
        <v>#VALUE!</v>
      </c>
      <c r="M81" s="3"/>
      <c r="N81" s="3">
        <v>5691.3</v>
      </c>
      <c r="O81" s="3" t="s">
        <v>24</v>
      </c>
      <c r="P81" s="3">
        <v>947.90805791295497</v>
      </c>
      <c r="Q81" s="3">
        <v>5394829.1299999999</v>
      </c>
      <c r="R81" s="3">
        <v>11.0801643239387</v>
      </c>
      <c r="S81" s="3">
        <v>63060.539216832301</v>
      </c>
      <c r="T81" s="3">
        <v>1976665.4</v>
      </c>
      <c r="U81" t="str">
        <f t="shared" si="19"/>
        <v xml:space="preserve">HOUSEHOLD STEEL HOOK 3PCS SET </v>
      </c>
      <c r="V81" t="e">
        <f t="shared" si="20"/>
        <v>#VALUE!</v>
      </c>
      <c r="W81" t="str">
        <f t="shared" si="21"/>
        <v>PCS</v>
      </c>
      <c r="X81">
        <f t="shared" si="22"/>
        <v>0.37</v>
      </c>
      <c r="Y81">
        <f t="shared" si="23"/>
        <v>7371494.5299999993</v>
      </c>
      <c r="Z81">
        <f t="shared" si="24"/>
        <v>0.36640000125453465</v>
      </c>
      <c r="AA81" t="str">
        <f t="shared" si="25"/>
        <v>High</v>
      </c>
      <c r="AB81">
        <f t="shared" si="26"/>
        <v>2025</v>
      </c>
      <c r="AD81">
        <f t="shared" si="27"/>
        <v>0.32565668167872708</v>
      </c>
    </row>
    <row r="82" spans="1:30" x14ac:dyDescent="0.3">
      <c r="A82" s="3" t="s">
        <v>19</v>
      </c>
      <c r="B82" s="3" t="s">
        <v>145</v>
      </c>
      <c r="C82" s="3" t="s">
        <v>21</v>
      </c>
      <c r="D82" s="4" t="s">
        <v>22</v>
      </c>
      <c r="E82" s="3" t="s">
        <v>146</v>
      </c>
      <c r="F82" s="3" t="str">
        <f t="shared" si="14"/>
        <v>Other</v>
      </c>
      <c r="G82" s="3" t="str">
        <f t="shared" si="15"/>
        <v xml:space="preserve">STEEL BASKET BIG </v>
      </c>
      <c r="H82" s="3" t="str">
        <f t="shared" si="16"/>
        <v>STEEL</v>
      </c>
      <c r="I82" s="3"/>
      <c r="J82" s="3"/>
      <c r="K82" s="3" t="str">
        <f t="shared" si="17"/>
        <v/>
      </c>
      <c r="L82" s="3" t="e">
        <f t="shared" si="18"/>
        <v>#VALUE!</v>
      </c>
      <c r="M82" s="3"/>
      <c r="N82" s="3">
        <v>981</v>
      </c>
      <c r="O82" s="3" t="s">
        <v>24</v>
      </c>
      <c r="P82" s="3">
        <v>485.03127420998999</v>
      </c>
      <c r="Q82" s="3">
        <v>475815.67999999999</v>
      </c>
      <c r="R82" s="3">
        <v>5.6695648651080104</v>
      </c>
      <c r="S82" s="3">
        <v>5561.8431326709497</v>
      </c>
      <c r="T82" s="3">
        <v>174338.8</v>
      </c>
      <c r="U82" t="str">
        <f t="shared" si="19"/>
        <v xml:space="preserve">STEEL BASKET BIG </v>
      </c>
      <c r="V82" t="e">
        <f t="shared" si="20"/>
        <v>#VALUE!</v>
      </c>
      <c r="W82" t="str">
        <f t="shared" si="21"/>
        <v/>
      </c>
      <c r="X82">
        <f t="shared" si="22"/>
        <v>1.004</v>
      </c>
      <c r="Y82">
        <f t="shared" si="23"/>
        <v>650154.48</v>
      </c>
      <c r="Z82">
        <f t="shared" si="24"/>
        <v>0.36639986307302858</v>
      </c>
      <c r="AA82" t="str">
        <f t="shared" si="25"/>
        <v>High</v>
      </c>
      <c r="AB82">
        <f t="shared" si="26"/>
        <v>2025</v>
      </c>
      <c r="AD82">
        <f t="shared" si="27"/>
        <v>0.32563629982801384</v>
      </c>
    </row>
    <row r="83" spans="1:30" x14ac:dyDescent="0.3">
      <c r="A83" s="3" t="s">
        <v>19</v>
      </c>
      <c r="B83" s="3" t="s">
        <v>147</v>
      </c>
      <c r="C83" s="3" t="s">
        <v>21</v>
      </c>
      <c r="D83" s="4" t="s">
        <v>22</v>
      </c>
      <c r="E83" s="3" t="s">
        <v>148</v>
      </c>
      <c r="F83" s="3" t="str">
        <f t="shared" si="14"/>
        <v>Other</v>
      </c>
      <c r="G83" s="3" t="str">
        <f t="shared" si="15"/>
        <v xml:space="preserve">SY-845-7 STEEL BASKET ROUND </v>
      </c>
      <c r="H83" s="3" t="str">
        <f t="shared" si="16"/>
        <v>SY-845-7</v>
      </c>
      <c r="I83" s="3"/>
      <c r="J83" s="3"/>
      <c r="K83" s="3" t="str">
        <f t="shared" si="17"/>
        <v>PCS</v>
      </c>
      <c r="L83" s="3" t="e">
        <f t="shared" si="18"/>
        <v>#VALUE!</v>
      </c>
      <c r="M83" s="3"/>
      <c r="N83" s="3">
        <v>5880</v>
      </c>
      <c r="O83" s="3" t="s">
        <v>24</v>
      </c>
      <c r="P83" s="3">
        <v>426.13333163265298</v>
      </c>
      <c r="Q83" s="3">
        <v>2505663.9900000002</v>
      </c>
      <c r="R83" s="3">
        <v>4.9320987457483003</v>
      </c>
      <c r="S83" s="3">
        <v>29000.740624999999</v>
      </c>
      <c r="T83" s="3">
        <v>918075.3</v>
      </c>
      <c r="U83" t="str">
        <f t="shared" si="19"/>
        <v xml:space="preserve">SY-845-7 STEEL BASKET ROUND </v>
      </c>
      <c r="V83" t="e">
        <f t="shared" si="20"/>
        <v>#VALUE!</v>
      </c>
      <c r="W83" t="str">
        <f t="shared" si="21"/>
        <v>PCS</v>
      </c>
      <c r="X83">
        <f t="shared" si="22"/>
        <v>0.53710000000000002</v>
      </c>
      <c r="Y83">
        <f t="shared" si="23"/>
        <v>3423739.29</v>
      </c>
      <c r="Z83">
        <f t="shared" si="24"/>
        <v>0.36640000561288344</v>
      </c>
      <c r="AA83" t="str">
        <f t="shared" si="25"/>
        <v>High</v>
      </c>
      <c r="AB83">
        <f t="shared" si="26"/>
        <v>2025</v>
      </c>
      <c r="AD83">
        <f t="shared" si="27"/>
        <v>0.32561589764420756</v>
      </c>
    </row>
    <row r="84" spans="1:30" x14ac:dyDescent="0.3">
      <c r="A84" s="3" t="s">
        <v>19</v>
      </c>
      <c r="B84" s="3" t="s">
        <v>147</v>
      </c>
      <c r="C84" s="3" t="s">
        <v>21</v>
      </c>
      <c r="D84" s="4" t="s">
        <v>22</v>
      </c>
      <c r="E84" s="3" t="s">
        <v>149</v>
      </c>
      <c r="F84" s="3" t="str">
        <f t="shared" si="14"/>
        <v>Other</v>
      </c>
      <c r="G84" s="3" t="str">
        <f t="shared" si="15"/>
        <v xml:space="preserve">SY-845-4 STEEL BASKET BIG </v>
      </c>
      <c r="H84" s="3" t="str">
        <f t="shared" si="16"/>
        <v>SY-845-4</v>
      </c>
      <c r="I84" s="3"/>
      <c r="J84" s="3"/>
      <c r="K84" s="3" t="str">
        <f t="shared" si="17"/>
        <v>PCS</v>
      </c>
      <c r="L84" s="3" t="e">
        <f t="shared" si="18"/>
        <v>#VALUE!</v>
      </c>
      <c r="M84" s="3"/>
      <c r="N84" s="3">
        <v>2769</v>
      </c>
      <c r="O84" s="3" t="s">
        <v>24</v>
      </c>
      <c r="P84" s="3">
        <v>496.38407367280598</v>
      </c>
      <c r="Q84" s="3">
        <v>1374487.5</v>
      </c>
      <c r="R84" s="3">
        <v>5.7451860378796997</v>
      </c>
      <c r="S84" s="3">
        <v>15908.4201388889</v>
      </c>
      <c r="T84" s="3">
        <v>503612.2</v>
      </c>
      <c r="U84" t="str">
        <f t="shared" si="19"/>
        <v xml:space="preserve">SY-845-4 STEEL BASKET BIG </v>
      </c>
      <c r="V84" t="e">
        <f t="shared" si="20"/>
        <v>#VALUE!</v>
      </c>
      <c r="W84" t="str">
        <f t="shared" si="21"/>
        <v>PCS</v>
      </c>
      <c r="X84">
        <f t="shared" si="22"/>
        <v>1.0055000000000001</v>
      </c>
      <c r="Y84">
        <f t="shared" si="23"/>
        <v>1878099.7</v>
      </c>
      <c r="Z84">
        <f t="shared" si="24"/>
        <v>0.36639998544912195</v>
      </c>
      <c r="AA84" t="str">
        <f t="shared" si="25"/>
        <v>High</v>
      </c>
      <c r="AB84">
        <f t="shared" si="26"/>
        <v>2025</v>
      </c>
      <c r="AD84">
        <f t="shared" si="27"/>
        <v>0.32559547495619123</v>
      </c>
    </row>
    <row r="85" spans="1:30" x14ac:dyDescent="0.3">
      <c r="A85" s="3" t="s">
        <v>19</v>
      </c>
      <c r="B85" s="3" t="s">
        <v>150</v>
      </c>
      <c r="C85" s="3" t="s">
        <v>21</v>
      </c>
      <c r="D85" s="4" t="s">
        <v>22</v>
      </c>
      <c r="E85" s="3" t="s">
        <v>151</v>
      </c>
      <c r="F85" s="3" t="str">
        <f t="shared" si="14"/>
        <v>Home Utility</v>
      </c>
      <c r="G85" s="3" t="str">
        <f t="shared" si="15"/>
        <v xml:space="preserve">RYX-02-026-3S MILD STEEL MULTI FUNCTION CLOTH STAND </v>
      </c>
      <c r="H85" s="3" t="str">
        <f t="shared" si="16"/>
        <v>RYX-02-026-3S</v>
      </c>
      <c r="I85" s="3"/>
      <c r="J85" s="3"/>
      <c r="K85" s="3" t="str">
        <f t="shared" si="17"/>
        <v/>
      </c>
      <c r="L85" s="3" t="e">
        <f t="shared" si="18"/>
        <v>#VALUE!</v>
      </c>
      <c r="M85" s="3"/>
      <c r="N85" s="3">
        <v>3307.2</v>
      </c>
      <c r="O85" s="3" t="s">
        <v>24</v>
      </c>
      <c r="P85" s="3">
        <v>272.327679003387</v>
      </c>
      <c r="Q85" s="3">
        <v>900642.1</v>
      </c>
      <c r="R85" s="3">
        <v>3.1519407292058599</v>
      </c>
      <c r="S85" s="3">
        <v>10424.0983796296</v>
      </c>
      <c r="T85" s="3">
        <v>329995.2</v>
      </c>
      <c r="U85" t="str">
        <f t="shared" si="19"/>
        <v xml:space="preserve">RYX-02-026-3S MILD STEEL MULTI FUNCTION CLOTH STAND </v>
      </c>
      <c r="V85" t="e">
        <f t="shared" si="20"/>
        <v>#VALUE!</v>
      </c>
      <c r="W85" t="str">
        <f t="shared" si="21"/>
        <v/>
      </c>
      <c r="X85" t="e">
        <f t="shared" si="22"/>
        <v>#VALUE!</v>
      </c>
      <c r="Y85">
        <f t="shared" si="23"/>
        <v>1230637.3</v>
      </c>
      <c r="Z85">
        <f t="shared" si="24"/>
        <v>0.36639992734072724</v>
      </c>
      <c r="AA85" t="str">
        <f t="shared" si="25"/>
        <v>High</v>
      </c>
      <c r="AB85">
        <f t="shared" si="26"/>
        <v>2025</v>
      </c>
      <c r="AD85">
        <f t="shared" si="27"/>
        <v>0.32557503181466174</v>
      </c>
    </row>
    <row r="86" spans="1:30" x14ac:dyDescent="0.3">
      <c r="A86" s="3" t="s">
        <v>19</v>
      </c>
      <c r="B86" s="3" t="s">
        <v>152</v>
      </c>
      <c r="C86" s="3" t="s">
        <v>21</v>
      </c>
      <c r="D86" s="4" t="s">
        <v>22</v>
      </c>
      <c r="E86" s="3" t="s">
        <v>153</v>
      </c>
      <c r="F86" s="3" t="str">
        <f t="shared" si="14"/>
        <v>Home Utility</v>
      </c>
      <c r="G86" s="3" t="str">
        <f t="shared" si="15"/>
        <v xml:space="preserve">MILD STEEL MULTI FUNCTION CLOTH STAND </v>
      </c>
      <c r="H86" s="3" t="str">
        <f t="shared" si="16"/>
        <v>MILD</v>
      </c>
      <c r="I86" s="3"/>
      <c r="J86" s="3"/>
      <c r="K86" s="3" t="str">
        <f t="shared" si="17"/>
        <v>PCS</v>
      </c>
      <c r="L86" s="3" t="e">
        <f t="shared" si="18"/>
        <v>#VALUE!</v>
      </c>
      <c r="M86" s="3"/>
      <c r="N86" s="3">
        <v>8008</v>
      </c>
      <c r="O86" s="3" t="s">
        <v>24</v>
      </c>
      <c r="P86" s="3">
        <v>401.15030094905097</v>
      </c>
      <c r="Q86" s="3">
        <v>3212411.61</v>
      </c>
      <c r="R86" s="3">
        <v>4.6429432980214198</v>
      </c>
      <c r="S86" s="3">
        <v>37180.689930555498</v>
      </c>
      <c r="T86" s="3">
        <v>1177027.6000000001</v>
      </c>
      <c r="U86" t="str">
        <f t="shared" si="19"/>
        <v xml:space="preserve">MILD STEEL MULTI FUNCTION CLOTH STAND </v>
      </c>
      <c r="V86">
        <f t="shared" si="20"/>
        <v>2464</v>
      </c>
      <c r="W86" t="str">
        <f t="shared" si="21"/>
        <v>PCS</v>
      </c>
      <c r="X86" t="e">
        <f t="shared" si="22"/>
        <v>#VALUE!</v>
      </c>
      <c r="Y86">
        <f t="shared" si="23"/>
        <v>4389439.21</v>
      </c>
      <c r="Z86">
        <f t="shared" si="24"/>
        <v>0.36639999567178755</v>
      </c>
      <c r="AA86" t="str">
        <f t="shared" si="25"/>
        <v>High</v>
      </c>
      <c r="AB86">
        <f t="shared" si="26"/>
        <v>2025</v>
      </c>
      <c r="AD86">
        <f t="shared" si="27"/>
        <v>0.32555456820788176</v>
      </c>
    </row>
    <row r="87" spans="1:30" x14ac:dyDescent="0.3">
      <c r="A87" s="3" t="s">
        <v>19</v>
      </c>
      <c r="B87" s="3" t="s">
        <v>152</v>
      </c>
      <c r="C87" s="3" t="s">
        <v>21</v>
      </c>
      <c r="D87" s="4" t="s">
        <v>22</v>
      </c>
      <c r="E87" s="3" t="s">
        <v>154</v>
      </c>
      <c r="F87" s="3" t="str">
        <f t="shared" si="14"/>
        <v>Other</v>
      </c>
      <c r="G87" s="3" t="str">
        <f t="shared" si="15"/>
        <v xml:space="preserve">HOUSEHOLD STEEL HOOK 3PCS SET </v>
      </c>
      <c r="H87" s="3" t="str">
        <f t="shared" si="16"/>
        <v>HOUSEHOLD</v>
      </c>
      <c r="I87" s="3"/>
      <c r="J87" s="3"/>
      <c r="K87" s="3" t="str">
        <f t="shared" si="17"/>
        <v>PCS</v>
      </c>
      <c r="L87" s="3" t="e">
        <f t="shared" si="18"/>
        <v>#VALUE!</v>
      </c>
      <c r="M87" s="3"/>
      <c r="N87" s="3">
        <v>214.5</v>
      </c>
      <c r="O87" s="3" t="s">
        <v>24</v>
      </c>
      <c r="P87" s="3">
        <v>694.29668997669</v>
      </c>
      <c r="Q87" s="3">
        <v>148926.64000000001</v>
      </c>
      <c r="R87" s="3">
        <v>8.0358413191746507</v>
      </c>
      <c r="S87" s="3">
        <v>1723.68796296296</v>
      </c>
      <c r="T87" s="3">
        <v>54566.7</v>
      </c>
      <c r="U87" t="str">
        <f t="shared" si="19"/>
        <v xml:space="preserve">HOUSEHOLD STEEL HOOK 3PCS SET </v>
      </c>
      <c r="V87" t="e">
        <f t="shared" si="20"/>
        <v>#VALUE!</v>
      </c>
      <c r="W87" t="str">
        <f t="shared" si="21"/>
        <v>PCS</v>
      </c>
      <c r="X87" t="e">
        <f t="shared" si="22"/>
        <v>#VALUE!</v>
      </c>
      <c r="Y87">
        <f t="shared" si="23"/>
        <v>203493.34000000003</v>
      </c>
      <c r="Z87">
        <f t="shared" si="24"/>
        <v>0.36639985968930738</v>
      </c>
      <c r="AA87" t="str">
        <f t="shared" si="25"/>
        <v>High</v>
      </c>
      <c r="AB87">
        <f t="shared" si="26"/>
        <v>2025</v>
      </c>
      <c r="AD87">
        <f t="shared" si="27"/>
        <v>0.32553408404165107</v>
      </c>
    </row>
    <row r="88" spans="1:30" x14ac:dyDescent="0.3">
      <c r="A88" s="3" t="s">
        <v>19</v>
      </c>
      <c r="B88" s="3" t="s">
        <v>155</v>
      </c>
      <c r="C88" s="3" t="s">
        <v>21</v>
      </c>
      <c r="D88" s="4" t="s">
        <v>25</v>
      </c>
      <c r="E88" s="3" t="s">
        <v>156</v>
      </c>
      <c r="F88" s="3" t="str">
        <f t="shared" si="14"/>
        <v>Scrubber</v>
      </c>
      <c r="G88" s="3" t="str">
        <f t="shared" si="15"/>
        <v xml:space="preserve">STEEL SCRUBBER 2PCS SET </v>
      </c>
      <c r="H88" s="3" t="str">
        <f t="shared" si="16"/>
        <v>STEEL</v>
      </c>
      <c r="I88" s="3"/>
      <c r="J88" s="3"/>
      <c r="K88" s="3" t="str">
        <f t="shared" si="17"/>
        <v>PCS</v>
      </c>
      <c r="L88" s="3" t="e">
        <f t="shared" si="18"/>
        <v>#VALUE!</v>
      </c>
      <c r="M88" s="3"/>
      <c r="N88" s="3">
        <v>4900</v>
      </c>
      <c r="O88" s="3" t="s">
        <v>24</v>
      </c>
      <c r="P88" s="3">
        <v>437.00727755102002</v>
      </c>
      <c r="Q88" s="3">
        <v>2141335.66</v>
      </c>
      <c r="R88" s="3">
        <v>5.0579546012849601</v>
      </c>
      <c r="S88" s="3">
        <v>24783.977546296301</v>
      </c>
      <c r="T88" s="3">
        <v>941331.1</v>
      </c>
      <c r="U88" t="str">
        <f t="shared" si="19"/>
        <v xml:space="preserve">STEEL SCRUBBER 2PCS SET </v>
      </c>
      <c r="V88" t="e">
        <f t="shared" si="20"/>
        <v>#VALUE!</v>
      </c>
      <c r="W88" t="str">
        <f t="shared" si="21"/>
        <v>PCS</v>
      </c>
      <c r="X88" t="e">
        <f t="shared" si="22"/>
        <v>#VALUE!</v>
      </c>
      <c r="Y88">
        <f t="shared" si="23"/>
        <v>3082666.7600000002</v>
      </c>
      <c r="Z88">
        <f t="shared" si="24"/>
        <v>0.43959997378458637</v>
      </c>
      <c r="AA88" t="str">
        <f t="shared" si="25"/>
        <v>High</v>
      </c>
      <c r="AB88">
        <f t="shared" si="26"/>
        <v>2025</v>
      </c>
      <c r="AD88">
        <f t="shared" si="27"/>
        <v>0.32551357938753783</v>
      </c>
    </row>
    <row r="89" spans="1:30" x14ac:dyDescent="0.3">
      <c r="A89" s="3" t="s">
        <v>19</v>
      </c>
      <c r="B89" s="3" t="s">
        <v>157</v>
      </c>
      <c r="C89" s="3" t="s">
        <v>21</v>
      </c>
      <c r="D89" s="4" t="s">
        <v>22</v>
      </c>
      <c r="E89" s="3" t="s">
        <v>158</v>
      </c>
      <c r="F89" s="3" t="str">
        <f t="shared" si="14"/>
        <v>Other</v>
      </c>
      <c r="G89" s="3" t="str">
        <f t="shared" si="15"/>
        <v xml:space="preserve">STEEL BASKET SMALL </v>
      </c>
      <c r="H89" s="3" t="str">
        <f t="shared" si="16"/>
        <v>STEEL</v>
      </c>
      <c r="I89" s="3"/>
      <c r="J89" s="3"/>
      <c r="K89" s="3" t="str">
        <f t="shared" si="17"/>
        <v>PCS</v>
      </c>
      <c r="L89" s="3" t="e">
        <f t="shared" si="18"/>
        <v>#VALUE!</v>
      </c>
      <c r="M89" s="3"/>
      <c r="N89" s="3">
        <v>1239</v>
      </c>
      <c r="O89" s="3" t="s">
        <v>24</v>
      </c>
      <c r="P89" s="3">
        <v>551.81941081517402</v>
      </c>
      <c r="Q89" s="3">
        <v>683704.25</v>
      </c>
      <c r="R89" s="3">
        <v>6.38679873628673</v>
      </c>
      <c r="S89" s="3">
        <v>7913.24363425926</v>
      </c>
      <c r="T89" s="3">
        <v>250509.2</v>
      </c>
      <c r="U89" t="str">
        <f t="shared" si="19"/>
        <v xml:space="preserve">STEEL BASKET SMALL </v>
      </c>
      <c r="V89">
        <f t="shared" si="20"/>
        <v>8260</v>
      </c>
      <c r="W89" t="str">
        <f t="shared" si="21"/>
        <v>PCS</v>
      </c>
      <c r="X89" t="e">
        <f t="shared" si="22"/>
        <v>#VALUE!</v>
      </c>
      <c r="Y89">
        <f t="shared" si="23"/>
        <v>934213.45</v>
      </c>
      <c r="Z89">
        <f t="shared" si="24"/>
        <v>0.36639994559050937</v>
      </c>
      <c r="AA89" t="str">
        <f t="shared" si="25"/>
        <v>High</v>
      </c>
      <c r="AB89">
        <f t="shared" si="26"/>
        <v>2025</v>
      </c>
      <c r="AD89">
        <f t="shared" si="27"/>
        <v>0.32545630710119389</v>
      </c>
    </row>
    <row r="90" spans="1:30" x14ac:dyDescent="0.3">
      <c r="A90" s="3" t="s">
        <v>19</v>
      </c>
      <c r="B90" s="3" t="s">
        <v>157</v>
      </c>
      <c r="C90" s="3" t="s">
        <v>21</v>
      </c>
      <c r="D90" s="4" t="s">
        <v>22</v>
      </c>
      <c r="E90" s="3" t="s">
        <v>159</v>
      </c>
      <c r="F90" s="3" t="str">
        <f t="shared" si="14"/>
        <v>Other</v>
      </c>
      <c r="G90" s="3" t="str">
        <f t="shared" si="15"/>
        <v xml:space="preserve">STEEL FRUIT BASKET </v>
      </c>
      <c r="H90" s="3" t="str">
        <f t="shared" si="16"/>
        <v>STEEL</v>
      </c>
      <c r="I90" s="3"/>
      <c r="J90" s="3"/>
      <c r="K90" s="3" t="str">
        <f t="shared" si="17"/>
        <v>PCS</v>
      </c>
      <c r="L90" s="3" t="e">
        <f t="shared" si="18"/>
        <v>#VALUE!</v>
      </c>
      <c r="M90" s="3"/>
      <c r="N90" s="3">
        <v>3910</v>
      </c>
      <c r="O90" s="3" t="s">
        <v>24</v>
      </c>
      <c r="P90" s="3">
        <v>402.74996163682903</v>
      </c>
      <c r="Q90" s="3">
        <v>1574752.35</v>
      </c>
      <c r="R90" s="3">
        <v>4.6614578893151499</v>
      </c>
      <c r="S90" s="3">
        <v>18226.300347222201</v>
      </c>
      <c r="T90" s="3">
        <v>576989.19999999995</v>
      </c>
      <c r="U90" t="str">
        <f t="shared" si="19"/>
        <v xml:space="preserve">STEEL FRUIT BASKET </v>
      </c>
      <c r="V90">
        <f t="shared" si="20"/>
        <v>20400</v>
      </c>
      <c r="W90" t="str">
        <f t="shared" si="21"/>
        <v>PCS</v>
      </c>
      <c r="X90" t="e">
        <f t="shared" si="22"/>
        <v>#VALUE!</v>
      </c>
      <c r="Y90">
        <f t="shared" si="23"/>
        <v>2151741.5499999998</v>
      </c>
      <c r="Z90">
        <f t="shared" si="24"/>
        <v>0.36639996123834956</v>
      </c>
      <c r="AA90" t="str">
        <f t="shared" si="25"/>
        <v>High</v>
      </c>
      <c r="AB90">
        <f t="shared" si="26"/>
        <v>2025</v>
      </c>
      <c r="AD90">
        <f t="shared" si="27"/>
        <v>0.32543574274233444</v>
      </c>
    </row>
    <row r="91" spans="1:30" x14ac:dyDescent="0.3">
      <c r="A91" s="3" t="s">
        <v>19</v>
      </c>
      <c r="B91" s="3" t="s">
        <v>160</v>
      </c>
      <c r="C91" s="3" t="s">
        <v>21</v>
      </c>
      <c r="D91" s="4" t="s">
        <v>22</v>
      </c>
      <c r="E91" s="3" t="s">
        <v>161</v>
      </c>
      <c r="F91" s="3" t="str">
        <f t="shared" si="14"/>
        <v>Other</v>
      </c>
      <c r="G91" s="3" t="str">
        <f t="shared" si="15"/>
        <v xml:space="preserve">STEEL BASKET BIG </v>
      </c>
      <c r="H91" s="3" t="str">
        <f t="shared" si="16"/>
        <v>STEEL</v>
      </c>
      <c r="I91" s="3"/>
      <c r="J91" s="3"/>
      <c r="K91" s="3" t="str">
        <f t="shared" si="17"/>
        <v>PCS</v>
      </c>
      <c r="L91" s="3" t="e">
        <f t="shared" si="18"/>
        <v>#VALUE!</v>
      </c>
      <c r="M91" s="3"/>
      <c r="N91" s="3">
        <v>3750</v>
      </c>
      <c r="O91" s="3" t="s">
        <v>24</v>
      </c>
      <c r="P91" s="3">
        <v>510.65971733333299</v>
      </c>
      <c r="Q91" s="3">
        <v>1914973.94</v>
      </c>
      <c r="R91" s="3">
        <v>5.8967634795996897</v>
      </c>
      <c r="S91" s="3">
        <v>22112.863048498799</v>
      </c>
      <c r="T91" s="3">
        <v>701646.5</v>
      </c>
      <c r="U91" t="str">
        <f t="shared" si="19"/>
        <v xml:space="preserve">STEEL BASKET BIG </v>
      </c>
      <c r="V91">
        <f t="shared" si="20"/>
        <v>20000</v>
      </c>
      <c r="W91" t="str">
        <f t="shared" si="21"/>
        <v>PCS</v>
      </c>
      <c r="X91">
        <f t="shared" si="22"/>
        <v>1.036</v>
      </c>
      <c r="Y91">
        <f t="shared" si="23"/>
        <v>2616620.44</v>
      </c>
      <c r="Z91">
        <f t="shared" si="24"/>
        <v>0.36640002526614018</v>
      </c>
      <c r="AA91" t="str">
        <f t="shared" si="25"/>
        <v>High</v>
      </c>
      <c r="AB91">
        <f t="shared" si="26"/>
        <v>2025</v>
      </c>
      <c r="AD91">
        <f t="shared" si="27"/>
        <v>0.32541515770791429</v>
      </c>
    </row>
    <row r="92" spans="1:30" x14ac:dyDescent="0.3">
      <c r="A92" s="3" t="s">
        <v>19</v>
      </c>
      <c r="B92" s="3" t="s">
        <v>160</v>
      </c>
      <c r="C92" s="3" t="s">
        <v>21</v>
      </c>
      <c r="D92" s="4" t="s">
        <v>22</v>
      </c>
      <c r="E92" s="3" t="s">
        <v>162</v>
      </c>
      <c r="F92" s="3" t="str">
        <f t="shared" si="14"/>
        <v>Other</v>
      </c>
      <c r="G92" s="3" t="str">
        <f t="shared" si="15"/>
        <v xml:space="preserve">STEEL BASKET SMALL </v>
      </c>
      <c r="H92" s="3" t="str">
        <f t="shared" si="16"/>
        <v>STEEL</v>
      </c>
      <c r="I92" s="3"/>
      <c r="J92" s="3"/>
      <c r="K92" s="3" t="str">
        <f t="shared" si="17"/>
        <v>PCS</v>
      </c>
      <c r="L92" s="3" t="e">
        <f t="shared" si="18"/>
        <v>#VALUE!</v>
      </c>
      <c r="M92" s="3"/>
      <c r="N92" s="3">
        <v>1761</v>
      </c>
      <c r="O92" s="3" t="s">
        <v>24</v>
      </c>
      <c r="P92" s="3">
        <v>557.60985235661599</v>
      </c>
      <c r="Q92" s="3">
        <v>981950.95</v>
      </c>
      <c r="R92" s="3">
        <v>6.4389128447646096</v>
      </c>
      <c r="S92" s="3">
        <v>11338.9255196305</v>
      </c>
      <c r="T92" s="3">
        <v>359786.8</v>
      </c>
      <c r="U92" t="str">
        <f t="shared" si="19"/>
        <v xml:space="preserve">STEEL BASKET SMALL </v>
      </c>
      <c r="V92">
        <f t="shared" si="20"/>
        <v>11740</v>
      </c>
      <c r="W92" t="str">
        <f t="shared" si="21"/>
        <v>PCS</v>
      </c>
      <c r="X92">
        <f t="shared" si="22"/>
        <v>0.90500000000000003</v>
      </c>
      <c r="Y92">
        <f t="shared" si="23"/>
        <v>1341737.75</v>
      </c>
      <c r="Z92">
        <f t="shared" si="24"/>
        <v>0.36639997140386699</v>
      </c>
      <c r="AA92" t="str">
        <f t="shared" si="25"/>
        <v>High</v>
      </c>
      <c r="AB92">
        <f t="shared" si="26"/>
        <v>2025</v>
      </c>
      <c r="AD92">
        <f t="shared" si="27"/>
        <v>0.325394551942425</v>
      </c>
    </row>
    <row r="93" spans="1:30" x14ac:dyDescent="0.3">
      <c r="A93" s="3" t="s">
        <v>19</v>
      </c>
      <c r="B93" s="3" t="s">
        <v>160</v>
      </c>
      <c r="C93" s="3" t="s">
        <v>21</v>
      </c>
      <c r="D93" s="4" t="s">
        <v>22</v>
      </c>
      <c r="E93" s="3" t="s">
        <v>163</v>
      </c>
      <c r="F93" s="3" t="str">
        <f t="shared" si="14"/>
        <v>Other</v>
      </c>
      <c r="G93" s="3" t="str">
        <f t="shared" si="15"/>
        <v xml:space="preserve">STEEL BASKET SQUARE </v>
      </c>
      <c r="H93" s="3" t="str">
        <f t="shared" si="16"/>
        <v>STEEL</v>
      </c>
      <c r="I93" s="3"/>
      <c r="J93" s="3"/>
      <c r="K93" s="3" t="str">
        <f t="shared" si="17"/>
        <v>PCS</v>
      </c>
      <c r="L93" s="3" t="e">
        <f t="shared" si="18"/>
        <v>#VALUE!</v>
      </c>
      <c r="M93" s="3"/>
      <c r="N93" s="3">
        <v>3200</v>
      </c>
      <c r="O93" s="3" t="s">
        <v>24</v>
      </c>
      <c r="P93" s="3">
        <v>428.02719999999999</v>
      </c>
      <c r="Q93" s="3">
        <v>1369687.04</v>
      </c>
      <c r="R93" s="3">
        <v>4.9425773672055398</v>
      </c>
      <c r="S93" s="3">
        <v>15816.2475750577</v>
      </c>
      <c r="T93" s="3">
        <v>501853.3</v>
      </c>
      <c r="U93" t="str">
        <f t="shared" si="19"/>
        <v xml:space="preserve">STEEL BASKET SQUARE </v>
      </c>
      <c r="V93">
        <f t="shared" si="20"/>
        <v>20000</v>
      </c>
      <c r="W93" t="str">
        <f t="shared" si="21"/>
        <v>PCS</v>
      </c>
      <c r="X93">
        <f t="shared" si="22"/>
        <v>0.74099999999999999</v>
      </c>
      <c r="Y93">
        <f t="shared" si="23"/>
        <v>1871540.34</v>
      </c>
      <c r="Z93">
        <f t="shared" si="24"/>
        <v>0.36639997703416977</v>
      </c>
      <c r="AA93" t="str">
        <f t="shared" si="25"/>
        <v>High</v>
      </c>
      <c r="AB93">
        <f t="shared" si="26"/>
        <v>2025</v>
      </c>
      <c r="AD93">
        <f t="shared" si="27"/>
        <v>0.32537392547388305</v>
      </c>
    </row>
    <row r="94" spans="1:30" x14ac:dyDescent="0.3">
      <c r="A94" s="3" t="s">
        <v>19</v>
      </c>
      <c r="B94" s="3" t="s">
        <v>164</v>
      </c>
      <c r="C94" s="3" t="s">
        <v>21</v>
      </c>
      <c r="D94" s="4" t="s">
        <v>22</v>
      </c>
      <c r="E94" s="3" t="s">
        <v>165</v>
      </c>
      <c r="F94" s="3" t="str">
        <f t="shared" si="14"/>
        <v>Other</v>
      </c>
      <c r="G94" s="3" t="str">
        <f t="shared" si="15"/>
        <v xml:space="preserve">STEEL HANGER WITH HOOK </v>
      </c>
      <c r="H94" s="3" t="str">
        <f t="shared" si="16"/>
        <v>STEEL</v>
      </c>
      <c r="I94" s="3"/>
      <c r="J94" s="3"/>
      <c r="K94" s="3" t="str">
        <f t="shared" si="17"/>
        <v>PCS</v>
      </c>
      <c r="L94" s="3" t="e">
        <f t="shared" si="18"/>
        <v>#VALUE!</v>
      </c>
      <c r="M94" s="3"/>
      <c r="N94" s="3">
        <v>15568</v>
      </c>
      <c r="O94" s="3" t="s">
        <v>24</v>
      </c>
      <c r="P94" s="3">
        <v>407.21682040082197</v>
      </c>
      <c r="Q94" s="3">
        <v>6339551.46</v>
      </c>
      <c r="R94" s="3">
        <v>4.70227275289633</v>
      </c>
      <c r="S94" s="3">
        <v>73204.982217090102</v>
      </c>
      <c r="T94" s="3">
        <v>2322811.6</v>
      </c>
      <c r="U94" t="str">
        <f t="shared" si="19"/>
        <v xml:space="preserve">STEEL HANGER WITH HOOK </v>
      </c>
      <c r="V94">
        <f t="shared" si="20"/>
        <v>70056</v>
      </c>
      <c r="W94" t="str">
        <f t="shared" si="21"/>
        <v>PCS</v>
      </c>
      <c r="X94" t="e">
        <f t="shared" si="22"/>
        <v>#VALUE!</v>
      </c>
      <c r="Y94">
        <f t="shared" si="23"/>
        <v>8662363.0600000005</v>
      </c>
      <c r="Z94">
        <f t="shared" si="24"/>
        <v>0.36639999133314077</v>
      </c>
      <c r="AA94" t="str">
        <f t="shared" si="25"/>
        <v>High</v>
      </c>
      <c r="AB94">
        <f t="shared" si="26"/>
        <v>2025</v>
      </c>
      <c r="AD94">
        <f t="shared" si="27"/>
        <v>0.32535327824108978</v>
      </c>
    </row>
    <row r="95" spans="1:30" x14ac:dyDescent="0.3">
      <c r="A95" s="3" t="s">
        <v>19</v>
      </c>
      <c r="B95" s="3" t="s">
        <v>166</v>
      </c>
      <c r="C95" s="3" t="s">
        <v>21</v>
      </c>
      <c r="D95" s="4" t="s">
        <v>25</v>
      </c>
      <c r="E95" s="3" t="s">
        <v>167</v>
      </c>
      <c r="F95" s="3" t="str">
        <f t="shared" si="14"/>
        <v>Scrubber</v>
      </c>
      <c r="G95" s="3" t="str">
        <f t="shared" si="15"/>
        <v xml:space="preserve">STEEL SCRUBBER 6PCS SET </v>
      </c>
      <c r="H95" s="3" t="str">
        <f t="shared" si="16"/>
        <v>STEEL</v>
      </c>
      <c r="I95" s="3"/>
      <c r="J95" s="3"/>
      <c r="K95" s="3" t="str">
        <f t="shared" si="17"/>
        <v>PCS</v>
      </c>
      <c r="L95" s="3" t="e">
        <f t="shared" si="18"/>
        <v>#VALUE!</v>
      </c>
      <c r="M95" s="3"/>
      <c r="N95" s="3">
        <v>9151</v>
      </c>
      <c r="O95" s="3" t="s">
        <v>24</v>
      </c>
      <c r="P95" s="3">
        <v>229.46128510545299</v>
      </c>
      <c r="Q95" s="3">
        <v>2099800.2200000002</v>
      </c>
      <c r="R95" s="3">
        <v>2.6496684192315598</v>
      </c>
      <c r="S95" s="3">
        <v>24247.115704388001</v>
      </c>
      <c r="T95" s="3">
        <v>923072.1</v>
      </c>
      <c r="U95" t="str">
        <f t="shared" si="19"/>
        <v xml:space="preserve">STEEL SCRUBBER 6PCS SET </v>
      </c>
      <c r="V95" t="e">
        <f t="shared" si="20"/>
        <v>#VALUE!</v>
      </c>
      <c r="W95" t="str">
        <f t="shared" si="21"/>
        <v>PCS</v>
      </c>
      <c r="X95">
        <f t="shared" si="22"/>
        <v>0.23799999999999999</v>
      </c>
      <c r="Y95">
        <f t="shared" si="23"/>
        <v>3022872.3200000003</v>
      </c>
      <c r="Z95">
        <f t="shared" si="24"/>
        <v>0.43959996346700064</v>
      </c>
      <c r="AA95" t="str">
        <f t="shared" si="25"/>
        <v>High</v>
      </c>
      <c r="AB95">
        <f t="shared" si="26"/>
        <v>2025</v>
      </c>
      <c r="AD95">
        <f t="shared" si="27"/>
        <v>0.32533261020831422</v>
      </c>
    </row>
    <row r="96" spans="1:30" x14ac:dyDescent="0.3">
      <c r="A96" s="3" t="s">
        <v>19</v>
      </c>
      <c r="B96" s="3" t="s">
        <v>168</v>
      </c>
      <c r="C96" s="3" t="s">
        <v>21</v>
      </c>
      <c r="D96" s="4" t="s">
        <v>22</v>
      </c>
      <c r="E96" s="3" t="s">
        <v>169</v>
      </c>
      <c r="F96" s="3" t="str">
        <f t="shared" si="14"/>
        <v>Home Utility</v>
      </c>
      <c r="G96" s="3" t="str">
        <f t="shared" si="15"/>
        <v xml:space="preserve">RYX-02-026-3S MILD STEEL MULTI FUNCTION CLOTH STAND </v>
      </c>
      <c r="H96" s="3" t="str">
        <f t="shared" si="16"/>
        <v>RYX-02-026-3S</v>
      </c>
      <c r="I96" s="3"/>
      <c r="J96" s="3"/>
      <c r="K96" s="3" t="str">
        <f t="shared" si="17"/>
        <v/>
      </c>
      <c r="L96" s="3" t="e">
        <f t="shared" si="18"/>
        <v>#VALUE!</v>
      </c>
      <c r="M96" s="3"/>
      <c r="N96" s="3">
        <v>6614.4</v>
      </c>
      <c r="O96" s="3" t="s">
        <v>24</v>
      </c>
      <c r="P96" s="3">
        <v>265.47043873971938</v>
      </c>
      <c r="Q96" s="3">
        <v>1755927.67</v>
      </c>
      <c r="R96" s="3">
        <v>3.0408984964458119</v>
      </c>
      <c r="S96" s="3">
        <v>20113.71901489118</v>
      </c>
      <c r="T96" s="3">
        <v>643371.9</v>
      </c>
      <c r="U96" t="str">
        <f t="shared" si="19"/>
        <v xml:space="preserve">RYX-02-026-3S MILD STEEL MULTI FUNCTION CLOTH STAND </v>
      </c>
      <c r="V96" t="e">
        <f t="shared" si="20"/>
        <v>#VALUE!</v>
      </c>
      <c r="W96" t="str">
        <f t="shared" si="21"/>
        <v/>
      </c>
      <c r="X96" t="e">
        <f t="shared" si="22"/>
        <v>#VALUE!</v>
      </c>
      <c r="Y96">
        <f t="shared" si="23"/>
        <v>2399299.5699999998</v>
      </c>
      <c r="Z96">
        <f t="shared" si="24"/>
        <v>0.36640000097498326</v>
      </c>
      <c r="AA96" t="str">
        <f t="shared" si="25"/>
        <v>High</v>
      </c>
      <c r="AB96">
        <f t="shared" si="26"/>
        <v>2025</v>
      </c>
      <c r="AD96">
        <f t="shared" si="27"/>
        <v>0.32527504479105546</v>
      </c>
    </row>
    <row r="97" spans="1:30" x14ac:dyDescent="0.3">
      <c r="A97" s="3" t="s">
        <v>19</v>
      </c>
      <c r="B97" s="3" t="s">
        <v>170</v>
      </c>
      <c r="C97" s="3" t="s">
        <v>21</v>
      </c>
      <c r="D97" s="4" t="s">
        <v>22</v>
      </c>
      <c r="E97" s="3" t="s">
        <v>171</v>
      </c>
      <c r="F97" s="3" t="str">
        <f t="shared" si="14"/>
        <v>Other</v>
      </c>
      <c r="G97" s="3" t="str">
        <f t="shared" si="15"/>
        <v xml:space="preserve">STEEL SPRINKLER </v>
      </c>
      <c r="H97" s="3" t="str">
        <f t="shared" si="16"/>
        <v>STEEL</v>
      </c>
      <c r="I97" s="3"/>
      <c r="J97" s="3"/>
      <c r="K97" s="3" t="str">
        <f t="shared" si="17"/>
        <v>PCS</v>
      </c>
      <c r="L97" s="3" t="e">
        <f t="shared" si="18"/>
        <v>#VALUE!</v>
      </c>
      <c r="M97" s="3"/>
      <c r="N97" s="3">
        <v>4400</v>
      </c>
      <c r="O97" s="3" t="s">
        <v>24</v>
      </c>
      <c r="P97" s="3">
        <v>289.60729090909092</v>
      </c>
      <c r="Q97" s="3">
        <v>1274272.08</v>
      </c>
      <c r="R97" s="3">
        <v>3.317380193689472</v>
      </c>
      <c r="S97" s="3">
        <v>14596.472852233681</v>
      </c>
      <c r="T97" s="3">
        <v>466893.2</v>
      </c>
      <c r="U97" t="str">
        <f t="shared" si="19"/>
        <v xml:space="preserve">STEEL SPRINKLER </v>
      </c>
      <c r="V97">
        <f t="shared" si="20"/>
        <v>24000</v>
      </c>
      <c r="W97" t="str">
        <f t="shared" si="21"/>
        <v>PCS</v>
      </c>
      <c r="X97">
        <f t="shared" si="22"/>
        <v>0.57399999999999995</v>
      </c>
      <c r="Y97">
        <f t="shared" si="23"/>
        <v>1741165.28</v>
      </c>
      <c r="Z97">
        <f t="shared" si="24"/>
        <v>0.36639992928354831</v>
      </c>
      <c r="AA97" t="str">
        <f t="shared" si="25"/>
        <v>High</v>
      </c>
      <c r="AB97">
        <f t="shared" si="26"/>
        <v>2025</v>
      </c>
      <c r="AD97">
        <f t="shared" si="27"/>
        <v>0.32525431648652725</v>
      </c>
    </row>
    <row r="98" spans="1:30" x14ac:dyDescent="0.3">
      <c r="A98" s="3" t="s">
        <v>19</v>
      </c>
      <c r="B98" s="3" t="s">
        <v>170</v>
      </c>
      <c r="C98" s="3" t="s">
        <v>21</v>
      </c>
      <c r="D98" s="4" t="s">
        <v>22</v>
      </c>
      <c r="E98" s="3" t="s">
        <v>172</v>
      </c>
      <c r="F98" s="3" t="str">
        <f t="shared" si="14"/>
        <v>Other</v>
      </c>
      <c r="G98" s="3" t="str">
        <f t="shared" si="15"/>
        <v xml:space="preserve">STEEL SPRINKLER </v>
      </c>
      <c r="H98" s="3" t="str">
        <f t="shared" si="16"/>
        <v>STEEL</v>
      </c>
      <c r="I98" s="3"/>
      <c r="J98" s="3"/>
      <c r="K98" s="3" t="str">
        <f t="shared" si="17"/>
        <v>PCS</v>
      </c>
      <c r="L98" s="3" t="e">
        <f t="shared" si="18"/>
        <v>#VALUE!</v>
      </c>
      <c r="M98" s="3"/>
      <c r="N98" s="3">
        <v>4180</v>
      </c>
      <c r="O98" s="3" t="s">
        <v>24</v>
      </c>
      <c r="P98" s="3">
        <v>337.4974593301435</v>
      </c>
      <c r="Q98" s="3">
        <v>1410739.38</v>
      </c>
      <c r="R98" s="3">
        <v>3.8659502786958022</v>
      </c>
      <c r="S98" s="3">
        <v>16159.67216494845</v>
      </c>
      <c r="T98" s="3">
        <v>516894.9</v>
      </c>
      <c r="U98" t="str">
        <f t="shared" si="19"/>
        <v xml:space="preserve">STEEL SPRINKLER </v>
      </c>
      <c r="V98" t="e">
        <f t="shared" si="20"/>
        <v>#VALUE!</v>
      </c>
      <c r="W98" t="str">
        <f t="shared" si="21"/>
        <v>PCS</v>
      </c>
      <c r="X98">
        <f t="shared" si="22"/>
        <v>0.57299999999999995</v>
      </c>
      <c r="Y98">
        <f t="shared" si="23"/>
        <v>1927634.2799999998</v>
      </c>
      <c r="Z98">
        <f t="shared" si="24"/>
        <v>0.3663999937394532</v>
      </c>
      <c r="AA98" t="str">
        <f t="shared" si="25"/>
        <v>High</v>
      </c>
      <c r="AB98">
        <f t="shared" si="26"/>
        <v>2025</v>
      </c>
      <c r="AD98">
        <f t="shared" si="27"/>
        <v>0.32523356731214648</v>
      </c>
    </row>
    <row r="99" spans="1:30" x14ac:dyDescent="0.3">
      <c r="A99" s="3" t="s">
        <v>19</v>
      </c>
      <c r="B99" s="3" t="s">
        <v>173</v>
      </c>
      <c r="C99" s="3" t="s">
        <v>21</v>
      </c>
      <c r="D99" s="4" t="s">
        <v>22</v>
      </c>
      <c r="E99" s="3" t="s">
        <v>174</v>
      </c>
      <c r="F99" s="3" t="str">
        <f t="shared" si="14"/>
        <v>Home Utility</v>
      </c>
      <c r="G99" s="3" t="str">
        <f t="shared" si="15"/>
        <v xml:space="preserve">RYX-02-020 MILD STEEL MULTI FUNCTION CLOTH STAND </v>
      </c>
      <c r="H99" s="3" t="str">
        <f t="shared" si="16"/>
        <v>RYX-02-020</v>
      </c>
      <c r="I99" s="3"/>
      <c r="J99" s="3"/>
      <c r="K99" s="3" t="str">
        <f t="shared" si="17"/>
        <v/>
      </c>
      <c r="L99" s="3" t="e">
        <f t="shared" si="18"/>
        <v>#VALUE!</v>
      </c>
      <c r="M99" s="3"/>
      <c r="N99" s="3">
        <v>16016</v>
      </c>
      <c r="O99" s="3" t="s">
        <v>24</v>
      </c>
      <c r="P99" s="3">
        <v>387.15956043956049</v>
      </c>
      <c r="Q99" s="3">
        <v>6200747.5199999996</v>
      </c>
      <c r="R99" s="3">
        <v>4.4348174162607163</v>
      </c>
      <c r="S99" s="3">
        <v>71028.035738831619</v>
      </c>
      <c r="T99" s="3">
        <v>2271953.9</v>
      </c>
      <c r="U99" t="str">
        <f t="shared" si="19"/>
        <v xml:space="preserve">RYX-02-020 MILD STEEL MULTI FUNCTION CLOTH STAND </v>
      </c>
      <c r="V99" t="e">
        <f t="shared" si="20"/>
        <v>#VALUE!</v>
      </c>
      <c r="W99" t="str">
        <f t="shared" si="21"/>
        <v/>
      </c>
      <c r="X99" t="e">
        <f t="shared" si="22"/>
        <v>#VALUE!</v>
      </c>
      <c r="Y99">
        <f t="shared" si="23"/>
        <v>8472701.4199999999</v>
      </c>
      <c r="Z99">
        <f t="shared" si="24"/>
        <v>0.36640000139854106</v>
      </c>
      <c r="AA99" t="str">
        <f t="shared" si="25"/>
        <v>High</v>
      </c>
      <c r="AB99">
        <f t="shared" si="26"/>
        <v>2025</v>
      </c>
      <c r="AD99">
        <f t="shared" si="27"/>
        <v>0.32521279716763224</v>
      </c>
    </row>
    <row r="100" spans="1:30" x14ac:dyDescent="0.3">
      <c r="A100" s="3" t="s">
        <v>19</v>
      </c>
      <c r="B100" s="3" t="s">
        <v>173</v>
      </c>
      <c r="C100" s="3" t="s">
        <v>21</v>
      </c>
      <c r="D100" s="4" t="s">
        <v>25</v>
      </c>
      <c r="E100" s="3" t="s">
        <v>175</v>
      </c>
      <c r="F100" s="3" t="str">
        <f t="shared" si="14"/>
        <v>Scrubber</v>
      </c>
      <c r="G100" s="3" t="str">
        <f t="shared" si="15"/>
        <v xml:space="preserve">STEEL SCRUBBER 2PCS SET </v>
      </c>
      <c r="H100" s="3" t="str">
        <f t="shared" si="16"/>
        <v>STEEL</v>
      </c>
      <c r="I100" s="3"/>
      <c r="J100" s="3"/>
      <c r="K100" s="3" t="str">
        <f t="shared" si="17"/>
        <v>PCS</v>
      </c>
      <c r="L100" s="3" t="e">
        <f t="shared" si="18"/>
        <v>#VALUE!</v>
      </c>
      <c r="M100" s="3"/>
      <c r="N100" s="3">
        <v>4900</v>
      </c>
      <c r="O100" s="3" t="s">
        <v>24</v>
      </c>
      <c r="P100" s="3">
        <v>440.22269591836732</v>
      </c>
      <c r="Q100" s="3">
        <v>2157091.21</v>
      </c>
      <c r="R100" s="3">
        <v>5.0426425649297517</v>
      </c>
      <c r="S100" s="3">
        <v>24708.948568155789</v>
      </c>
      <c r="T100" s="3">
        <v>948257.2</v>
      </c>
      <c r="U100" t="str">
        <f t="shared" si="19"/>
        <v xml:space="preserve">STEEL SCRUBBER 2PCS SET </v>
      </c>
      <c r="V100" t="e">
        <f t="shared" si="20"/>
        <v>#VALUE!</v>
      </c>
      <c r="W100" t="str">
        <f t="shared" si="21"/>
        <v>PCS</v>
      </c>
      <c r="X100" t="e">
        <f t="shared" si="22"/>
        <v>#VALUE!</v>
      </c>
      <c r="Y100">
        <f t="shared" si="23"/>
        <v>3105348.41</v>
      </c>
      <c r="Z100">
        <f t="shared" si="24"/>
        <v>0.43959995553456449</v>
      </c>
      <c r="AA100" t="str">
        <f t="shared" si="25"/>
        <v>High</v>
      </c>
      <c r="AB100">
        <f t="shared" si="26"/>
        <v>2025</v>
      </c>
      <c r="AD100">
        <f t="shared" si="27"/>
        <v>0.32519200604989829</v>
      </c>
    </row>
    <row r="101" spans="1:30" x14ac:dyDescent="0.3">
      <c r="A101" s="3" t="s">
        <v>19</v>
      </c>
      <c r="B101" s="3" t="s">
        <v>173</v>
      </c>
      <c r="C101" s="3" t="s">
        <v>21</v>
      </c>
      <c r="D101" s="4" t="s">
        <v>22</v>
      </c>
      <c r="E101" s="3" t="s">
        <v>176</v>
      </c>
      <c r="F101" s="3" t="str">
        <f t="shared" si="14"/>
        <v>Household Steel</v>
      </c>
      <c r="G101" s="3" t="str">
        <f t="shared" si="15"/>
        <v xml:space="preserve">STEEL CUTLERY HOLDER </v>
      </c>
      <c r="H101" s="3" t="str">
        <f t="shared" si="16"/>
        <v>STEEL</v>
      </c>
      <c r="I101" s="3"/>
      <c r="J101" s="3"/>
      <c r="K101" s="3" t="str">
        <f t="shared" si="17"/>
        <v>PCS</v>
      </c>
      <c r="L101" s="3" t="e">
        <f t="shared" si="18"/>
        <v>#VALUE!</v>
      </c>
      <c r="M101" s="3"/>
      <c r="N101" s="3">
        <v>3919.8</v>
      </c>
      <c r="O101" s="3" t="s">
        <v>24</v>
      </c>
      <c r="P101" s="3">
        <v>395.54280575539559</v>
      </c>
      <c r="Q101" s="3">
        <v>1550448.69</v>
      </c>
      <c r="R101" s="3">
        <v>4.530845426751382</v>
      </c>
      <c r="S101" s="3">
        <v>17760.007903780072</v>
      </c>
      <c r="T101" s="3">
        <v>568084.4</v>
      </c>
      <c r="U101" t="str">
        <f t="shared" si="19"/>
        <v xml:space="preserve">STEEL CUTLERY HOLDER </v>
      </c>
      <c r="V101">
        <f t="shared" si="20"/>
        <v>10008</v>
      </c>
      <c r="W101" t="str">
        <f t="shared" si="21"/>
        <v>PCS</v>
      </c>
      <c r="X101">
        <f t="shared" si="22"/>
        <v>1.72</v>
      </c>
      <c r="Y101">
        <f t="shared" si="23"/>
        <v>2118533.09</v>
      </c>
      <c r="Z101">
        <f t="shared" si="24"/>
        <v>0.36639999998968042</v>
      </c>
      <c r="AA101" t="str">
        <f t="shared" si="25"/>
        <v>High</v>
      </c>
      <c r="AB101">
        <f t="shared" si="26"/>
        <v>2025</v>
      </c>
      <c r="AD101">
        <f t="shared" si="27"/>
        <v>0.32513422425722927</v>
      </c>
    </row>
    <row r="102" spans="1:30" x14ac:dyDescent="0.3">
      <c r="A102" s="3" t="s">
        <v>19</v>
      </c>
      <c r="B102" s="3" t="s">
        <v>177</v>
      </c>
      <c r="C102" s="3" t="s">
        <v>21</v>
      </c>
      <c r="D102" s="4" t="s">
        <v>25</v>
      </c>
      <c r="E102" s="3" t="s">
        <v>178</v>
      </c>
      <c r="F102" s="3" t="str">
        <f t="shared" si="14"/>
        <v>Scrubber</v>
      </c>
      <c r="G102" s="3" t="str">
        <f t="shared" si="15"/>
        <v xml:space="preserve">STEEL SCRUBBER 2 PCS SET </v>
      </c>
      <c r="H102" s="3" t="str">
        <f t="shared" si="16"/>
        <v>STEEL</v>
      </c>
      <c r="I102" s="3"/>
      <c r="J102" s="3"/>
      <c r="K102" s="3" t="str">
        <f t="shared" si="17"/>
        <v>PCS</v>
      </c>
      <c r="L102" s="3" t="e">
        <f t="shared" si="18"/>
        <v>#VALUE!</v>
      </c>
      <c r="M102" s="3"/>
      <c r="N102" s="3">
        <v>4900</v>
      </c>
      <c r="O102" s="3" t="s">
        <v>24</v>
      </c>
      <c r="P102" s="3">
        <v>443.20407959183677</v>
      </c>
      <c r="Q102" s="3">
        <v>2171699.9900000002</v>
      </c>
      <c r="R102" s="3">
        <v>5.0478824554878896</v>
      </c>
      <c r="S102" s="3">
        <v>24734.62403189066</v>
      </c>
      <c r="T102" s="3">
        <v>954679.3</v>
      </c>
      <c r="U102" t="str">
        <f t="shared" si="19"/>
        <v xml:space="preserve">STEEL SCRUBBER 2 PCS SET </v>
      </c>
      <c r="V102" t="e">
        <f t="shared" si="20"/>
        <v>#VALUE!</v>
      </c>
      <c r="W102" t="str">
        <f t="shared" si="21"/>
        <v>PCS</v>
      </c>
      <c r="X102" t="e">
        <f t="shared" si="22"/>
        <v>#VALUE!</v>
      </c>
      <c r="Y102">
        <f t="shared" si="23"/>
        <v>3126379.29</v>
      </c>
      <c r="Z102">
        <f t="shared" si="24"/>
        <v>0.43959999281484546</v>
      </c>
      <c r="AA102" t="str">
        <f t="shared" si="25"/>
        <v>High</v>
      </c>
      <c r="AB102">
        <f t="shared" si="26"/>
        <v>2025</v>
      </c>
      <c r="AD102">
        <f t="shared" si="27"/>
        <v>0.325113372425126</v>
      </c>
    </row>
    <row r="103" spans="1:30" x14ac:dyDescent="0.3">
      <c r="A103" s="3" t="s">
        <v>19</v>
      </c>
      <c r="B103" s="3" t="s">
        <v>179</v>
      </c>
      <c r="C103" s="3" t="s">
        <v>21</v>
      </c>
      <c r="D103" s="4" t="s">
        <v>22</v>
      </c>
      <c r="E103" s="3" t="s">
        <v>180</v>
      </c>
      <c r="F103" s="3" t="str">
        <f t="shared" si="14"/>
        <v>Containers</v>
      </c>
      <c r="G103" s="3" t="str">
        <f t="shared" si="15"/>
        <v xml:space="preserve">STEEL ROUND CONTAINER </v>
      </c>
      <c r="H103" s="3" t="str">
        <f t="shared" si="16"/>
        <v>STEEL</v>
      </c>
      <c r="I103" s="3"/>
      <c r="J103" s="3"/>
      <c r="K103" s="3" t="str">
        <f t="shared" si="17"/>
        <v>PCS</v>
      </c>
      <c r="L103" s="3" t="e">
        <f t="shared" si="18"/>
        <v>#VALUE!</v>
      </c>
      <c r="M103" s="3"/>
      <c r="N103" s="3">
        <v>4314</v>
      </c>
      <c r="O103" s="3" t="s">
        <v>24</v>
      </c>
      <c r="P103" s="3">
        <v>592.61176402410752</v>
      </c>
      <c r="Q103" s="3">
        <v>2556527.15</v>
      </c>
      <c r="R103" s="3">
        <v>6.7495645105251434</v>
      </c>
      <c r="S103" s="3">
        <v>29117.621298405469</v>
      </c>
      <c r="T103" s="3">
        <v>936711.5</v>
      </c>
      <c r="U103" t="str">
        <f t="shared" si="19"/>
        <v xml:space="preserve">STEEL ROUND CONTAINER </v>
      </c>
      <c r="V103">
        <f t="shared" si="20"/>
        <v>51768</v>
      </c>
      <c r="W103" t="str">
        <f t="shared" si="21"/>
        <v>PCS</v>
      </c>
      <c r="X103">
        <f t="shared" si="22"/>
        <v>0.55000000000000004</v>
      </c>
      <c r="Y103">
        <f t="shared" si="23"/>
        <v>3493238.65</v>
      </c>
      <c r="Z103">
        <f t="shared" si="24"/>
        <v>0.3663999813184069</v>
      </c>
      <c r="AA103" t="str">
        <f t="shared" si="25"/>
        <v>High</v>
      </c>
      <c r="AB103">
        <f t="shared" si="26"/>
        <v>2025</v>
      </c>
      <c r="AD103">
        <f t="shared" si="27"/>
        <v>0.32505549243504017</v>
      </c>
    </row>
    <row r="104" spans="1:30" x14ac:dyDescent="0.3">
      <c r="A104" s="3" t="s">
        <v>19</v>
      </c>
      <c r="B104" s="3" t="s">
        <v>181</v>
      </c>
      <c r="C104" s="3" t="s">
        <v>21</v>
      </c>
      <c r="D104" s="4" t="s">
        <v>25</v>
      </c>
      <c r="E104" s="3" t="s">
        <v>182</v>
      </c>
      <c r="F104" s="3" t="str">
        <f t="shared" si="14"/>
        <v>Scrubber</v>
      </c>
      <c r="G104" s="3" t="str">
        <f t="shared" si="15"/>
        <v xml:space="preserve">SS SCRUBBER 3PCS SET </v>
      </c>
      <c r="H104" s="3" t="str">
        <f t="shared" si="16"/>
        <v>SS</v>
      </c>
      <c r="I104" s="3"/>
      <c r="J104" s="3"/>
      <c r="K104" s="3" t="str">
        <f t="shared" si="17"/>
        <v>PCS</v>
      </c>
      <c r="L104" s="3" t="e">
        <f t="shared" si="18"/>
        <v>#VALUE!</v>
      </c>
      <c r="M104" s="3"/>
      <c r="N104" s="3">
        <v>7515</v>
      </c>
      <c r="O104" s="3" t="s">
        <v>24</v>
      </c>
      <c r="P104" s="3">
        <v>242.3211656686627</v>
      </c>
      <c r="Q104" s="3">
        <v>1821043.56</v>
      </c>
      <c r="R104" s="3">
        <v>2.7599221602353379</v>
      </c>
      <c r="S104" s="3">
        <v>20740.815034168569</v>
      </c>
      <c r="T104" s="3">
        <v>800530.8</v>
      </c>
      <c r="U104" t="str">
        <f t="shared" si="19"/>
        <v xml:space="preserve">SS SCRUBBER 3PCS SET </v>
      </c>
      <c r="V104" t="e">
        <f t="shared" si="20"/>
        <v>#VALUE!</v>
      </c>
      <c r="W104" t="str">
        <f t="shared" si="21"/>
        <v>PCS</v>
      </c>
      <c r="X104">
        <f t="shared" si="22"/>
        <v>0.16</v>
      </c>
      <c r="Y104">
        <f t="shared" si="23"/>
        <v>2621574.3600000003</v>
      </c>
      <c r="Z104">
        <f t="shared" si="24"/>
        <v>0.43960002801909914</v>
      </c>
      <c r="AA104" t="str">
        <f t="shared" si="25"/>
        <v>High</v>
      </c>
      <c r="AB104">
        <f t="shared" si="26"/>
        <v>2025</v>
      </c>
      <c r="AD104">
        <f t="shared" si="27"/>
        <v>0.3250345796940774</v>
      </c>
    </row>
    <row r="105" spans="1:30" x14ac:dyDescent="0.3">
      <c r="A105" s="3" t="s">
        <v>19</v>
      </c>
      <c r="B105" s="3" t="s">
        <v>183</v>
      </c>
      <c r="C105" s="3" t="s">
        <v>21</v>
      </c>
      <c r="D105" s="4" t="s">
        <v>22</v>
      </c>
      <c r="E105" s="3" t="s">
        <v>184</v>
      </c>
      <c r="F105" s="3" t="str">
        <f t="shared" si="14"/>
        <v>Other</v>
      </c>
      <c r="G105" s="3" t="str">
        <f t="shared" si="15"/>
        <v xml:space="preserve">STEEL LUNCH BOX SMALL </v>
      </c>
      <c r="H105" s="3" t="str">
        <f t="shared" si="16"/>
        <v>STEEL</v>
      </c>
      <c r="I105" s="3"/>
      <c r="J105" s="3"/>
      <c r="K105" s="3" t="str">
        <f t="shared" si="17"/>
        <v>PCS</v>
      </c>
      <c r="L105" s="3" t="e">
        <f t="shared" si="18"/>
        <v>#VALUE!</v>
      </c>
      <c r="M105" s="3"/>
      <c r="N105" s="3">
        <v>8839.0499999999993</v>
      </c>
      <c r="O105" s="3" t="s">
        <v>24</v>
      </c>
      <c r="P105" s="3">
        <v>614.64977005447429</v>
      </c>
      <c r="Q105" s="3">
        <v>5432920.0499999998</v>
      </c>
      <c r="R105" s="3">
        <v>6.953051697448803</v>
      </c>
      <c r="S105" s="3">
        <v>61458.371606334833</v>
      </c>
      <c r="T105" s="3">
        <v>1990621.9</v>
      </c>
      <c r="U105" t="str">
        <f t="shared" si="19"/>
        <v xml:space="preserve">STEEL LUNCH BOX SMALL </v>
      </c>
      <c r="V105">
        <f t="shared" si="20"/>
        <v>43560</v>
      </c>
      <c r="W105" t="str">
        <f t="shared" si="21"/>
        <v>PCS</v>
      </c>
      <c r="X105">
        <f t="shared" si="22"/>
        <v>1.37</v>
      </c>
      <c r="Y105">
        <f t="shared" si="23"/>
        <v>7423541.9499999993</v>
      </c>
      <c r="Z105">
        <f t="shared" si="24"/>
        <v>0.36639999883672131</v>
      </c>
      <c r="AA105" t="str">
        <f t="shared" si="25"/>
        <v>High</v>
      </c>
      <c r="AB105">
        <f t="shared" si="26"/>
        <v>2025</v>
      </c>
      <c r="AD105">
        <f t="shared" si="27"/>
        <v>0.32497660122832583</v>
      </c>
    </row>
    <row r="106" spans="1:30" x14ac:dyDescent="0.3">
      <c r="A106" s="3" t="s">
        <v>19</v>
      </c>
      <c r="B106" s="3" t="s">
        <v>183</v>
      </c>
      <c r="C106" s="3" t="s">
        <v>21</v>
      </c>
      <c r="D106" s="4" t="s">
        <v>22</v>
      </c>
      <c r="E106" s="3" t="s">
        <v>185</v>
      </c>
      <c r="F106" s="3" t="str">
        <f t="shared" si="14"/>
        <v>Containers</v>
      </c>
      <c r="G106" s="3" t="str">
        <f t="shared" si="15"/>
        <v xml:space="preserve">STEEL ROUND CONTAINER </v>
      </c>
      <c r="H106" s="3" t="str">
        <f t="shared" si="16"/>
        <v>STEEL</v>
      </c>
      <c r="I106" s="3"/>
      <c r="J106" s="3"/>
      <c r="K106" s="3" t="str">
        <f t="shared" si="17"/>
        <v>PCS</v>
      </c>
      <c r="L106" s="3" t="e">
        <f t="shared" si="18"/>
        <v>#VALUE!</v>
      </c>
      <c r="M106" s="3"/>
      <c r="N106" s="3">
        <v>5235</v>
      </c>
      <c r="O106" s="3" t="s">
        <v>24</v>
      </c>
      <c r="P106" s="3">
        <v>600.85380133715375</v>
      </c>
      <c r="Q106" s="3">
        <v>3145469.65</v>
      </c>
      <c r="R106" s="3">
        <v>6.7969887029089788</v>
      </c>
      <c r="S106" s="3">
        <v>35582.235859728513</v>
      </c>
      <c r="T106" s="3">
        <v>1152500.1000000001</v>
      </c>
      <c r="U106" t="str">
        <f t="shared" si="19"/>
        <v xml:space="preserve">STEEL ROUND CONTAINER </v>
      </c>
      <c r="V106">
        <f t="shared" si="20"/>
        <v>62820</v>
      </c>
      <c r="W106" t="str">
        <f t="shared" si="21"/>
        <v>PCS</v>
      </c>
      <c r="X106">
        <f t="shared" si="22"/>
        <v>0.55000000000000004</v>
      </c>
      <c r="Y106">
        <f t="shared" si="23"/>
        <v>4297969.75</v>
      </c>
      <c r="Z106">
        <f t="shared" si="24"/>
        <v>0.3664000064346512</v>
      </c>
      <c r="AA106" t="str">
        <f t="shared" si="25"/>
        <v>High</v>
      </c>
      <c r="AB106">
        <f t="shared" si="26"/>
        <v>2025</v>
      </c>
      <c r="AD106">
        <f t="shared" si="27"/>
        <v>0.3249556273561191</v>
      </c>
    </row>
    <row r="107" spans="1:30" x14ac:dyDescent="0.3">
      <c r="A107" s="3" t="s">
        <v>19</v>
      </c>
      <c r="B107" s="3" t="s">
        <v>183</v>
      </c>
      <c r="C107" s="3" t="s">
        <v>21</v>
      </c>
      <c r="D107" s="4" t="s">
        <v>22</v>
      </c>
      <c r="E107" s="3" t="s">
        <v>186</v>
      </c>
      <c r="F107" s="3" t="str">
        <f t="shared" si="14"/>
        <v>Other</v>
      </c>
      <c r="G107" s="3" t="str">
        <f t="shared" si="15"/>
        <v xml:space="preserve">STEEL LUNCH BOX </v>
      </c>
      <c r="H107" s="3" t="str">
        <f t="shared" si="16"/>
        <v>STEEL</v>
      </c>
      <c r="I107" s="3"/>
      <c r="J107" s="3"/>
      <c r="K107" s="3" t="str">
        <f t="shared" si="17"/>
        <v>PCS</v>
      </c>
      <c r="L107" s="3" t="e">
        <f t="shared" si="18"/>
        <v>#VALUE!</v>
      </c>
      <c r="M107" s="3"/>
      <c r="N107" s="3">
        <v>16285.5</v>
      </c>
      <c r="O107" s="3" t="s">
        <v>24</v>
      </c>
      <c r="P107" s="3">
        <v>499.74294372294372</v>
      </c>
      <c r="Q107" s="3">
        <v>8138563.71</v>
      </c>
      <c r="R107" s="3">
        <v>5.6532007208477806</v>
      </c>
      <c r="S107" s="3">
        <v>92065.200339366507</v>
      </c>
      <c r="T107" s="3">
        <v>2981969.7</v>
      </c>
      <c r="U107" t="str">
        <f t="shared" si="19"/>
        <v xml:space="preserve">STEEL LUNCH BOX </v>
      </c>
      <c r="V107">
        <f t="shared" si="20"/>
        <v>41580</v>
      </c>
      <c r="W107" t="str">
        <f t="shared" si="21"/>
        <v>PCS</v>
      </c>
      <c r="X107">
        <f t="shared" si="22"/>
        <v>2.15</v>
      </c>
      <c r="Y107">
        <f t="shared" si="23"/>
        <v>11120533.41</v>
      </c>
      <c r="Z107">
        <f t="shared" si="24"/>
        <v>0.36639999467424456</v>
      </c>
      <c r="AA107" t="str">
        <f t="shared" si="25"/>
        <v>High</v>
      </c>
      <c r="AB107">
        <f t="shared" si="26"/>
        <v>2025</v>
      </c>
      <c r="AD107">
        <f t="shared" si="27"/>
        <v>0.32493463222993951</v>
      </c>
    </row>
    <row r="108" spans="1:30" x14ac:dyDescent="0.3">
      <c r="A108" s="3" t="s">
        <v>19</v>
      </c>
      <c r="B108" s="3" t="s">
        <v>183</v>
      </c>
      <c r="C108" s="3" t="s">
        <v>21</v>
      </c>
      <c r="D108" s="4" t="s">
        <v>22</v>
      </c>
      <c r="E108" s="3" t="s">
        <v>187</v>
      </c>
      <c r="F108" s="3" t="str">
        <f t="shared" si="14"/>
        <v>Containers</v>
      </c>
      <c r="G108" s="3" t="str">
        <f t="shared" si="15"/>
        <v xml:space="preserve">STEEL ROUND CONTAINER </v>
      </c>
      <c r="H108" s="3" t="str">
        <f t="shared" si="16"/>
        <v>STEEL</v>
      </c>
      <c r="I108" s="3"/>
      <c r="J108" s="3"/>
      <c r="K108" s="3" t="str">
        <f t="shared" si="17"/>
        <v>PCS</v>
      </c>
      <c r="L108" s="3" t="e">
        <f t="shared" si="18"/>
        <v>#VALUE!</v>
      </c>
      <c r="M108" s="3"/>
      <c r="N108" s="3">
        <v>17503.2</v>
      </c>
      <c r="O108" s="3" t="s">
        <v>24</v>
      </c>
      <c r="P108" s="3">
        <v>492.67863247863249</v>
      </c>
      <c r="Q108" s="3">
        <v>8623452.6400000006</v>
      </c>
      <c r="R108" s="3">
        <v>5.5732876977220869</v>
      </c>
      <c r="S108" s="3">
        <v>97550.36923076924</v>
      </c>
      <c r="T108" s="3">
        <v>3159633.1</v>
      </c>
      <c r="U108" t="str">
        <f t="shared" si="19"/>
        <v xml:space="preserve">STEEL ROUND CONTAINER </v>
      </c>
      <c r="V108">
        <f t="shared" si="20"/>
        <v>137280</v>
      </c>
      <c r="W108" t="str">
        <f t="shared" si="21"/>
        <v>PCS</v>
      </c>
      <c r="X108">
        <f t="shared" si="22"/>
        <v>0.69</v>
      </c>
      <c r="Y108">
        <f t="shared" si="23"/>
        <v>11783085.74</v>
      </c>
      <c r="Z108">
        <f t="shared" si="24"/>
        <v>0.36640000611170515</v>
      </c>
      <c r="AA108" t="str">
        <f t="shared" si="25"/>
        <v>High</v>
      </c>
      <c r="AB108">
        <f t="shared" si="26"/>
        <v>2025</v>
      </c>
      <c r="AD108">
        <f t="shared" si="27"/>
        <v>0.3249136158272814</v>
      </c>
    </row>
    <row r="109" spans="1:30" x14ac:dyDescent="0.3">
      <c r="A109" s="3" t="s">
        <v>19</v>
      </c>
      <c r="B109" s="3" t="s">
        <v>183</v>
      </c>
      <c r="C109" s="3" t="s">
        <v>21</v>
      </c>
      <c r="D109" s="4" t="s">
        <v>22</v>
      </c>
      <c r="E109" s="3" t="s">
        <v>188</v>
      </c>
      <c r="F109" s="3" t="str">
        <f t="shared" si="14"/>
        <v>Other</v>
      </c>
      <c r="G109" s="3" t="str">
        <f t="shared" si="15"/>
        <v xml:space="preserve">STEEL LUNCH BOX 3LAYER </v>
      </c>
      <c r="H109" s="3" t="str">
        <f t="shared" si="16"/>
        <v>STEEL</v>
      </c>
      <c r="I109" s="3"/>
      <c r="J109" s="3"/>
      <c r="K109" s="3" t="str">
        <f t="shared" si="17"/>
        <v>PCS</v>
      </c>
      <c r="L109" s="3" t="e">
        <f t="shared" si="18"/>
        <v>#VALUE!</v>
      </c>
      <c r="M109" s="3"/>
      <c r="N109" s="3">
        <v>21645</v>
      </c>
      <c r="O109" s="3" t="s">
        <v>24</v>
      </c>
      <c r="P109" s="3">
        <v>429.98154123354129</v>
      </c>
      <c r="Q109" s="3">
        <v>9306950.4600000009</v>
      </c>
      <c r="R109" s="3">
        <v>4.8640445840898332</v>
      </c>
      <c r="S109" s="3">
        <v>105282.2450226244</v>
      </c>
      <c r="T109" s="3">
        <v>3410066.7</v>
      </c>
      <c r="U109" t="str">
        <f t="shared" si="19"/>
        <v xml:space="preserve">STEEL LUNCH BOX 3LAYER </v>
      </c>
      <c r="V109">
        <f t="shared" si="20"/>
        <v>33300</v>
      </c>
      <c r="W109" t="str">
        <f t="shared" si="21"/>
        <v>PCS</v>
      </c>
      <c r="X109">
        <f t="shared" si="22"/>
        <v>3.07</v>
      </c>
      <c r="Y109">
        <f t="shared" si="23"/>
        <v>12717017.16</v>
      </c>
      <c r="Z109">
        <f t="shared" si="24"/>
        <v>0.36640000552877122</v>
      </c>
      <c r="AA109" t="str">
        <f t="shared" si="25"/>
        <v>High</v>
      </c>
      <c r="AB109">
        <f t="shared" si="26"/>
        <v>2025</v>
      </c>
      <c r="AD109">
        <f t="shared" si="27"/>
        <v>0.32489257810401345</v>
      </c>
    </row>
    <row r="110" spans="1:30" x14ac:dyDescent="0.3">
      <c r="A110" s="3" t="s">
        <v>19</v>
      </c>
      <c r="B110" s="3" t="s">
        <v>183</v>
      </c>
      <c r="C110" s="3" t="s">
        <v>21</v>
      </c>
      <c r="D110" s="4" t="s">
        <v>22</v>
      </c>
      <c r="E110" s="3" t="s">
        <v>189</v>
      </c>
      <c r="F110" s="3" t="str">
        <f t="shared" si="14"/>
        <v>Containers</v>
      </c>
      <c r="G110" s="3" t="str">
        <f t="shared" si="15"/>
        <v xml:space="preserve">STEEL RECTANGLE CONTAINER BIG </v>
      </c>
      <c r="H110" s="3" t="str">
        <f t="shared" si="16"/>
        <v>STEEL</v>
      </c>
      <c r="I110" s="3"/>
      <c r="J110" s="3"/>
      <c r="K110" s="3" t="str">
        <f t="shared" si="17"/>
        <v>PCS</v>
      </c>
      <c r="L110" s="3" t="e">
        <f t="shared" si="18"/>
        <v>#VALUE!</v>
      </c>
      <c r="M110" s="3"/>
      <c r="N110" s="3">
        <v>3802.05</v>
      </c>
      <c r="O110" s="3" t="s">
        <v>24</v>
      </c>
      <c r="P110" s="3">
        <v>470.83541247484908</v>
      </c>
      <c r="Q110" s="3">
        <v>1790139.78</v>
      </c>
      <c r="R110" s="3">
        <v>5.3261924488105086</v>
      </c>
      <c r="S110" s="3">
        <v>20250.45</v>
      </c>
      <c r="T110" s="3">
        <v>655907.30000000005</v>
      </c>
      <c r="U110" t="str">
        <f t="shared" si="19"/>
        <v xml:space="preserve">STEEL RECTANGLE CONTAINER BIG </v>
      </c>
      <c r="V110">
        <f t="shared" si="20"/>
        <v>12852</v>
      </c>
      <c r="W110" t="str">
        <f t="shared" si="21"/>
        <v>PCS</v>
      </c>
      <c r="X110">
        <f t="shared" si="22"/>
        <v>1.53</v>
      </c>
      <c r="Y110">
        <f t="shared" si="23"/>
        <v>2446047.08</v>
      </c>
      <c r="Z110">
        <f t="shared" si="24"/>
        <v>0.36640004726334835</v>
      </c>
      <c r="AA110" t="str">
        <f t="shared" si="25"/>
        <v>High</v>
      </c>
      <c r="AB110">
        <f t="shared" si="26"/>
        <v>2025</v>
      </c>
      <c r="AD110">
        <f t="shared" si="27"/>
        <v>0.3248715190337827</v>
      </c>
    </row>
    <row r="111" spans="1:30" x14ac:dyDescent="0.3">
      <c r="A111" s="3" t="s">
        <v>19</v>
      </c>
      <c r="B111" s="3" t="s">
        <v>183</v>
      </c>
      <c r="C111" s="3" t="s">
        <v>21</v>
      </c>
      <c r="D111" s="4" t="s">
        <v>22</v>
      </c>
      <c r="E111" s="3" t="s">
        <v>190</v>
      </c>
      <c r="F111" s="3" t="str">
        <f t="shared" si="14"/>
        <v>Other</v>
      </c>
      <c r="G111" s="3" t="str">
        <f t="shared" si="15"/>
        <v xml:space="preserve">HOUSEHOLD STEEL HOOK 3 PCS SET </v>
      </c>
      <c r="H111" s="3" t="str">
        <f t="shared" si="16"/>
        <v>HOUSEHOLD</v>
      </c>
      <c r="I111" s="3"/>
      <c r="J111" s="3"/>
      <c r="K111" s="3" t="str">
        <f t="shared" si="17"/>
        <v>PCS</v>
      </c>
      <c r="L111" s="3" t="e">
        <f t="shared" si="18"/>
        <v>#VALUE!</v>
      </c>
      <c r="M111" s="3"/>
      <c r="N111" s="3">
        <v>7072</v>
      </c>
      <c r="O111" s="3" t="s">
        <v>24</v>
      </c>
      <c r="P111" s="3">
        <v>694.15848840497722</v>
      </c>
      <c r="Q111" s="3">
        <v>4909088.83</v>
      </c>
      <c r="R111" s="3">
        <v>7.8524715882915972</v>
      </c>
      <c r="S111" s="3">
        <v>55532.679072398183</v>
      </c>
      <c r="T111" s="3">
        <v>1798690.2</v>
      </c>
      <c r="U111" t="str">
        <f t="shared" si="19"/>
        <v xml:space="preserve">HOUSEHOLD STEEL HOOK 3 PCS SET </v>
      </c>
      <c r="V111" t="e">
        <f t="shared" si="20"/>
        <v>#VALUE!</v>
      </c>
      <c r="W111" t="str">
        <f t="shared" si="21"/>
        <v>PCS</v>
      </c>
      <c r="X111" t="e">
        <f t="shared" si="22"/>
        <v>#VALUE!</v>
      </c>
      <c r="Y111">
        <f t="shared" si="23"/>
        <v>6707779.0300000003</v>
      </c>
      <c r="Z111">
        <f t="shared" si="24"/>
        <v>0.36640001073274525</v>
      </c>
      <c r="AA111" t="str">
        <f t="shared" si="25"/>
        <v>High</v>
      </c>
      <c r="AB111">
        <f t="shared" si="26"/>
        <v>2025</v>
      </c>
      <c r="AD111">
        <f t="shared" si="27"/>
        <v>0.32485043856260015</v>
      </c>
    </row>
    <row r="112" spans="1:30" x14ac:dyDescent="0.3">
      <c r="A112" s="3" t="s">
        <v>19</v>
      </c>
      <c r="B112" s="3" t="s">
        <v>183</v>
      </c>
      <c r="C112" s="3" t="s">
        <v>21</v>
      </c>
      <c r="D112" s="4" t="s">
        <v>22</v>
      </c>
      <c r="E112" s="3" t="s">
        <v>191</v>
      </c>
      <c r="F112" s="3" t="str">
        <f t="shared" si="14"/>
        <v>Other</v>
      </c>
      <c r="G112" s="3" t="str">
        <f t="shared" si="15"/>
        <v xml:space="preserve">STEEL LUNCH BOX </v>
      </c>
      <c r="H112" s="3" t="str">
        <f t="shared" si="16"/>
        <v>STEEL</v>
      </c>
      <c r="I112" s="3"/>
      <c r="J112" s="3"/>
      <c r="K112" s="3" t="str">
        <f t="shared" si="17"/>
        <v>PCS</v>
      </c>
      <c r="L112" s="3" t="e">
        <f t="shared" si="18"/>
        <v>#VALUE!</v>
      </c>
      <c r="M112" s="3"/>
      <c r="N112" s="3">
        <v>8723.66</v>
      </c>
      <c r="O112" s="3" t="s">
        <v>24</v>
      </c>
      <c r="P112" s="3">
        <v>452.14312341379639</v>
      </c>
      <c r="Q112" s="3">
        <v>3944342.88</v>
      </c>
      <c r="R112" s="3">
        <v>5.1147412150881966</v>
      </c>
      <c r="S112" s="3">
        <v>44619.263348416287</v>
      </c>
      <c r="T112" s="3">
        <v>1445207.3</v>
      </c>
      <c r="U112" t="str">
        <f t="shared" si="19"/>
        <v xml:space="preserve">STEEL LUNCH BOX </v>
      </c>
      <c r="V112">
        <f t="shared" si="20"/>
        <v>25044</v>
      </c>
      <c r="W112" t="str">
        <f t="shared" si="21"/>
        <v>PCS</v>
      </c>
      <c r="X112">
        <f t="shared" si="22"/>
        <v>1.73</v>
      </c>
      <c r="Y112">
        <f t="shared" si="23"/>
        <v>5389550.1799999997</v>
      </c>
      <c r="Z112">
        <f t="shared" si="24"/>
        <v>0.36640001743458978</v>
      </c>
      <c r="AA112" t="str">
        <f t="shared" si="25"/>
        <v>High</v>
      </c>
      <c r="AB112">
        <f t="shared" si="26"/>
        <v>2025</v>
      </c>
      <c r="AD112">
        <f t="shared" si="27"/>
        <v>0.32482933669760772</v>
      </c>
    </row>
    <row r="113" spans="1:30" x14ac:dyDescent="0.3">
      <c r="A113" s="3" t="s">
        <v>19</v>
      </c>
      <c r="B113" s="3" t="s">
        <v>183</v>
      </c>
      <c r="C113" s="3" t="s">
        <v>21</v>
      </c>
      <c r="D113" s="4" t="s">
        <v>22</v>
      </c>
      <c r="E113" s="3" t="s">
        <v>192</v>
      </c>
      <c r="F113" s="3" t="str">
        <f t="shared" si="14"/>
        <v>Containers</v>
      </c>
      <c r="G113" s="3" t="str">
        <f t="shared" si="15"/>
        <v xml:space="preserve">STEEL RECTANGLE CONTAINER LARGE </v>
      </c>
      <c r="H113" s="3" t="str">
        <f t="shared" si="16"/>
        <v>STEEL</v>
      </c>
      <c r="I113" s="3"/>
      <c r="J113" s="3"/>
      <c r="K113" s="3" t="str">
        <f t="shared" si="17"/>
        <v>PCS</v>
      </c>
      <c r="L113" s="3" t="e">
        <f t="shared" si="18"/>
        <v>#VALUE!</v>
      </c>
      <c r="M113" s="3"/>
      <c r="N113" s="3">
        <v>10911</v>
      </c>
      <c r="O113" s="3" t="s">
        <v>24</v>
      </c>
      <c r="P113" s="3">
        <v>469.75842727522689</v>
      </c>
      <c r="Q113" s="3">
        <v>5125534.2</v>
      </c>
      <c r="R113" s="3">
        <v>5.3140093583170449</v>
      </c>
      <c r="S113" s="3">
        <v>57981.156108597293</v>
      </c>
      <c r="T113" s="3">
        <v>1877995.7</v>
      </c>
      <c r="U113" t="str">
        <f t="shared" si="19"/>
        <v xml:space="preserve">STEEL RECTANGLE CONTAINER LARGE </v>
      </c>
      <c r="V113">
        <f t="shared" si="20"/>
        <v>43644</v>
      </c>
      <c r="W113" t="str">
        <f t="shared" si="21"/>
        <v>PCS</v>
      </c>
      <c r="X113">
        <f t="shared" si="22"/>
        <v>1.29</v>
      </c>
      <c r="Y113">
        <f t="shared" si="23"/>
        <v>7003529.9000000004</v>
      </c>
      <c r="Z113">
        <f t="shared" si="24"/>
        <v>0.36639999397526213</v>
      </c>
      <c r="AA113" t="str">
        <f t="shared" si="25"/>
        <v>High</v>
      </c>
      <c r="AB113">
        <f t="shared" si="26"/>
        <v>2025</v>
      </c>
      <c r="AD113">
        <f t="shared" si="27"/>
        <v>0.32480821338422511</v>
      </c>
    </row>
    <row r="114" spans="1:30" x14ac:dyDescent="0.3">
      <c r="A114" s="3" t="s">
        <v>19</v>
      </c>
      <c r="B114" s="3" t="s">
        <v>193</v>
      </c>
      <c r="C114" s="3" t="s">
        <v>21</v>
      </c>
      <c r="D114" s="4" t="s">
        <v>25</v>
      </c>
      <c r="E114" s="3" t="s">
        <v>167</v>
      </c>
      <c r="F114" s="3" t="str">
        <f t="shared" si="14"/>
        <v>Scrubber</v>
      </c>
      <c r="G114" s="3" t="str">
        <f t="shared" si="15"/>
        <v xml:space="preserve">STEEL SCRUBBER 6PCS SET </v>
      </c>
      <c r="H114" s="3" t="str">
        <f t="shared" si="16"/>
        <v>STEEL</v>
      </c>
      <c r="I114" s="3"/>
      <c r="J114" s="3"/>
      <c r="K114" s="3" t="str">
        <f t="shared" si="17"/>
        <v>PCS</v>
      </c>
      <c r="L114" s="3" t="e">
        <f t="shared" si="18"/>
        <v>#VALUE!</v>
      </c>
      <c r="M114" s="3"/>
      <c r="N114" s="3">
        <v>9151</v>
      </c>
      <c r="O114" s="3" t="s">
        <v>24</v>
      </c>
      <c r="P114" s="3">
        <v>240.26836739154189</v>
      </c>
      <c r="Q114" s="3">
        <v>2198695.83</v>
      </c>
      <c r="R114" s="3">
        <v>2.7179679569178949</v>
      </c>
      <c r="S114" s="3">
        <v>24872.124773755659</v>
      </c>
      <c r="T114" s="3">
        <v>966546.7</v>
      </c>
      <c r="U114" t="str">
        <f t="shared" si="19"/>
        <v xml:space="preserve">STEEL SCRUBBER 6PCS SET </v>
      </c>
      <c r="V114" t="e">
        <f t="shared" si="20"/>
        <v>#VALUE!</v>
      </c>
      <c r="W114" t="str">
        <f t="shared" si="21"/>
        <v>PCS</v>
      </c>
      <c r="X114">
        <f t="shared" si="22"/>
        <v>0.23799999999999999</v>
      </c>
      <c r="Y114">
        <f t="shared" si="23"/>
        <v>3165242.5300000003</v>
      </c>
      <c r="Z114">
        <f t="shared" si="24"/>
        <v>0.43960000597263149</v>
      </c>
      <c r="AA114" t="str">
        <f t="shared" si="25"/>
        <v>High</v>
      </c>
      <c r="AB114">
        <f t="shared" si="26"/>
        <v>2025</v>
      </c>
      <c r="AD114">
        <f t="shared" si="27"/>
        <v>0.32478706860507361</v>
      </c>
    </row>
    <row r="115" spans="1:30" x14ac:dyDescent="0.3">
      <c r="A115" s="3" t="s">
        <v>19</v>
      </c>
      <c r="B115" s="3" t="s">
        <v>194</v>
      </c>
      <c r="C115" s="3" t="s">
        <v>21</v>
      </c>
      <c r="D115" s="4" t="s">
        <v>22</v>
      </c>
      <c r="E115" s="3" t="s">
        <v>195</v>
      </c>
      <c r="F115" s="3" t="str">
        <f t="shared" si="14"/>
        <v>Other</v>
      </c>
      <c r="G115" s="3" t="str">
        <f t="shared" si="15"/>
        <v xml:space="preserve">HOUSEHOLD STEEL HOOK 3PCS SET </v>
      </c>
      <c r="H115" s="3" t="str">
        <f t="shared" si="16"/>
        <v>HOUSEHOLD</v>
      </c>
      <c r="I115" s="3"/>
      <c r="J115" s="3"/>
      <c r="K115" s="3" t="str">
        <f t="shared" si="17"/>
        <v>PCS</v>
      </c>
      <c r="L115" s="3" t="e">
        <f t="shared" si="18"/>
        <v>#VALUE!</v>
      </c>
      <c r="M115" s="3"/>
      <c r="N115" s="3">
        <v>5585.16</v>
      </c>
      <c r="O115" s="3" t="s">
        <v>24</v>
      </c>
      <c r="P115" s="3">
        <v>974.13156471793127</v>
      </c>
      <c r="Q115" s="3">
        <v>5440680.6500000004</v>
      </c>
      <c r="R115" s="3">
        <v>11.18405929641712</v>
      </c>
      <c r="S115" s="3">
        <v>62464.760619977053</v>
      </c>
      <c r="T115" s="3">
        <v>1993465.4</v>
      </c>
      <c r="U115" t="str">
        <f t="shared" si="19"/>
        <v xml:space="preserve">HOUSEHOLD STEEL HOOK 3PCS SET </v>
      </c>
      <c r="V115" t="e">
        <f t="shared" si="20"/>
        <v>#VALUE!</v>
      </c>
      <c r="W115" t="str">
        <f t="shared" si="21"/>
        <v>PCS</v>
      </c>
      <c r="X115">
        <f t="shared" si="22"/>
        <v>0.37</v>
      </c>
      <c r="Y115">
        <f t="shared" si="23"/>
        <v>7434146.0500000007</v>
      </c>
      <c r="Z115">
        <f t="shared" si="24"/>
        <v>0.36640000180859722</v>
      </c>
      <c r="AA115" t="str">
        <f t="shared" si="25"/>
        <v>High</v>
      </c>
      <c r="AB115">
        <f t="shared" si="26"/>
        <v>2025</v>
      </c>
      <c r="AD115">
        <f t="shared" si="27"/>
        <v>0.32472866934903721</v>
      </c>
    </row>
    <row r="116" spans="1:30" x14ac:dyDescent="0.3">
      <c r="A116" s="3" t="s">
        <v>19</v>
      </c>
      <c r="B116" s="3" t="s">
        <v>196</v>
      </c>
      <c r="C116" s="3" t="s">
        <v>21</v>
      </c>
      <c r="D116" s="4" t="s">
        <v>22</v>
      </c>
      <c r="E116" s="3" t="s">
        <v>197</v>
      </c>
      <c r="F116" s="3" t="str">
        <f t="shared" si="14"/>
        <v>Kitchen Tools</v>
      </c>
      <c r="G116" s="3" t="str">
        <f t="shared" si="15"/>
        <v xml:space="preserve">SB-12 STEEL TEA STRAINER BIG </v>
      </c>
      <c r="H116" s="3" t="str">
        <f t="shared" si="16"/>
        <v>SB-12</v>
      </c>
      <c r="I116" s="3"/>
      <c r="J116" s="3"/>
      <c r="K116" s="3" t="str">
        <f t="shared" si="17"/>
        <v>PCS</v>
      </c>
      <c r="L116" s="3" t="e">
        <f t="shared" si="18"/>
        <v>#VALUE!</v>
      </c>
      <c r="M116" s="3"/>
      <c r="N116" s="3">
        <v>5140</v>
      </c>
      <c r="O116" s="3" t="s">
        <v>24</v>
      </c>
      <c r="P116" s="3">
        <v>441.00950389105071</v>
      </c>
      <c r="Q116" s="3">
        <v>2266788.85</v>
      </c>
      <c r="R116" s="3">
        <v>5.0632549241222824</v>
      </c>
      <c r="S116" s="3">
        <v>26025.13030998853</v>
      </c>
      <c r="T116" s="3">
        <v>830551.5</v>
      </c>
      <c r="U116" t="str">
        <f t="shared" si="19"/>
        <v xml:space="preserve">SB-12 STEEL TEA STRAINER BIG </v>
      </c>
      <c r="V116">
        <f t="shared" si="20"/>
        <v>23130</v>
      </c>
      <c r="W116" t="str">
        <f t="shared" si="21"/>
        <v>PCS</v>
      </c>
      <c r="X116">
        <f t="shared" si="22"/>
        <v>0.98899999999999999</v>
      </c>
      <c r="Y116">
        <f t="shared" si="23"/>
        <v>3097340.35</v>
      </c>
      <c r="Z116">
        <f t="shared" si="24"/>
        <v>0.36640002883373984</v>
      </c>
      <c r="AA116" t="str">
        <f t="shared" si="25"/>
        <v>High</v>
      </c>
      <c r="AB116">
        <f t="shared" si="26"/>
        <v>2025</v>
      </c>
      <c r="AD116">
        <f t="shared" si="27"/>
        <v>0.32470746256407051</v>
      </c>
    </row>
    <row r="117" spans="1:30" x14ac:dyDescent="0.3">
      <c r="A117" s="3" t="s">
        <v>19</v>
      </c>
      <c r="B117" s="3" t="s">
        <v>196</v>
      </c>
      <c r="C117" s="3" t="s">
        <v>21</v>
      </c>
      <c r="D117" s="4" t="s">
        <v>22</v>
      </c>
      <c r="E117" s="3" t="s">
        <v>198</v>
      </c>
      <c r="F117" s="3" t="str">
        <f t="shared" si="14"/>
        <v>Other</v>
      </c>
      <c r="G117" s="3" t="str">
        <f t="shared" si="15"/>
        <v xml:space="preserve">STEEL HANGER WITH HOOK </v>
      </c>
      <c r="H117" s="3" t="str">
        <f t="shared" si="16"/>
        <v>STEEL</v>
      </c>
      <c r="I117" s="3"/>
      <c r="J117" s="3"/>
      <c r="K117" s="3" t="str">
        <f t="shared" si="17"/>
        <v/>
      </c>
      <c r="L117" s="3" t="e">
        <f t="shared" si="18"/>
        <v>#VALUE!</v>
      </c>
      <c r="M117" s="3"/>
      <c r="N117" s="3">
        <v>10836</v>
      </c>
      <c r="O117" s="3" t="s">
        <v>24</v>
      </c>
      <c r="P117" s="3">
        <v>587.26129291251391</v>
      </c>
      <c r="Q117" s="3">
        <v>6363563.3700000001</v>
      </c>
      <c r="R117" s="3">
        <v>6.7423799415902863</v>
      </c>
      <c r="S117" s="3">
        <v>73060.429047072335</v>
      </c>
      <c r="T117" s="3">
        <v>2331609.7000000002</v>
      </c>
      <c r="U117" t="str">
        <f t="shared" si="19"/>
        <v xml:space="preserve">STEEL HANGER WITH HOOK </v>
      </c>
      <c r="V117" t="e">
        <f t="shared" si="20"/>
        <v>#VALUE!</v>
      </c>
      <c r="W117" t="str">
        <f t="shared" si="21"/>
        <v/>
      </c>
      <c r="X117">
        <f t="shared" si="22"/>
        <v>1.23</v>
      </c>
      <c r="Y117">
        <f t="shared" si="23"/>
        <v>8695173.0700000003</v>
      </c>
      <c r="Z117">
        <f t="shared" si="24"/>
        <v>0.36640001276517503</v>
      </c>
      <c r="AA117" t="str">
        <f t="shared" si="25"/>
        <v>High</v>
      </c>
      <c r="AB117">
        <f t="shared" si="26"/>
        <v>2025</v>
      </c>
      <c r="AD117">
        <f t="shared" si="27"/>
        <v>0.32468623416983955</v>
      </c>
    </row>
    <row r="118" spans="1:30" x14ac:dyDescent="0.3">
      <c r="A118" s="3" t="s">
        <v>19</v>
      </c>
      <c r="B118" s="3" t="s">
        <v>196</v>
      </c>
      <c r="C118" s="3" t="s">
        <v>21</v>
      </c>
      <c r="D118" s="4" t="s">
        <v>22</v>
      </c>
      <c r="E118" s="3" t="s">
        <v>199</v>
      </c>
      <c r="F118" s="3" t="str">
        <f t="shared" si="14"/>
        <v>Other</v>
      </c>
      <c r="G118" s="3" t="str">
        <f t="shared" si="15"/>
        <v>AM-321 STEEL DRAINER</v>
      </c>
      <c r="H118" s="3" t="str">
        <f t="shared" si="16"/>
        <v>AM-321</v>
      </c>
      <c r="I118" s="3"/>
      <c r="J118" s="3"/>
      <c r="K118" s="3" t="str">
        <f t="shared" si="17"/>
        <v>PCS</v>
      </c>
      <c r="L118" s="3" t="e">
        <f t="shared" si="18"/>
        <v>#VALUE!</v>
      </c>
      <c r="M118" s="3"/>
      <c r="N118" s="3">
        <v>2277</v>
      </c>
      <c r="O118" s="3" t="s">
        <v>24</v>
      </c>
      <c r="P118" s="3">
        <v>514.70243302591132</v>
      </c>
      <c r="Q118" s="3">
        <v>1171977.44</v>
      </c>
      <c r="R118" s="3">
        <v>5.9093275892756756</v>
      </c>
      <c r="S118" s="3">
        <v>13455.538920780709</v>
      </c>
      <c r="T118" s="3">
        <v>429412.5</v>
      </c>
      <c r="U118" t="str">
        <f t="shared" si="19"/>
        <v>AM-321 STEEL DRAINER</v>
      </c>
      <c r="V118">
        <f t="shared" si="20"/>
        <v>16560</v>
      </c>
      <c r="W118" t="str">
        <f t="shared" si="21"/>
        <v>PCS</v>
      </c>
      <c r="X118">
        <f t="shared" si="22"/>
        <v>0.71419999999999995</v>
      </c>
      <c r="Y118">
        <f t="shared" si="23"/>
        <v>1601389.94</v>
      </c>
      <c r="Z118">
        <f t="shared" si="24"/>
        <v>0.36639997097555055</v>
      </c>
      <c r="AA118" t="str">
        <f t="shared" si="25"/>
        <v>High</v>
      </c>
      <c r="AB118">
        <f t="shared" si="26"/>
        <v>2025</v>
      </c>
      <c r="AD118">
        <f t="shared" si="27"/>
        <v>0.3246649841552724</v>
      </c>
    </row>
    <row r="119" spans="1:30" x14ac:dyDescent="0.3">
      <c r="A119" s="3" t="s">
        <v>19</v>
      </c>
      <c r="B119" s="3" t="s">
        <v>200</v>
      </c>
      <c r="C119" s="3" t="s">
        <v>21</v>
      </c>
      <c r="D119" s="4" t="s">
        <v>22</v>
      </c>
      <c r="E119" s="3" t="s">
        <v>151</v>
      </c>
      <c r="F119" s="3" t="str">
        <f t="shared" si="14"/>
        <v>Home Utility</v>
      </c>
      <c r="G119" s="3" t="str">
        <f t="shared" si="15"/>
        <v xml:space="preserve">RYX-02-026-3S MILD STEEL MULTI FUNCTION CLOTH STAND </v>
      </c>
      <c r="H119" s="3" t="str">
        <f t="shared" si="16"/>
        <v>RYX-02-026-3S</v>
      </c>
      <c r="I119" s="3"/>
      <c r="J119" s="3"/>
      <c r="K119" s="3" t="str">
        <f t="shared" si="17"/>
        <v/>
      </c>
      <c r="L119" s="3" t="e">
        <f t="shared" si="18"/>
        <v>#VALUE!</v>
      </c>
      <c r="M119" s="3"/>
      <c r="N119" s="3">
        <v>3307.2</v>
      </c>
      <c r="O119" s="3" t="s">
        <v>24</v>
      </c>
      <c r="P119" s="3">
        <v>300.7694515</v>
      </c>
      <c r="Q119" s="3">
        <v>994704.73</v>
      </c>
      <c r="R119" s="3">
        <v>3.4531509929999999</v>
      </c>
      <c r="S119" s="3">
        <v>11420.26096</v>
      </c>
      <c r="T119" s="3">
        <v>364459.8</v>
      </c>
      <c r="U119" t="str">
        <f t="shared" si="19"/>
        <v xml:space="preserve">RYX-02-026-3S MILD STEEL MULTI FUNCTION CLOTH STAND </v>
      </c>
      <c r="V119" t="e">
        <f t="shared" si="20"/>
        <v>#VALUE!</v>
      </c>
      <c r="W119" t="str">
        <f t="shared" si="21"/>
        <v/>
      </c>
      <c r="X119" t="e">
        <f t="shared" si="22"/>
        <v>#VALUE!</v>
      </c>
      <c r="Y119">
        <f t="shared" si="23"/>
        <v>1359164.53</v>
      </c>
      <c r="Z119">
        <f t="shared" si="24"/>
        <v>0.36639998685841174</v>
      </c>
      <c r="AA119" t="str">
        <f t="shared" si="25"/>
        <v>High</v>
      </c>
      <c r="AB119">
        <f t="shared" si="26"/>
        <v>2025</v>
      </c>
      <c r="AD119">
        <f t="shared" si="27"/>
        <v>0.32464371250042007</v>
      </c>
    </row>
    <row r="120" spans="1:30" x14ac:dyDescent="0.3">
      <c r="A120" s="3" t="s">
        <v>19</v>
      </c>
      <c r="B120" s="3" t="s">
        <v>201</v>
      </c>
      <c r="C120" s="3" t="s">
        <v>21</v>
      </c>
      <c r="D120" s="4" t="s">
        <v>25</v>
      </c>
      <c r="E120" s="3" t="s">
        <v>108</v>
      </c>
      <c r="F120" s="3" t="str">
        <f t="shared" si="14"/>
        <v>Scrubber</v>
      </c>
      <c r="G120" s="3" t="str">
        <f t="shared" si="15"/>
        <v xml:space="preserve">STEEL SCRUBBER 2PCS SET </v>
      </c>
      <c r="H120" s="3" t="str">
        <f t="shared" si="16"/>
        <v>STEEL</v>
      </c>
      <c r="I120" s="3"/>
      <c r="J120" s="3"/>
      <c r="K120" s="3" t="str">
        <f t="shared" si="17"/>
        <v>PCS</v>
      </c>
      <c r="L120" s="3" t="e">
        <f t="shared" si="18"/>
        <v>#VALUE!</v>
      </c>
      <c r="M120" s="3"/>
      <c r="N120" s="3">
        <v>4900</v>
      </c>
      <c r="O120" s="3" t="s">
        <v>24</v>
      </c>
      <c r="P120" s="3">
        <v>463.21174079999997</v>
      </c>
      <c r="Q120" s="3">
        <v>2269737.5299999998</v>
      </c>
      <c r="R120" s="3">
        <v>5.3181600549999999</v>
      </c>
      <c r="S120" s="3">
        <v>26058.984270000001</v>
      </c>
      <c r="T120" s="3">
        <v>997776.7</v>
      </c>
      <c r="U120" t="str">
        <f t="shared" si="19"/>
        <v xml:space="preserve">STEEL SCRUBBER 2PCS SET </v>
      </c>
      <c r="V120" t="e">
        <f t="shared" si="20"/>
        <v>#VALUE!</v>
      </c>
      <c r="W120" t="str">
        <f t="shared" si="21"/>
        <v>PCS</v>
      </c>
      <c r="X120">
        <f t="shared" si="22"/>
        <v>0.14199999999999999</v>
      </c>
      <c r="Y120">
        <f t="shared" si="23"/>
        <v>3267514.2299999995</v>
      </c>
      <c r="Z120">
        <f t="shared" si="24"/>
        <v>0.43960003604469633</v>
      </c>
      <c r="AA120" t="str">
        <f t="shared" si="25"/>
        <v>High</v>
      </c>
      <c r="AB120">
        <f t="shared" si="26"/>
        <v>2025</v>
      </c>
      <c r="AD120">
        <f t="shared" si="27"/>
        <v>0.3246224191427669</v>
      </c>
    </row>
    <row r="121" spans="1:30" x14ac:dyDescent="0.3">
      <c r="A121" s="3" t="s">
        <v>19</v>
      </c>
      <c r="B121" s="3" t="s">
        <v>202</v>
      </c>
      <c r="C121" s="3" t="s">
        <v>21</v>
      </c>
      <c r="D121" s="4" t="s">
        <v>22</v>
      </c>
      <c r="E121" s="3" t="s">
        <v>203</v>
      </c>
      <c r="F121" s="3" t="str">
        <f t="shared" si="14"/>
        <v>Other</v>
      </c>
      <c r="G121" s="3" t="str">
        <f t="shared" si="15"/>
        <v xml:space="preserve">STEEL LUNCH BOX 2 LAYER </v>
      </c>
      <c r="H121" s="3" t="str">
        <f t="shared" si="16"/>
        <v>STEEL</v>
      </c>
      <c r="I121" s="3"/>
      <c r="J121" s="3"/>
      <c r="K121" s="3" t="str">
        <f t="shared" si="17"/>
        <v>PCS</v>
      </c>
      <c r="L121" s="3" t="e">
        <f t="shared" si="18"/>
        <v>#VALUE!</v>
      </c>
      <c r="M121" s="3"/>
      <c r="N121" s="3">
        <v>10360.700000000001</v>
      </c>
      <c r="O121" s="3" t="s">
        <v>24</v>
      </c>
      <c r="P121" s="3">
        <v>401.28087970000001</v>
      </c>
      <c r="Q121" s="3">
        <v>4157550.81</v>
      </c>
      <c r="R121" s="3">
        <v>4.6071283540000003</v>
      </c>
      <c r="S121" s="3">
        <v>47733.074739999996</v>
      </c>
      <c r="T121" s="3">
        <v>1523326.6</v>
      </c>
      <c r="U121" t="str">
        <f t="shared" si="19"/>
        <v xml:space="preserve">STEEL LUNCH BOX 2 LAYER </v>
      </c>
      <c r="V121">
        <f t="shared" si="20"/>
        <v>21660</v>
      </c>
      <c r="W121" t="str">
        <f t="shared" si="21"/>
        <v>PCS</v>
      </c>
      <c r="X121">
        <f t="shared" si="22"/>
        <v>2.12</v>
      </c>
      <c r="Y121">
        <f t="shared" si="23"/>
        <v>5680877.4100000001</v>
      </c>
      <c r="Z121">
        <f t="shared" si="24"/>
        <v>0.36639999596300787</v>
      </c>
      <c r="AA121" t="str">
        <f t="shared" si="25"/>
        <v>High</v>
      </c>
      <c r="AB121">
        <f t="shared" si="26"/>
        <v>2025</v>
      </c>
      <c r="AD121">
        <f t="shared" si="27"/>
        <v>0.32456375709332713</v>
      </c>
    </row>
    <row r="122" spans="1:30" x14ac:dyDescent="0.3">
      <c r="A122" s="3" t="s">
        <v>19</v>
      </c>
      <c r="B122" s="3" t="s">
        <v>202</v>
      </c>
      <c r="C122" s="3" t="s">
        <v>21</v>
      </c>
      <c r="D122" s="4" t="s">
        <v>22</v>
      </c>
      <c r="E122" s="3" t="s">
        <v>204</v>
      </c>
      <c r="F122" s="3" t="str">
        <f t="shared" si="14"/>
        <v>Other</v>
      </c>
      <c r="G122" s="3" t="str">
        <f t="shared" si="15"/>
        <v xml:space="preserve">STEEL LUNCH BOX </v>
      </c>
      <c r="H122" s="3" t="str">
        <f t="shared" si="16"/>
        <v>STEEL</v>
      </c>
      <c r="I122" s="3"/>
      <c r="J122" s="3"/>
      <c r="K122" s="3" t="str">
        <f t="shared" si="17"/>
        <v>PCS</v>
      </c>
      <c r="L122" s="3" t="e">
        <f t="shared" si="18"/>
        <v>#VALUE!</v>
      </c>
      <c r="M122" s="3"/>
      <c r="N122" s="3">
        <v>8530.5</v>
      </c>
      <c r="O122" s="3" t="s">
        <v>24</v>
      </c>
      <c r="P122" s="3">
        <v>497.00996780000003</v>
      </c>
      <c r="Q122" s="3">
        <v>4239743.53</v>
      </c>
      <c r="R122" s="3">
        <v>5.7061994</v>
      </c>
      <c r="S122" s="3">
        <v>48676.733979999997</v>
      </c>
      <c r="T122" s="3">
        <v>1553442.1</v>
      </c>
      <c r="U122" t="str">
        <f t="shared" si="19"/>
        <v xml:space="preserve">STEEL LUNCH BOX </v>
      </c>
      <c r="V122">
        <f t="shared" si="20"/>
        <v>21780</v>
      </c>
      <c r="W122" t="str">
        <f t="shared" si="21"/>
        <v>PCS</v>
      </c>
      <c r="X122">
        <f t="shared" si="22"/>
        <v>2.15</v>
      </c>
      <c r="Y122">
        <f t="shared" si="23"/>
        <v>5793185.6300000008</v>
      </c>
      <c r="Z122">
        <f t="shared" si="24"/>
        <v>0.36640001665383753</v>
      </c>
      <c r="AA122" t="str">
        <f t="shared" si="25"/>
        <v>High</v>
      </c>
      <c r="AB122">
        <f t="shared" si="26"/>
        <v>2025</v>
      </c>
      <c r="AD122">
        <f t="shared" si="27"/>
        <v>0.32454240117762029</v>
      </c>
    </row>
    <row r="123" spans="1:30" x14ac:dyDescent="0.3">
      <c r="A123" s="3" t="s">
        <v>19</v>
      </c>
      <c r="B123" s="3" t="s">
        <v>202</v>
      </c>
      <c r="C123" s="3" t="s">
        <v>21</v>
      </c>
      <c r="D123" s="4" t="s">
        <v>22</v>
      </c>
      <c r="E123" s="3" t="s">
        <v>205</v>
      </c>
      <c r="F123" s="3" t="str">
        <f t="shared" si="14"/>
        <v>Other</v>
      </c>
      <c r="G123" s="3" t="str">
        <f t="shared" si="15"/>
        <v xml:space="preserve">STEEL LUNCH BOX SMALL </v>
      </c>
      <c r="H123" s="3" t="str">
        <f t="shared" si="16"/>
        <v>STEEL</v>
      </c>
      <c r="I123" s="3"/>
      <c r="J123" s="3"/>
      <c r="K123" s="3" t="str">
        <f t="shared" si="17"/>
        <v>PCS</v>
      </c>
      <c r="L123" s="3" t="e">
        <f t="shared" si="18"/>
        <v>#VALUE!</v>
      </c>
      <c r="M123" s="3"/>
      <c r="N123" s="3">
        <v>11088.99</v>
      </c>
      <c r="O123" s="3" t="s">
        <v>24</v>
      </c>
      <c r="P123" s="3">
        <v>611.28828410000006</v>
      </c>
      <c r="Q123" s="3">
        <v>6778569.6699999999</v>
      </c>
      <c r="R123" s="3">
        <v>7.0182351799999996</v>
      </c>
      <c r="S123" s="3">
        <v>77825.139720000006</v>
      </c>
      <c r="T123" s="3">
        <v>2483667.9</v>
      </c>
      <c r="U123" t="str">
        <f t="shared" si="19"/>
        <v xml:space="preserve">STEEL LUNCH BOX SMALL </v>
      </c>
      <c r="V123">
        <f t="shared" si="20"/>
        <v>54648</v>
      </c>
      <c r="W123" t="str">
        <f t="shared" si="21"/>
        <v>PCS</v>
      </c>
      <c r="X123">
        <f t="shared" si="22"/>
        <v>1.37</v>
      </c>
      <c r="Y123">
        <f t="shared" si="23"/>
        <v>9262237.5700000003</v>
      </c>
      <c r="Z123">
        <f t="shared" si="24"/>
        <v>0.36639999600387674</v>
      </c>
      <c r="AA123" t="str">
        <f t="shared" si="25"/>
        <v>High</v>
      </c>
      <c r="AB123">
        <f t="shared" si="26"/>
        <v>2025</v>
      </c>
      <c r="AD123">
        <f t="shared" si="27"/>
        <v>0.32452102343733624</v>
      </c>
    </row>
    <row r="124" spans="1:30" x14ac:dyDescent="0.3">
      <c r="A124" s="3" t="s">
        <v>19</v>
      </c>
      <c r="B124" s="3" t="s">
        <v>206</v>
      </c>
      <c r="C124" s="3" t="s">
        <v>21</v>
      </c>
      <c r="D124" s="4" t="s">
        <v>25</v>
      </c>
      <c r="E124" s="3" t="s">
        <v>207</v>
      </c>
      <c r="F124" s="3" t="str">
        <f t="shared" si="14"/>
        <v>Scrubber</v>
      </c>
      <c r="G124" s="3" t="str">
        <f t="shared" si="15"/>
        <v xml:space="preserve">STEEL SCRUBBER </v>
      </c>
      <c r="H124" s="3" t="str">
        <f t="shared" si="16"/>
        <v>STEEL</v>
      </c>
      <c r="I124" s="3"/>
      <c r="J124" s="3"/>
      <c r="K124" s="3" t="str">
        <f t="shared" si="17"/>
        <v/>
      </c>
      <c r="L124" s="3" t="e">
        <f t="shared" si="18"/>
        <v>#VALUE!</v>
      </c>
      <c r="M124" s="3"/>
      <c r="N124" s="3">
        <v>4838</v>
      </c>
      <c r="O124" s="3" t="s">
        <v>24</v>
      </c>
      <c r="P124" s="3">
        <v>418.1975486</v>
      </c>
      <c r="Q124" s="3">
        <v>2023239.74</v>
      </c>
      <c r="R124" s="3">
        <v>4.8013495820000003</v>
      </c>
      <c r="S124" s="3">
        <v>23228.92928</v>
      </c>
      <c r="T124" s="3">
        <v>889416.2</v>
      </c>
      <c r="U124" t="str">
        <f t="shared" si="19"/>
        <v xml:space="preserve">STEEL SCRUBBER </v>
      </c>
      <c r="V124" t="e">
        <f t="shared" si="20"/>
        <v>#VALUE!</v>
      </c>
      <c r="W124" t="str">
        <f t="shared" si="21"/>
        <v/>
      </c>
      <c r="X124" t="e">
        <f t="shared" si="22"/>
        <v>#VALUE!</v>
      </c>
      <c r="Y124">
        <f t="shared" si="23"/>
        <v>2912655.94</v>
      </c>
      <c r="Z124">
        <f t="shared" si="24"/>
        <v>0.43960000508886798</v>
      </c>
      <c r="AA124" t="str">
        <f t="shared" si="25"/>
        <v>High</v>
      </c>
      <c r="AB124">
        <f t="shared" si="26"/>
        <v>2025</v>
      </c>
      <c r="AD124">
        <f t="shared" si="27"/>
        <v>0.32449962386014336</v>
      </c>
    </row>
    <row r="125" spans="1:30" x14ac:dyDescent="0.3">
      <c r="A125" s="3" t="s">
        <v>19</v>
      </c>
      <c r="B125" s="3" t="s">
        <v>208</v>
      </c>
      <c r="C125" s="3" t="s">
        <v>21</v>
      </c>
      <c r="D125" s="4" t="s">
        <v>22</v>
      </c>
      <c r="E125" s="3" t="s">
        <v>209</v>
      </c>
      <c r="F125" s="3" t="str">
        <f t="shared" si="14"/>
        <v>Other</v>
      </c>
      <c r="G125" s="3" t="str">
        <f t="shared" si="15"/>
        <v xml:space="preserve">STEEL LUNCH BOX 2 LAYER </v>
      </c>
      <c r="H125" s="3" t="str">
        <f t="shared" si="16"/>
        <v>STEEL</v>
      </c>
      <c r="I125" s="3"/>
      <c r="J125" s="3"/>
      <c r="K125" s="3" t="str">
        <f t="shared" si="17"/>
        <v>PCS</v>
      </c>
      <c r="L125" s="3" t="e">
        <f t="shared" si="18"/>
        <v>#VALUE!</v>
      </c>
      <c r="M125" s="3"/>
      <c r="N125" s="3">
        <v>10762.5</v>
      </c>
      <c r="O125" s="3" t="s">
        <v>24</v>
      </c>
      <c r="P125" s="3">
        <v>403.33209849999997</v>
      </c>
      <c r="Q125" s="3">
        <v>4340861.71</v>
      </c>
      <c r="R125" s="3">
        <v>4.6306785130000003</v>
      </c>
      <c r="S125" s="3">
        <v>49837.677499999998</v>
      </c>
      <c r="T125" s="3">
        <v>1590491.7</v>
      </c>
      <c r="U125" t="str">
        <f t="shared" si="19"/>
        <v xml:space="preserve">STEEL LUNCH BOX 2 LAYER </v>
      </c>
      <c r="V125" t="e">
        <f t="shared" si="20"/>
        <v>#VALUE!</v>
      </c>
      <c r="W125" t="str">
        <f t="shared" si="21"/>
        <v>PCS</v>
      </c>
      <c r="X125" t="e">
        <f t="shared" si="22"/>
        <v>#VALUE!</v>
      </c>
      <c r="Y125">
        <f t="shared" si="23"/>
        <v>5931353.4100000001</v>
      </c>
      <c r="Z125">
        <f t="shared" si="24"/>
        <v>0.36639999296360903</v>
      </c>
      <c r="AA125" t="str">
        <f t="shared" si="25"/>
        <v>High</v>
      </c>
      <c r="AB125">
        <f t="shared" si="26"/>
        <v>2025</v>
      </c>
      <c r="AD125">
        <f t="shared" si="27"/>
        <v>0.324440779084464</v>
      </c>
    </row>
    <row r="126" spans="1:30" x14ac:dyDescent="0.3">
      <c r="A126" s="3" t="s">
        <v>19</v>
      </c>
      <c r="B126" s="3" t="s">
        <v>208</v>
      </c>
      <c r="C126" s="3" t="s">
        <v>21</v>
      </c>
      <c r="D126" s="4" t="s">
        <v>22</v>
      </c>
      <c r="E126" s="3" t="s">
        <v>210</v>
      </c>
      <c r="F126" s="3" t="str">
        <f t="shared" si="14"/>
        <v>Containers</v>
      </c>
      <c r="G126" s="3" t="str">
        <f t="shared" si="15"/>
        <v xml:space="preserve">STEEL RECTANGLE CONTAINER LARGE </v>
      </c>
      <c r="H126" s="3" t="str">
        <f t="shared" si="16"/>
        <v>STEEL</v>
      </c>
      <c r="I126" s="3"/>
      <c r="J126" s="3"/>
      <c r="K126" s="3" t="str">
        <f t="shared" si="17"/>
        <v>PCS</v>
      </c>
      <c r="L126" s="3" t="e">
        <f t="shared" si="18"/>
        <v>#VALUE!</v>
      </c>
      <c r="M126" s="3"/>
      <c r="N126" s="3">
        <v>10638</v>
      </c>
      <c r="O126" s="3" t="s">
        <v>24</v>
      </c>
      <c r="P126" s="3">
        <v>469.57757290000001</v>
      </c>
      <c r="Q126" s="3">
        <v>4995366.22</v>
      </c>
      <c r="R126" s="3">
        <v>5.3912465310000002</v>
      </c>
      <c r="S126" s="3">
        <v>57352.080600000001</v>
      </c>
      <c r="T126" s="3">
        <v>1830302.1</v>
      </c>
      <c r="U126" t="str">
        <f t="shared" si="19"/>
        <v xml:space="preserve">STEEL RECTANGLE CONTAINER LARGE </v>
      </c>
      <c r="V126" t="e">
        <f t="shared" si="20"/>
        <v>#VALUE!</v>
      </c>
      <c r="W126" t="str">
        <f t="shared" si="21"/>
        <v>PCS</v>
      </c>
      <c r="X126" t="e">
        <f t="shared" si="22"/>
        <v>#VALUE!</v>
      </c>
      <c r="Y126">
        <f t="shared" si="23"/>
        <v>6825668.3200000003</v>
      </c>
      <c r="Z126">
        <f t="shared" si="24"/>
        <v>0.36639998338300012</v>
      </c>
      <c r="AA126" t="str">
        <f t="shared" si="25"/>
        <v>High</v>
      </c>
      <c r="AB126">
        <f t="shared" si="26"/>
        <v>2025</v>
      </c>
      <c r="AD126">
        <f t="shared" si="27"/>
        <v>0.32441931657097084</v>
      </c>
    </row>
    <row r="127" spans="1:30" x14ac:dyDescent="0.3">
      <c r="A127" s="3" t="s">
        <v>19</v>
      </c>
      <c r="B127" s="3" t="s">
        <v>208</v>
      </c>
      <c r="C127" s="3" t="s">
        <v>21</v>
      </c>
      <c r="D127" s="4" t="s">
        <v>22</v>
      </c>
      <c r="E127" s="3" t="s">
        <v>211</v>
      </c>
      <c r="F127" s="3" t="str">
        <f t="shared" si="14"/>
        <v>Other</v>
      </c>
      <c r="G127" s="3" t="str">
        <f t="shared" si="15"/>
        <v xml:space="preserve">STEEL LUNCH BOX </v>
      </c>
      <c r="H127" s="3" t="str">
        <f t="shared" si="16"/>
        <v>STEEL</v>
      </c>
      <c r="I127" s="3"/>
      <c r="J127" s="3"/>
      <c r="K127" s="3" t="str">
        <f t="shared" si="17"/>
        <v>PCS</v>
      </c>
      <c r="L127" s="3" t="e">
        <f t="shared" si="18"/>
        <v>#VALUE!</v>
      </c>
      <c r="M127" s="3"/>
      <c r="N127" s="3">
        <v>9166.74</v>
      </c>
      <c r="O127" s="3" t="s">
        <v>24</v>
      </c>
      <c r="P127" s="3">
        <v>451.96905120000002</v>
      </c>
      <c r="Q127" s="3">
        <v>4143082.78</v>
      </c>
      <c r="R127" s="3">
        <v>5.1890821029999996</v>
      </c>
      <c r="S127" s="3">
        <v>47566.966480000003</v>
      </c>
      <c r="T127" s="3">
        <v>1518025.6</v>
      </c>
      <c r="U127" t="str">
        <f t="shared" si="19"/>
        <v xml:space="preserve">STEEL LUNCH BOX </v>
      </c>
      <c r="V127" t="e">
        <f t="shared" si="20"/>
        <v>#VALUE!</v>
      </c>
      <c r="W127" t="str">
        <f t="shared" si="21"/>
        <v>PCS</v>
      </c>
      <c r="X127" t="e">
        <f t="shared" si="22"/>
        <v>#VALUE!</v>
      </c>
      <c r="Y127">
        <f t="shared" si="23"/>
        <v>5661108.3799999999</v>
      </c>
      <c r="Z127">
        <f t="shared" si="24"/>
        <v>0.36640001675274281</v>
      </c>
      <c r="AA127" t="str">
        <f t="shared" si="25"/>
        <v>High</v>
      </c>
      <c r="AB127">
        <f t="shared" si="26"/>
        <v>2025</v>
      </c>
      <c r="AD127">
        <f t="shared" si="27"/>
        <v>0.32439783209460848</v>
      </c>
    </row>
    <row r="128" spans="1:30" x14ac:dyDescent="0.3">
      <c r="A128" s="3" t="s">
        <v>19</v>
      </c>
      <c r="B128" s="3" t="s">
        <v>208</v>
      </c>
      <c r="C128" s="3" t="s">
        <v>21</v>
      </c>
      <c r="D128" s="4" t="s">
        <v>22</v>
      </c>
      <c r="E128" s="3" t="s">
        <v>212</v>
      </c>
      <c r="F128" s="3" t="str">
        <f t="shared" si="14"/>
        <v>Other</v>
      </c>
      <c r="G128" s="3" t="str">
        <f t="shared" si="15"/>
        <v xml:space="preserve">STEEL LUNCH BOX </v>
      </c>
      <c r="H128" s="3" t="str">
        <f t="shared" si="16"/>
        <v>STEEL</v>
      </c>
      <c r="I128" s="3"/>
      <c r="J128" s="3"/>
      <c r="K128" s="3" t="str">
        <f t="shared" si="17"/>
        <v>PCS</v>
      </c>
      <c r="L128" s="3" t="e">
        <f t="shared" si="18"/>
        <v>#VALUE!</v>
      </c>
      <c r="M128" s="3"/>
      <c r="N128" s="3">
        <v>8309.6</v>
      </c>
      <c r="O128" s="3" t="s">
        <v>24</v>
      </c>
      <c r="P128" s="3">
        <v>499.55054519999999</v>
      </c>
      <c r="Q128" s="3">
        <v>4151065.21</v>
      </c>
      <c r="R128" s="3">
        <v>5.7353679120000001</v>
      </c>
      <c r="S128" s="3">
        <v>47658.6132</v>
      </c>
      <c r="T128" s="3">
        <v>1520950.3</v>
      </c>
      <c r="U128" t="str">
        <f t="shared" si="19"/>
        <v xml:space="preserve">STEEL LUNCH BOX </v>
      </c>
      <c r="V128" t="e">
        <f t="shared" si="20"/>
        <v>#VALUE!</v>
      </c>
      <c r="W128" t="str">
        <f t="shared" si="21"/>
        <v>PCS</v>
      </c>
      <c r="X128" t="e">
        <f t="shared" si="22"/>
        <v>#VALUE!</v>
      </c>
      <c r="Y128">
        <f t="shared" si="23"/>
        <v>5672015.5099999998</v>
      </c>
      <c r="Z128">
        <f t="shared" si="24"/>
        <v>0.36640000169980469</v>
      </c>
      <c r="AA128" t="str">
        <f t="shared" si="25"/>
        <v>High</v>
      </c>
      <c r="AB128">
        <f t="shared" si="26"/>
        <v>2025</v>
      </c>
      <c r="AD128">
        <f t="shared" si="27"/>
        <v>0.32437632559964785</v>
      </c>
    </row>
    <row r="129" spans="1:30" x14ac:dyDescent="0.3">
      <c r="A129" s="3" t="s">
        <v>19</v>
      </c>
      <c r="B129" s="3" t="s">
        <v>208</v>
      </c>
      <c r="C129" s="3" t="s">
        <v>21</v>
      </c>
      <c r="D129" s="4" t="s">
        <v>22</v>
      </c>
      <c r="E129" s="3" t="s">
        <v>213</v>
      </c>
      <c r="F129" s="3" t="str">
        <f t="shared" si="14"/>
        <v>Containers</v>
      </c>
      <c r="G129" s="3" t="str">
        <f t="shared" si="15"/>
        <v xml:space="preserve">STEEL RECTANGLE CONTAINER </v>
      </c>
      <c r="H129" s="3" t="str">
        <f t="shared" si="16"/>
        <v>STEEL</v>
      </c>
      <c r="I129" s="3"/>
      <c r="J129" s="3"/>
      <c r="K129" s="3" t="str">
        <f t="shared" si="17"/>
        <v>PCS</v>
      </c>
      <c r="L129" s="3" t="e">
        <f t="shared" si="18"/>
        <v>#VALUE!</v>
      </c>
      <c r="M129" s="3"/>
      <c r="N129" s="3">
        <v>8970</v>
      </c>
      <c r="O129" s="3" t="s">
        <v>24</v>
      </c>
      <c r="P129" s="3">
        <v>481.61796099999998</v>
      </c>
      <c r="Q129" s="3">
        <v>4320113.1100000003</v>
      </c>
      <c r="R129" s="3">
        <v>5.529482904</v>
      </c>
      <c r="S129" s="3">
        <v>49599.461649999997</v>
      </c>
      <c r="T129" s="3">
        <v>1582889.5</v>
      </c>
      <c r="U129" t="str">
        <f t="shared" si="19"/>
        <v xml:space="preserve">STEEL RECTANGLE CONTAINER </v>
      </c>
      <c r="V129" t="e">
        <f t="shared" si="20"/>
        <v>#VALUE!</v>
      </c>
      <c r="W129" t="str">
        <f t="shared" si="21"/>
        <v>PCS</v>
      </c>
      <c r="X129" t="e">
        <f t="shared" si="22"/>
        <v>#VALUE!</v>
      </c>
      <c r="Y129">
        <f t="shared" si="23"/>
        <v>5903002.6100000003</v>
      </c>
      <c r="Z129">
        <f t="shared" si="24"/>
        <v>0.36640001307743536</v>
      </c>
      <c r="AA129" t="str">
        <f t="shared" si="25"/>
        <v>High</v>
      </c>
      <c r="AB129">
        <f t="shared" si="26"/>
        <v>2025</v>
      </c>
      <c r="AD129">
        <f t="shared" si="27"/>
        <v>0.32435479707705556</v>
      </c>
    </row>
    <row r="130" spans="1:30" x14ac:dyDescent="0.3">
      <c r="A130" s="3" t="s">
        <v>19</v>
      </c>
      <c r="B130" s="3" t="s">
        <v>208</v>
      </c>
      <c r="C130" s="3" t="s">
        <v>21</v>
      </c>
      <c r="D130" s="4" t="s">
        <v>22</v>
      </c>
      <c r="E130" s="3" t="s">
        <v>214</v>
      </c>
      <c r="F130" s="3" t="str">
        <f t="shared" si="14"/>
        <v>Containers</v>
      </c>
      <c r="G130" s="3" t="str">
        <f t="shared" si="15"/>
        <v xml:space="preserve">STEEL RECTANGLE CONTAINER BIG </v>
      </c>
      <c r="H130" s="3" t="str">
        <f t="shared" si="16"/>
        <v>STEEL</v>
      </c>
      <c r="I130" s="3"/>
      <c r="J130" s="3"/>
      <c r="K130" s="3" t="str">
        <f t="shared" si="17"/>
        <v>PCS</v>
      </c>
      <c r="L130" s="3" t="e">
        <f t="shared" si="18"/>
        <v>#VALUE!</v>
      </c>
      <c r="M130" s="3"/>
      <c r="N130" s="3">
        <v>10472.5</v>
      </c>
      <c r="O130" s="3" t="s">
        <v>24</v>
      </c>
      <c r="P130" s="3">
        <v>470.65414370000002</v>
      </c>
      <c r="Q130" s="3">
        <v>4928925.5199999996</v>
      </c>
      <c r="R130" s="3">
        <v>5.4036067020000003</v>
      </c>
      <c r="S130" s="3">
        <v>56589.271180000003</v>
      </c>
      <c r="T130" s="3">
        <v>1805958.3</v>
      </c>
      <c r="U130" t="str">
        <f t="shared" si="19"/>
        <v xml:space="preserve">STEEL RECTANGLE CONTAINER BIG </v>
      </c>
      <c r="V130" t="e">
        <f t="shared" si="20"/>
        <v>#VALUE!</v>
      </c>
      <c r="W130" t="str">
        <f t="shared" si="21"/>
        <v>PCS</v>
      </c>
      <c r="X130" t="e">
        <f t="shared" si="22"/>
        <v>#VALUE!</v>
      </c>
      <c r="Y130">
        <f t="shared" si="23"/>
        <v>6734883.8199999994</v>
      </c>
      <c r="Z130">
        <f t="shared" si="24"/>
        <v>0.36639999786403754</v>
      </c>
      <c r="AA130" t="str">
        <f t="shared" si="25"/>
        <v>High</v>
      </c>
      <c r="AB130">
        <f t="shared" si="26"/>
        <v>2025</v>
      </c>
      <c r="AD130">
        <f t="shared" si="27"/>
        <v>0.32433324647941308</v>
      </c>
    </row>
    <row r="131" spans="1:30" x14ac:dyDescent="0.3">
      <c r="A131" s="3" t="s">
        <v>19</v>
      </c>
      <c r="B131" s="3" t="s">
        <v>215</v>
      </c>
      <c r="C131" s="3" t="s">
        <v>21</v>
      </c>
      <c r="D131" s="4" t="s">
        <v>22</v>
      </c>
      <c r="E131" s="3" t="s">
        <v>216</v>
      </c>
      <c r="F131" s="3" t="str">
        <f t="shared" ref="F131:F194" si="28">IF(ISNUMBER(SEARCH("SCRUB",E131)),"Scrubber",
IF(ISNUMBER(SEARCH("STRAIN",E131)),"Kitchen Tools",
IF(ISNUMBER(SEARCH("HOLDER",E131)),"Household Steel",
IF(ISNUMBER(SEARCH("CONTAINER",E131)),"Containers",
IF(ISNUMBER(SEARCH("STAND",E131)),"Home Utility",
"Other")))))</f>
        <v>Other</v>
      </c>
      <c r="G131" s="3" t="str">
        <f t="shared" ref="G131:G194" si="29">LEFT(E131, FIND("(", E131 &amp; "(")-1)</f>
        <v xml:space="preserve">STEEL DRAINER </v>
      </c>
      <c r="H131" s="3" t="str">
        <f t="shared" ref="H131:H194" si="30">LEFT(E131, FIND(" ", E131 &amp; " ") - 1)</f>
        <v>STEEL</v>
      </c>
      <c r="I131" s="3"/>
      <c r="J131" s="3"/>
      <c r="K131" s="3" t="str">
        <f t="shared" ref="K131:K194" si="31">IF(ISNUMBER(SEARCH("PCS",E131)),"PCS",
IF(ISNUMBER(SEARCH("SET",E131)),"SETS",
IF(ISNUMBER(SEARCH("KG",E131)),"KG","")))</f>
        <v>PCS</v>
      </c>
      <c r="L131" s="3" t="e">
        <f t="shared" ref="L131:L194" si="32">--TRIM(MID(E131, FIND("USD", UPPER(E131))+3, 10))</f>
        <v>#VALUE!</v>
      </c>
      <c r="M131" s="3"/>
      <c r="N131" s="3">
        <v>5969.7</v>
      </c>
      <c r="O131" s="3" t="s">
        <v>24</v>
      </c>
      <c r="P131" s="3">
        <v>492.7873846</v>
      </c>
      <c r="Q131" s="3">
        <v>2941792.85</v>
      </c>
      <c r="R131" s="3">
        <v>5.6577196860000001</v>
      </c>
      <c r="S131" s="3">
        <v>33774.889210000001</v>
      </c>
      <c r="T131" s="3">
        <v>1077873</v>
      </c>
      <c r="U131" t="str">
        <f t="shared" ref="U131:U194" si="33">LEFT(E131, FIND("(", E131 &amp; "(")-1)</f>
        <v xml:space="preserve">STEEL DRAINER </v>
      </c>
      <c r="V131">
        <f t="shared" ref="V131:V194" si="34">--SUBSTITUTE(MID(E131, FIND("QTY:", E131) + 4, FIND("PCS", E131) - FIND("QTY:", E131) - 4), ",", "")</f>
        <v>43416</v>
      </c>
      <c r="W131" t="str">
        <f t="shared" ref="W131:W194" si="35">IF(ISNUMBER(SEARCH("PCS",E131)),"PCS",
IF(ISNUMBER(SEARCH("SET",E131)),"SET",
IF(ISNUMBER(SEARCH("KG",E131)),"KG","")))</f>
        <v>PCS</v>
      </c>
      <c r="X131">
        <f t="shared" ref="X131:X194" si="36">--TRIM(SUBSTITUTE(MID(UPPER(E131), FIND("USD", UPPER(E131))+3, FIND("PER", UPPER(E131)) - (FIND("USD", UPPER(E131))+3)),")",""))</f>
        <v>0.71330000000000005</v>
      </c>
      <c r="Y131">
        <f t="shared" ref="Y131:Y194" si="37">Q131 + T131</f>
        <v>4019665.85</v>
      </c>
      <c r="Z131">
        <f t="shared" ref="Z131:Z194" si="38">IF(Q131&gt;0, T131/Q131, "")</f>
        <v>0.36640003391129322</v>
      </c>
      <c r="AA131" t="str">
        <f t="shared" ref="AA131:AA194" si="39">IF(AD131 &gt; $AD$2080, "High", "Normal")</f>
        <v>High</v>
      </c>
      <c r="AB131">
        <f t="shared" ref="AB131:AB194" si="40">YEAR(B131)</f>
        <v>2025</v>
      </c>
      <c r="AD131">
        <f t="shared" ref="AD131:AD194" si="41">AVERAGE(Z131:Z2209)</f>
        <v>0.32431167378639536</v>
      </c>
    </row>
    <row r="132" spans="1:30" x14ac:dyDescent="0.3">
      <c r="A132" s="3" t="s">
        <v>19</v>
      </c>
      <c r="B132" s="3" t="s">
        <v>215</v>
      </c>
      <c r="C132" s="3" t="s">
        <v>21</v>
      </c>
      <c r="D132" s="4" t="s">
        <v>22</v>
      </c>
      <c r="E132" s="3" t="s">
        <v>217</v>
      </c>
      <c r="F132" s="3" t="str">
        <f t="shared" si="28"/>
        <v>Kitchen Tools</v>
      </c>
      <c r="G132" s="3" t="str">
        <f t="shared" si="29"/>
        <v xml:space="preserve">STEEL TEA STRAINER BIG </v>
      </c>
      <c r="H132" s="3" t="str">
        <f t="shared" si="30"/>
        <v>STEEL</v>
      </c>
      <c r="I132" s="3"/>
      <c r="J132" s="3"/>
      <c r="K132" s="3" t="str">
        <f t="shared" si="31"/>
        <v>PCS</v>
      </c>
      <c r="L132" s="3" t="e">
        <f t="shared" si="32"/>
        <v>#VALUE!</v>
      </c>
      <c r="M132" s="3"/>
      <c r="N132" s="3">
        <v>12320</v>
      </c>
      <c r="O132" s="3" t="s">
        <v>24</v>
      </c>
      <c r="P132" s="3">
        <v>383.787668</v>
      </c>
      <c r="Q132" s="3">
        <v>4728264.07</v>
      </c>
      <c r="R132" s="3">
        <v>4.406287807</v>
      </c>
      <c r="S132" s="3">
        <v>54285.465790000002</v>
      </c>
      <c r="T132" s="3">
        <v>1732436</v>
      </c>
      <c r="U132" t="str">
        <f t="shared" si="33"/>
        <v xml:space="preserve">STEEL TEA STRAINER BIG </v>
      </c>
      <c r="V132" t="e">
        <f t="shared" si="34"/>
        <v>#VALUE!</v>
      </c>
      <c r="W132" t="str">
        <f t="shared" si="35"/>
        <v>PCS</v>
      </c>
      <c r="X132">
        <f t="shared" si="36"/>
        <v>0.98760000000000003</v>
      </c>
      <c r="Y132">
        <f t="shared" si="37"/>
        <v>6460700.0700000003</v>
      </c>
      <c r="Z132">
        <f t="shared" si="38"/>
        <v>0.36640000946478435</v>
      </c>
      <c r="AA132" t="str">
        <f t="shared" si="39"/>
        <v>High</v>
      </c>
      <c r="AB132">
        <f t="shared" si="40"/>
        <v>2025</v>
      </c>
      <c r="AD132">
        <f t="shared" si="41"/>
        <v>0.32429007893769085</v>
      </c>
    </row>
    <row r="133" spans="1:30" x14ac:dyDescent="0.3">
      <c r="A133" s="3" t="s">
        <v>19</v>
      </c>
      <c r="B133" s="3" t="s">
        <v>218</v>
      </c>
      <c r="C133" s="3" t="s">
        <v>21</v>
      </c>
      <c r="D133" s="4" t="s">
        <v>22</v>
      </c>
      <c r="E133" s="3" t="s">
        <v>151</v>
      </c>
      <c r="F133" s="3" t="str">
        <f t="shared" si="28"/>
        <v>Home Utility</v>
      </c>
      <c r="G133" s="3" t="str">
        <f t="shared" si="29"/>
        <v xml:space="preserve">RYX-02-026-3S MILD STEEL MULTI FUNCTION CLOTH STAND </v>
      </c>
      <c r="H133" s="3" t="str">
        <f t="shared" si="30"/>
        <v>RYX-02-026-3S</v>
      </c>
      <c r="I133" s="3"/>
      <c r="J133" s="3"/>
      <c r="K133" s="3" t="str">
        <f t="shared" si="31"/>
        <v/>
      </c>
      <c r="L133" s="3" t="e">
        <f t="shared" si="32"/>
        <v>#VALUE!</v>
      </c>
      <c r="M133" s="3"/>
      <c r="N133" s="3">
        <v>3307.2</v>
      </c>
      <c r="O133" s="3" t="s">
        <v>24</v>
      </c>
      <c r="P133" s="3">
        <v>301.47114479999999</v>
      </c>
      <c r="Q133" s="3">
        <v>997025.37</v>
      </c>
      <c r="R133" s="3">
        <v>3.4811910479999999</v>
      </c>
      <c r="S133" s="3">
        <v>11512.99503</v>
      </c>
      <c r="T133" s="3">
        <v>365310.1</v>
      </c>
      <c r="U133" t="str">
        <f t="shared" si="33"/>
        <v xml:space="preserve">RYX-02-026-3S MILD STEEL MULTI FUNCTION CLOTH STAND </v>
      </c>
      <c r="V133" t="e">
        <f t="shared" si="34"/>
        <v>#VALUE!</v>
      </c>
      <c r="W133" t="str">
        <f t="shared" si="35"/>
        <v/>
      </c>
      <c r="X133" t="e">
        <f t="shared" si="36"/>
        <v>#VALUE!</v>
      </c>
      <c r="Y133">
        <f t="shared" si="37"/>
        <v>1362335.47</v>
      </c>
      <c r="Z133">
        <f t="shared" si="38"/>
        <v>0.36640000444522286</v>
      </c>
      <c r="AA133" t="str">
        <f t="shared" si="39"/>
        <v>High</v>
      </c>
      <c r="AB133">
        <f t="shared" si="40"/>
        <v>2025</v>
      </c>
      <c r="AD133">
        <f t="shared" si="41"/>
        <v>0.32426846193023345</v>
      </c>
    </row>
    <row r="134" spans="1:30" x14ac:dyDescent="0.3">
      <c r="A134" s="3" t="s">
        <v>19</v>
      </c>
      <c r="B134" s="3" t="s">
        <v>219</v>
      </c>
      <c r="C134" s="3" t="s">
        <v>21</v>
      </c>
      <c r="D134" s="4" t="s">
        <v>22</v>
      </c>
      <c r="E134" s="3" t="s">
        <v>220</v>
      </c>
      <c r="F134" s="3" t="str">
        <f t="shared" si="28"/>
        <v>Other</v>
      </c>
      <c r="G134" s="3" t="str">
        <f t="shared" si="29"/>
        <v xml:space="preserve">STEEL SALT BOTTLE </v>
      </c>
      <c r="H134" s="3" t="str">
        <f t="shared" si="30"/>
        <v>STEEL</v>
      </c>
      <c r="I134" s="3"/>
      <c r="J134" s="3"/>
      <c r="K134" s="3" t="str">
        <f t="shared" si="31"/>
        <v>PCS</v>
      </c>
      <c r="L134" s="3" t="e">
        <f t="shared" si="32"/>
        <v>#VALUE!</v>
      </c>
      <c r="M134" s="3"/>
      <c r="N134" s="3">
        <v>95.2</v>
      </c>
      <c r="O134" s="3" t="s">
        <v>24</v>
      </c>
      <c r="P134" s="3">
        <v>269.46008399999999</v>
      </c>
      <c r="Q134" s="3">
        <v>25652.6</v>
      </c>
      <c r="R134" s="3">
        <v>3.1115483140000002</v>
      </c>
      <c r="S134" s="3">
        <v>296.21939950000001</v>
      </c>
      <c r="T134" s="3">
        <v>9399.1</v>
      </c>
      <c r="U134" t="str">
        <f t="shared" si="33"/>
        <v xml:space="preserve">STEEL SALT BOTTLE </v>
      </c>
      <c r="V134">
        <f t="shared" si="34"/>
        <v>612</v>
      </c>
      <c r="W134" t="str">
        <f t="shared" si="35"/>
        <v>PCS</v>
      </c>
      <c r="X134" t="e">
        <f t="shared" si="36"/>
        <v>#VALUE!</v>
      </c>
      <c r="Y134">
        <f t="shared" si="37"/>
        <v>35051.699999999997</v>
      </c>
      <c r="Z134">
        <f t="shared" si="38"/>
        <v>0.36639950726242176</v>
      </c>
      <c r="AA134" t="str">
        <f t="shared" si="39"/>
        <v>High</v>
      </c>
      <c r="AB134">
        <f t="shared" si="40"/>
        <v>2025</v>
      </c>
      <c r="AD134">
        <f t="shared" si="41"/>
        <v>0.32424682271990213</v>
      </c>
    </row>
    <row r="135" spans="1:30" x14ac:dyDescent="0.3">
      <c r="A135" s="3" t="s">
        <v>19</v>
      </c>
      <c r="B135" s="3" t="s">
        <v>219</v>
      </c>
      <c r="C135" s="3" t="s">
        <v>21</v>
      </c>
      <c r="D135" s="4" t="s">
        <v>22</v>
      </c>
      <c r="E135" s="3" t="s">
        <v>221</v>
      </c>
      <c r="F135" s="3" t="str">
        <f t="shared" si="28"/>
        <v>Other</v>
      </c>
      <c r="G135" s="3" t="str">
        <f t="shared" si="29"/>
        <v xml:space="preserve">STEEL SPRINKLER </v>
      </c>
      <c r="H135" s="3" t="str">
        <f t="shared" si="30"/>
        <v>STEEL</v>
      </c>
      <c r="I135" s="3"/>
      <c r="J135" s="3"/>
      <c r="K135" s="3" t="str">
        <f t="shared" si="31"/>
        <v>PCS</v>
      </c>
      <c r="L135" s="3" t="e">
        <f t="shared" si="32"/>
        <v>#VALUE!</v>
      </c>
      <c r="M135" s="3"/>
      <c r="N135" s="3">
        <v>8021.8</v>
      </c>
      <c r="O135" s="3" t="s">
        <v>24</v>
      </c>
      <c r="P135" s="3">
        <v>336.71621210000001</v>
      </c>
      <c r="Q135" s="3">
        <v>2701070.11</v>
      </c>
      <c r="R135" s="3">
        <v>3.888177969</v>
      </c>
      <c r="S135" s="3">
        <v>31190.186030000001</v>
      </c>
      <c r="T135" s="3">
        <v>989672.1</v>
      </c>
      <c r="U135" t="str">
        <f t="shared" si="33"/>
        <v xml:space="preserve">STEEL SPRINKLER </v>
      </c>
      <c r="V135">
        <f t="shared" si="34"/>
        <v>50664</v>
      </c>
      <c r="W135" t="str">
        <f t="shared" si="35"/>
        <v>PCS</v>
      </c>
      <c r="X135" t="e">
        <f t="shared" si="36"/>
        <v>#VALUE!</v>
      </c>
      <c r="Y135">
        <f t="shared" si="37"/>
        <v>3690742.21</v>
      </c>
      <c r="Z135">
        <f t="shared" si="38"/>
        <v>0.36640000433013564</v>
      </c>
      <c r="AA135" t="str">
        <f t="shared" si="39"/>
        <v>High</v>
      </c>
      <c r="AB135">
        <f t="shared" si="40"/>
        <v>2025</v>
      </c>
      <c r="AD135">
        <f t="shared" si="41"/>
        <v>0.32422516152537878</v>
      </c>
    </row>
    <row r="136" spans="1:30" x14ac:dyDescent="0.3">
      <c r="A136" s="3" t="s">
        <v>19</v>
      </c>
      <c r="B136" s="3" t="s">
        <v>219</v>
      </c>
      <c r="C136" s="3" t="s">
        <v>21</v>
      </c>
      <c r="D136" s="4" t="s">
        <v>22</v>
      </c>
      <c r="E136" s="3" t="s">
        <v>222</v>
      </c>
      <c r="F136" s="3" t="str">
        <f t="shared" si="28"/>
        <v>Kitchen Tools</v>
      </c>
      <c r="G136" s="3" t="str">
        <f t="shared" si="29"/>
        <v xml:space="preserve">STEEL TEA STRAINER BIG </v>
      </c>
      <c r="H136" s="3" t="str">
        <f t="shared" si="30"/>
        <v>STEEL</v>
      </c>
      <c r="I136" s="3"/>
      <c r="J136" s="3"/>
      <c r="K136" s="3" t="str">
        <f t="shared" si="31"/>
        <v>PCS</v>
      </c>
      <c r="L136" s="3" t="e">
        <f t="shared" si="32"/>
        <v>#VALUE!</v>
      </c>
      <c r="M136" s="3"/>
      <c r="N136" s="3">
        <v>6160</v>
      </c>
      <c r="O136" s="3" t="s">
        <v>24</v>
      </c>
      <c r="P136" s="3">
        <v>391.6578864</v>
      </c>
      <c r="Q136" s="3">
        <v>2412612.58</v>
      </c>
      <c r="R136" s="3">
        <v>4.5226083880000001</v>
      </c>
      <c r="S136" s="3">
        <v>27859.267670000001</v>
      </c>
      <c r="T136" s="3">
        <v>883981.3</v>
      </c>
      <c r="U136" t="str">
        <f t="shared" si="33"/>
        <v xml:space="preserve">STEEL TEA STRAINER BIG </v>
      </c>
      <c r="V136">
        <f t="shared" si="34"/>
        <v>25200</v>
      </c>
      <c r="W136" t="str">
        <f t="shared" si="35"/>
        <v>PCS</v>
      </c>
      <c r="X136">
        <f t="shared" si="36"/>
        <v>0.98799999999999999</v>
      </c>
      <c r="Y136">
        <f t="shared" si="37"/>
        <v>3296593.88</v>
      </c>
      <c r="Z136">
        <f t="shared" si="38"/>
        <v>0.36640002100958952</v>
      </c>
      <c r="AA136" t="str">
        <f t="shared" si="39"/>
        <v>High</v>
      </c>
      <c r="AB136">
        <f t="shared" si="40"/>
        <v>2025</v>
      </c>
      <c r="AD136">
        <f t="shared" si="41"/>
        <v>0.32420347780157172</v>
      </c>
    </row>
    <row r="137" spans="1:30" x14ac:dyDescent="0.3">
      <c r="A137" s="3" t="s">
        <v>19</v>
      </c>
      <c r="B137" s="3" t="s">
        <v>219</v>
      </c>
      <c r="C137" s="3" t="s">
        <v>21</v>
      </c>
      <c r="D137" s="4" t="s">
        <v>22</v>
      </c>
      <c r="E137" s="3" t="s">
        <v>223</v>
      </c>
      <c r="F137" s="3" t="str">
        <f t="shared" si="28"/>
        <v>Other</v>
      </c>
      <c r="G137" s="3" t="str">
        <f t="shared" si="29"/>
        <v xml:space="preserve">STEEL DRAINER </v>
      </c>
      <c r="H137" s="3" t="str">
        <f t="shared" si="30"/>
        <v>STEEL</v>
      </c>
      <c r="I137" s="3"/>
      <c r="J137" s="3"/>
      <c r="K137" s="3" t="str">
        <f t="shared" si="31"/>
        <v>PCS</v>
      </c>
      <c r="L137" s="3" t="e">
        <f t="shared" si="32"/>
        <v>#VALUE!</v>
      </c>
      <c r="M137" s="3"/>
      <c r="N137" s="3">
        <v>2857.8</v>
      </c>
      <c r="O137" s="3" t="s">
        <v>24</v>
      </c>
      <c r="P137" s="3">
        <v>502.4778326</v>
      </c>
      <c r="Q137" s="3">
        <v>1435981.15</v>
      </c>
      <c r="R137" s="3">
        <v>5.8022844410000003</v>
      </c>
      <c r="S137" s="3">
        <v>16581.768479999999</v>
      </c>
      <c r="T137" s="3">
        <v>526143.4</v>
      </c>
      <c r="U137" t="str">
        <f t="shared" si="33"/>
        <v xml:space="preserve">STEEL DRAINER </v>
      </c>
      <c r="V137">
        <f t="shared" si="34"/>
        <v>20784</v>
      </c>
      <c r="W137" t="str">
        <f t="shared" si="35"/>
        <v>PCS</v>
      </c>
      <c r="X137">
        <f t="shared" si="36"/>
        <v>0.71299999999999997</v>
      </c>
      <c r="Y137">
        <f t="shared" si="37"/>
        <v>1962124.5499999998</v>
      </c>
      <c r="Z137">
        <f t="shared" si="38"/>
        <v>0.36639993498521906</v>
      </c>
      <c r="AA137" t="str">
        <f t="shared" si="39"/>
        <v>High</v>
      </c>
      <c r="AB137">
        <f t="shared" si="40"/>
        <v>2025</v>
      </c>
      <c r="AD137">
        <f t="shared" si="41"/>
        <v>0.3241817717608268</v>
      </c>
    </row>
    <row r="138" spans="1:30" x14ac:dyDescent="0.3">
      <c r="A138" s="3" t="s">
        <v>19</v>
      </c>
      <c r="B138" s="3" t="s">
        <v>224</v>
      </c>
      <c r="C138" s="3" t="s">
        <v>21</v>
      </c>
      <c r="D138" s="4" t="s">
        <v>22</v>
      </c>
      <c r="E138" s="3" t="s">
        <v>225</v>
      </c>
      <c r="F138" s="3" t="str">
        <f t="shared" si="28"/>
        <v>Other</v>
      </c>
      <c r="G138" s="3" t="str">
        <f t="shared" si="29"/>
        <v xml:space="preserve">STEEL HANGER WITH HOOK </v>
      </c>
      <c r="H138" s="3" t="str">
        <f t="shared" si="30"/>
        <v>STEEL</v>
      </c>
      <c r="I138" s="3"/>
      <c r="J138" s="3"/>
      <c r="K138" s="3" t="str">
        <f t="shared" si="31"/>
        <v>PCS</v>
      </c>
      <c r="L138" s="3" t="e">
        <f t="shared" si="32"/>
        <v>#VALUE!</v>
      </c>
      <c r="M138" s="3"/>
      <c r="N138" s="3">
        <v>15568</v>
      </c>
      <c r="O138" s="3" t="s">
        <v>24</v>
      </c>
      <c r="P138" s="3">
        <v>411.7987693</v>
      </c>
      <c r="Q138" s="3">
        <v>6410883.2400000002</v>
      </c>
      <c r="R138" s="3">
        <v>4.7551820930000002</v>
      </c>
      <c r="S138" s="3">
        <v>74028.674830000004</v>
      </c>
      <c r="T138" s="3">
        <v>2348947.6</v>
      </c>
      <c r="U138" t="str">
        <f t="shared" si="33"/>
        <v xml:space="preserve">STEEL HANGER WITH HOOK </v>
      </c>
      <c r="V138">
        <f t="shared" si="34"/>
        <v>70056</v>
      </c>
      <c r="W138" t="str">
        <f t="shared" si="35"/>
        <v>PCS</v>
      </c>
      <c r="X138" t="e">
        <f t="shared" si="36"/>
        <v>#VALUE!</v>
      </c>
      <c r="Y138">
        <f t="shared" si="37"/>
        <v>8759830.8399999999</v>
      </c>
      <c r="Z138">
        <f t="shared" si="38"/>
        <v>0.36639999701507586</v>
      </c>
      <c r="AA138" t="str">
        <f t="shared" si="39"/>
        <v>High</v>
      </c>
      <c r="AB138">
        <f t="shared" si="40"/>
        <v>2025</v>
      </c>
      <c r="AD138">
        <f t="shared" si="41"/>
        <v>0.32416004342154514</v>
      </c>
    </row>
    <row r="139" spans="1:30" x14ac:dyDescent="0.3">
      <c r="A139" s="3" t="s">
        <v>19</v>
      </c>
      <c r="B139" s="3" t="s">
        <v>226</v>
      </c>
      <c r="C139" s="3" t="s">
        <v>21</v>
      </c>
      <c r="D139" s="4" t="s">
        <v>22</v>
      </c>
      <c r="E139" s="3" t="s">
        <v>227</v>
      </c>
      <c r="F139" s="3" t="str">
        <f t="shared" si="28"/>
        <v>Other</v>
      </c>
      <c r="G139" s="3" t="str">
        <f t="shared" si="29"/>
        <v xml:space="preserve">STEEL SALT BOTTLE </v>
      </c>
      <c r="H139" s="3" t="str">
        <f t="shared" si="30"/>
        <v>STEEL</v>
      </c>
      <c r="I139" s="3"/>
      <c r="J139" s="3"/>
      <c r="K139" s="3" t="str">
        <f t="shared" si="31"/>
        <v>PCS</v>
      </c>
      <c r="L139" s="3" t="e">
        <f t="shared" si="32"/>
        <v>#VALUE!</v>
      </c>
      <c r="M139" s="3"/>
      <c r="N139" s="3">
        <v>453.6</v>
      </c>
      <c r="O139" s="3" t="s">
        <v>24</v>
      </c>
      <c r="P139" s="3">
        <v>265.99021164021161</v>
      </c>
      <c r="Q139" s="3">
        <v>120653.16</v>
      </c>
      <c r="R139" s="3">
        <v>3.0714805039285409</v>
      </c>
      <c r="S139" s="3">
        <v>1393.223556581986</v>
      </c>
      <c r="T139" s="3">
        <v>44207.3</v>
      </c>
      <c r="U139" t="str">
        <f t="shared" si="33"/>
        <v xml:space="preserve">STEEL SALT BOTTLE </v>
      </c>
      <c r="V139">
        <f t="shared" si="34"/>
        <v>2916</v>
      </c>
      <c r="W139" t="str">
        <f t="shared" si="35"/>
        <v>PCS</v>
      </c>
      <c r="X139">
        <f t="shared" si="36"/>
        <v>0.438</v>
      </c>
      <c r="Y139">
        <f t="shared" si="37"/>
        <v>164860.46000000002</v>
      </c>
      <c r="Z139">
        <f t="shared" si="38"/>
        <v>0.36639985227075694</v>
      </c>
      <c r="AA139" t="str">
        <f t="shared" si="39"/>
        <v>High</v>
      </c>
      <c r="AB139">
        <f t="shared" si="40"/>
        <v>2025</v>
      </c>
      <c r="AD139">
        <f t="shared" si="41"/>
        <v>0.32413829267304178</v>
      </c>
    </row>
    <row r="140" spans="1:30" x14ac:dyDescent="0.3">
      <c r="A140" s="3" t="s">
        <v>19</v>
      </c>
      <c r="B140" s="3" t="s">
        <v>228</v>
      </c>
      <c r="C140" s="3" t="s">
        <v>21</v>
      </c>
      <c r="D140" s="4" t="s">
        <v>25</v>
      </c>
      <c r="E140" s="3" t="s">
        <v>108</v>
      </c>
      <c r="F140" s="3" t="str">
        <f t="shared" si="28"/>
        <v>Scrubber</v>
      </c>
      <c r="G140" s="3" t="str">
        <f t="shared" si="29"/>
        <v xml:space="preserve">STEEL SCRUBBER 2PCS SET </v>
      </c>
      <c r="H140" s="3" t="str">
        <f t="shared" si="30"/>
        <v>STEEL</v>
      </c>
      <c r="I140" s="3"/>
      <c r="J140" s="3"/>
      <c r="K140" s="3" t="str">
        <f t="shared" si="31"/>
        <v>PCS</v>
      </c>
      <c r="L140" s="3" t="e">
        <f t="shared" si="32"/>
        <v>#VALUE!</v>
      </c>
      <c r="M140" s="3"/>
      <c r="N140" s="3">
        <v>4900</v>
      </c>
      <c r="O140" s="3" t="s">
        <v>24</v>
      </c>
      <c r="P140" s="3">
        <v>460.55252244897957</v>
      </c>
      <c r="Q140" s="3">
        <v>2256707.36</v>
      </c>
      <c r="R140" s="3">
        <v>5.3181584578404113</v>
      </c>
      <c r="S140" s="3">
        <v>26058.976443418011</v>
      </c>
      <c r="T140" s="3">
        <v>992048.5</v>
      </c>
      <c r="U140" t="str">
        <f t="shared" si="33"/>
        <v xml:space="preserve">STEEL SCRUBBER 2PCS SET </v>
      </c>
      <c r="V140" t="e">
        <f t="shared" si="34"/>
        <v>#VALUE!</v>
      </c>
      <c r="W140" t="str">
        <f t="shared" si="35"/>
        <v>PCS</v>
      </c>
      <c r="X140">
        <f t="shared" si="36"/>
        <v>0.14199999999999999</v>
      </c>
      <c r="Y140">
        <f t="shared" si="37"/>
        <v>3248755.86</v>
      </c>
      <c r="Z140">
        <f t="shared" si="38"/>
        <v>0.43959997542614476</v>
      </c>
      <c r="AA140" t="str">
        <f t="shared" si="39"/>
        <v>High</v>
      </c>
      <c r="AB140">
        <f t="shared" si="40"/>
        <v>2025</v>
      </c>
      <c r="AD140">
        <f t="shared" si="41"/>
        <v>0.32411651958721094</v>
      </c>
    </row>
    <row r="141" spans="1:30" x14ac:dyDescent="0.3">
      <c r="A141" s="3" t="s">
        <v>19</v>
      </c>
      <c r="B141" s="3" t="s">
        <v>229</v>
      </c>
      <c r="C141" s="3" t="s">
        <v>21</v>
      </c>
      <c r="D141" s="4" t="s">
        <v>25</v>
      </c>
      <c r="E141" s="3" t="s">
        <v>230</v>
      </c>
      <c r="F141" s="3" t="str">
        <f t="shared" si="28"/>
        <v>Scrubber</v>
      </c>
      <c r="G141" s="3" t="str">
        <f t="shared" si="29"/>
        <v xml:space="preserve">STEEL SCRUBBER 6 PCS SET </v>
      </c>
      <c r="H141" s="3" t="str">
        <f t="shared" si="30"/>
        <v>STEEL</v>
      </c>
      <c r="I141" s="3"/>
      <c r="J141" s="3"/>
      <c r="K141" s="3" t="str">
        <f t="shared" si="31"/>
        <v>PCS</v>
      </c>
      <c r="L141" s="3" t="e">
        <f t="shared" si="32"/>
        <v>#VALUE!</v>
      </c>
      <c r="M141" s="3"/>
      <c r="N141" s="3">
        <v>9151</v>
      </c>
      <c r="O141" s="3" t="s">
        <v>24</v>
      </c>
      <c r="P141" s="3">
        <v>241.527206862638</v>
      </c>
      <c r="Q141" s="3">
        <v>2210215.4700000002</v>
      </c>
      <c r="R141" s="3">
        <v>2.788997769776421</v>
      </c>
      <c r="S141" s="3">
        <v>25522.118591224022</v>
      </c>
      <c r="T141" s="3">
        <v>971610.7</v>
      </c>
      <c r="U141" t="str">
        <f t="shared" si="33"/>
        <v xml:space="preserve">STEEL SCRUBBER 6 PCS SET </v>
      </c>
      <c r="V141" t="e">
        <f t="shared" si="34"/>
        <v>#VALUE!</v>
      </c>
      <c r="W141" t="str">
        <f t="shared" si="35"/>
        <v>PCS</v>
      </c>
      <c r="X141" t="e">
        <f t="shared" si="36"/>
        <v>#VALUE!</v>
      </c>
      <c r="Y141">
        <f t="shared" si="37"/>
        <v>3181826.17</v>
      </c>
      <c r="Z141">
        <f t="shared" si="38"/>
        <v>0.43959999067421235</v>
      </c>
      <c r="AA141" t="str">
        <f t="shared" si="39"/>
        <v>High</v>
      </c>
      <c r="AB141">
        <f t="shared" si="40"/>
        <v>2025</v>
      </c>
      <c r="AD141">
        <f t="shared" si="41"/>
        <v>0.32405699203265476</v>
      </c>
    </row>
    <row r="142" spans="1:30" x14ac:dyDescent="0.3">
      <c r="A142" s="3" t="s">
        <v>19</v>
      </c>
      <c r="B142" s="3" t="s">
        <v>231</v>
      </c>
      <c r="C142" s="3" t="s">
        <v>21</v>
      </c>
      <c r="D142" s="4" t="s">
        <v>22</v>
      </c>
      <c r="E142" s="3" t="s">
        <v>232</v>
      </c>
      <c r="F142" s="3" t="str">
        <f t="shared" si="28"/>
        <v>Containers</v>
      </c>
      <c r="G142" s="3" t="str">
        <f t="shared" si="29"/>
        <v xml:space="preserve">STEEL ROUND CONTAINER </v>
      </c>
      <c r="H142" s="3" t="str">
        <f t="shared" si="30"/>
        <v>STEEL</v>
      </c>
      <c r="I142" s="3"/>
      <c r="J142" s="3"/>
      <c r="K142" s="3" t="str">
        <f t="shared" si="31"/>
        <v>PCS</v>
      </c>
      <c r="L142" s="3" t="e">
        <f t="shared" si="32"/>
        <v>#VALUE!</v>
      </c>
      <c r="M142" s="3"/>
      <c r="N142" s="3">
        <v>10200</v>
      </c>
      <c r="O142" s="3" t="s">
        <v>24</v>
      </c>
      <c r="P142" s="3">
        <v>591.45826372549027</v>
      </c>
      <c r="Q142" s="3">
        <v>6032874.29</v>
      </c>
      <c r="R142" s="3">
        <v>6.8297720984467682</v>
      </c>
      <c r="S142" s="3">
        <v>69663.675404157053</v>
      </c>
      <c r="T142" s="3">
        <v>2210445.2000000002</v>
      </c>
      <c r="U142" t="str">
        <f t="shared" si="33"/>
        <v xml:space="preserve">STEEL ROUND CONTAINER </v>
      </c>
      <c r="V142" t="e">
        <f t="shared" si="34"/>
        <v>#VALUE!</v>
      </c>
      <c r="W142" t="str">
        <f t="shared" si="35"/>
        <v>PCS</v>
      </c>
      <c r="X142">
        <f t="shared" si="36"/>
        <v>0.55000000000000004</v>
      </c>
      <c r="Y142">
        <f t="shared" si="37"/>
        <v>8243319.4900000002</v>
      </c>
      <c r="Z142">
        <f t="shared" si="38"/>
        <v>0.36640000996937733</v>
      </c>
      <c r="AA142" t="str">
        <f t="shared" si="39"/>
        <v>High</v>
      </c>
      <c r="AB142">
        <f t="shared" si="40"/>
        <v>2025</v>
      </c>
      <c r="AD142">
        <f t="shared" si="41"/>
        <v>0.32399740306997216</v>
      </c>
    </row>
    <row r="143" spans="1:30" x14ac:dyDescent="0.3">
      <c r="A143" s="3" t="s">
        <v>19</v>
      </c>
      <c r="B143" s="3" t="s">
        <v>231</v>
      </c>
      <c r="C143" s="3" t="s">
        <v>21</v>
      </c>
      <c r="D143" s="4" t="s">
        <v>22</v>
      </c>
      <c r="E143" s="3" t="s">
        <v>233</v>
      </c>
      <c r="F143" s="3" t="str">
        <f t="shared" si="28"/>
        <v>Containers</v>
      </c>
      <c r="G143" s="3" t="str">
        <f t="shared" si="29"/>
        <v xml:space="preserve">STEEL RECTANGLE CONTAINER LARGE </v>
      </c>
      <c r="H143" s="3" t="str">
        <f t="shared" si="30"/>
        <v>STEEL</v>
      </c>
      <c r="I143" s="3"/>
      <c r="J143" s="3"/>
      <c r="K143" s="3" t="str">
        <f t="shared" si="31"/>
        <v>PCS</v>
      </c>
      <c r="L143" s="3" t="e">
        <f t="shared" si="32"/>
        <v>#VALUE!</v>
      </c>
      <c r="M143" s="3"/>
      <c r="N143" s="3">
        <v>10671</v>
      </c>
      <c r="O143" s="3" t="s">
        <v>24</v>
      </c>
      <c r="P143" s="3">
        <v>462.412824477556</v>
      </c>
      <c r="Q143" s="3">
        <v>4934407.25</v>
      </c>
      <c r="R143" s="3">
        <v>5.3396400055145037</v>
      </c>
      <c r="S143" s="3">
        <v>56979.298498845274</v>
      </c>
      <c r="T143" s="3">
        <v>1807966.7</v>
      </c>
      <c r="U143" t="str">
        <f t="shared" si="33"/>
        <v xml:space="preserve">STEEL RECTANGLE CONTAINER LARGE </v>
      </c>
      <c r="V143" t="e">
        <f t="shared" si="34"/>
        <v>#VALUE!</v>
      </c>
      <c r="W143" t="str">
        <f t="shared" si="35"/>
        <v>PCS</v>
      </c>
      <c r="X143">
        <f t="shared" si="36"/>
        <v>1.29</v>
      </c>
      <c r="Y143">
        <f t="shared" si="37"/>
        <v>6742373.9500000002</v>
      </c>
      <c r="Z143">
        <f t="shared" si="38"/>
        <v>0.36639997641054051</v>
      </c>
      <c r="AA143" t="str">
        <f t="shared" si="39"/>
        <v>High</v>
      </c>
      <c r="AB143">
        <f t="shared" si="40"/>
        <v>2025</v>
      </c>
      <c r="AD143">
        <f t="shared" si="41"/>
        <v>0.32397552349984859</v>
      </c>
    </row>
    <row r="144" spans="1:30" x14ac:dyDescent="0.3">
      <c r="A144" s="3" t="s">
        <v>19</v>
      </c>
      <c r="B144" s="3" t="s">
        <v>231</v>
      </c>
      <c r="C144" s="3" t="s">
        <v>21</v>
      </c>
      <c r="D144" s="4" t="s">
        <v>22</v>
      </c>
      <c r="E144" s="3" t="s">
        <v>234</v>
      </c>
      <c r="F144" s="3" t="str">
        <f t="shared" si="28"/>
        <v>Containers</v>
      </c>
      <c r="G144" s="3" t="str">
        <f t="shared" si="29"/>
        <v xml:space="preserve">STEEL ROUND CONTAINER MEDIUM </v>
      </c>
      <c r="H144" s="3" t="str">
        <f t="shared" si="30"/>
        <v>STEEL</v>
      </c>
      <c r="I144" s="3"/>
      <c r="J144" s="3"/>
      <c r="K144" s="3" t="str">
        <f t="shared" si="31"/>
        <v>PCS</v>
      </c>
      <c r="L144" s="3" t="e">
        <f t="shared" si="32"/>
        <v>#VALUE!</v>
      </c>
      <c r="M144" s="3"/>
      <c r="N144" s="3">
        <v>10608.2</v>
      </c>
      <c r="O144" s="3" t="s">
        <v>24</v>
      </c>
      <c r="P144" s="3">
        <v>615.56162119869521</v>
      </c>
      <c r="Q144" s="3">
        <v>6530000.79</v>
      </c>
      <c r="R144" s="3">
        <v>7.1081018614168068</v>
      </c>
      <c r="S144" s="3">
        <v>75404.166166281764</v>
      </c>
      <c r="T144" s="3">
        <v>2392592.2999999998</v>
      </c>
      <c r="U144" t="str">
        <f t="shared" si="33"/>
        <v xml:space="preserve">STEEL ROUND CONTAINER MEDIUM </v>
      </c>
      <c r="V144" t="e">
        <f t="shared" si="34"/>
        <v>#VALUE!</v>
      </c>
      <c r="W144" t="str">
        <f t="shared" si="35"/>
        <v>PCS</v>
      </c>
      <c r="X144">
        <f t="shared" si="36"/>
        <v>0.83</v>
      </c>
      <c r="Y144">
        <f t="shared" si="37"/>
        <v>8922593.0899999999</v>
      </c>
      <c r="Z144">
        <f t="shared" si="38"/>
        <v>0.36640000161470115</v>
      </c>
      <c r="AA144" t="str">
        <f t="shared" si="39"/>
        <v>High</v>
      </c>
      <c r="AB144">
        <f t="shared" si="40"/>
        <v>2025</v>
      </c>
      <c r="AD144">
        <f t="shared" si="41"/>
        <v>0.32395362135585754</v>
      </c>
    </row>
    <row r="145" spans="1:30" x14ac:dyDescent="0.3">
      <c r="A145" s="3" t="s">
        <v>19</v>
      </c>
      <c r="B145" s="3" t="s">
        <v>231</v>
      </c>
      <c r="C145" s="3" t="s">
        <v>21</v>
      </c>
      <c r="D145" s="4" t="s">
        <v>22</v>
      </c>
      <c r="E145" s="3" t="s">
        <v>235</v>
      </c>
      <c r="F145" s="3" t="str">
        <f t="shared" si="28"/>
        <v>Containers</v>
      </c>
      <c r="G145" s="3" t="str">
        <f t="shared" si="29"/>
        <v xml:space="preserve">STEEL RECTANGLE CONTAINER BIG </v>
      </c>
      <c r="H145" s="3" t="str">
        <f t="shared" si="30"/>
        <v>STEEL</v>
      </c>
      <c r="I145" s="3"/>
      <c r="J145" s="3"/>
      <c r="K145" s="3" t="str">
        <f t="shared" si="31"/>
        <v>PCS</v>
      </c>
      <c r="L145" s="3" t="e">
        <f t="shared" si="32"/>
        <v>#VALUE!</v>
      </c>
      <c r="M145" s="3"/>
      <c r="N145" s="3">
        <v>7799.35</v>
      </c>
      <c r="O145" s="3" t="s">
        <v>24</v>
      </c>
      <c r="P145" s="3">
        <v>463.47305737016541</v>
      </c>
      <c r="Q145" s="3">
        <v>3614788.59</v>
      </c>
      <c r="R145" s="3">
        <v>5.351882879563111</v>
      </c>
      <c r="S145" s="3">
        <v>41741.207736720557</v>
      </c>
      <c r="T145" s="3">
        <v>1324458.6000000001</v>
      </c>
      <c r="U145" t="str">
        <f t="shared" si="33"/>
        <v xml:space="preserve">STEEL RECTANGLE CONTAINER BIG </v>
      </c>
      <c r="V145" t="e">
        <f t="shared" si="34"/>
        <v>#VALUE!</v>
      </c>
      <c r="W145" t="str">
        <f t="shared" si="35"/>
        <v>PCS</v>
      </c>
      <c r="X145">
        <f t="shared" si="36"/>
        <v>1.53</v>
      </c>
      <c r="Y145">
        <f t="shared" si="37"/>
        <v>4939247.1899999995</v>
      </c>
      <c r="Z145">
        <f t="shared" si="38"/>
        <v>0.36640001677110534</v>
      </c>
      <c r="AA145" t="str">
        <f t="shared" si="39"/>
        <v>High</v>
      </c>
      <c r="AB145">
        <f t="shared" si="40"/>
        <v>2025</v>
      </c>
      <c r="AD145">
        <f t="shared" si="41"/>
        <v>0.32393169657266602</v>
      </c>
    </row>
    <row r="146" spans="1:30" x14ac:dyDescent="0.3">
      <c r="A146" s="3" t="s">
        <v>19</v>
      </c>
      <c r="B146" s="3" t="s">
        <v>231</v>
      </c>
      <c r="C146" s="3" t="s">
        <v>21</v>
      </c>
      <c r="D146" s="4" t="s">
        <v>22</v>
      </c>
      <c r="E146" s="3" t="s">
        <v>236</v>
      </c>
      <c r="F146" s="3" t="str">
        <f t="shared" si="28"/>
        <v>Containers</v>
      </c>
      <c r="G146" s="3" t="str">
        <f t="shared" si="29"/>
        <v xml:space="preserve">STEEL ROUND CONTAINER </v>
      </c>
      <c r="H146" s="3" t="str">
        <f t="shared" si="30"/>
        <v>STEEL</v>
      </c>
      <c r="I146" s="3"/>
      <c r="J146" s="3"/>
      <c r="K146" s="3" t="str">
        <f t="shared" si="31"/>
        <v>PCS</v>
      </c>
      <c r="L146" s="3" t="e">
        <f t="shared" si="32"/>
        <v>#VALUE!</v>
      </c>
      <c r="M146" s="3"/>
      <c r="N146" s="3">
        <v>8522.1</v>
      </c>
      <c r="O146" s="3" t="s">
        <v>24</v>
      </c>
      <c r="P146" s="3">
        <v>484.97471632578822</v>
      </c>
      <c r="Q146" s="3">
        <v>4133003.03</v>
      </c>
      <c r="R146" s="3">
        <v>5.6001699344779254</v>
      </c>
      <c r="S146" s="3">
        <v>47725.208198614317</v>
      </c>
      <c r="T146" s="3">
        <v>1514332.3</v>
      </c>
      <c r="U146" t="str">
        <f t="shared" si="33"/>
        <v xml:space="preserve">STEEL ROUND CONTAINER </v>
      </c>
      <c r="V146" t="e">
        <f t="shared" si="34"/>
        <v>#VALUE!</v>
      </c>
      <c r="W146" t="str">
        <f t="shared" si="35"/>
        <v>PCS</v>
      </c>
      <c r="X146">
        <f t="shared" si="36"/>
        <v>0.69</v>
      </c>
      <c r="Y146">
        <f t="shared" si="37"/>
        <v>5647335.3300000001</v>
      </c>
      <c r="Z146">
        <f t="shared" si="38"/>
        <v>0.36639999753399649</v>
      </c>
      <c r="AA146" t="str">
        <f t="shared" si="39"/>
        <v>High</v>
      </c>
      <c r="AB146">
        <f t="shared" si="40"/>
        <v>2025</v>
      </c>
      <c r="AD146">
        <f t="shared" si="41"/>
        <v>0.32390974912036707</v>
      </c>
    </row>
    <row r="147" spans="1:30" x14ac:dyDescent="0.3">
      <c r="A147" s="3" t="s">
        <v>19</v>
      </c>
      <c r="B147" s="3" t="s">
        <v>231</v>
      </c>
      <c r="C147" s="3" t="s">
        <v>21</v>
      </c>
      <c r="D147" s="4" t="s">
        <v>22</v>
      </c>
      <c r="E147" s="3" t="s">
        <v>237</v>
      </c>
      <c r="F147" s="3" t="str">
        <f t="shared" si="28"/>
        <v>Other</v>
      </c>
      <c r="G147" s="3" t="str">
        <f t="shared" si="29"/>
        <v xml:space="preserve">STEEL LUNCH BOX 2 LAYER </v>
      </c>
      <c r="H147" s="3" t="str">
        <f t="shared" si="30"/>
        <v>STEEL</v>
      </c>
      <c r="I147" s="3"/>
      <c r="J147" s="3"/>
      <c r="K147" s="3" t="str">
        <f t="shared" si="31"/>
        <v>PCS</v>
      </c>
      <c r="L147" s="3" t="e">
        <f t="shared" si="32"/>
        <v>#VALUE!</v>
      </c>
      <c r="M147" s="3"/>
      <c r="N147" s="3">
        <v>10561.6</v>
      </c>
      <c r="O147" s="3" t="s">
        <v>24</v>
      </c>
      <c r="P147" s="3">
        <v>397.17820405999089</v>
      </c>
      <c r="Q147" s="3">
        <v>4194837.32</v>
      </c>
      <c r="R147" s="3">
        <v>4.5863533956119058</v>
      </c>
      <c r="S147" s="3">
        <v>48439.230023094693</v>
      </c>
      <c r="T147" s="3">
        <v>1536988.4</v>
      </c>
      <c r="U147" t="str">
        <f t="shared" si="33"/>
        <v xml:space="preserve">STEEL LUNCH BOX 2 LAYER </v>
      </c>
      <c r="V147" t="e">
        <f t="shared" si="34"/>
        <v>#VALUE!</v>
      </c>
      <c r="W147" t="str">
        <f t="shared" si="35"/>
        <v>PCS</v>
      </c>
      <c r="X147">
        <f t="shared" si="36"/>
        <v>2.12</v>
      </c>
      <c r="Y147">
        <f t="shared" si="37"/>
        <v>5731825.7200000007</v>
      </c>
      <c r="Z147">
        <f t="shared" si="38"/>
        <v>0.3664000014188869</v>
      </c>
      <c r="AA147" t="str">
        <f t="shared" si="39"/>
        <v>High</v>
      </c>
      <c r="AB147">
        <f t="shared" si="40"/>
        <v>2025</v>
      </c>
      <c r="AD147">
        <f t="shared" si="41"/>
        <v>0.32388777898158028</v>
      </c>
    </row>
    <row r="148" spans="1:30" x14ac:dyDescent="0.3">
      <c r="A148" s="3" t="s">
        <v>19</v>
      </c>
      <c r="B148" s="3" t="s">
        <v>231</v>
      </c>
      <c r="C148" s="3" t="s">
        <v>21</v>
      </c>
      <c r="D148" s="4" t="s">
        <v>22</v>
      </c>
      <c r="E148" s="3" t="s">
        <v>238</v>
      </c>
      <c r="F148" s="3" t="str">
        <f t="shared" si="28"/>
        <v>Other</v>
      </c>
      <c r="G148" s="3" t="str">
        <f t="shared" si="29"/>
        <v xml:space="preserve">STEEL LUNCH BOX SMALL </v>
      </c>
      <c r="H148" s="3" t="str">
        <f t="shared" si="30"/>
        <v>STEEL</v>
      </c>
      <c r="I148" s="3"/>
      <c r="J148" s="3"/>
      <c r="K148" s="3" t="str">
        <f t="shared" si="31"/>
        <v>PCS</v>
      </c>
      <c r="L148" s="3" t="e">
        <f t="shared" si="32"/>
        <v>#VALUE!</v>
      </c>
      <c r="M148" s="3"/>
      <c r="N148" s="3">
        <v>11118.21</v>
      </c>
      <c r="O148" s="3" t="s">
        <v>24</v>
      </c>
      <c r="P148" s="3">
        <v>605.03850350011373</v>
      </c>
      <c r="Q148" s="3">
        <v>6726945.1399999997</v>
      </c>
      <c r="R148" s="3">
        <v>6.9865878002322628</v>
      </c>
      <c r="S148" s="3">
        <v>77678.350346420324</v>
      </c>
      <c r="T148" s="3">
        <v>2464752.7000000002</v>
      </c>
      <c r="U148" t="str">
        <f t="shared" si="33"/>
        <v xml:space="preserve">STEEL LUNCH BOX SMALL </v>
      </c>
      <c r="V148" t="e">
        <f t="shared" si="34"/>
        <v>#VALUE!</v>
      </c>
      <c r="W148" t="str">
        <f t="shared" si="35"/>
        <v>PCS</v>
      </c>
      <c r="X148">
        <f t="shared" si="36"/>
        <v>1.37</v>
      </c>
      <c r="Y148">
        <f t="shared" si="37"/>
        <v>9191697.8399999999</v>
      </c>
      <c r="Z148">
        <f t="shared" si="38"/>
        <v>0.36640000010465379</v>
      </c>
      <c r="AA148" t="str">
        <f t="shared" si="39"/>
        <v>High</v>
      </c>
      <c r="AB148">
        <f t="shared" si="40"/>
        <v>2025</v>
      </c>
      <c r="AD148">
        <f t="shared" si="41"/>
        <v>0.32386578610913475</v>
      </c>
    </row>
    <row r="149" spans="1:30" x14ac:dyDescent="0.3">
      <c r="A149" s="3" t="s">
        <v>19</v>
      </c>
      <c r="B149" s="3" t="s">
        <v>239</v>
      </c>
      <c r="C149" s="3" t="s">
        <v>21</v>
      </c>
      <c r="D149" s="4" t="s">
        <v>22</v>
      </c>
      <c r="E149" s="3" t="s">
        <v>240</v>
      </c>
      <c r="F149" s="3" t="str">
        <f t="shared" si="28"/>
        <v>Other</v>
      </c>
      <c r="G149" s="3" t="str">
        <f t="shared" si="29"/>
        <v xml:space="preserve">STEEL SALT BOTTLE </v>
      </c>
      <c r="H149" s="3" t="str">
        <f t="shared" si="30"/>
        <v>STEEL</v>
      </c>
      <c r="I149" s="3"/>
      <c r="J149" s="3"/>
      <c r="K149" s="3" t="str">
        <f t="shared" si="31"/>
        <v>PCS</v>
      </c>
      <c r="L149" s="3" t="e">
        <f t="shared" si="32"/>
        <v>#VALUE!</v>
      </c>
      <c r="M149" s="3"/>
      <c r="N149" s="3">
        <v>17561.599999999999</v>
      </c>
      <c r="O149" s="3" t="s">
        <v>24</v>
      </c>
      <c r="P149" s="3">
        <v>257.97936976129739</v>
      </c>
      <c r="Q149" s="3">
        <v>4530530.5</v>
      </c>
      <c r="R149" s="3">
        <v>3.0015051746515118</v>
      </c>
      <c r="S149" s="3">
        <v>52711.233275159982</v>
      </c>
      <c r="T149" s="3">
        <v>1659986.4</v>
      </c>
      <c r="U149" t="str">
        <f t="shared" si="33"/>
        <v xml:space="preserve">STEEL SALT BOTTLE </v>
      </c>
      <c r="V149" t="e">
        <f t="shared" si="34"/>
        <v>#VALUE!</v>
      </c>
      <c r="W149" t="str">
        <f t="shared" si="35"/>
        <v>PCS</v>
      </c>
      <c r="X149">
        <f t="shared" si="36"/>
        <v>0.438</v>
      </c>
      <c r="Y149">
        <f t="shared" si="37"/>
        <v>6190516.9000000004</v>
      </c>
      <c r="Z149">
        <f t="shared" si="38"/>
        <v>0.36640000547397261</v>
      </c>
      <c r="AA149" t="str">
        <f t="shared" si="39"/>
        <v>High</v>
      </c>
      <c r="AB149">
        <f t="shared" si="40"/>
        <v>2025</v>
      </c>
      <c r="AD149">
        <f t="shared" si="41"/>
        <v>0.32384377047042068</v>
      </c>
    </row>
    <row r="150" spans="1:30" x14ac:dyDescent="0.3">
      <c r="A150" s="3" t="s">
        <v>19</v>
      </c>
      <c r="B150" s="3" t="s">
        <v>239</v>
      </c>
      <c r="C150" s="3" t="s">
        <v>21</v>
      </c>
      <c r="D150" s="4" t="s">
        <v>22</v>
      </c>
      <c r="E150" s="3" t="s">
        <v>241</v>
      </c>
      <c r="F150" s="3" t="str">
        <f t="shared" si="28"/>
        <v>Kitchen Tools</v>
      </c>
      <c r="G150" s="3" t="str">
        <f t="shared" si="29"/>
        <v xml:space="preserve">STEEL TEA STRAINER BIG </v>
      </c>
      <c r="H150" s="3" t="str">
        <f t="shared" si="30"/>
        <v>STEEL</v>
      </c>
      <c r="I150" s="3"/>
      <c r="J150" s="3"/>
      <c r="K150" s="3" t="str">
        <f t="shared" si="31"/>
        <v>PCS</v>
      </c>
      <c r="L150" s="3" t="e">
        <f t="shared" si="32"/>
        <v>#VALUE!</v>
      </c>
      <c r="M150" s="3"/>
      <c r="N150" s="3">
        <v>506</v>
      </c>
      <c r="O150" s="3" t="s">
        <v>24</v>
      </c>
      <c r="P150" s="3">
        <v>372.56545454545449</v>
      </c>
      <c r="Q150" s="3">
        <v>188518.12</v>
      </c>
      <c r="R150" s="3">
        <v>4.3346766090221589</v>
      </c>
      <c r="S150" s="3">
        <v>2193.346364165212</v>
      </c>
      <c r="T150" s="3">
        <v>69073.100000000006</v>
      </c>
      <c r="U150" t="str">
        <f t="shared" si="33"/>
        <v xml:space="preserve">STEEL TEA STRAINER BIG </v>
      </c>
      <c r="V150" t="e">
        <f t="shared" si="34"/>
        <v>#VALUE!</v>
      </c>
      <c r="W150" t="str">
        <f t="shared" si="35"/>
        <v>PCS</v>
      </c>
      <c r="X150">
        <f t="shared" si="36"/>
        <v>0.99399999999999999</v>
      </c>
      <c r="Y150">
        <f t="shared" si="37"/>
        <v>257591.22</v>
      </c>
      <c r="Z150">
        <f t="shared" si="38"/>
        <v>0.36640032268516154</v>
      </c>
      <c r="AA150" t="str">
        <f t="shared" si="39"/>
        <v>High</v>
      </c>
      <c r="AB150">
        <f t="shared" si="40"/>
        <v>2025</v>
      </c>
      <c r="AD150">
        <f t="shared" si="41"/>
        <v>0.3238217320266073</v>
      </c>
    </row>
    <row r="151" spans="1:30" x14ac:dyDescent="0.3">
      <c r="A151" s="3" t="s">
        <v>19</v>
      </c>
      <c r="B151" s="3" t="s">
        <v>239</v>
      </c>
      <c r="C151" s="3" t="s">
        <v>21</v>
      </c>
      <c r="D151" s="4" t="s">
        <v>22</v>
      </c>
      <c r="E151" s="3" t="s">
        <v>242</v>
      </c>
      <c r="F151" s="3" t="str">
        <f t="shared" si="28"/>
        <v>Kitchen Tools</v>
      </c>
      <c r="G151" s="3" t="str">
        <f t="shared" si="29"/>
        <v xml:space="preserve">STEEL TEA STRAINER </v>
      </c>
      <c r="H151" s="3" t="str">
        <f t="shared" si="30"/>
        <v>STEEL</v>
      </c>
      <c r="I151" s="3"/>
      <c r="J151" s="3"/>
      <c r="K151" s="3" t="str">
        <f t="shared" si="31"/>
        <v>PCS</v>
      </c>
      <c r="L151" s="3" t="e">
        <f t="shared" si="32"/>
        <v>#VALUE!</v>
      </c>
      <c r="M151" s="3"/>
      <c r="N151" s="3">
        <v>8400</v>
      </c>
      <c r="O151" s="3" t="s">
        <v>24</v>
      </c>
      <c r="P151" s="3">
        <v>602.5016511904762</v>
      </c>
      <c r="Q151" s="3">
        <v>5061013.87</v>
      </c>
      <c r="R151" s="3">
        <v>7.0099086816809324</v>
      </c>
      <c r="S151" s="3">
        <v>58883.232926119832</v>
      </c>
      <c r="T151" s="3">
        <v>1854355.5</v>
      </c>
      <c r="U151" t="str">
        <f t="shared" si="33"/>
        <v xml:space="preserve">STEEL TEA STRAINER </v>
      </c>
      <c r="V151" t="e">
        <f t="shared" si="34"/>
        <v>#VALUE!</v>
      </c>
      <c r="W151" t="str">
        <f t="shared" si="35"/>
        <v>PCS</v>
      </c>
      <c r="X151">
        <f t="shared" si="36"/>
        <v>0.27400000000000002</v>
      </c>
      <c r="Y151">
        <f t="shared" si="37"/>
        <v>6915369.3700000001</v>
      </c>
      <c r="Z151">
        <f t="shared" si="38"/>
        <v>0.36640000356292246</v>
      </c>
      <c r="AA151" t="str">
        <f t="shared" si="39"/>
        <v>High</v>
      </c>
      <c r="AB151">
        <f t="shared" si="40"/>
        <v>2025</v>
      </c>
      <c r="AD151">
        <f t="shared" si="41"/>
        <v>0.32379967058067027</v>
      </c>
    </row>
    <row r="152" spans="1:30" x14ac:dyDescent="0.3">
      <c r="A152" s="3" t="s">
        <v>19</v>
      </c>
      <c r="B152" s="3" t="s">
        <v>239</v>
      </c>
      <c r="C152" s="3" t="s">
        <v>21</v>
      </c>
      <c r="D152" s="4" t="s">
        <v>22</v>
      </c>
      <c r="E152" s="3" t="s">
        <v>243</v>
      </c>
      <c r="F152" s="3" t="str">
        <f t="shared" si="28"/>
        <v>Other</v>
      </c>
      <c r="G152" s="3" t="str">
        <f t="shared" si="29"/>
        <v xml:space="preserve">STEEL KITCHEN BASKET </v>
      </c>
      <c r="H152" s="3" t="str">
        <f t="shared" si="30"/>
        <v>STEEL</v>
      </c>
      <c r="I152" s="3"/>
      <c r="J152" s="3"/>
      <c r="K152" s="3" t="str">
        <f t="shared" si="31"/>
        <v>PCS</v>
      </c>
      <c r="L152" s="3" t="e">
        <f t="shared" si="32"/>
        <v>#VALUE!</v>
      </c>
      <c r="M152" s="3"/>
      <c r="N152" s="3">
        <v>4125</v>
      </c>
      <c r="O152" s="3" t="s">
        <v>24</v>
      </c>
      <c r="P152" s="3">
        <v>395.13764363636358</v>
      </c>
      <c r="Q152" s="3">
        <v>1629942.78</v>
      </c>
      <c r="R152" s="3">
        <v>4.5972966100798569</v>
      </c>
      <c r="S152" s="3">
        <v>18963.848516579401</v>
      </c>
      <c r="T152" s="3">
        <v>597211.1</v>
      </c>
      <c r="U152" t="str">
        <f t="shared" si="33"/>
        <v xml:space="preserve">STEEL KITCHEN BASKET </v>
      </c>
      <c r="V152">
        <f t="shared" si="34"/>
        <v>15000</v>
      </c>
      <c r="W152" t="str">
        <f t="shared" si="35"/>
        <v>PCS</v>
      </c>
      <c r="X152">
        <f t="shared" si="36"/>
        <v>1.1859999999999999</v>
      </c>
      <c r="Y152">
        <f t="shared" si="37"/>
        <v>2227153.88</v>
      </c>
      <c r="Z152">
        <f t="shared" si="38"/>
        <v>0.36640004012901606</v>
      </c>
      <c r="AA152" t="str">
        <f t="shared" si="39"/>
        <v>High</v>
      </c>
      <c r="AB152">
        <f t="shared" si="40"/>
        <v>2025</v>
      </c>
      <c r="AD152">
        <f t="shared" si="41"/>
        <v>0.32377758642671373</v>
      </c>
    </row>
    <row r="153" spans="1:30" x14ac:dyDescent="0.3">
      <c r="A153" s="3" t="s">
        <v>19</v>
      </c>
      <c r="B153" s="3" t="s">
        <v>239</v>
      </c>
      <c r="C153" s="3" t="s">
        <v>21</v>
      </c>
      <c r="D153" s="4" t="s">
        <v>22</v>
      </c>
      <c r="E153" s="3" t="s">
        <v>244</v>
      </c>
      <c r="F153" s="3" t="str">
        <f t="shared" si="28"/>
        <v>Other</v>
      </c>
      <c r="G153" s="3" t="str">
        <f t="shared" si="29"/>
        <v xml:space="preserve">STEEL DRAINER </v>
      </c>
      <c r="H153" s="3" t="str">
        <f t="shared" si="30"/>
        <v>STEEL</v>
      </c>
      <c r="I153" s="3"/>
      <c r="J153" s="3"/>
      <c r="K153" s="3" t="str">
        <f t="shared" si="31"/>
        <v>PCS</v>
      </c>
      <c r="L153" s="3" t="e">
        <f t="shared" si="32"/>
        <v>#VALUE!</v>
      </c>
      <c r="M153" s="3"/>
      <c r="N153" s="3">
        <v>2755.5</v>
      </c>
      <c r="O153" s="3" t="s">
        <v>24</v>
      </c>
      <c r="P153" s="3">
        <v>477.09710760297583</v>
      </c>
      <c r="Q153" s="3">
        <v>1314641.08</v>
      </c>
      <c r="R153" s="3">
        <v>5.5508680349386372</v>
      </c>
      <c r="S153" s="3">
        <v>15295.41687027342</v>
      </c>
      <c r="T153" s="3">
        <v>481684.5</v>
      </c>
      <c r="U153" t="str">
        <f t="shared" si="33"/>
        <v xml:space="preserve">STEEL DRAINER </v>
      </c>
      <c r="V153" t="e">
        <f t="shared" si="34"/>
        <v>#VALUE!</v>
      </c>
      <c r="W153" t="str">
        <f t="shared" si="35"/>
        <v>PCS</v>
      </c>
      <c r="X153">
        <f t="shared" si="36"/>
        <v>0.71599999999999997</v>
      </c>
      <c r="Y153">
        <f t="shared" si="37"/>
        <v>1796325.58</v>
      </c>
      <c r="Z153">
        <f t="shared" si="38"/>
        <v>0.3664000063043823</v>
      </c>
      <c r="AA153" t="str">
        <f t="shared" si="39"/>
        <v>High</v>
      </c>
      <c r="AB153">
        <f t="shared" si="40"/>
        <v>2025</v>
      </c>
      <c r="AD153">
        <f t="shared" si="41"/>
        <v>0.32375547934491794</v>
      </c>
    </row>
    <row r="154" spans="1:30" x14ac:dyDescent="0.3">
      <c r="A154" s="3" t="s">
        <v>19</v>
      </c>
      <c r="B154" s="3" t="s">
        <v>245</v>
      </c>
      <c r="C154" s="3" t="s">
        <v>21</v>
      </c>
      <c r="D154" s="4" t="s">
        <v>22</v>
      </c>
      <c r="E154" s="3" t="s">
        <v>246</v>
      </c>
      <c r="F154" s="3" t="str">
        <f t="shared" si="28"/>
        <v>Other</v>
      </c>
      <c r="G154" s="3" t="str">
        <f t="shared" si="29"/>
        <v xml:space="preserve">STEEL SALT BOTTLE </v>
      </c>
      <c r="H154" s="3" t="str">
        <f t="shared" si="30"/>
        <v>STEEL</v>
      </c>
      <c r="I154" s="3"/>
      <c r="J154" s="3"/>
      <c r="K154" s="3" t="str">
        <f t="shared" si="31"/>
        <v>PCS</v>
      </c>
      <c r="L154" s="3" t="e">
        <f t="shared" si="32"/>
        <v>#VALUE!</v>
      </c>
      <c r="M154" s="3"/>
      <c r="N154" s="3">
        <v>4480</v>
      </c>
      <c r="O154" s="3" t="s">
        <v>24</v>
      </c>
      <c r="P154" s="3">
        <v>268.15863616071431</v>
      </c>
      <c r="Q154" s="3">
        <v>1201350.69</v>
      </c>
      <c r="R154" s="3">
        <v>3.1199375934928941</v>
      </c>
      <c r="S154" s="3">
        <v>13977.32041884817</v>
      </c>
      <c r="T154" s="3">
        <v>440174.8</v>
      </c>
      <c r="U154" t="str">
        <f t="shared" si="33"/>
        <v xml:space="preserve">STEEL SALT BOTTLE </v>
      </c>
      <c r="V154">
        <f t="shared" si="34"/>
        <v>28800</v>
      </c>
      <c r="W154" t="str">
        <f t="shared" si="35"/>
        <v>PCS</v>
      </c>
      <c r="X154">
        <f t="shared" si="36"/>
        <v>0.441</v>
      </c>
      <c r="Y154">
        <f t="shared" si="37"/>
        <v>1641525.49</v>
      </c>
      <c r="Z154">
        <f t="shared" si="38"/>
        <v>0.36639992274029493</v>
      </c>
      <c r="AA154" t="str">
        <f t="shared" si="39"/>
        <v>High</v>
      </c>
      <c r="AB154">
        <f t="shared" si="40"/>
        <v>2024</v>
      </c>
      <c r="AD154">
        <f t="shared" si="41"/>
        <v>0.32373334933611697</v>
      </c>
    </row>
    <row r="155" spans="1:30" x14ac:dyDescent="0.3">
      <c r="A155" s="3" t="s">
        <v>19</v>
      </c>
      <c r="B155" s="3" t="s">
        <v>245</v>
      </c>
      <c r="C155" s="3" t="s">
        <v>21</v>
      </c>
      <c r="D155" s="4" t="s">
        <v>22</v>
      </c>
      <c r="E155" s="3" t="s">
        <v>247</v>
      </c>
      <c r="F155" s="3" t="str">
        <f t="shared" si="28"/>
        <v>Other</v>
      </c>
      <c r="G155" s="3" t="str">
        <f t="shared" si="29"/>
        <v xml:space="preserve">STEEL SALT BOTTLE </v>
      </c>
      <c r="H155" s="3" t="str">
        <f t="shared" si="30"/>
        <v>STEEL</v>
      </c>
      <c r="I155" s="3"/>
      <c r="J155" s="3"/>
      <c r="K155" s="3" t="str">
        <f t="shared" si="31"/>
        <v/>
      </c>
      <c r="L155" s="3" t="e">
        <f t="shared" si="32"/>
        <v>#VALUE!</v>
      </c>
      <c r="M155" s="3"/>
      <c r="N155" s="3">
        <v>1120</v>
      </c>
      <c r="O155" s="3" t="s">
        <v>24</v>
      </c>
      <c r="P155" s="3">
        <v>262.0184375</v>
      </c>
      <c r="Q155" s="3">
        <v>293460.65000000002</v>
      </c>
      <c r="R155" s="3">
        <v>3.048498400232694</v>
      </c>
      <c r="S155" s="3">
        <v>3414.3182082606172</v>
      </c>
      <c r="T155" s="3">
        <v>107523.9</v>
      </c>
      <c r="U155" t="str">
        <f t="shared" si="33"/>
        <v xml:space="preserve">STEEL SALT BOTTLE </v>
      </c>
      <c r="V155" t="e">
        <f t="shared" si="34"/>
        <v>#VALUE!</v>
      </c>
      <c r="W155" t="str">
        <f t="shared" si="35"/>
        <v/>
      </c>
      <c r="X155">
        <f t="shared" si="36"/>
        <v>0.441</v>
      </c>
      <c r="Y155">
        <f t="shared" si="37"/>
        <v>400984.55000000005</v>
      </c>
      <c r="Z155">
        <f t="shared" si="38"/>
        <v>0.36639972003060711</v>
      </c>
      <c r="AA155" t="str">
        <f t="shared" si="39"/>
        <v>High</v>
      </c>
      <c r="AB155">
        <f t="shared" si="40"/>
        <v>2024</v>
      </c>
      <c r="AD155">
        <f t="shared" si="41"/>
        <v>0.32371119639042417</v>
      </c>
    </row>
    <row r="156" spans="1:30" x14ac:dyDescent="0.3">
      <c r="A156" s="3" t="s">
        <v>19</v>
      </c>
      <c r="B156" s="3" t="s">
        <v>248</v>
      </c>
      <c r="C156" s="3" t="s">
        <v>21</v>
      </c>
      <c r="D156" s="4" t="s">
        <v>22</v>
      </c>
      <c r="E156" s="3" t="s">
        <v>249</v>
      </c>
      <c r="F156" s="3" t="str">
        <f t="shared" si="28"/>
        <v>Home Utility</v>
      </c>
      <c r="G156" s="3" t="str">
        <f t="shared" si="29"/>
        <v xml:space="preserve">RYX-02-020 MILD STEEL MULTI FUNCTION CLOTH STAND </v>
      </c>
      <c r="H156" s="3" t="str">
        <f t="shared" si="30"/>
        <v>RYX-02-020</v>
      </c>
      <c r="I156" s="3"/>
      <c r="J156" s="3"/>
      <c r="K156" s="3" t="str">
        <f t="shared" si="31"/>
        <v/>
      </c>
      <c r="L156" s="3" t="e">
        <f t="shared" si="32"/>
        <v>#VALUE!</v>
      </c>
      <c r="M156" s="3"/>
      <c r="N156" s="3">
        <v>4004</v>
      </c>
      <c r="O156" s="3" t="s">
        <v>24</v>
      </c>
      <c r="P156" s="3">
        <v>412.00533466533471</v>
      </c>
      <c r="Q156" s="3">
        <v>1649669.36</v>
      </c>
      <c r="R156" s="3">
        <v>4.8272446943800196</v>
      </c>
      <c r="S156" s="3">
        <v>19328.287756297599</v>
      </c>
      <c r="T156" s="3">
        <v>604438.9</v>
      </c>
      <c r="U156" t="str">
        <f t="shared" si="33"/>
        <v xml:space="preserve">RYX-02-020 MILD STEEL MULTI FUNCTION CLOTH STAND </v>
      </c>
      <c r="V156" t="e">
        <f t="shared" si="34"/>
        <v>#VALUE!</v>
      </c>
      <c r="W156" t="str">
        <f t="shared" si="35"/>
        <v/>
      </c>
      <c r="X156" t="e">
        <f t="shared" si="36"/>
        <v>#VALUE!</v>
      </c>
      <c r="Y156">
        <f t="shared" si="37"/>
        <v>2254108.2600000002</v>
      </c>
      <c r="Z156">
        <f t="shared" si="38"/>
        <v>0.36640002818504186</v>
      </c>
      <c r="AA156" t="str">
        <f t="shared" si="39"/>
        <v>High</v>
      </c>
      <c r="AB156">
        <f t="shared" si="40"/>
        <v>2024</v>
      </c>
      <c r="AD156">
        <f t="shared" si="41"/>
        <v>0.32368902053398774</v>
      </c>
    </row>
    <row r="157" spans="1:30" x14ac:dyDescent="0.3">
      <c r="A157" s="3" t="s">
        <v>19</v>
      </c>
      <c r="B157" s="3" t="s">
        <v>250</v>
      </c>
      <c r="C157" s="3" t="s">
        <v>21</v>
      </c>
      <c r="D157" s="4" t="s">
        <v>22</v>
      </c>
      <c r="E157" s="3" t="s">
        <v>249</v>
      </c>
      <c r="F157" s="3" t="str">
        <f t="shared" si="28"/>
        <v>Home Utility</v>
      </c>
      <c r="G157" s="3" t="str">
        <f t="shared" si="29"/>
        <v xml:space="preserve">RYX-02-020 MILD STEEL MULTI FUNCTION CLOTH STAND </v>
      </c>
      <c r="H157" s="3" t="str">
        <f t="shared" si="30"/>
        <v>RYX-02-020</v>
      </c>
      <c r="I157" s="3"/>
      <c r="J157" s="3"/>
      <c r="K157" s="3" t="str">
        <f t="shared" si="31"/>
        <v/>
      </c>
      <c r="L157" s="3" t="e">
        <f t="shared" si="32"/>
        <v>#VALUE!</v>
      </c>
      <c r="M157" s="3"/>
      <c r="N157" s="3">
        <v>4004</v>
      </c>
      <c r="O157" s="3" t="s">
        <v>24</v>
      </c>
      <c r="P157" s="3">
        <v>412.00533469999999</v>
      </c>
      <c r="Q157" s="3">
        <v>1649669.36</v>
      </c>
      <c r="R157" s="3">
        <v>4.827244694</v>
      </c>
      <c r="S157" s="3">
        <v>19328.287759999999</v>
      </c>
      <c r="T157" s="3">
        <v>604438.9</v>
      </c>
      <c r="U157" t="str">
        <f t="shared" si="33"/>
        <v xml:space="preserve">RYX-02-020 MILD STEEL MULTI FUNCTION CLOTH STAND </v>
      </c>
      <c r="V157" t="e">
        <f t="shared" si="34"/>
        <v>#VALUE!</v>
      </c>
      <c r="W157" t="str">
        <f t="shared" si="35"/>
        <v/>
      </c>
      <c r="X157" t="e">
        <f t="shared" si="36"/>
        <v>#VALUE!</v>
      </c>
      <c r="Y157">
        <f t="shared" si="37"/>
        <v>2254108.2600000002</v>
      </c>
      <c r="Z157">
        <f t="shared" si="38"/>
        <v>0.36640002818504186</v>
      </c>
      <c r="AA157" t="str">
        <f t="shared" si="39"/>
        <v>High</v>
      </c>
      <c r="AB157">
        <f t="shared" si="40"/>
        <v>2024</v>
      </c>
      <c r="AD157">
        <f t="shared" si="41"/>
        <v>0.32366682146556203</v>
      </c>
    </row>
    <row r="158" spans="1:30" x14ac:dyDescent="0.3">
      <c r="A158" s="3" t="s">
        <v>19</v>
      </c>
      <c r="B158" s="3" t="s">
        <v>251</v>
      </c>
      <c r="C158" s="3" t="s">
        <v>21</v>
      </c>
      <c r="D158" s="4" t="s">
        <v>22</v>
      </c>
      <c r="E158" s="3" t="s">
        <v>252</v>
      </c>
      <c r="F158" s="3" t="str">
        <f t="shared" si="28"/>
        <v>Other</v>
      </c>
      <c r="G158" s="3" t="str">
        <f t="shared" si="29"/>
        <v xml:space="preserve">GS-47 STEEL GIFT BOX HEART SHAPE </v>
      </c>
      <c r="H158" s="3" t="str">
        <f t="shared" si="30"/>
        <v>GS-47</v>
      </c>
      <c r="I158" s="3"/>
      <c r="J158" s="3"/>
      <c r="K158" s="3" t="str">
        <f t="shared" si="31"/>
        <v>PCS</v>
      </c>
      <c r="L158" s="3" t="e">
        <f t="shared" si="32"/>
        <v>#VALUE!</v>
      </c>
      <c r="M158" s="3"/>
      <c r="N158" s="3">
        <v>3075</v>
      </c>
      <c r="O158" s="3" t="s">
        <v>24</v>
      </c>
      <c r="P158" s="3">
        <v>292.79337559999999</v>
      </c>
      <c r="Q158" s="3">
        <v>900339.63</v>
      </c>
      <c r="R158" s="3">
        <v>3.4305023499999998</v>
      </c>
      <c r="S158" s="3">
        <v>10548.79473</v>
      </c>
      <c r="T158" s="3">
        <v>329884.40000000002</v>
      </c>
      <c r="U158" t="str">
        <f t="shared" si="33"/>
        <v xml:space="preserve">GS-47 STEEL GIFT BOX HEART SHAPE </v>
      </c>
      <c r="V158">
        <f t="shared" si="34"/>
        <v>44280</v>
      </c>
      <c r="W158" t="str">
        <f t="shared" si="35"/>
        <v>PCS</v>
      </c>
      <c r="X158">
        <f t="shared" si="36"/>
        <v>0.21199999999999999</v>
      </c>
      <c r="Y158">
        <f t="shared" si="37"/>
        <v>1230224.03</v>
      </c>
      <c r="Z158">
        <f t="shared" si="38"/>
        <v>0.36639995509250217</v>
      </c>
      <c r="AA158" t="str">
        <f t="shared" si="39"/>
        <v>High</v>
      </c>
      <c r="AB158">
        <f t="shared" si="40"/>
        <v>2024</v>
      </c>
      <c r="AD158">
        <f t="shared" si="41"/>
        <v>0.32364459930918166</v>
      </c>
    </row>
    <row r="159" spans="1:30" x14ac:dyDescent="0.3">
      <c r="A159" s="3" t="s">
        <v>19</v>
      </c>
      <c r="B159" s="3" t="s">
        <v>251</v>
      </c>
      <c r="C159" s="3" t="s">
        <v>21</v>
      </c>
      <c r="D159" s="4" t="s">
        <v>22</v>
      </c>
      <c r="E159" s="3" t="s">
        <v>253</v>
      </c>
      <c r="F159" s="3" t="str">
        <f t="shared" si="28"/>
        <v>Other</v>
      </c>
      <c r="G159" s="3" t="str">
        <f t="shared" si="29"/>
        <v xml:space="preserve">GS-47 STEEL GIFT BOX HEART SHAPE </v>
      </c>
      <c r="H159" s="3" t="str">
        <f t="shared" si="30"/>
        <v>GS-47</v>
      </c>
      <c r="I159" s="3"/>
      <c r="J159" s="3"/>
      <c r="K159" s="3" t="str">
        <f t="shared" si="31"/>
        <v>PCS</v>
      </c>
      <c r="L159" s="3" t="e">
        <f t="shared" si="32"/>
        <v>#VALUE!</v>
      </c>
      <c r="M159" s="3"/>
      <c r="N159" s="3">
        <v>425</v>
      </c>
      <c r="O159" s="3" t="s">
        <v>24</v>
      </c>
      <c r="P159" s="3">
        <v>282.37454120000001</v>
      </c>
      <c r="Q159" s="3">
        <v>120009.18</v>
      </c>
      <c r="R159" s="3">
        <v>3.3084304769999999</v>
      </c>
      <c r="S159" s="3">
        <v>1406.0829530000001</v>
      </c>
      <c r="T159" s="3">
        <v>43971.3</v>
      </c>
      <c r="U159" t="str">
        <f t="shared" si="33"/>
        <v xml:space="preserve">GS-47 STEEL GIFT BOX HEART SHAPE </v>
      </c>
      <c r="V159">
        <f t="shared" si="34"/>
        <v>6120</v>
      </c>
      <c r="W159" t="str">
        <f t="shared" si="35"/>
        <v>PCS</v>
      </c>
      <c r="X159" t="e">
        <f t="shared" si="36"/>
        <v>#VALUE!</v>
      </c>
      <c r="Y159">
        <f t="shared" si="37"/>
        <v>163980.47999999998</v>
      </c>
      <c r="Z159">
        <f t="shared" si="38"/>
        <v>0.36639947044051135</v>
      </c>
      <c r="AA159" t="str">
        <f t="shared" si="39"/>
        <v>High</v>
      </c>
      <c r="AB159">
        <f t="shared" si="40"/>
        <v>2024</v>
      </c>
      <c r="AD159">
        <f t="shared" si="41"/>
        <v>0.32362235406683859</v>
      </c>
    </row>
    <row r="160" spans="1:30" x14ac:dyDescent="0.3">
      <c r="A160" s="3" t="s">
        <v>19</v>
      </c>
      <c r="B160" s="3" t="s">
        <v>254</v>
      </c>
      <c r="C160" s="3" t="s">
        <v>21</v>
      </c>
      <c r="D160" s="4" t="s">
        <v>25</v>
      </c>
      <c r="E160" s="3" t="s">
        <v>255</v>
      </c>
      <c r="F160" s="3" t="str">
        <f t="shared" si="28"/>
        <v>Scrubber</v>
      </c>
      <c r="G160" s="3" t="str">
        <f t="shared" si="29"/>
        <v xml:space="preserve">SS SCRUBBER 3PCS SET </v>
      </c>
      <c r="H160" s="3" t="str">
        <f t="shared" si="30"/>
        <v>SS</v>
      </c>
      <c r="I160" s="3"/>
      <c r="J160" s="3"/>
      <c r="K160" s="3" t="str">
        <f t="shared" si="31"/>
        <v>PCS</v>
      </c>
      <c r="L160" s="3" t="e">
        <f t="shared" si="32"/>
        <v>#VALUE!</v>
      </c>
      <c r="M160" s="3"/>
      <c r="N160" s="3">
        <v>7447.5</v>
      </c>
      <c r="O160" s="3" t="s">
        <v>24</v>
      </c>
      <c r="P160" s="3">
        <v>247.02898690835849</v>
      </c>
      <c r="Q160" s="3">
        <v>1839748.38</v>
      </c>
      <c r="R160" s="3">
        <v>2.8960021911882592</v>
      </c>
      <c r="S160" s="3">
        <v>21567.97631887456</v>
      </c>
      <c r="T160" s="3">
        <v>808753.4</v>
      </c>
      <c r="U160" t="str">
        <f t="shared" si="33"/>
        <v xml:space="preserve">SS SCRUBBER 3PCS SET </v>
      </c>
      <c r="V160" t="e">
        <f t="shared" si="34"/>
        <v>#VALUE!</v>
      </c>
      <c r="W160" t="str">
        <f t="shared" si="35"/>
        <v>PCS</v>
      </c>
      <c r="X160">
        <f t="shared" si="36"/>
        <v>0.16</v>
      </c>
      <c r="Y160">
        <f t="shared" si="37"/>
        <v>2648501.7799999998</v>
      </c>
      <c r="Z160">
        <f t="shared" si="38"/>
        <v>0.43960000660525111</v>
      </c>
      <c r="AA160" t="str">
        <f t="shared" si="39"/>
        <v>High</v>
      </c>
      <c r="AB160">
        <f t="shared" si="40"/>
        <v>2024</v>
      </c>
      <c r="AD160">
        <f t="shared" si="41"/>
        <v>0.32360008591672212</v>
      </c>
    </row>
    <row r="161" spans="1:30" x14ac:dyDescent="0.3">
      <c r="A161" s="3" t="s">
        <v>19</v>
      </c>
      <c r="B161" s="3" t="s">
        <v>256</v>
      </c>
      <c r="C161" s="3" t="s">
        <v>21</v>
      </c>
      <c r="D161" s="4" t="s">
        <v>25</v>
      </c>
      <c r="E161" s="3" t="s">
        <v>257</v>
      </c>
      <c r="F161" s="3" t="str">
        <f t="shared" si="28"/>
        <v>Scrubber</v>
      </c>
      <c r="G161" s="3" t="str">
        <f t="shared" si="29"/>
        <v xml:space="preserve">STEEL SCRUBBER </v>
      </c>
      <c r="H161" s="3" t="str">
        <f t="shared" si="30"/>
        <v>STEEL</v>
      </c>
      <c r="I161" s="3"/>
      <c r="J161" s="3"/>
      <c r="K161" s="3" t="str">
        <f t="shared" si="31"/>
        <v/>
      </c>
      <c r="L161" s="3" t="e">
        <f t="shared" si="32"/>
        <v>#VALUE!</v>
      </c>
      <c r="M161" s="3"/>
      <c r="N161" s="3">
        <v>4838</v>
      </c>
      <c r="O161" s="3" t="s">
        <v>24</v>
      </c>
      <c r="P161" s="3">
        <v>446.58114510128172</v>
      </c>
      <c r="Q161" s="3">
        <v>2160559.58</v>
      </c>
      <c r="R161" s="3">
        <v>5.2415627359305343</v>
      </c>
      <c r="S161" s="3">
        <v>25358.68051643193</v>
      </c>
      <c r="T161" s="3">
        <v>949782</v>
      </c>
      <c r="U161" t="str">
        <f t="shared" si="33"/>
        <v xml:space="preserve">STEEL SCRUBBER </v>
      </c>
      <c r="V161" t="e">
        <f t="shared" si="34"/>
        <v>#VALUE!</v>
      </c>
      <c r="W161" t="str">
        <f t="shared" si="35"/>
        <v/>
      </c>
      <c r="X161">
        <f t="shared" si="36"/>
        <v>8.4000000000000005E-2</v>
      </c>
      <c r="Y161">
        <f t="shared" si="37"/>
        <v>3110341.58</v>
      </c>
      <c r="Z161">
        <f t="shared" si="38"/>
        <v>0.43960000399526122</v>
      </c>
      <c r="AA161" t="str">
        <f t="shared" si="39"/>
        <v>High</v>
      </c>
      <c r="AB161">
        <f t="shared" si="40"/>
        <v>2024</v>
      </c>
      <c r="AD161">
        <f t="shared" si="41"/>
        <v>0.32353966929136341</v>
      </c>
    </row>
    <row r="162" spans="1:30" x14ac:dyDescent="0.3">
      <c r="A162" s="3" t="s">
        <v>19</v>
      </c>
      <c r="B162" s="3" t="s">
        <v>256</v>
      </c>
      <c r="C162" s="3" t="s">
        <v>21</v>
      </c>
      <c r="D162" s="4" t="s">
        <v>25</v>
      </c>
      <c r="E162" s="3" t="s">
        <v>258</v>
      </c>
      <c r="F162" s="3" t="str">
        <f t="shared" si="28"/>
        <v>Scrubber</v>
      </c>
      <c r="G162" s="3" t="str">
        <f t="shared" si="29"/>
        <v xml:space="preserve">STEEL SCRUBBER 2 PCS SET </v>
      </c>
      <c r="H162" s="3" t="str">
        <f t="shared" si="30"/>
        <v>STEEL</v>
      </c>
      <c r="I162" s="3"/>
      <c r="J162" s="3"/>
      <c r="K162" s="3" t="str">
        <f t="shared" si="31"/>
        <v>PCS</v>
      </c>
      <c r="L162" s="3" t="e">
        <f t="shared" si="32"/>
        <v>#VALUE!</v>
      </c>
      <c r="M162" s="3"/>
      <c r="N162" s="3">
        <v>4900</v>
      </c>
      <c r="O162" s="3" t="s">
        <v>24</v>
      </c>
      <c r="P162" s="3">
        <v>466.28923469387757</v>
      </c>
      <c r="Q162" s="3">
        <v>2284817.25</v>
      </c>
      <c r="R162" s="3">
        <v>5.4728783414774371</v>
      </c>
      <c r="S162" s="3">
        <v>26817.103873239441</v>
      </c>
      <c r="T162" s="3">
        <v>1004405.6</v>
      </c>
      <c r="U162" t="str">
        <f t="shared" si="33"/>
        <v xml:space="preserve">STEEL SCRUBBER 2 PCS SET </v>
      </c>
      <c r="V162" t="e">
        <f t="shared" si="34"/>
        <v>#VALUE!</v>
      </c>
      <c r="W162" t="str">
        <f t="shared" si="35"/>
        <v>PCS</v>
      </c>
      <c r="X162" t="e">
        <f t="shared" si="36"/>
        <v>#VALUE!</v>
      </c>
      <c r="Y162">
        <f t="shared" si="37"/>
        <v>3289222.85</v>
      </c>
      <c r="Z162">
        <f t="shared" si="38"/>
        <v>0.4395999723829116</v>
      </c>
      <c r="AA162" t="str">
        <f t="shared" si="39"/>
        <v>High</v>
      </c>
      <c r="AB162">
        <f t="shared" si="40"/>
        <v>2024</v>
      </c>
      <c r="AD162">
        <f t="shared" si="41"/>
        <v>0.32347918970058498</v>
      </c>
    </row>
    <row r="163" spans="1:30" x14ac:dyDescent="0.3">
      <c r="A163" s="3" t="s">
        <v>19</v>
      </c>
      <c r="B163" s="3" t="s">
        <v>259</v>
      </c>
      <c r="C163" s="3" t="s">
        <v>21</v>
      </c>
      <c r="D163" s="4" t="s">
        <v>22</v>
      </c>
      <c r="E163" s="3" t="s">
        <v>260</v>
      </c>
      <c r="F163" s="3" t="str">
        <f t="shared" si="28"/>
        <v>Other</v>
      </c>
      <c r="G163" s="3" t="str">
        <f t="shared" si="29"/>
        <v xml:space="preserve">HOUSEHOLD STEEL HOOK 3PCS SET </v>
      </c>
      <c r="H163" s="3" t="str">
        <f t="shared" si="30"/>
        <v>HOUSEHOLD</v>
      </c>
      <c r="I163" s="3"/>
      <c r="J163" s="3"/>
      <c r="K163" s="3" t="str">
        <f t="shared" si="31"/>
        <v>PCS</v>
      </c>
      <c r="L163" s="3" t="e">
        <f t="shared" si="32"/>
        <v>#VALUE!</v>
      </c>
      <c r="M163" s="3"/>
      <c r="N163" s="3">
        <v>6062.4</v>
      </c>
      <c r="O163" s="3" t="s">
        <v>24</v>
      </c>
      <c r="P163" s="3">
        <v>680.64344154130379</v>
      </c>
      <c r="Q163" s="3">
        <v>4126332.8</v>
      </c>
      <c r="R163" s="3">
        <v>8.0122830081377714</v>
      </c>
      <c r="S163" s="3">
        <v>48573.664508534443</v>
      </c>
      <c r="T163" s="3">
        <v>1511888.4</v>
      </c>
      <c r="U163" t="str">
        <f t="shared" si="33"/>
        <v xml:space="preserve">HOUSEHOLD STEEL HOOK 3PCS SET </v>
      </c>
      <c r="V163" t="e">
        <f t="shared" si="34"/>
        <v>#VALUE!</v>
      </c>
      <c r="W163" t="str">
        <f t="shared" si="35"/>
        <v>PCS</v>
      </c>
      <c r="X163">
        <f t="shared" si="36"/>
        <v>0.26</v>
      </c>
      <c r="Y163">
        <f t="shared" si="37"/>
        <v>5638221.1999999993</v>
      </c>
      <c r="Z163">
        <f t="shared" si="38"/>
        <v>0.36640001504483594</v>
      </c>
      <c r="AA163" t="str">
        <f t="shared" si="39"/>
        <v>High</v>
      </c>
      <c r="AB163">
        <f t="shared" si="40"/>
        <v>2024</v>
      </c>
      <c r="AD163">
        <f t="shared" si="41"/>
        <v>0.32341864706102169</v>
      </c>
    </row>
    <row r="164" spans="1:30" x14ac:dyDescent="0.3">
      <c r="A164" s="3" t="s">
        <v>19</v>
      </c>
      <c r="B164" s="3" t="s">
        <v>259</v>
      </c>
      <c r="C164" s="3" t="s">
        <v>21</v>
      </c>
      <c r="D164" s="4" t="s">
        <v>25</v>
      </c>
      <c r="E164" s="3" t="s">
        <v>261</v>
      </c>
      <c r="F164" s="3" t="str">
        <f t="shared" si="28"/>
        <v>Scrubber</v>
      </c>
      <c r="G164" s="3" t="str">
        <f t="shared" si="29"/>
        <v xml:space="preserve">STEEL SCRUBBER 6PCS SET </v>
      </c>
      <c r="H164" s="3" t="str">
        <f t="shared" si="30"/>
        <v>STEEL</v>
      </c>
      <c r="I164" s="3"/>
      <c r="J164" s="3"/>
      <c r="K164" s="3" t="str">
        <f t="shared" si="31"/>
        <v>PCS</v>
      </c>
      <c r="L164" s="3" t="e">
        <f t="shared" si="32"/>
        <v>#VALUE!</v>
      </c>
      <c r="M164" s="3"/>
      <c r="N164" s="3">
        <v>9151</v>
      </c>
      <c r="O164" s="3" t="s">
        <v>24</v>
      </c>
      <c r="P164" s="3">
        <v>229.73097257130371</v>
      </c>
      <c r="Q164" s="3">
        <v>2102268.13</v>
      </c>
      <c r="R164" s="3">
        <v>2.7043080938352411</v>
      </c>
      <c r="S164" s="3">
        <v>24747.123366686279</v>
      </c>
      <c r="T164" s="3">
        <v>924157.1</v>
      </c>
      <c r="U164" t="str">
        <f t="shared" si="33"/>
        <v xml:space="preserve">STEEL SCRUBBER 6PCS SET </v>
      </c>
      <c r="V164" t="e">
        <f t="shared" si="34"/>
        <v>#VALUE!</v>
      </c>
      <c r="W164" t="str">
        <f t="shared" si="35"/>
        <v>PCS</v>
      </c>
      <c r="X164">
        <f t="shared" si="36"/>
        <v>0.23799999999999999</v>
      </c>
      <c r="Y164">
        <f t="shared" si="37"/>
        <v>3026425.23</v>
      </c>
      <c r="Z164">
        <f t="shared" si="38"/>
        <v>0.4396000142950367</v>
      </c>
      <c r="AA164" t="str">
        <f t="shared" si="39"/>
        <v>High</v>
      </c>
      <c r="AB164">
        <f t="shared" si="40"/>
        <v>2024</v>
      </c>
      <c r="AD164">
        <f t="shared" si="41"/>
        <v>0.32339622589879752</v>
      </c>
    </row>
    <row r="165" spans="1:30" x14ac:dyDescent="0.3">
      <c r="A165" s="3" t="s">
        <v>19</v>
      </c>
      <c r="B165" s="3" t="s">
        <v>262</v>
      </c>
      <c r="C165" s="3" t="s">
        <v>21</v>
      </c>
      <c r="D165" s="4" t="s">
        <v>22</v>
      </c>
      <c r="E165" s="3" t="s">
        <v>263</v>
      </c>
      <c r="F165" s="3" t="str">
        <f t="shared" si="28"/>
        <v>Home Utility</v>
      </c>
      <c r="G165" s="3" t="str">
        <f t="shared" si="29"/>
        <v xml:space="preserve">MILD STEEL MULTI FUNCTION CLOTH STAND </v>
      </c>
      <c r="H165" s="3" t="str">
        <f t="shared" si="30"/>
        <v>MILD</v>
      </c>
      <c r="I165" s="3"/>
      <c r="J165" s="3"/>
      <c r="K165" s="3" t="str">
        <f t="shared" si="31"/>
        <v/>
      </c>
      <c r="L165" s="3" t="e">
        <f t="shared" si="32"/>
        <v>#VALUE!</v>
      </c>
      <c r="M165" s="3"/>
      <c r="N165" s="3">
        <v>4004</v>
      </c>
      <c r="O165" s="3" t="s">
        <v>24</v>
      </c>
      <c r="P165" s="3">
        <v>413.8107067932068</v>
      </c>
      <c r="Q165" s="3">
        <v>1656898.07</v>
      </c>
      <c r="R165" s="3">
        <v>4.8712266838517566</v>
      </c>
      <c r="S165" s="3">
        <v>19504.39164214244</v>
      </c>
      <c r="T165" s="3">
        <v>607087.5</v>
      </c>
      <c r="U165" t="str">
        <f t="shared" si="33"/>
        <v xml:space="preserve">MILD STEEL MULTI FUNCTION CLOTH STAND </v>
      </c>
      <c r="V165" t="e">
        <f t="shared" si="34"/>
        <v>#VALUE!</v>
      </c>
      <c r="W165" t="str">
        <f t="shared" si="35"/>
        <v/>
      </c>
      <c r="X165" t="e">
        <f t="shared" si="36"/>
        <v>#VALUE!</v>
      </c>
      <c r="Y165">
        <f t="shared" si="37"/>
        <v>2263985.5700000003</v>
      </c>
      <c r="Z165">
        <f t="shared" si="38"/>
        <v>0.3664000284579968</v>
      </c>
      <c r="AA165" t="str">
        <f t="shared" si="39"/>
        <v>High</v>
      </c>
      <c r="AB165">
        <f t="shared" si="40"/>
        <v>2024</v>
      </c>
      <c r="AD165">
        <f t="shared" si="41"/>
        <v>0.3233355767399268</v>
      </c>
    </row>
    <row r="166" spans="1:30" x14ac:dyDescent="0.3">
      <c r="A166" s="3" t="s">
        <v>19</v>
      </c>
      <c r="B166" s="3" t="s">
        <v>264</v>
      </c>
      <c r="C166" s="3" t="s">
        <v>21</v>
      </c>
      <c r="D166" s="4" t="s">
        <v>22</v>
      </c>
      <c r="E166" s="3" t="s">
        <v>265</v>
      </c>
      <c r="F166" s="3" t="str">
        <f t="shared" si="28"/>
        <v>Home Utility</v>
      </c>
      <c r="G166" s="3" t="str">
        <f t="shared" si="29"/>
        <v xml:space="preserve">MILD STEEL MULTI FUNCTION CLOTH STAND </v>
      </c>
      <c r="H166" s="3" t="str">
        <f t="shared" si="30"/>
        <v>MILD</v>
      </c>
      <c r="I166" s="3"/>
      <c r="J166" s="3"/>
      <c r="K166" s="3" t="str">
        <f t="shared" si="31"/>
        <v/>
      </c>
      <c r="L166" s="3" t="e">
        <f t="shared" si="32"/>
        <v>#VALUE!</v>
      </c>
      <c r="M166" s="3"/>
      <c r="N166" s="3">
        <v>14256</v>
      </c>
      <c r="O166" s="3" t="s">
        <v>24</v>
      </c>
      <c r="P166" s="3">
        <v>214.70521604938281</v>
      </c>
      <c r="Q166" s="3">
        <v>3060837.56</v>
      </c>
      <c r="R166" s="3">
        <v>2.527430442017454</v>
      </c>
      <c r="S166" s="3">
        <v>36031.048381400833</v>
      </c>
      <c r="T166" s="3">
        <v>1121490.8999999999</v>
      </c>
      <c r="U166" t="str">
        <f t="shared" si="33"/>
        <v xml:space="preserve">MILD STEEL MULTI FUNCTION CLOTH STAND </v>
      </c>
      <c r="V166" t="e">
        <f t="shared" si="34"/>
        <v>#VALUE!</v>
      </c>
      <c r="W166" t="str">
        <f t="shared" si="35"/>
        <v/>
      </c>
      <c r="X166" t="e">
        <f t="shared" si="36"/>
        <v>#VALUE!</v>
      </c>
      <c r="Y166">
        <f t="shared" si="37"/>
        <v>4182328.46</v>
      </c>
      <c r="Z166">
        <f t="shared" si="38"/>
        <v>0.3664000058859706</v>
      </c>
      <c r="AA166" t="str">
        <f t="shared" si="39"/>
        <v>High</v>
      </c>
      <c r="AB166">
        <f t="shared" si="40"/>
        <v>2024</v>
      </c>
      <c r="AD166">
        <f t="shared" si="41"/>
        <v>0.32331308877558312</v>
      </c>
    </row>
    <row r="167" spans="1:30" x14ac:dyDescent="0.3">
      <c r="A167" s="3" t="s">
        <v>19</v>
      </c>
      <c r="B167" s="3" t="s">
        <v>266</v>
      </c>
      <c r="C167" s="3" t="s">
        <v>21</v>
      </c>
      <c r="D167" s="4" t="s">
        <v>22</v>
      </c>
      <c r="E167" s="3" t="s">
        <v>267</v>
      </c>
      <c r="F167" s="3" t="str">
        <f t="shared" si="28"/>
        <v>Other</v>
      </c>
      <c r="G167" s="3" t="str">
        <f t="shared" si="29"/>
        <v xml:space="preserve">HOUSEHOLD STEEL HOOK 3PCS SET </v>
      </c>
      <c r="H167" s="3" t="str">
        <f t="shared" si="30"/>
        <v>HOUSEHOLD</v>
      </c>
      <c r="I167" s="3"/>
      <c r="J167" s="3"/>
      <c r="K167" s="3" t="str">
        <f t="shared" si="31"/>
        <v>PCS</v>
      </c>
      <c r="L167" s="3" t="e">
        <f t="shared" si="32"/>
        <v>#VALUE!</v>
      </c>
      <c r="M167" s="3"/>
      <c r="N167" s="3">
        <v>1009.6</v>
      </c>
      <c r="O167" s="3" t="s">
        <v>24</v>
      </c>
      <c r="P167" s="3">
        <v>672.82163232963546</v>
      </c>
      <c r="Q167" s="3">
        <v>679280.72</v>
      </c>
      <c r="R167" s="3">
        <v>7.9202075612670448</v>
      </c>
      <c r="S167" s="3">
        <v>7996.2415538552086</v>
      </c>
      <c r="T167" s="3">
        <v>248888.4</v>
      </c>
      <c r="U167" t="str">
        <f t="shared" si="33"/>
        <v xml:space="preserve">HOUSEHOLD STEEL HOOK 3PCS SET </v>
      </c>
      <c r="V167" t="e">
        <f t="shared" si="34"/>
        <v>#VALUE!</v>
      </c>
      <c r="W167" t="str">
        <f t="shared" si="35"/>
        <v>PCS</v>
      </c>
      <c r="X167">
        <f t="shared" si="36"/>
        <v>0.26</v>
      </c>
      <c r="Y167">
        <f t="shared" si="37"/>
        <v>928169.12</v>
      </c>
      <c r="Z167">
        <f t="shared" si="38"/>
        <v>0.36639991784250847</v>
      </c>
      <c r="AA167" t="str">
        <f t="shared" si="39"/>
        <v>High</v>
      </c>
      <c r="AB167">
        <f t="shared" si="40"/>
        <v>2024</v>
      </c>
      <c r="AD167">
        <f t="shared" si="41"/>
        <v>0.32329057732463723</v>
      </c>
    </row>
    <row r="168" spans="1:30" x14ac:dyDescent="0.3">
      <c r="A168" s="3" t="s">
        <v>19</v>
      </c>
      <c r="B168" s="3" t="s">
        <v>268</v>
      </c>
      <c r="C168" s="3" t="s">
        <v>21</v>
      </c>
      <c r="D168" s="4" t="s">
        <v>25</v>
      </c>
      <c r="E168" s="3" t="s">
        <v>269</v>
      </c>
      <c r="F168" s="3" t="str">
        <f t="shared" si="28"/>
        <v>Scrubber</v>
      </c>
      <c r="G168" s="3" t="str">
        <f t="shared" si="29"/>
        <v xml:space="preserve">STEEL SCRUBBER 2PCS SET </v>
      </c>
      <c r="H168" s="3" t="str">
        <f t="shared" si="30"/>
        <v>STEEL</v>
      </c>
      <c r="I168" s="3"/>
      <c r="J168" s="3"/>
      <c r="K168" s="3" t="str">
        <f t="shared" si="31"/>
        <v>PCS</v>
      </c>
      <c r="L168" s="3" t="e">
        <f t="shared" si="32"/>
        <v>#VALUE!</v>
      </c>
      <c r="M168" s="3"/>
      <c r="N168" s="3">
        <v>4914</v>
      </c>
      <c r="O168" s="3" t="s">
        <v>24</v>
      </c>
      <c r="P168" s="3">
        <v>439.30859584859581</v>
      </c>
      <c r="Q168" s="3">
        <v>2158762.44</v>
      </c>
      <c r="R168" s="3">
        <v>5.1744239793709754</v>
      </c>
      <c r="S168" s="3">
        <v>25427.11943462897</v>
      </c>
      <c r="T168" s="3">
        <v>948991.9</v>
      </c>
      <c r="U168" t="str">
        <f t="shared" si="33"/>
        <v xml:space="preserve">STEEL SCRUBBER 2PCS SET </v>
      </c>
      <c r="V168" t="e">
        <f t="shared" si="34"/>
        <v>#VALUE!</v>
      </c>
      <c r="W168" t="str">
        <f t="shared" si="35"/>
        <v>PCS</v>
      </c>
      <c r="X168">
        <f t="shared" si="36"/>
        <v>0.14799999999999999</v>
      </c>
      <c r="Y168">
        <f t="shared" si="37"/>
        <v>3107754.34</v>
      </c>
      <c r="Z168">
        <f t="shared" si="38"/>
        <v>0.43959996821141656</v>
      </c>
      <c r="AA168" t="str">
        <f t="shared" si="39"/>
        <v>High</v>
      </c>
      <c r="AB168">
        <f t="shared" si="40"/>
        <v>2024</v>
      </c>
      <c r="AD168">
        <f t="shared" si="41"/>
        <v>0.32326804238448154</v>
      </c>
    </row>
    <row r="169" spans="1:30" x14ac:dyDescent="0.3">
      <c r="A169" s="3" t="s">
        <v>19</v>
      </c>
      <c r="B169" s="3" t="s">
        <v>270</v>
      </c>
      <c r="C169" s="3" t="s">
        <v>21</v>
      </c>
      <c r="D169" s="4" t="s">
        <v>25</v>
      </c>
      <c r="E169" s="3" t="s">
        <v>271</v>
      </c>
      <c r="F169" s="3" t="str">
        <f t="shared" si="28"/>
        <v>Scrubber</v>
      </c>
      <c r="G169" s="3" t="str">
        <f t="shared" si="29"/>
        <v xml:space="preserve">STEEL SCRUBBER 6PCS SET </v>
      </c>
      <c r="H169" s="3" t="str">
        <f t="shared" si="30"/>
        <v>STEEL</v>
      </c>
      <c r="I169" s="3"/>
      <c r="J169" s="3"/>
      <c r="K169" s="3" t="str">
        <f t="shared" si="31"/>
        <v>PCS</v>
      </c>
      <c r="L169" s="3" t="e">
        <f t="shared" si="32"/>
        <v>#VALUE!</v>
      </c>
      <c r="M169" s="3"/>
      <c r="N169" s="3">
        <v>9151</v>
      </c>
      <c r="O169" s="3" t="s">
        <v>24</v>
      </c>
      <c r="P169" s="3">
        <v>222.50637853786469</v>
      </c>
      <c r="Q169" s="3">
        <v>2036155.87</v>
      </c>
      <c r="R169" s="3">
        <v>2.620805400917134</v>
      </c>
      <c r="S169" s="3">
        <v>23982.990223792691</v>
      </c>
      <c r="T169" s="3">
        <v>895094.1</v>
      </c>
      <c r="U169" t="str">
        <f t="shared" si="33"/>
        <v xml:space="preserve">STEEL SCRUBBER 6PCS SET </v>
      </c>
      <c r="V169" t="e">
        <f t="shared" si="34"/>
        <v>#VALUE!</v>
      </c>
      <c r="W169" t="str">
        <f t="shared" si="35"/>
        <v>PCS</v>
      </c>
      <c r="X169">
        <f t="shared" si="36"/>
        <v>0.23799999999999999</v>
      </c>
      <c r="Y169">
        <f t="shared" si="37"/>
        <v>2931249.97</v>
      </c>
      <c r="Z169">
        <f t="shared" si="38"/>
        <v>0.4395999899555823</v>
      </c>
      <c r="AA169" t="str">
        <f t="shared" si="39"/>
        <v>High</v>
      </c>
      <c r="AB169">
        <f t="shared" si="40"/>
        <v>2024</v>
      </c>
      <c r="AD169">
        <f t="shared" si="41"/>
        <v>0.32320719932704067</v>
      </c>
    </row>
    <row r="170" spans="1:30" x14ac:dyDescent="0.3">
      <c r="A170" s="3" t="s">
        <v>19</v>
      </c>
      <c r="B170" s="3" t="s">
        <v>272</v>
      </c>
      <c r="C170" s="3" t="s">
        <v>21</v>
      </c>
      <c r="D170" s="4" t="s">
        <v>22</v>
      </c>
      <c r="E170" s="3" t="s">
        <v>273</v>
      </c>
      <c r="F170" s="3" t="str">
        <f t="shared" si="28"/>
        <v>Home Utility</v>
      </c>
      <c r="G170" s="3" t="str">
        <f t="shared" si="29"/>
        <v xml:space="preserve">MILD STEEL MULTI FUNCTION CLOTH STAND </v>
      </c>
      <c r="H170" s="3" t="str">
        <f t="shared" si="30"/>
        <v>MILD</v>
      </c>
      <c r="I170" s="3"/>
      <c r="J170" s="3"/>
      <c r="K170" s="3" t="str">
        <f t="shared" si="31"/>
        <v/>
      </c>
      <c r="L170" s="3" t="e">
        <f t="shared" si="32"/>
        <v>#VALUE!</v>
      </c>
      <c r="M170" s="3"/>
      <c r="N170" s="3">
        <v>4004</v>
      </c>
      <c r="O170" s="3" t="s">
        <v>24</v>
      </c>
      <c r="P170" s="3">
        <v>399.88232267732269</v>
      </c>
      <c r="Q170" s="3">
        <v>1601128.82</v>
      </c>
      <c r="R170" s="3">
        <v>4.7100391363642249</v>
      </c>
      <c r="S170" s="3">
        <v>18858.996702002351</v>
      </c>
      <c r="T170" s="3">
        <v>586653.69999999995</v>
      </c>
      <c r="U170" t="str">
        <f t="shared" si="33"/>
        <v xml:space="preserve">MILD STEEL MULTI FUNCTION CLOTH STAND </v>
      </c>
      <c r="V170" t="e">
        <f t="shared" si="34"/>
        <v>#VALUE!</v>
      </c>
      <c r="W170" t="str">
        <f t="shared" si="35"/>
        <v/>
      </c>
      <c r="X170" t="e">
        <f t="shared" si="36"/>
        <v>#VALUE!</v>
      </c>
      <c r="Y170">
        <f t="shared" si="37"/>
        <v>2187782.52</v>
      </c>
      <c r="Z170">
        <f t="shared" si="38"/>
        <v>0.3664000626757814</v>
      </c>
      <c r="AA170" t="str">
        <f t="shared" si="39"/>
        <v>High</v>
      </c>
      <c r="AB170">
        <f t="shared" si="40"/>
        <v>2024</v>
      </c>
      <c r="AD170">
        <f t="shared" si="41"/>
        <v>0.3231462925815522</v>
      </c>
    </row>
    <row r="171" spans="1:30" x14ac:dyDescent="0.3">
      <c r="A171" s="3" t="s">
        <v>19</v>
      </c>
      <c r="B171" s="3" t="s">
        <v>274</v>
      </c>
      <c r="C171" s="3" t="s">
        <v>21</v>
      </c>
      <c r="D171" s="4" t="s">
        <v>22</v>
      </c>
      <c r="E171" s="3" t="s">
        <v>275</v>
      </c>
      <c r="F171" s="3" t="str">
        <f t="shared" si="28"/>
        <v>Other</v>
      </c>
      <c r="G171" s="3" t="str">
        <f t="shared" si="29"/>
        <v xml:space="preserve">HOUSEHOLD STEEL HOOK 2PCS SET </v>
      </c>
      <c r="H171" s="3" t="str">
        <f t="shared" si="30"/>
        <v>HOUSEHOLD</v>
      </c>
      <c r="I171" s="3"/>
      <c r="J171" s="3"/>
      <c r="K171" s="3" t="str">
        <f t="shared" si="31"/>
        <v>PCS</v>
      </c>
      <c r="L171" s="3" t="e">
        <f t="shared" si="32"/>
        <v>#VALUE!</v>
      </c>
      <c r="M171" s="3"/>
      <c r="N171" s="3">
        <v>64</v>
      </c>
      <c r="O171" s="3" t="s">
        <v>24</v>
      </c>
      <c r="P171" s="3">
        <v>854.61203124999997</v>
      </c>
      <c r="Q171" s="3">
        <v>54695.17</v>
      </c>
      <c r="R171" s="3">
        <v>10.066101663722019</v>
      </c>
      <c r="S171" s="3">
        <v>644.23050647820958</v>
      </c>
      <c r="T171" s="3">
        <v>20040.3</v>
      </c>
      <c r="U171" t="str">
        <f t="shared" si="33"/>
        <v xml:space="preserve">HOUSEHOLD STEEL HOOK 2PCS SET </v>
      </c>
      <c r="V171" t="e">
        <f t="shared" si="34"/>
        <v>#VALUE!</v>
      </c>
      <c r="W171" t="str">
        <f t="shared" si="35"/>
        <v>PCS</v>
      </c>
      <c r="X171">
        <f t="shared" si="36"/>
        <v>0.26500000000000001</v>
      </c>
      <c r="Y171">
        <f t="shared" si="37"/>
        <v>74735.47</v>
      </c>
      <c r="Z171">
        <f t="shared" si="38"/>
        <v>0.36639981190295229</v>
      </c>
      <c r="AA171" t="str">
        <f t="shared" si="39"/>
        <v>High</v>
      </c>
      <c r="AB171">
        <f t="shared" si="40"/>
        <v>2024</v>
      </c>
      <c r="AD171">
        <f t="shared" si="41"/>
        <v>0.32312364662862331</v>
      </c>
    </row>
    <row r="172" spans="1:30" x14ac:dyDescent="0.3">
      <c r="A172" s="3" t="s">
        <v>19</v>
      </c>
      <c r="B172" s="3" t="s">
        <v>276</v>
      </c>
      <c r="C172" s="3" t="s">
        <v>21</v>
      </c>
      <c r="D172" s="4" t="s">
        <v>22</v>
      </c>
      <c r="E172" s="3" t="s">
        <v>249</v>
      </c>
      <c r="F172" s="3" t="str">
        <f t="shared" si="28"/>
        <v>Home Utility</v>
      </c>
      <c r="G172" s="3" t="str">
        <f t="shared" si="29"/>
        <v xml:space="preserve">RYX-02-020 MILD STEEL MULTI FUNCTION CLOTH STAND </v>
      </c>
      <c r="H172" s="3" t="str">
        <f t="shared" si="30"/>
        <v>RYX-02-020</v>
      </c>
      <c r="I172" s="3"/>
      <c r="J172" s="3"/>
      <c r="K172" s="3" t="str">
        <f t="shared" si="31"/>
        <v/>
      </c>
      <c r="L172" s="3" t="e">
        <f t="shared" si="32"/>
        <v>#VALUE!</v>
      </c>
      <c r="M172" s="3"/>
      <c r="N172" s="3">
        <v>4004</v>
      </c>
      <c r="O172" s="3" t="s">
        <v>24</v>
      </c>
      <c r="P172" s="3">
        <v>393.96982767232771</v>
      </c>
      <c r="Q172" s="3">
        <v>1577455.19</v>
      </c>
      <c r="R172" s="3">
        <v>4.6403984413701727</v>
      </c>
      <c r="S172" s="3">
        <v>18580.155359246171</v>
      </c>
      <c r="T172" s="3">
        <v>577979.5</v>
      </c>
      <c r="U172" t="str">
        <f t="shared" si="33"/>
        <v xml:space="preserve">RYX-02-020 MILD STEEL MULTI FUNCTION CLOTH STAND </v>
      </c>
      <c r="V172" t="e">
        <f t="shared" si="34"/>
        <v>#VALUE!</v>
      </c>
      <c r="W172" t="str">
        <f t="shared" si="35"/>
        <v/>
      </c>
      <c r="X172" t="e">
        <f t="shared" si="36"/>
        <v>#VALUE!</v>
      </c>
      <c r="Y172">
        <f t="shared" si="37"/>
        <v>2155434.69</v>
      </c>
      <c r="Z172">
        <f t="shared" si="38"/>
        <v>0.36639994826097089</v>
      </c>
      <c r="AA172" t="str">
        <f t="shared" si="39"/>
        <v>High</v>
      </c>
      <c r="AB172">
        <f t="shared" si="40"/>
        <v>2024</v>
      </c>
      <c r="AD172">
        <f t="shared" si="41"/>
        <v>0.32310097708159635</v>
      </c>
    </row>
    <row r="173" spans="1:30" x14ac:dyDescent="0.3">
      <c r="A173" s="3" t="s">
        <v>19</v>
      </c>
      <c r="B173" s="3" t="s">
        <v>277</v>
      </c>
      <c r="C173" s="3" t="s">
        <v>21</v>
      </c>
      <c r="D173" s="4" t="s">
        <v>25</v>
      </c>
      <c r="E173" s="3" t="s">
        <v>278</v>
      </c>
      <c r="F173" s="3" t="str">
        <f t="shared" si="28"/>
        <v>Scrubber</v>
      </c>
      <c r="G173" s="3" t="str">
        <f t="shared" si="29"/>
        <v xml:space="preserve">STEEL SCRUBBER 6PCS SET </v>
      </c>
      <c r="H173" s="3" t="str">
        <f t="shared" si="30"/>
        <v>STEEL</v>
      </c>
      <c r="I173" s="3"/>
      <c r="J173" s="3"/>
      <c r="K173" s="3" t="str">
        <f t="shared" si="31"/>
        <v>PCS</v>
      </c>
      <c r="L173" s="3" t="e">
        <f t="shared" si="32"/>
        <v>#VALUE!</v>
      </c>
      <c r="M173" s="3"/>
      <c r="N173" s="3">
        <v>7250</v>
      </c>
      <c r="O173" s="3" t="s">
        <v>24</v>
      </c>
      <c r="P173" s="3">
        <v>257.40367448275862</v>
      </c>
      <c r="Q173" s="3">
        <v>1866176.64</v>
      </c>
      <c r="R173" s="3">
        <v>3.04259662509171</v>
      </c>
      <c r="S173" s="3">
        <v>22058.825531914899</v>
      </c>
      <c r="T173" s="3">
        <v>820371.2</v>
      </c>
      <c r="U173" t="str">
        <f t="shared" si="33"/>
        <v xml:space="preserve">STEEL SCRUBBER 6PCS SET </v>
      </c>
      <c r="V173" t="e">
        <f t="shared" si="34"/>
        <v>#VALUE!</v>
      </c>
      <c r="W173" t="str">
        <f t="shared" si="35"/>
        <v>PCS</v>
      </c>
      <c r="X173">
        <f t="shared" si="36"/>
        <v>0.23799999999999999</v>
      </c>
      <c r="Y173">
        <f t="shared" si="37"/>
        <v>2686547.84</v>
      </c>
      <c r="Z173">
        <f t="shared" si="38"/>
        <v>0.43959997270140516</v>
      </c>
      <c r="AA173" t="str">
        <f t="shared" si="39"/>
        <v>High</v>
      </c>
      <c r="AB173">
        <f t="shared" si="40"/>
        <v>2024</v>
      </c>
      <c r="AD173">
        <f t="shared" si="41"/>
        <v>0.32307828370047509</v>
      </c>
    </row>
    <row r="174" spans="1:30" x14ac:dyDescent="0.3">
      <c r="A174" s="3" t="s">
        <v>19</v>
      </c>
      <c r="B174" s="3" t="s">
        <v>279</v>
      </c>
      <c r="C174" s="3" t="s">
        <v>21</v>
      </c>
      <c r="D174" s="4" t="s">
        <v>22</v>
      </c>
      <c r="E174" s="3" t="s">
        <v>280</v>
      </c>
      <c r="F174" s="3" t="str">
        <f t="shared" si="28"/>
        <v>Home Utility</v>
      </c>
      <c r="G174" s="3" t="str">
        <f t="shared" si="29"/>
        <v xml:space="preserve">RYX-02-026-3S MILD STEEL MULTI FUNCTION CLOTH STAND </v>
      </c>
      <c r="H174" s="3" t="str">
        <f t="shared" si="30"/>
        <v>RYX-02-026-3S</v>
      </c>
      <c r="I174" s="3"/>
      <c r="J174" s="3"/>
      <c r="K174" s="3" t="str">
        <f t="shared" si="31"/>
        <v/>
      </c>
      <c r="L174" s="3" t="e">
        <f t="shared" si="32"/>
        <v>#VALUE!</v>
      </c>
      <c r="M174" s="3"/>
      <c r="N174" s="3">
        <v>3307.2</v>
      </c>
      <c r="O174" s="3" t="s">
        <v>24</v>
      </c>
      <c r="P174" s="3">
        <v>283.34516811804548</v>
      </c>
      <c r="Q174" s="3">
        <v>937079.14</v>
      </c>
      <c r="R174" s="3">
        <v>3.3492336656979371</v>
      </c>
      <c r="S174" s="3">
        <v>11076.58557919622</v>
      </c>
      <c r="T174" s="3">
        <v>343345.8</v>
      </c>
      <c r="U174" t="str">
        <f t="shared" si="33"/>
        <v xml:space="preserve">RYX-02-026-3S MILD STEEL MULTI FUNCTION CLOTH STAND </v>
      </c>
      <c r="V174" t="e">
        <f t="shared" si="34"/>
        <v>#VALUE!</v>
      </c>
      <c r="W174" t="str">
        <f t="shared" si="35"/>
        <v/>
      </c>
      <c r="X174" t="e">
        <f t="shared" si="36"/>
        <v>#VALUE!</v>
      </c>
      <c r="Y174">
        <f t="shared" si="37"/>
        <v>1280424.94</v>
      </c>
      <c r="Z174">
        <f t="shared" si="38"/>
        <v>0.36640000331242034</v>
      </c>
      <c r="AA174" t="str">
        <f t="shared" si="39"/>
        <v>High</v>
      </c>
      <c r="AB174">
        <f t="shared" si="40"/>
        <v>2024</v>
      </c>
      <c r="AD174">
        <f t="shared" si="41"/>
        <v>0.3230171816087074</v>
      </c>
    </row>
    <row r="175" spans="1:30" x14ac:dyDescent="0.3">
      <c r="A175" s="3" t="s">
        <v>19</v>
      </c>
      <c r="B175" s="3" t="s">
        <v>279</v>
      </c>
      <c r="C175" s="3" t="s">
        <v>21</v>
      </c>
      <c r="D175" s="4" t="s">
        <v>22</v>
      </c>
      <c r="E175" s="3" t="s">
        <v>281</v>
      </c>
      <c r="F175" s="3" t="str">
        <f t="shared" si="28"/>
        <v>Home Utility</v>
      </c>
      <c r="G175" s="3" t="str">
        <f t="shared" si="29"/>
        <v xml:space="preserve">RYX-02-021A MILD STEEL MULTI FUNCTION CLOTH STAND </v>
      </c>
      <c r="H175" s="3" t="str">
        <f t="shared" si="30"/>
        <v>RYX-02-021A</v>
      </c>
      <c r="I175" s="3"/>
      <c r="J175" s="3"/>
      <c r="K175" s="3" t="str">
        <f t="shared" si="31"/>
        <v/>
      </c>
      <c r="L175" s="3" t="e">
        <f t="shared" si="32"/>
        <v>#VALUE!</v>
      </c>
      <c r="M175" s="3"/>
      <c r="N175" s="3">
        <v>14256</v>
      </c>
      <c r="O175" s="3" t="s">
        <v>24</v>
      </c>
      <c r="P175" s="3">
        <v>222.98373035914699</v>
      </c>
      <c r="Q175" s="3">
        <v>3178856.06</v>
      </c>
      <c r="R175" s="3">
        <v>2.6357414936069392</v>
      </c>
      <c r="S175" s="3">
        <v>37575.130732860533</v>
      </c>
      <c r="T175" s="3">
        <v>1164732.8</v>
      </c>
      <c r="U175" t="str">
        <f t="shared" si="33"/>
        <v xml:space="preserve">RYX-02-021A MILD STEEL MULTI FUNCTION CLOTH STAND </v>
      </c>
      <c r="V175" t="e">
        <f t="shared" si="34"/>
        <v>#VALUE!</v>
      </c>
      <c r="W175" t="str">
        <f t="shared" si="35"/>
        <v/>
      </c>
      <c r="X175" t="e">
        <f t="shared" si="36"/>
        <v>#VALUE!</v>
      </c>
      <c r="Y175">
        <f t="shared" si="37"/>
        <v>4343588.8600000003</v>
      </c>
      <c r="Z175">
        <f t="shared" si="38"/>
        <v>0.36639998100448751</v>
      </c>
      <c r="AA175" t="str">
        <f t="shared" si="39"/>
        <v>High</v>
      </c>
      <c r="AB175">
        <f t="shared" si="40"/>
        <v>2024</v>
      </c>
      <c r="AD175">
        <f t="shared" si="41"/>
        <v>0.32299442042208421</v>
      </c>
    </row>
    <row r="176" spans="1:30" x14ac:dyDescent="0.3">
      <c r="A176" s="3" t="s">
        <v>19</v>
      </c>
      <c r="B176" s="3" t="s">
        <v>282</v>
      </c>
      <c r="C176" s="3" t="s">
        <v>21</v>
      </c>
      <c r="D176" s="4" t="s">
        <v>22</v>
      </c>
      <c r="E176" s="3" t="s">
        <v>249</v>
      </c>
      <c r="F176" s="3" t="str">
        <f t="shared" si="28"/>
        <v>Home Utility</v>
      </c>
      <c r="G176" s="3" t="str">
        <f t="shared" si="29"/>
        <v xml:space="preserve">RYX-02-020 MILD STEEL MULTI FUNCTION CLOTH STAND </v>
      </c>
      <c r="H176" s="3" t="str">
        <f t="shared" si="30"/>
        <v>RYX-02-020</v>
      </c>
      <c r="I176" s="3"/>
      <c r="J176" s="3"/>
      <c r="K176" s="3" t="str">
        <f t="shared" si="31"/>
        <v/>
      </c>
      <c r="L176" s="3" t="e">
        <f t="shared" si="32"/>
        <v>#VALUE!</v>
      </c>
      <c r="M176" s="3"/>
      <c r="N176" s="3">
        <v>4004</v>
      </c>
      <c r="O176" s="3" t="s">
        <v>24</v>
      </c>
      <c r="P176" s="3">
        <v>399.26519230769242</v>
      </c>
      <c r="Q176" s="3">
        <v>1598657.83</v>
      </c>
      <c r="R176" s="3">
        <v>4.7194467175850168</v>
      </c>
      <c r="S176" s="3">
        <v>18896.6646572104</v>
      </c>
      <c r="T176" s="3">
        <v>585748.30000000005</v>
      </c>
      <c r="U176" t="str">
        <f t="shared" si="33"/>
        <v xml:space="preserve">RYX-02-020 MILD STEEL MULTI FUNCTION CLOTH STAND </v>
      </c>
      <c r="V176" t="e">
        <f t="shared" si="34"/>
        <v>#VALUE!</v>
      </c>
      <c r="W176" t="str">
        <f t="shared" si="35"/>
        <v/>
      </c>
      <c r="X176" t="e">
        <f t="shared" si="36"/>
        <v>#VALUE!</v>
      </c>
      <c r="Y176">
        <f t="shared" si="37"/>
        <v>2184406.13</v>
      </c>
      <c r="Z176">
        <f t="shared" si="38"/>
        <v>0.36640004446730168</v>
      </c>
      <c r="AA176" t="str">
        <f t="shared" si="39"/>
        <v>High</v>
      </c>
      <c r="AB176">
        <f t="shared" si="40"/>
        <v>2024</v>
      </c>
      <c r="AD176">
        <f t="shared" si="41"/>
        <v>0.32297163535091239</v>
      </c>
    </row>
    <row r="177" spans="1:30" x14ac:dyDescent="0.3">
      <c r="A177" s="3" t="s">
        <v>19</v>
      </c>
      <c r="B177" s="3" t="s">
        <v>283</v>
      </c>
      <c r="C177" s="3" t="s">
        <v>21</v>
      </c>
      <c r="D177" s="4" t="s">
        <v>25</v>
      </c>
      <c r="E177" s="3" t="s">
        <v>284</v>
      </c>
      <c r="F177" s="3" t="str">
        <f t="shared" si="28"/>
        <v>Other</v>
      </c>
      <c r="G177" s="3" t="str">
        <f t="shared" si="29"/>
        <v xml:space="preserve">STEEL WIRE CLEANING CLOTH 3PCS SET </v>
      </c>
      <c r="H177" s="3" t="str">
        <f t="shared" si="30"/>
        <v>STEEL</v>
      </c>
      <c r="I177" s="3"/>
      <c r="J177" s="3"/>
      <c r="K177" s="3" t="str">
        <f t="shared" si="31"/>
        <v>PCS</v>
      </c>
      <c r="L177" s="3" t="e">
        <f t="shared" si="32"/>
        <v>#VALUE!</v>
      </c>
      <c r="M177" s="3"/>
      <c r="N177" s="3">
        <v>50</v>
      </c>
      <c r="O177" s="3" t="s">
        <v>24</v>
      </c>
      <c r="P177" s="3">
        <v>420.5412</v>
      </c>
      <c r="Q177" s="3">
        <v>21027.06</v>
      </c>
      <c r="R177" s="3">
        <v>4.953371025</v>
      </c>
      <c r="S177" s="3">
        <v>247.6685512</v>
      </c>
      <c r="T177" s="3">
        <v>9243.4</v>
      </c>
      <c r="U177" t="str">
        <f t="shared" si="33"/>
        <v xml:space="preserve">STEEL WIRE CLEANING CLOTH 3PCS SET </v>
      </c>
      <c r="V177" t="e">
        <f t="shared" si="34"/>
        <v>#VALUE!</v>
      </c>
      <c r="W177" t="str">
        <f t="shared" si="35"/>
        <v>PCS</v>
      </c>
      <c r="X177">
        <f t="shared" si="36"/>
        <v>0.184</v>
      </c>
      <c r="Y177">
        <f t="shared" si="37"/>
        <v>30270.46</v>
      </c>
      <c r="Z177">
        <f t="shared" si="38"/>
        <v>0.43959545461895289</v>
      </c>
      <c r="AA177" t="str">
        <f t="shared" si="39"/>
        <v>High</v>
      </c>
      <c r="AB177">
        <f t="shared" si="40"/>
        <v>2024</v>
      </c>
      <c r="AD177">
        <f t="shared" si="41"/>
        <v>0.32294882631251093</v>
      </c>
    </row>
    <row r="178" spans="1:30" x14ac:dyDescent="0.3">
      <c r="A178" s="3" t="s">
        <v>19</v>
      </c>
      <c r="B178" s="3" t="s">
        <v>285</v>
      </c>
      <c r="C178" s="3" t="s">
        <v>21</v>
      </c>
      <c r="D178" s="4" t="s">
        <v>22</v>
      </c>
      <c r="E178" s="3" t="s">
        <v>286</v>
      </c>
      <c r="F178" s="3" t="str">
        <f t="shared" si="28"/>
        <v>Home Utility</v>
      </c>
      <c r="G178" s="3" t="str">
        <f t="shared" si="29"/>
        <v xml:space="preserve">RYX-02-020 MILD STEEL MULTI FUNCTION CLOTH STAND </v>
      </c>
      <c r="H178" s="3" t="str">
        <f t="shared" si="30"/>
        <v>RYX-02-020</v>
      </c>
      <c r="I178" s="3"/>
      <c r="J178" s="3"/>
      <c r="K178" s="3" t="str">
        <f t="shared" si="31"/>
        <v/>
      </c>
      <c r="L178" s="3" t="e">
        <f t="shared" si="32"/>
        <v>#VALUE!</v>
      </c>
      <c r="M178" s="3"/>
      <c r="N178" s="3">
        <v>8008</v>
      </c>
      <c r="O178" s="3" t="s">
        <v>24</v>
      </c>
      <c r="P178" s="3">
        <v>406.77410214785209</v>
      </c>
      <c r="Q178" s="3">
        <v>3257447.01</v>
      </c>
      <c r="R178" s="3">
        <v>4.7912143951454924</v>
      </c>
      <c r="S178" s="3">
        <v>38368.044876325082</v>
      </c>
      <c r="T178" s="3">
        <v>1193528.5</v>
      </c>
      <c r="U178" t="str">
        <f t="shared" si="33"/>
        <v xml:space="preserve">RYX-02-020 MILD STEEL MULTI FUNCTION CLOTH STAND </v>
      </c>
      <c r="V178" t="e">
        <f t="shared" si="34"/>
        <v>#VALUE!</v>
      </c>
      <c r="W178" t="str">
        <f t="shared" si="35"/>
        <v/>
      </c>
      <c r="X178" t="e">
        <f t="shared" si="36"/>
        <v>#VALUE!</v>
      </c>
      <c r="Y178">
        <f t="shared" si="37"/>
        <v>4450975.51</v>
      </c>
      <c r="Z178">
        <f t="shared" si="38"/>
        <v>0.36639997407049152</v>
      </c>
      <c r="AA178" t="str">
        <f t="shared" si="39"/>
        <v>High</v>
      </c>
      <c r="AB178">
        <f t="shared" si="40"/>
        <v>2024</v>
      </c>
      <c r="AD178">
        <f t="shared" si="41"/>
        <v>0.3228875301336846</v>
      </c>
    </row>
    <row r="179" spans="1:30" x14ac:dyDescent="0.3">
      <c r="A179" s="3" t="s">
        <v>19</v>
      </c>
      <c r="B179" s="3" t="s">
        <v>287</v>
      </c>
      <c r="C179" s="3" t="s">
        <v>21</v>
      </c>
      <c r="D179" s="4" t="s">
        <v>25</v>
      </c>
      <c r="E179" s="3" t="s">
        <v>288</v>
      </c>
      <c r="F179" s="3" t="str">
        <f t="shared" si="28"/>
        <v>Scrubber</v>
      </c>
      <c r="G179" s="3" t="str">
        <f t="shared" si="29"/>
        <v xml:space="preserve">SS SCRUBBER 3PCS SET </v>
      </c>
      <c r="H179" s="3" t="str">
        <f t="shared" si="30"/>
        <v>SS</v>
      </c>
      <c r="I179" s="3"/>
      <c r="J179" s="3"/>
      <c r="K179" s="3" t="str">
        <f t="shared" si="31"/>
        <v>PCS</v>
      </c>
      <c r="L179" s="3" t="e">
        <f t="shared" si="32"/>
        <v>#VALUE!</v>
      </c>
      <c r="M179" s="3"/>
      <c r="N179" s="3">
        <v>7417.5</v>
      </c>
      <c r="O179" s="3" t="s">
        <v>24</v>
      </c>
      <c r="P179" s="3">
        <v>234.11583282777221</v>
      </c>
      <c r="Q179" s="3">
        <v>1736554.19</v>
      </c>
      <c r="R179" s="3">
        <v>2.759173044522949</v>
      </c>
      <c r="S179" s="3">
        <v>20466.166057748971</v>
      </c>
      <c r="T179" s="3">
        <v>763389.2</v>
      </c>
      <c r="U179" t="str">
        <f t="shared" si="33"/>
        <v xml:space="preserve">SS SCRUBBER 3PCS SET </v>
      </c>
      <c r="V179" t="e">
        <f t="shared" si="34"/>
        <v>#VALUE!</v>
      </c>
      <c r="W179" t="str">
        <f t="shared" si="35"/>
        <v>PCS</v>
      </c>
      <c r="X179">
        <f t="shared" si="36"/>
        <v>0.16</v>
      </c>
      <c r="Y179">
        <f t="shared" si="37"/>
        <v>2499943.3899999997</v>
      </c>
      <c r="Z179">
        <f t="shared" si="38"/>
        <v>0.43959998737499806</v>
      </c>
      <c r="AA179" t="str">
        <f t="shared" si="39"/>
        <v>High</v>
      </c>
      <c r="AB179">
        <f t="shared" si="40"/>
        <v>2024</v>
      </c>
      <c r="AD179">
        <f t="shared" si="41"/>
        <v>0.32286465292867056</v>
      </c>
    </row>
    <row r="180" spans="1:30" x14ac:dyDescent="0.3">
      <c r="A180" s="3" t="s">
        <v>19</v>
      </c>
      <c r="B180" s="3" t="s">
        <v>289</v>
      </c>
      <c r="C180" s="3" t="s">
        <v>21</v>
      </c>
      <c r="D180" s="4" t="s">
        <v>25</v>
      </c>
      <c r="E180" s="3" t="s">
        <v>290</v>
      </c>
      <c r="F180" s="3" t="str">
        <f t="shared" si="28"/>
        <v>Scrubber</v>
      </c>
      <c r="G180" s="3" t="str">
        <f t="shared" si="29"/>
        <v xml:space="preserve">STEEL SCRUBBER 6PCS SET </v>
      </c>
      <c r="H180" s="3" t="str">
        <f t="shared" si="30"/>
        <v>STEEL</v>
      </c>
      <c r="I180" s="3"/>
      <c r="J180" s="3"/>
      <c r="K180" s="3" t="str">
        <f t="shared" si="31"/>
        <v>PCS</v>
      </c>
      <c r="L180" s="3" t="e">
        <f t="shared" si="32"/>
        <v>#VALUE!</v>
      </c>
      <c r="M180" s="3"/>
      <c r="N180" s="3">
        <v>9151</v>
      </c>
      <c r="O180" s="3" t="s">
        <v>24</v>
      </c>
      <c r="P180" s="3">
        <v>230.38772593159209</v>
      </c>
      <c r="Q180" s="3">
        <v>2108278.08</v>
      </c>
      <c r="R180" s="3">
        <v>2.715235426418293</v>
      </c>
      <c r="S180" s="3">
        <v>24847.119387153802</v>
      </c>
      <c r="T180" s="3">
        <v>926799.1</v>
      </c>
      <c r="U180" t="str">
        <f t="shared" si="33"/>
        <v xml:space="preserve">STEEL SCRUBBER 6PCS SET </v>
      </c>
      <c r="V180" t="e">
        <f t="shared" si="34"/>
        <v>#VALUE!</v>
      </c>
      <c r="W180" t="str">
        <f t="shared" si="35"/>
        <v>PCS</v>
      </c>
      <c r="X180">
        <f t="shared" si="36"/>
        <v>0.23799999999999999</v>
      </c>
      <c r="Y180">
        <f t="shared" si="37"/>
        <v>3035077.18</v>
      </c>
      <c r="Z180">
        <f t="shared" si="38"/>
        <v>0.43960002657713915</v>
      </c>
      <c r="AA180" t="str">
        <f t="shared" si="39"/>
        <v>High</v>
      </c>
      <c r="AB180">
        <f t="shared" si="40"/>
        <v>2024</v>
      </c>
      <c r="AD180">
        <f t="shared" si="41"/>
        <v>0.32280324559860929</v>
      </c>
    </row>
    <row r="181" spans="1:30" x14ac:dyDescent="0.3">
      <c r="A181" s="3" t="s">
        <v>19</v>
      </c>
      <c r="B181" s="3" t="s">
        <v>291</v>
      </c>
      <c r="C181" s="3" t="s">
        <v>21</v>
      </c>
      <c r="D181" s="4" t="s">
        <v>22</v>
      </c>
      <c r="E181" s="3" t="s">
        <v>292</v>
      </c>
      <c r="F181" s="3" t="str">
        <f t="shared" si="28"/>
        <v>Other</v>
      </c>
      <c r="G181" s="3" t="str">
        <f t="shared" si="29"/>
        <v xml:space="preserve">AM-625 STEEL HANGER </v>
      </c>
      <c r="H181" s="3" t="str">
        <f t="shared" si="30"/>
        <v>AM-625</v>
      </c>
      <c r="I181" s="3"/>
      <c r="J181" s="3"/>
      <c r="K181" s="3" t="str">
        <f t="shared" si="31"/>
        <v>PCS</v>
      </c>
      <c r="L181" s="3" t="e">
        <f t="shared" si="32"/>
        <v>#VALUE!</v>
      </c>
      <c r="M181" s="3"/>
      <c r="N181" s="3">
        <v>1750</v>
      </c>
      <c r="O181" s="3" t="s">
        <v>24</v>
      </c>
      <c r="P181" s="3">
        <v>307.56428</v>
      </c>
      <c r="Q181" s="3">
        <v>538237.49</v>
      </c>
      <c r="R181" s="3">
        <v>3.6248</v>
      </c>
      <c r="S181" s="3">
        <v>6343.4000000000005</v>
      </c>
      <c r="T181" s="3">
        <v>197210.2</v>
      </c>
      <c r="U181" t="str">
        <f t="shared" si="33"/>
        <v xml:space="preserve">AM-625 STEEL HANGER </v>
      </c>
      <c r="V181">
        <f t="shared" si="34"/>
        <v>10500</v>
      </c>
      <c r="W181" t="str">
        <f t="shared" si="35"/>
        <v>PCS</v>
      </c>
      <c r="X181">
        <f t="shared" si="36"/>
        <v>0.56100000000000005</v>
      </c>
      <c r="Y181">
        <f t="shared" si="37"/>
        <v>735447.69</v>
      </c>
      <c r="Z181">
        <f t="shared" si="38"/>
        <v>0.36639996964908561</v>
      </c>
      <c r="AA181" t="str">
        <f t="shared" si="39"/>
        <v>High</v>
      </c>
      <c r="AB181">
        <f t="shared" si="40"/>
        <v>2024</v>
      </c>
      <c r="AD181">
        <f t="shared" si="41"/>
        <v>0.32274177360862066</v>
      </c>
    </row>
    <row r="182" spans="1:30" x14ac:dyDescent="0.3">
      <c r="A182" s="3" t="s">
        <v>19</v>
      </c>
      <c r="B182" s="3" t="s">
        <v>293</v>
      </c>
      <c r="C182" s="3" t="s">
        <v>21</v>
      </c>
      <c r="D182" s="4" t="s">
        <v>22</v>
      </c>
      <c r="E182" s="3" t="s">
        <v>249</v>
      </c>
      <c r="F182" s="3" t="str">
        <f t="shared" si="28"/>
        <v>Home Utility</v>
      </c>
      <c r="G182" s="3" t="str">
        <f t="shared" si="29"/>
        <v xml:space="preserve">RYX-02-020 MILD STEEL MULTI FUNCTION CLOTH STAND </v>
      </c>
      <c r="H182" s="3" t="str">
        <f t="shared" si="30"/>
        <v>RYX-02-020</v>
      </c>
      <c r="I182" s="3"/>
      <c r="J182" s="3"/>
      <c r="K182" s="3" t="str">
        <f t="shared" si="31"/>
        <v/>
      </c>
      <c r="L182" s="3" t="e">
        <f t="shared" si="32"/>
        <v>#VALUE!</v>
      </c>
      <c r="M182" s="3"/>
      <c r="N182" s="3">
        <v>4004</v>
      </c>
      <c r="O182" s="3" t="s">
        <v>24</v>
      </c>
      <c r="P182" s="3">
        <v>419.54066183816178</v>
      </c>
      <c r="Q182" s="3">
        <v>1679840.81</v>
      </c>
      <c r="R182" s="3">
        <v>4.944498077055532</v>
      </c>
      <c r="S182" s="3">
        <v>19797.770300530348</v>
      </c>
      <c r="T182" s="3">
        <v>615493.69999999995</v>
      </c>
      <c r="U182" t="str">
        <f t="shared" si="33"/>
        <v xml:space="preserve">RYX-02-020 MILD STEEL MULTI FUNCTION CLOTH STAND </v>
      </c>
      <c r="V182" t="e">
        <f t="shared" si="34"/>
        <v>#VALUE!</v>
      </c>
      <c r="W182" t="str">
        <f t="shared" si="35"/>
        <v/>
      </c>
      <c r="X182" t="e">
        <f t="shared" si="36"/>
        <v>#VALUE!</v>
      </c>
      <c r="Y182">
        <f t="shared" si="37"/>
        <v>2295334.5099999998</v>
      </c>
      <c r="Z182">
        <f t="shared" si="38"/>
        <v>0.36640001620153517</v>
      </c>
      <c r="AA182" t="str">
        <f t="shared" si="39"/>
        <v>High</v>
      </c>
      <c r="AB182">
        <f t="shared" si="40"/>
        <v>2024</v>
      </c>
      <c r="AD182">
        <f t="shared" si="41"/>
        <v>0.32271878351065303</v>
      </c>
    </row>
    <row r="183" spans="1:30" x14ac:dyDescent="0.3">
      <c r="A183" s="3" t="s">
        <v>19</v>
      </c>
      <c r="B183" s="3" t="s">
        <v>293</v>
      </c>
      <c r="C183" s="3" t="s">
        <v>21</v>
      </c>
      <c r="D183" s="4" t="s">
        <v>22</v>
      </c>
      <c r="E183" s="3" t="s">
        <v>281</v>
      </c>
      <c r="F183" s="3" t="str">
        <f t="shared" si="28"/>
        <v>Home Utility</v>
      </c>
      <c r="G183" s="3" t="str">
        <f t="shared" si="29"/>
        <v xml:space="preserve">RYX-02-021A MILD STEEL MULTI FUNCTION CLOTH STAND </v>
      </c>
      <c r="H183" s="3" t="str">
        <f t="shared" si="30"/>
        <v>RYX-02-021A</v>
      </c>
      <c r="I183" s="3"/>
      <c r="J183" s="3"/>
      <c r="K183" s="3" t="str">
        <f t="shared" si="31"/>
        <v/>
      </c>
      <c r="L183" s="3" t="e">
        <f t="shared" si="32"/>
        <v>#VALUE!</v>
      </c>
      <c r="M183" s="3"/>
      <c r="N183" s="3">
        <v>14256</v>
      </c>
      <c r="O183" s="3" t="s">
        <v>24</v>
      </c>
      <c r="P183" s="3">
        <v>241.0090551346801</v>
      </c>
      <c r="Q183" s="3">
        <v>3435825.09</v>
      </c>
      <c r="R183" s="3">
        <v>2.840413142424044</v>
      </c>
      <c r="S183" s="3">
        <v>40492.929758397171</v>
      </c>
      <c r="T183" s="3">
        <v>1258886.3</v>
      </c>
      <c r="U183" t="str">
        <f t="shared" si="33"/>
        <v xml:space="preserve">RYX-02-021A MILD STEEL MULTI FUNCTION CLOTH STAND </v>
      </c>
      <c r="V183" t="e">
        <f t="shared" si="34"/>
        <v>#VALUE!</v>
      </c>
      <c r="W183" t="str">
        <f t="shared" si="35"/>
        <v/>
      </c>
      <c r="X183" t="e">
        <f t="shared" si="36"/>
        <v>#VALUE!</v>
      </c>
      <c r="Y183">
        <f t="shared" si="37"/>
        <v>4694711.3899999997</v>
      </c>
      <c r="Z183">
        <f t="shared" si="38"/>
        <v>0.36639999622332348</v>
      </c>
      <c r="AA183" t="str">
        <f t="shared" si="39"/>
        <v>High</v>
      </c>
      <c r="AB183">
        <f t="shared" si="40"/>
        <v>2024</v>
      </c>
      <c r="AD183">
        <f t="shared" si="41"/>
        <v>0.32269576916255449</v>
      </c>
    </row>
    <row r="184" spans="1:30" x14ac:dyDescent="0.3">
      <c r="A184" s="3" t="s">
        <v>19</v>
      </c>
      <c r="B184" s="3" t="s">
        <v>294</v>
      </c>
      <c r="C184" s="3" t="s">
        <v>21</v>
      </c>
      <c r="D184" s="4" t="s">
        <v>22</v>
      </c>
      <c r="E184" s="3" t="s">
        <v>295</v>
      </c>
      <c r="F184" s="3" t="str">
        <f t="shared" si="28"/>
        <v>Other</v>
      </c>
      <c r="G184" s="3" t="str">
        <f t="shared" si="29"/>
        <v xml:space="preserve">HOUSEHOLD STEEL HOOK 3PCS SET </v>
      </c>
      <c r="H184" s="3" t="str">
        <f t="shared" si="30"/>
        <v>HOUSEHOLD</v>
      </c>
      <c r="I184" s="3"/>
      <c r="J184" s="3"/>
      <c r="K184" s="3" t="str">
        <f t="shared" si="31"/>
        <v>PCS</v>
      </c>
      <c r="L184" s="3" t="e">
        <f t="shared" si="32"/>
        <v>#VALUE!</v>
      </c>
      <c r="M184" s="3"/>
      <c r="N184" s="3">
        <v>5660.8</v>
      </c>
      <c r="O184" s="3" t="s">
        <v>24</v>
      </c>
      <c r="P184" s="3">
        <v>969.75853766252123</v>
      </c>
      <c r="Q184" s="3">
        <v>5489609.1299999999</v>
      </c>
      <c r="R184" s="3">
        <v>11.42909296007686</v>
      </c>
      <c r="S184" s="3">
        <v>64697.809428403067</v>
      </c>
      <c r="T184" s="3">
        <v>2011392.8</v>
      </c>
      <c r="U184" t="str">
        <f t="shared" si="33"/>
        <v xml:space="preserve">HOUSEHOLD STEEL HOOK 3PCS SET </v>
      </c>
      <c r="V184" t="e">
        <f t="shared" si="34"/>
        <v>#VALUE!</v>
      </c>
      <c r="W184" t="str">
        <f t="shared" si="35"/>
        <v>PCS</v>
      </c>
      <c r="X184">
        <f t="shared" si="36"/>
        <v>0.375</v>
      </c>
      <c r="Y184">
        <f t="shared" si="37"/>
        <v>7501001.9299999997</v>
      </c>
      <c r="Z184">
        <f t="shared" si="38"/>
        <v>0.36640000269017331</v>
      </c>
      <c r="AA184" t="str">
        <f t="shared" si="39"/>
        <v>High</v>
      </c>
      <c r="AB184">
        <f t="shared" si="40"/>
        <v>2024</v>
      </c>
      <c r="AD184">
        <f t="shared" si="41"/>
        <v>0.32267273056104645</v>
      </c>
    </row>
    <row r="185" spans="1:30" x14ac:dyDescent="0.3">
      <c r="A185" s="3" t="s">
        <v>19</v>
      </c>
      <c r="B185" s="3" t="s">
        <v>296</v>
      </c>
      <c r="C185" s="3" t="s">
        <v>21</v>
      </c>
      <c r="D185" s="4" t="s">
        <v>25</v>
      </c>
      <c r="E185" s="3" t="s">
        <v>297</v>
      </c>
      <c r="F185" s="3" t="str">
        <f t="shared" si="28"/>
        <v>Scrubber</v>
      </c>
      <c r="G185" s="3" t="str">
        <f t="shared" si="29"/>
        <v xml:space="preserve">STEEL SCRUBBER 2PCS SET </v>
      </c>
      <c r="H185" s="3" t="str">
        <f t="shared" si="30"/>
        <v>STEEL</v>
      </c>
      <c r="I185" s="3"/>
      <c r="J185" s="3"/>
      <c r="K185" s="3" t="str">
        <f t="shared" si="31"/>
        <v>PCS</v>
      </c>
      <c r="L185" s="3" t="e">
        <f t="shared" si="32"/>
        <v>#VALUE!</v>
      </c>
      <c r="M185" s="3"/>
      <c r="N185" s="3">
        <v>4914</v>
      </c>
      <c r="O185" s="3" t="s">
        <v>24</v>
      </c>
      <c r="P185" s="3">
        <v>461.75560846560847</v>
      </c>
      <c r="Q185" s="3">
        <v>2269067.06</v>
      </c>
      <c r="R185" s="3">
        <v>5.4420224922287384</v>
      </c>
      <c r="S185" s="3">
        <v>26742.098526812031</v>
      </c>
      <c r="T185" s="3">
        <v>997481.8</v>
      </c>
      <c r="U185" t="str">
        <f t="shared" si="33"/>
        <v xml:space="preserve">STEEL SCRUBBER 2PCS SET </v>
      </c>
      <c r="V185" t="e">
        <f t="shared" si="34"/>
        <v>#VALUE!</v>
      </c>
      <c r="W185" t="str">
        <f t="shared" si="35"/>
        <v>PCS</v>
      </c>
      <c r="X185">
        <f t="shared" si="36"/>
        <v>0.14799999999999999</v>
      </c>
      <c r="Y185">
        <f t="shared" si="37"/>
        <v>3266548.8600000003</v>
      </c>
      <c r="Z185">
        <f t="shared" si="38"/>
        <v>0.43959996493008013</v>
      </c>
      <c r="AA185" t="str">
        <f t="shared" si="39"/>
        <v>High</v>
      </c>
      <c r="AB185">
        <f t="shared" si="40"/>
        <v>2024</v>
      </c>
      <c r="AD185">
        <f t="shared" si="41"/>
        <v>0.32264966765380532</v>
      </c>
    </row>
    <row r="186" spans="1:30" x14ac:dyDescent="0.3">
      <c r="A186" s="3" t="s">
        <v>19</v>
      </c>
      <c r="B186" s="3" t="s">
        <v>298</v>
      </c>
      <c r="C186" s="3" t="s">
        <v>21</v>
      </c>
      <c r="D186" s="4" t="s">
        <v>22</v>
      </c>
      <c r="E186" s="3" t="s">
        <v>299</v>
      </c>
      <c r="F186" s="3" t="str">
        <f t="shared" si="28"/>
        <v>Other</v>
      </c>
      <c r="G186" s="3" t="str">
        <f t="shared" si="29"/>
        <v xml:space="preserve">STEEL SPRINKLER </v>
      </c>
      <c r="H186" s="3" t="str">
        <f t="shared" si="30"/>
        <v>STEEL</v>
      </c>
      <c r="I186" s="3"/>
      <c r="J186" s="3"/>
      <c r="K186" s="3" t="str">
        <f t="shared" si="31"/>
        <v/>
      </c>
      <c r="L186" s="3" t="e">
        <f t="shared" si="32"/>
        <v>#VALUE!</v>
      </c>
      <c r="M186" s="3"/>
      <c r="N186" s="3">
        <v>7057.6</v>
      </c>
      <c r="O186" s="3" t="s">
        <v>24</v>
      </c>
      <c r="P186" s="3">
        <v>293.6619516549535</v>
      </c>
      <c r="Q186" s="3">
        <v>2072548.59</v>
      </c>
      <c r="R186" s="3">
        <v>3.4609540560395229</v>
      </c>
      <c r="S186" s="3">
        <v>24426.029345904539</v>
      </c>
      <c r="T186" s="3">
        <v>759381.8</v>
      </c>
      <c r="U186" t="str">
        <f t="shared" si="33"/>
        <v xml:space="preserve">STEEL SPRINKLER </v>
      </c>
      <c r="V186" t="e">
        <f t="shared" si="34"/>
        <v>#VALUE!</v>
      </c>
      <c r="W186" t="str">
        <f t="shared" si="35"/>
        <v/>
      </c>
      <c r="X186">
        <f t="shared" si="36"/>
        <v>0.57199999999999995</v>
      </c>
      <c r="Y186">
        <f t="shared" si="37"/>
        <v>2831930.39</v>
      </c>
      <c r="Z186">
        <f t="shared" si="38"/>
        <v>0.36639999837108767</v>
      </c>
      <c r="AA186" t="str">
        <f t="shared" si="39"/>
        <v>High</v>
      </c>
      <c r="AB186">
        <f t="shared" si="40"/>
        <v>2024</v>
      </c>
      <c r="AD186">
        <f t="shared" si="41"/>
        <v>0.32258795245735344</v>
      </c>
    </row>
    <row r="187" spans="1:30" x14ac:dyDescent="0.3">
      <c r="A187" s="3" t="s">
        <v>19</v>
      </c>
      <c r="B187" s="3" t="s">
        <v>298</v>
      </c>
      <c r="C187" s="3" t="s">
        <v>21</v>
      </c>
      <c r="D187" s="4" t="s">
        <v>22</v>
      </c>
      <c r="E187" s="3" t="s">
        <v>249</v>
      </c>
      <c r="F187" s="3" t="str">
        <f t="shared" si="28"/>
        <v>Home Utility</v>
      </c>
      <c r="G187" s="3" t="str">
        <f t="shared" si="29"/>
        <v xml:space="preserve">RYX-02-020 MILD STEEL MULTI FUNCTION CLOTH STAND </v>
      </c>
      <c r="H187" s="3" t="str">
        <f t="shared" si="30"/>
        <v>RYX-02-020</v>
      </c>
      <c r="I187" s="3"/>
      <c r="J187" s="3"/>
      <c r="K187" s="3" t="str">
        <f t="shared" si="31"/>
        <v/>
      </c>
      <c r="L187" s="3" t="e">
        <f t="shared" si="32"/>
        <v>#VALUE!</v>
      </c>
      <c r="M187" s="3"/>
      <c r="N187" s="3">
        <v>4004</v>
      </c>
      <c r="O187" s="3" t="s">
        <v>24</v>
      </c>
      <c r="P187" s="3">
        <v>419.5306893106893</v>
      </c>
      <c r="Q187" s="3">
        <v>1679800.88</v>
      </c>
      <c r="R187" s="3">
        <v>4.9443805457948073</v>
      </c>
      <c r="S187" s="3">
        <v>19797.299705362409</v>
      </c>
      <c r="T187" s="3">
        <v>615479.1</v>
      </c>
      <c r="U187" t="str">
        <f t="shared" si="33"/>
        <v xml:space="preserve">RYX-02-020 MILD STEEL MULTI FUNCTION CLOTH STAND </v>
      </c>
      <c r="V187" t="e">
        <f t="shared" si="34"/>
        <v>#VALUE!</v>
      </c>
      <c r="W187" t="str">
        <f t="shared" si="35"/>
        <v/>
      </c>
      <c r="X187" t="e">
        <f t="shared" si="36"/>
        <v>#VALUE!</v>
      </c>
      <c r="Y187">
        <f t="shared" si="37"/>
        <v>2295279.98</v>
      </c>
      <c r="Z187">
        <f t="shared" si="38"/>
        <v>0.36640003427072859</v>
      </c>
      <c r="AA187" t="str">
        <f t="shared" si="39"/>
        <v>High</v>
      </c>
      <c r="AB187">
        <f t="shared" si="40"/>
        <v>2024</v>
      </c>
      <c r="AD187">
        <f t="shared" si="41"/>
        <v>0.32256482043733564</v>
      </c>
    </row>
    <row r="188" spans="1:30" x14ac:dyDescent="0.3">
      <c r="A188" s="3" t="s">
        <v>19</v>
      </c>
      <c r="B188" s="3" t="s">
        <v>300</v>
      </c>
      <c r="C188" s="3" t="s">
        <v>21</v>
      </c>
      <c r="D188" s="4" t="s">
        <v>22</v>
      </c>
      <c r="E188" s="3" t="s">
        <v>281</v>
      </c>
      <c r="F188" s="3" t="str">
        <f t="shared" si="28"/>
        <v>Home Utility</v>
      </c>
      <c r="G188" s="3" t="str">
        <f t="shared" si="29"/>
        <v xml:space="preserve">RYX-02-021A MILD STEEL MULTI FUNCTION CLOTH STAND </v>
      </c>
      <c r="H188" s="3" t="str">
        <f t="shared" si="30"/>
        <v>RYX-02-021A</v>
      </c>
      <c r="I188" s="3"/>
      <c r="J188" s="3"/>
      <c r="K188" s="3" t="str">
        <f t="shared" si="31"/>
        <v/>
      </c>
      <c r="L188" s="3" t="e">
        <f t="shared" si="32"/>
        <v>#VALUE!</v>
      </c>
      <c r="M188" s="3"/>
      <c r="N188" s="3">
        <v>14256</v>
      </c>
      <c r="O188" s="3" t="s">
        <v>24</v>
      </c>
      <c r="P188" s="3">
        <v>238.36828773849609</v>
      </c>
      <c r="Q188" s="3">
        <v>3398178.31</v>
      </c>
      <c r="R188" s="3">
        <v>2.8175920536465262</v>
      </c>
      <c r="S188" s="3">
        <v>40167.592316784881</v>
      </c>
      <c r="T188" s="3">
        <v>1245092.6000000001</v>
      </c>
      <c r="U188" t="str">
        <f t="shared" si="33"/>
        <v xml:space="preserve">RYX-02-021A MILD STEEL MULTI FUNCTION CLOTH STAND </v>
      </c>
      <c r="V188" t="e">
        <f t="shared" si="34"/>
        <v>#VALUE!</v>
      </c>
      <c r="W188" t="str">
        <f t="shared" si="35"/>
        <v/>
      </c>
      <c r="X188" t="e">
        <f t="shared" si="36"/>
        <v>#VALUE!</v>
      </c>
      <c r="Y188">
        <f t="shared" si="37"/>
        <v>4643270.91</v>
      </c>
      <c r="Z188">
        <f t="shared" si="38"/>
        <v>0.36640001978000974</v>
      </c>
      <c r="AA188" t="str">
        <f t="shared" si="39"/>
        <v>High</v>
      </c>
      <c r="AB188">
        <f t="shared" si="40"/>
        <v>2024</v>
      </c>
      <c r="AD188">
        <f t="shared" si="41"/>
        <v>0.32254166395881828</v>
      </c>
    </row>
    <row r="189" spans="1:30" x14ac:dyDescent="0.3">
      <c r="A189" s="3" t="s">
        <v>19</v>
      </c>
      <c r="B189" s="3" t="s">
        <v>301</v>
      </c>
      <c r="C189" s="3" t="s">
        <v>21</v>
      </c>
      <c r="D189" s="4" t="s">
        <v>25</v>
      </c>
      <c r="E189" s="3" t="s">
        <v>302</v>
      </c>
      <c r="F189" s="3" t="str">
        <f t="shared" si="28"/>
        <v>Scrubber</v>
      </c>
      <c r="G189" s="3" t="str">
        <f t="shared" si="29"/>
        <v xml:space="preserve">STEEL SCRUBBER 6PCS SET </v>
      </c>
      <c r="H189" s="3" t="str">
        <f t="shared" si="30"/>
        <v>STEEL</v>
      </c>
      <c r="I189" s="3"/>
      <c r="J189" s="3"/>
      <c r="K189" s="3" t="str">
        <f t="shared" si="31"/>
        <v>PCS</v>
      </c>
      <c r="L189" s="3" t="e">
        <f t="shared" si="32"/>
        <v>#VALUE!</v>
      </c>
      <c r="M189" s="3"/>
      <c r="N189" s="3">
        <v>8856</v>
      </c>
      <c r="O189" s="3" t="s">
        <v>24</v>
      </c>
      <c r="P189" s="3">
        <v>247.62404019873529</v>
      </c>
      <c r="Q189" s="3">
        <v>2192958.5</v>
      </c>
      <c r="R189" s="3">
        <v>2.9269981110961618</v>
      </c>
      <c r="S189" s="3">
        <v>25921.49527186761</v>
      </c>
      <c r="T189" s="3">
        <v>964024.6</v>
      </c>
      <c r="U189" t="str">
        <f t="shared" si="33"/>
        <v xml:space="preserve">STEEL SCRUBBER 6PCS SET </v>
      </c>
      <c r="V189" t="e">
        <f t="shared" si="34"/>
        <v>#VALUE!</v>
      </c>
      <c r="W189" t="str">
        <f t="shared" si="35"/>
        <v>PCS</v>
      </c>
      <c r="X189" t="e">
        <f t="shared" si="36"/>
        <v>#VALUE!</v>
      </c>
      <c r="Y189">
        <f t="shared" si="37"/>
        <v>3156983.1</v>
      </c>
      <c r="Z189">
        <f t="shared" si="38"/>
        <v>0.43960001979061619</v>
      </c>
      <c r="AA189" t="str">
        <f t="shared" si="39"/>
        <v>High</v>
      </c>
      <c r="AB189">
        <f t="shared" si="40"/>
        <v>2024</v>
      </c>
      <c r="AD189">
        <f t="shared" si="41"/>
        <v>0.32251848300965275</v>
      </c>
    </row>
    <row r="190" spans="1:30" x14ac:dyDescent="0.3">
      <c r="A190" s="3" t="s">
        <v>19</v>
      </c>
      <c r="B190" s="3" t="s">
        <v>303</v>
      </c>
      <c r="C190" s="3" t="s">
        <v>21</v>
      </c>
      <c r="D190" s="4" t="s">
        <v>22</v>
      </c>
      <c r="E190" s="3" t="s">
        <v>304</v>
      </c>
      <c r="F190" s="3" t="str">
        <f t="shared" si="28"/>
        <v>Other</v>
      </c>
      <c r="G190" s="3" t="str">
        <f t="shared" si="29"/>
        <v xml:space="preserve">HOUSEHOLD STEEL HOOK 3PCS SET </v>
      </c>
      <c r="H190" s="3" t="str">
        <f t="shared" si="30"/>
        <v>HOUSEHOLD</v>
      </c>
      <c r="I190" s="3"/>
      <c r="J190" s="3"/>
      <c r="K190" s="3" t="str">
        <f t="shared" si="31"/>
        <v>PCS</v>
      </c>
      <c r="L190" s="3" t="e">
        <f t="shared" si="32"/>
        <v>#VALUE!</v>
      </c>
      <c r="M190" s="3"/>
      <c r="N190" s="3">
        <v>146.5</v>
      </c>
      <c r="O190" s="3" t="s">
        <v>24</v>
      </c>
      <c r="P190" s="3">
        <v>533.29720136518768</v>
      </c>
      <c r="Q190" s="3">
        <v>78128.039999999994</v>
      </c>
      <c r="R190" s="3">
        <v>6.3037494251204231</v>
      </c>
      <c r="S190" s="3">
        <v>923.49929078014179</v>
      </c>
      <c r="T190" s="3">
        <v>28626.2</v>
      </c>
      <c r="U190" t="str">
        <f t="shared" si="33"/>
        <v xml:space="preserve">HOUSEHOLD STEEL HOOK 3PCS SET </v>
      </c>
      <c r="V190" t="e">
        <f t="shared" si="34"/>
        <v>#VALUE!</v>
      </c>
      <c r="W190" t="str">
        <f t="shared" si="35"/>
        <v>PCS</v>
      </c>
      <c r="X190">
        <f t="shared" si="36"/>
        <v>0.26500000000000001</v>
      </c>
      <c r="Y190">
        <f t="shared" si="37"/>
        <v>106754.23999999999</v>
      </c>
      <c r="Z190">
        <f t="shared" si="38"/>
        <v>0.36640110260029568</v>
      </c>
      <c r="AA190" t="str">
        <f t="shared" si="39"/>
        <v>High</v>
      </c>
      <c r="AB190">
        <f t="shared" si="40"/>
        <v>2024</v>
      </c>
      <c r="AD190">
        <f t="shared" si="41"/>
        <v>0.3224565678659293</v>
      </c>
    </row>
    <row r="191" spans="1:30" x14ac:dyDescent="0.3">
      <c r="A191" s="3" t="s">
        <v>19</v>
      </c>
      <c r="B191" s="3" t="s">
        <v>305</v>
      </c>
      <c r="C191" s="3" t="s">
        <v>21</v>
      </c>
      <c r="D191" s="4" t="s">
        <v>22</v>
      </c>
      <c r="E191" s="3" t="s">
        <v>306</v>
      </c>
      <c r="F191" s="3" t="str">
        <f t="shared" si="28"/>
        <v>Household Steel</v>
      </c>
      <c r="G191" s="3" t="str">
        <f t="shared" si="29"/>
        <v xml:space="preserve">STEEL CUTLERY HOLDER </v>
      </c>
      <c r="H191" s="3" t="str">
        <f t="shared" si="30"/>
        <v>STEEL</v>
      </c>
      <c r="I191" s="3"/>
      <c r="J191" s="3"/>
      <c r="K191" s="3" t="str">
        <f t="shared" si="31"/>
        <v/>
      </c>
      <c r="L191" s="3" t="e">
        <f t="shared" si="32"/>
        <v>#VALUE!</v>
      </c>
      <c r="M191" s="3"/>
      <c r="N191" s="3">
        <v>460</v>
      </c>
      <c r="O191" s="3" t="s">
        <v>24</v>
      </c>
      <c r="P191" s="3">
        <v>390.55113043478258</v>
      </c>
      <c r="Q191" s="3">
        <v>179653.52</v>
      </c>
      <c r="R191" s="3">
        <v>4.6164436221605509</v>
      </c>
      <c r="S191" s="3">
        <v>2123.5640661938528</v>
      </c>
      <c r="T191" s="3">
        <v>65825.100000000006</v>
      </c>
      <c r="U191" t="str">
        <f t="shared" si="33"/>
        <v xml:space="preserve">STEEL CUTLERY HOLDER </v>
      </c>
      <c r="V191" t="e">
        <f t="shared" si="34"/>
        <v>#VALUE!</v>
      </c>
      <c r="W191" t="str">
        <f t="shared" si="35"/>
        <v/>
      </c>
      <c r="X191">
        <f t="shared" si="36"/>
        <v>1.95</v>
      </c>
      <c r="Y191">
        <f t="shared" si="37"/>
        <v>245478.62</v>
      </c>
      <c r="Z191">
        <f t="shared" si="38"/>
        <v>0.36640027982752582</v>
      </c>
      <c r="AA191" t="str">
        <f t="shared" si="39"/>
        <v>High</v>
      </c>
      <c r="AB191">
        <f t="shared" si="40"/>
        <v>2024</v>
      </c>
      <c r="AD191">
        <f t="shared" si="41"/>
        <v>0.32243331678935022</v>
      </c>
    </row>
    <row r="192" spans="1:30" x14ac:dyDescent="0.3">
      <c r="A192" s="3" t="s">
        <v>19</v>
      </c>
      <c r="B192" s="3" t="s">
        <v>307</v>
      </c>
      <c r="C192" s="3" t="s">
        <v>21</v>
      </c>
      <c r="D192" s="4" t="s">
        <v>22</v>
      </c>
      <c r="E192" s="3" t="s">
        <v>308</v>
      </c>
      <c r="F192" s="3" t="str">
        <f t="shared" si="28"/>
        <v>Other</v>
      </c>
      <c r="G192" s="3" t="str">
        <f t="shared" si="29"/>
        <v xml:space="preserve">AM-430 STEEL SPRINKLER </v>
      </c>
      <c r="H192" s="3" t="str">
        <f t="shared" si="30"/>
        <v>AM-430</v>
      </c>
      <c r="I192" s="3"/>
      <c r="J192" s="3"/>
      <c r="K192" s="3" t="str">
        <f t="shared" si="31"/>
        <v>PCS</v>
      </c>
      <c r="L192" s="3" t="e">
        <f t="shared" si="32"/>
        <v>#VALUE!</v>
      </c>
      <c r="M192" s="3"/>
      <c r="N192" s="3">
        <v>11440</v>
      </c>
      <c r="O192" s="3" t="s">
        <v>24</v>
      </c>
      <c r="P192" s="3">
        <v>290.51598951048948</v>
      </c>
      <c r="Q192" s="3">
        <v>3323502.92</v>
      </c>
      <c r="R192" s="3">
        <v>3.433995147878127</v>
      </c>
      <c r="S192" s="3">
        <v>39284.904491725763</v>
      </c>
      <c r="T192" s="3">
        <v>1217731.5</v>
      </c>
      <c r="U192" t="str">
        <f t="shared" si="33"/>
        <v xml:space="preserve">AM-430 STEEL SPRINKLER </v>
      </c>
      <c r="V192">
        <f t="shared" si="34"/>
        <v>62400</v>
      </c>
      <c r="W192" t="str">
        <f t="shared" si="35"/>
        <v>PCS</v>
      </c>
      <c r="X192">
        <f t="shared" si="36"/>
        <v>0.57120000000000004</v>
      </c>
      <c r="Y192">
        <f t="shared" si="37"/>
        <v>4541234.42</v>
      </c>
      <c r="Z192">
        <f t="shared" si="38"/>
        <v>0.36640000906032</v>
      </c>
      <c r="AA192" t="str">
        <f t="shared" si="39"/>
        <v>High</v>
      </c>
      <c r="AB192">
        <f t="shared" si="40"/>
        <v>2024</v>
      </c>
      <c r="AD192">
        <f t="shared" si="41"/>
        <v>0.32241004153099234</v>
      </c>
    </row>
    <row r="193" spans="1:30" x14ac:dyDescent="0.3">
      <c r="A193" s="3" t="s">
        <v>19</v>
      </c>
      <c r="B193" s="3" t="s">
        <v>307</v>
      </c>
      <c r="C193" s="3" t="s">
        <v>21</v>
      </c>
      <c r="D193" s="4" t="s">
        <v>25</v>
      </c>
      <c r="E193" s="3" t="s">
        <v>309</v>
      </c>
      <c r="F193" s="3" t="str">
        <f t="shared" si="28"/>
        <v>Scrubber</v>
      </c>
      <c r="G193" s="3" t="str">
        <f t="shared" si="29"/>
        <v xml:space="preserve">STEEL SCRUBBER 2PCS SET </v>
      </c>
      <c r="H193" s="3" t="str">
        <f t="shared" si="30"/>
        <v>STEEL</v>
      </c>
      <c r="I193" s="3"/>
      <c r="J193" s="3"/>
      <c r="K193" s="3" t="str">
        <f t="shared" si="31"/>
        <v>PCS</v>
      </c>
      <c r="L193" s="3" t="e">
        <f t="shared" si="32"/>
        <v>#VALUE!</v>
      </c>
      <c r="M193" s="3"/>
      <c r="N193" s="3">
        <v>4914</v>
      </c>
      <c r="O193" s="3" t="s">
        <v>24</v>
      </c>
      <c r="P193" s="3">
        <v>472.38436507936512</v>
      </c>
      <c r="Q193" s="3">
        <v>2321296.77</v>
      </c>
      <c r="R193" s="3">
        <v>5.5837395399452134</v>
      </c>
      <c r="S193" s="3">
        <v>27438.496099290791</v>
      </c>
      <c r="T193" s="3">
        <v>1020442.1</v>
      </c>
      <c r="U193" t="str">
        <f t="shared" si="33"/>
        <v xml:space="preserve">STEEL SCRUBBER 2PCS SET </v>
      </c>
      <c r="V193" t="e">
        <f t="shared" si="34"/>
        <v>#VALUE!</v>
      </c>
      <c r="W193" t="str">
        <f t="shared" si="35"/>
        <v>PCS</v>
      </c>
      <c r="X193">
        <f t="shared" si="36"/>
        <v>0.14799999999999999</v>
      </c>
      <c r="Y193">
        <f t="shared" si="37"/>
        <v>3341738.87</v>
      </c>
      <c r="Z193">
        <f t="shared" si="38"/>
        <v>0.43960001719211456</v>
      </c>
      <c r="AA193" t="str">
        <f t="shared" si="39"/>
        <v>High</v>
      </c>
      <c r="AB193">
        <f t="shared" si="40"/>
        <v>2024</v>
      </c>
      <c r="AD193">
        <f t="shared" si="41"/>
        <v>0.32238674176005527</v>
      </c>
    </row>
    <row r="194" spans="1:30" x14ac:dyDescent="0.3">
      <c r="A194" s="3" t="s">
        <v>19</v>
      </c>
      <c r="B194" s="3" t="s">
        <v>307</v>
      </c>
      <c r="C194" s="3" t="s">
        <v>21</v>
      </c>
      <c r="D194" s="4" t="s">
        <v>22</v>
      </c>
      <c r="E194" s="3" t="s">
        <v>310</v>
      </c>
      <c r="F194" s="3" t="str">
        <f t="shared" si="28"/>
        <v>Other</v>
      </c>
      <c r="G194" s="3" t="str">
        <f t="shared" si="29"/>
        <v xml:space="preserve">STEEL HANGER WITH HOOK </v>
      </c>
      <c r="H194" s="3" t="str">
        <f t="shared" si="30"/>
        <v>STEEL</v>
      </c>
      <c r="I194" s="3"/>
      <c r="J194" s="3"/>
      <c r="K194" s="3" t="str">
        <f t="shared" si="31"/>
        <v/>
      </c>
      <c r="L194" s="3" t="e">
        <f t="shared" si="32"/>
        <v>#VALUE!</v>
      </c>
      <c r="M194" s="3"/>
      <c r="N194" s="3">
        <v>10836</v>
      </c>
      <c r="O194" s="3" t="s">
        <v>24</v>
      </c>
      <c r="P194" s="3">
        <v>574.5712532299741</v>
      </c>
      <c r="Q194" s="3">
        <v>6226054.0999999996</v>
      </c>
      <c r="R194" s="3">
        <v>6.7916223786048953</v>
      </c>
      <c r="S194" s="3">
        <v>73594.020094562642</v>
      </c>
      <c r="T194" s="3">
        <v>2281226.2000000002</v>
      </c>
      <c r="U194" t="str">
        <f t="shared" si="33"/>
        <v xml:space="preserve">STEEL HANGER WITH HOOK </v>
      </c>
      <c r="V194" t="e">
        <f t="shared" si="34"/>
        <v>#VALUE!</v>
      </c>
      <c r="W194" t="str">
        <f t="shared" si="35"/>
        <v/>
      </c>
      <c r="X194">
        <f t="shared" si="36"/>
        <v>1.23</v>
      </c>
      <c r="Y194">
        <f t="shared" si="37"/>
        <v>8507280.3000000007</v>
      </c>
      <c r="Z194">
        <f t="shared" si="38"/>
        <v>0.36639999642791415</v>
      </c>
      <c r="AA194" t="str">
        <f t="shared" si="39"/>
        <v>High</v>
      </c>
      <c r="AB194">
        <f t="shared" si="40"/>
        <v>2024</v>
      </c>
      <c r="AD194">
        <f t="shared" si="41"/>
        <v>0.32232462555685865</v>
      </c>
    </row>
    <row r="195" spans="1:30" x14ac:dyDescent="0.3">
      <c r="A195" s="3" t="s">
        <v>19</v>
      </c>
      <c r="B195" s="3" t="s">
        <v>311</v>
      </c>
      <c r="C195" s="3" t="s">
        <v>21</v>
      </c>
      <c r="D195" s="4" t="s">
        <v>22</v>
      </c>
      <c r="E195" s="3" t="s">
        <v>249</v>
      </c>
      <c r="F195" s="3" t="str">
        <f t="shared" ref="F195:F258" si="42">IF(ISNUMBER(SEARCH("SCRUB",E195)),"Scrubber",
IF(ISNUMBER(SEARCH("STRAIN",E195)),"Kitchen Tools",
IF(ISNUMBER(SEARCH("HOLDER",E195)),"Household Steel",
IF(ISNUMBER(SEARCH("CONTAINER",E195)),"Containers",
IF(ISNUMBER(SEARCH("STAND",E195)),"Home Utility",
"Other")))))</f>
        <v>Home Utility</v>
      </c>
      <c r="G195" s="3" t="str">
        <f t="shared" ref="G195:G258" si="43">LEFT(E195, FIND("(", E195 &amp; "(")-1)</f>
        <v xml:space="preserve">RYX-02-020 MILD STEEL MULTI FUNCTION CLOTH STAND </v>
      </c>
      <c r="H195" s="3" t="str">
        <f t="shared" ref="H195:H258" si="44">LEFT(E195, FIND(" ", E195 &amp; " ") - 1)</f>
        <v>RYX-02-020</v>
      </c>
      <c r="I195" s="3"/>
      <c r="J195" s="3"/>
      <c r="K195" s="3" t="str">
        <f t="shared" ref="K195:K258" si="45">IF(ISNUMBER(SEARCH("PCS",E195)),"PCS",
IF(ISNUMBER(SEARCH("SET",E195)),"SETS",
IF(ISNUMBER(SEARCH("KG",E195)),"KG","")))</f>
        <v/>
      </c>
      <c r="L195" s="3" t="e">
        <f t="shared" ref="L195:L258" si="46">--TRIM(MID(E195, FIND("USD", UPPER(E195))+3, 10))</f>
        <v>#VALUE!</v>
      </c>
      <c r="M195" s="3"/>
      <c r="N195" s="3">
        <v>4004</v>
      </c>
      <c r="O195" s="3" t="s">
        <v>24</v>
      </c>
      <c r="P195" s="3">
        <v>411.60567682317679</v>
      </c>
      <c r="Q195" s="3">
        <v>1648069.13</v>
      </c>
      <c r="R195" s="3">
        <v>4.8826296183057751</v>
      </c>
      <c r="S195" s="3">
        <v>19550.04899169632</v>
      </c>
      <c r="T195" s="3">
        <v>603852.5</v>
      </c>
      <c r="U195" t="str">
        <f t="shared" ref="U195:U258" si="47">LEFT(E195, FIND("(", E195 &amp; "(")-1)</f>
        <v xml:space="preserve">RYX-02-020 MILD STEEL MULTI FUNCTION CLOTH STAND </v>
      </c>
      <c r="V195" t="e">
        <f t="shared" ref="V195:V258" si="48">--SUBSTITUTE(MID(E195, FIND("QTY:", E195) + 4, FIND("PCS", E195) - FIND("QTY:", E195) - 4), ",", "")</f>
        <v>#VALUE!</v>
      </c>
      <c r="W195" t="str">
        <f t="shared" ref="W195:W258" si="49">IF(ISNUMBER(SEARCH("PCS",E195)),"PCS",
IF(ISNUMBER(SEARCH("SET",E195)),"SET",
IF(ISNUMBER(SEARCH("KG",E195)),"KG","")))</f>
        <v/>
      </c>
      <c r="X195" t="e">
        <f t="shared" ref="X195:X258" si="50">--TRIM(SUBSTITUTE(MID(UPPER(E195), FIND("USD", UPPER(E195))+3, FIND("PER", UPPER(E195)) - (FIND("USD", UPPER(E195))+3)),")",""))</f>
        <v>#VALUE!</v>
      </c>
      <c r="Y195">
        <f t="shared" ref="Y195:Y258" si="51">Q195 + T195</f>
        <v>2251921.63</v>
      </c>
      <c r="Z195">
        <f t="shared" ref="Z195:Z258" si="52">IF(Q195&gt;0, T195/Q195, "")</f>
        <v>0.36639998226287995</v>
      </c>
      <c r="AA195" t="str">
        <f t="shared" ref="AA195:AA258" si="53">IF(AD195 &gt; $AD$2080, "High", "Normal")</f>
        <v>High</v>
      </c>
      <c r="AB195">
        <f t="shared" ref="AB195:AB258" si="54">YEAR(B195)</f>
        <v>2024</v>
      </c>
      <c r="AD195">
        <f t="shared" ref="AD195:AD258" si="55">AVERAGE(Z195:Z2273)</f>
        <v>0.32230125579499697</v>
      </c>
    </row>
    <row r="196" spans="1:30" x14ac:dyDescent="0.3">
      <c r="A196" s="3" t="s">
        <v>19</v>
      </c>
      <c r="B196" s="3" t="s">
        <v>311</v>
      </c>
      <c r="C196" s="3" t="s">
        <v>21</v>
      </c>
      <c r="D196" s="4" t="s">
        <v>22</v>
      </c>
      <c r="E196" s="3" t="s">
        <v>312</v>
      </c>
      <c r="F196" s="3" t="str">
        <f t="shared" si="42"/>
        <v>Other</v>
      </c>
      <c r="G196" s="3" t="str">
        <f t="shared" si="43"/>
        <v>SY604A-4 STEEL HOOK 4PCS SET</v>
      </c>
      <c r="H196" s="3" t="str">
        <f t="shared" si="44"/>
        <v>SY604A-4</v>
      </c>
      <c r="I196" s="3"/>
      <c r="J196" s="3"/>
      <c r="K196" s="3" t="str">
        <f t="shared" si="45"/>
        <v>PCS</v>
      </c>
      <c r="L196" s="3" t="e">
        <f t="shared" si="46"/>
        <v>#VALUE!</v>
      </c>
      <c r="M196" s="3"/>
      <c r="N196" s="3">
        <v>2940</v>
      </c>
      <c r="O196" s="3" t="s">
        <v>24</v>
      </c>
      <c r="P196" s="3">
        <v>414.11704081632661</v>
      </c>
      <c r="Q196" s="3">
        <v>1217504.1000000001</v>
      </c>
      <c r="R196" s="3">
        <v>4.9124204130050586</v>
      </c>
      <c r="S196" s="3">
        <v>14442.51601423488</v>
      </c>
      <c r="T196" s="3">
        <v>446093.5</v>
      </c>
      <c r="U196" t="str">
        <f t="shared" si="47"/>
        <v>SY604A-4 STEEL HOOK 4PCS SET</v>
      </c>
      <c r="V196" t="e">
        <f t="shared" si="48"/>
        <v>#VALUE!</v>
      </c>
      <c r="W196" t="str">
        <f t="shared" si="49"/>
        <v>PCS</v>
      </c>
      <c r="X196">
        <f t="shared" si="50"/>
        <v>0.52070000000000005</v>
      </c>
      <c r="Y196">
        <f t="shared" si="51"/>
        <v>1663597.6</v>
      </c>
      <c r="Z196">
        <f t="shared" si="52"/>
        <v>0.36639999816017044</v>
      </c>
      <c r="AA196" t="str">
        <f t="shared" si="53"/>
        <v>High</v>
      </c>
      <c r="AB196">
        <f t="shared" si="54"/>
        <v>2024</v>
      </c>
      <c r="AD196">
        <f t="shared" si="55"/>
        <v>0.32227786124514662</v>
      </c>
    </row>
    <row r="197" spans="1:30" x14ac:dyDescent="0.3">
      <c r="A197" s="3" t="s">
        <v>19</v>
      </c>
      <c r="B197" s="3" t="s">
        <v>313</v>
      </c>
      <c r="C197" s="3" t="s">
        <v>21</v>
      </c>
      <c r="D197" s="4" t="s">
        <v>22</v>
      </c>
      <c r="E197" s="3" t="s">
        <v>263</v>
      </c>
      <c r="F197" s="3" t="str">
        <f t="shared" si="42"/>
        <v>Home Utility</v>
      </c>
      <c r="G197" s="3" t="str">
        <f t="shared" si="43"/>
        <v xml:space="preserve">MILD STEEL MULTI FUNCTION CLOTH STAND </v>
      </c>
      <c r="H197" s="3" t="str">
        <f t="shared" si="44"/>
        <v>MILD</v>
      </c>
      <c r="I197" s="3"/>
      <c r="J197" s="3"/>
      <c r="K197" s="3" t="str">
        <f t="shared" si="45"/>
        <v/>
      </c>
      <c r="L197" s="3" t="e">
        <f t="shared" si="46"/>
        <v>#VALUE!</v>
      </c>
      <c r="M197" s="3"/>
      <c r="N197" s="3">
        <v>4004</v>
      </c>
      <c r="O197" s="3" t="s">
        <v>24</v>
      </c>
      <c r="P197" s="3">
        <v>444.94836163836158</v>
      </c>
      <c r="Q197" s="3">
        <v>1781573.24</v>
      </c>
      <c r="R197" s="3">
        <v>5.2781537560896989</v>
      </c>
      <c r="S197" s="3">
        <v>21133.72763938316</v>
      </c>
      <c r="T197" s="3">
        <v>652768.4</v>
      </c>
      <c r="U197" t="str">
        <f t="shared" si="47"/>
        <v xml:space="preserve">MILD STEEL MULTI FUNCTION CLOTH STAND </v>
      </c>
      <c r="V197" t="e">
        <f t="shared" si="48"/>
        <v>#VALUE!</v>
      </c>
      <c r="W197" t="str">
        <f t="shared" si="49"/>
        <v/>
      </c>
      <c r="X197" t="e">
        <f t="shared" si="50"/>
        <v>#VALUE!</v>
      </c>
      <c r="Y197">
        <f t="shared" si="51"/>
        <v>2434341.64</v>
      </c>
      <c r="Z197">
        <f t="shared" si="52"/>
        <v>0.36639998027810522</v>
      </c>
      <c r="AA197" t="str">
        <f t="shared" si="53"/>
        <v>High</v>
      </c>
      <c r="AB197">
        <f t="shared" si="54"/>
        <v>2024</v>
      </c>
      <c r="AD197">
        <f t="shared" si="55"/>
        <v>0.32225444185187957</v>
      </c>
    </row>
    <row r="198" spans="1:30" x14ac:dyDescent="0.3">
      <c r="A198" s="3" t="s">
        <v>19</v>
      </c>
      <c r="B198" s="3" t="s">
        <v>313</v>
      </c>
      <c r="C198" s="3" t="s">
        <v>21</v>
      </c>
      <c r="D198" s="4" t="s">
        <v>22</v>
      </c>
      <c r="E198" s="3" t="s">
        <v>314</v>
      </c>
      <c r="F198" s="3" t="str">
        <f t="shared" si="42"/>
        <v>Other</v>
      </c>
      <c r="G198" s="3" t="str">
        <f t="shared" si="43"/>
        <v xml:space="preserve">HOUSEHOLD STEEL HOOK 3PCS SET </v>
      </c>
      <c r="H198" s="3" t="str">
        <f t="shared" si="44"/>
        <v>HOUSEHOLD</v>
      </c>
      <c r="I198" s="3"/>
      <c r="J198" s="3"/>
      <c r="K198" s="3" t="str">
        <f t="shared" si="45"/>
        <v>PCS</v>
      </c>
      <c r="L198" s="3" t="e">
        <f t="shared" si="46"/>
        <v>#VALUE!</v>
      </c>
      <c r="M198" s="3"/>
      <c r="N198" s="3">
        <v>5660.8</v>
      </c>
      <c r="O198" s="3" t="s">
        <v>24</v>
      </c>
      <c r="P198" s="3">
        <v>982.02635493216519</v>
      </c>
      <c r="Q198" s="3">
        <v>5559054.79</v>
      </c>
      <c r="R198" s="3">
        <v>11.64918570500789</v>
      </c>
      <c r="S198" s="3">
        <v>65943.71043890866</v>
      </c>
      <c r="T198" s="3">
        <v>2036837.7</v>
      </c>
      <c r="U198" t="str">
        <f t="shared" si="47"/>
        <v xml:space="preserve">HOUSEHOLD STEEL HOOK 3PCS SET </v>
      </c>
      <c r="V198" t="e">
        <f t="shared" si="48"/>
        <v>#VALUE!</v>
      </c>
      <c r="W198" t="str">
        <f t="shared" si="49"/>
        <v>PCS</v>
      </c>
      <c r="X198">
        <f t="shared" si="50"/>
        <v>0.375</v>
      </c>
      <c r="Y198">
        <f t="shared" si="51"/>
        <v>7595892.4900000002</v>
      </c>
      <c r="Z198">
        <f t="shared" si="52"/>
        <v>0.36640000448709376</v>
      </c>
      <c r="AA198" t="str">
        <f t="shared" si="53"/>
        <v>High</v>
      </c>
      <c r="AB198">
        <f t="shared" si="54"/>
        <v>2024</v>
      </c>
      <c r="AD198">
        <f t="shared" si="55"/>
        <v>0.32223099759355445</v>
      </c>
    </row>
    <row r="199" spans="1:30" x14ac:dyDescent="0.3">
      <c r="A199" s="3" t="s">
        <v>19</v>
      </c>
      <c r="B199" s="3" t="s">
        <v>315</v>
      </c>
      <c r="C199" s="3" t="s">
        <v>21</v>
      </c>
      <c r="D199" s="4" t="s">
        <v>25</v>
      </c>
      <c r="E199" s="3" t="s">
        <v>271</v>
      </c>
      <c r="F199" s="3" t="str">
        <f t="shared" si="42"/>
        <v>Scrubber</v>
      </c>
      <c r="G199" s="3" t="str">
        <f t="shared" si="43"/>
        <v xml:space="preserve">STEEL SCRUBBER 6PCS SET </v>
      </c>
      <c r="H199" s="3" t="str">
        <f t="shared" si="44"/>
        <v>STEEL</v>
      </c>
      <c r="I199" s="3"/>
      <c r="J199" s="3"/>
      <c r="K199" s="3" t="str">
        <f t="shared" si="45"/>
        <v>PCS</v>
      </c>
      <c r="L199" s="3" t="e">
        <f t="shared" si="46"/>
        <v>#VALUE!</v>
      </c>
      <c r="M199" s="3"/>
      <c r="N199" s="3">
        <v>8856</v>
      </c>
      <c r="O199" s="3" t="s">
        <v>24</v>
      </c>
      <c r="P199" s="3">
        <v>255.776303071364</v>
      </c>
      <c r="Q199" s="3">
        <v>2265154.94</v>
      </c>
      <c r="R199" s="3">
        <v>3.0341198466354</v>
      </c>
      <c r="S199" s="3">
        <v>26870.165361803101</v>
      </c>
      <c r="T199" s="3">
        <v>995762.1</v>
      </c>
      <c r="U199" t="str">
        <f t="shared" si="47"/>
        <v xml:space="preserve">STEEL SCRUBBER 6PCS SET </v>
      </c>
      <c r="V199" t="e">
        <f t="shared" si="48"/>
        <v>#VALUE!</v>
      </c>
      <c r="W199" t="str">
        <f t="shared" si="49"/>
        <v>PCS</v>
      </c>
      <c r="X199">
        <f t="shared" si="50"/>
        <v>0.23799999999999999</v>
      </c>
      <c r="Y199">
        <f t="shared" si="51"/>
        <v>3260917.04</v>
      </c>
      <c r="Z199">
        <f t="shared" si="52"/>
        <v>0.43959999486834223</v>
      </c>
      <c r="AA199" t="str">
        <f t="shared" si="53"/>
        <v>High</v>
      </c>
      <c r="AB199">
        <f t="shared" si="54"/>
        <v>2024</v>
      </c>
      <c r="AD199">
        <f t="shared" si="55"/>
        <v>0.32220752840817002</v>
      </c>
    </row>
    <row r="200" spans="1:30" x14ac:dyDescent="0.3">
      <c r="A200" s="3" t="s">
        <v>19</v>
      </c>
      <c r="B200" s="3" t="s">
        <v>316</v>
      </c>
      <c r="C200" s="3" t="s">
        <v>21</v>
      </c>
      <c r="D200" s="4" t="s">
        <v>25</v>
      </c>
      <c r="E200" s="3" t="s">
        <v>317</v>
      </c>
      <c r="F200" s="3" t="str">
        <f t="shared" si="42"/>
        <v>Scrubber</v>
      </c>
      <c r="G200" s="3" t="str">
        <f t="shared" si="43"/>
        <v xml:space="preserve">STEEL SCRUBBER 2PCS SET </v>
      </c>
      <c r="H200" s="3" t="str">
        <f t="shared" si="44"/>
        <v>STEEL</v>
      </c>
      <c r="I200" s="3"/>
      <c r="J200" s="3"/>
      <c r="K200" s="3" t="str">
        <f t="shared" si="45"/>
        <v>PCS</v>
      </c>
      <c r="L200" s="3" t="e">
        <f t="shared" si="46"/>
        <v>#VALUE!</v>
      </c>
      <c r="M200" s="3"/>
      <c r="N200" s="3">
        <v>4851</v>
      </c>
      <c r="O200" s="3" t="s">
        <v>24</v>
      </c>
      <c r="P200" s="3">
        <v>509.08170892599497</v>
      </c>
      <c r="Q200" s="3">
        <v>2469555.37</v>
      </c>
      <c r="R200" s="3">
        <v>6.0389289315064598</v>
      </c>
      <c r="S200" s="3">
        <v>29294.844246737801</v>
      </c>
      <c r="T200" s="3">
        <v>1085616.6000000001</v>
      </c>
      <c r="U200" t="str">
        <f t="shared" si="47"/>
        <v xml:space="preserve">STEEL SCRUBBER 2PCS SET </v>
      </c>
      <c r="V200" t="e">
        <f t="shared" si="48"/>
        <v>#VALUE!</v>
      </c>
      <c r="W200" t="str">
        <f t="shared" si="49"/>
        <v>PCS</v>
      </c>
      <c r="X200">
        <f t="shared" si="50"/>
        <v>0.151</v>
      </c>
      <c r="Y200">
        <f t="shared" si="51"/>
        <v>3555171.97</v>
      </c>
      <c r="Z200">
        <f t="shared" si="52"/>
        <v>0.43960002403185638</v>
      </c>
      <c r="AA200" t="str">
        <f t="shared" si="53"/>
        <v>High</v>
      </c>
      <c r="AB200">
        <f t="shared" si="54"/>
        <v>2024</v>
      </c>
      <c r="AD200">
        <f t="shared" si="55"/>
        <v>0.3221451188034597</v>
      </c>
    </row>
    <row r="201" spans="1:30" x14ac:dyDescent="0.3">
      <c r="A201" s="3" t="s">
        <v>19</v>
      </c>
      <c r="B201" s="3" t="s">
        <v>316</v>
      </c>
      <c r="C201" s="3" t="s">
        <v>21</v>
      </c>
      <c r="D201" s="4" t="s">
        <v>25</v>
      </c>
      <c r="E201" s="3" t="s">
        <v>318</v>
      </c>
      <c r="F201" s="3" t="str">
        <f t="shared" si="42"/>
        <v>Scrubber</v>
      </c>
      <c r="G201" s="3" t="str">
        <f t="shared" si="43"/>
        <v xml:space="preserve">STEEL SCRUBBER 2PCS SET </v>
      </c>
      <c r="H201" s="3" t="str">
        <f t="shared" si="44"/>
        <v>STEEL</v>
      </c>
      <c r="I201" s="3"/>
      <c r="J201" s="3"/>
      <c r="K201" s="3" t="str">
        <f t="shared" si="45"/>
        <v>PCS</v>
      </c>
      <c r="L201" s="3" t="e">
        <f t="shared" si="46"/>
        <v>#VALUE!</v>
      </c>
      <c r="M201" s="3"/>
      <c r="N201" s="3">
        <v>4869</v>
      </c>
      <c r="O201" s="3" t="s">
        <v>24</v>
      </c>
      <c r="P201" s="3">
        <v>508.77128568494601</v>
      </c>
      <c r="Q201" s="3">
        <v>2477207.39</v>
      </c>
      <c r="R201" s="3">
        <v>6.0352465680301997</v>
      </c>
      <c r="S201" s="3">
        <v>29385.615539738999</v>
      </c>
      <c r="T201" s="3">
        <v>1088980.3</v>
      </c>
      <c r="U201" t="str">
        <f t="shared" si="47"/>
        <v xml:space="preserve">STEEL SCRUBBER 2PCS SET </v>
      </c>
      <c r="V201" t="e">
        <f t="shared" si="48"/>
        <v>#VALUE!</v>
      </c>
      <c r="W201" t="str">
        <f t="shared" si="49"/>
        <v>PCS</v>
      </c>
      <c r="X201">
        <f t="shared" si="50"/>
        <v>0.151</v>
      </c>
      <c r="Y201">
        <f t="shared" si="51"/>
        <v>3566187.6900000004</v>
      </c>
      <c r="Z201">
        <f t="shared" si="52"/>
        <v>0.43959997228976455</v>
      </c>
      <c r="AA201" t="str">
        <f t="shared" si="53"/>
        <v>High</v>
      </c>
      <c r="AB201">
        <f t="shared" si="54"/>
        <v>2024</v>
      </c>
      <c r="AD201">
        <f t="shared" si="55"/>
        <v>0.32208264279004034</v>
      </c>
    </row>
    <row r="202" spans="1:30" x14ac:dyDescent="0.3">
      <c r="A202" s="3" t="s">
        <v>19</v>
      </c>
      <c r="B202" s="3" t="s">
        <v>319</v>
      </c>
      <c r="C202" s="3" t="s">
        <v>21</v>
      </c>
      <c r="D202" s="4" t="s">
        <v>22</v>
      </c>
      <c r="E202" s="3" t="s">
        <v>320</v>
      </c>
      <c r="F202" s="3" t="str">
        <f t="shared" si="42"/>
        <v>Other</v>
      </c>
      <c r="G202" s="3" t="str">
        <f t="shared" si="43"/>
        <v xml:space="preserve">STEEL HANGER WITH HOOK </v>
      </c>
      <c r="H202" s="3" t="str">
        <f t="shared" si="44"/>
        <v>STEEL</v>
      </c>
      <c r="I202" s="3"/>
      <c r="J202" s="3"/>
      <c r="K202" s="3" t="str">
        <f t="shared" si="45"/>
        <v>PCS</v>
      </c>
      <c r="L202" s="3" t="e">
        <f t="shared" si="46"/>
        <v>#VALUE!</v>
      </c>
      <c r="M202" s="3"/>
      <c r="N202" s="3">
        <v>15568</v>
      </c>
      <c r="O202" s="3" t="s">
        <v>24</v>
      </c>
      <c r="P202" s="3">
        <v>409.11271839671099</v>
      </c>
      <c r="Q202" s="3">
        <v>6369066.7999999998</v>
      </c>
      <c r="R202" s="3">
        <v>4.8530571577308601</v>
      </c>
      <c r="S202" s="3">
        <v>75552.393831554</v>
      </c>
      <c r="T202" s="3">
        <v>2333626.1</v>
      </c>
      <c r="U202" t="str">
        <f t="shared" si="47"/>
        <v xml:space="preserve">STEEL HANGER WITH HOOK </v>
      </c>
      <c r="V202">
        <f t="shared" si="48"/>
        <v>70056</v>
      </c>
      <c r="W202" t="str">
        <f t="shared" si="49"/>
        <v>PCS</v>
      </c>
      <c r="X202" t="e">
        <f t="shared" si="50"/>
        <v>#VALUE!</v>
      </c>
      <c r="Y202">
        <f t="shared" si="51"/>
        <v>8702692.9000000004</v>
      </c>
      <c r="Z202">
        <f t="shared" si="52"/>
        <v>0.36640000384357724</v>
      </c>
      <c r="AA202" t="str">
        <f t="shared" si="53"/>
        <v>High</v>
      </c>
      <c r="AB202">
        <f t="shared" si="54"/>
        <v>2024</v>
      </c>
      <c r="AD202">
        <f t="shared" si="55"/>
        <v>0.32202010030494205</v>
      </c>
    </row>
    <row r="203" spans="1:30" x14ac:dyDescent="0.3">
      <c r="A203" s="3" t="s">
        <v>19</v>
      </c>
      <c r="B203" s="3" t="s">
        <v>321</v>
      </c>
      <c r="C203" s="3" t="s">
        <v>21</v>
      </c>
      <c r="D203" s="4" t="s">
        <v>22</v>
      </c>
      <c r="E203" s="3" t="s">
        <v>265</v>
      </c>
      <c r="F203" s="3" t="str">
        <f t="shared" si="42"/>
        <v>Home Utility</v>
      </c>
      <c r="G203" s="3" t="str">
        <f t="shared" si="43"/>
        <v xml:space="preserve">MILD STEEL MULTI FUNCTION CLOTH STAND </v>
      </c>
      <c r="H203" s="3" t="str">
        <f t="shared" si="44"/>
        <v>MILD</v>
      </c>
      <c r="I203" s="3"/>
      <c r="J203" s="3"/>
      <c r="K203" s="3" t="str">
        <f t="shared" si="45"/>
        <v/>
      </c>
      <c r="L203" s="3" t="e">
        <f t="shared" si="46"/>
        <v>#VALUE!</v>
      </c>
      <c r="M203" s="3"/>
      <c r="N203" s="3">
        <v>14256</v>
      </c>
      <c r="O203" s="3" t="s">
        <v>24</v>
      </c>
      <c r="P203" s="3">
        <v>280.68241160000002</v>
      </c>
      <c r="Q203" s="3">
        <v>4001408.46</v>
      </c>
      <c r="R203" s="3">
        <v>3.3295659739999999</v>
      </c>
      <c r="S203" s="3">
        <v>47466.292529999999</v>
      </c>
      <c r="T203" s="3">
        <v>1466116.1</v>
      </c>
      <c r="U203" t="str">
        <f t="shared" si="47"/>
        <v xml:space="preserve">MILD STEEL MULTI FUNCTION CLOTH STAND </v>
      </c>
      <c r="V203" t="e">
        <f t="shared" si="48"/>
        <v>#VALUE!</v>
      </c>
      <c r="W203" t="str">
        <f t="shared" si="49"/>
        <v/>
      </c>
      <c r="X203" t="e">
        <f t="shared" si="50"/>
        <v>#VALUE!</v>
      </c>
      <c r="Y203">
        <f t="shared" si="51"/>
        <v>5467524.5600000005</v>
      </c>
      <c r="Z203">
        <f t="shared" si="52"/>
        <v>0.36640001006045758</v>
      </c>
      <c r="AA203" t="str">
        <f t="shared" si="53"/>
        <v>High</v>
      </c>
      <c r="AB203">
        <f t="shared" si="54"/>
        <v>2024</v>
      </c>
      <c r="AD203">
        <f t="shared" si="55"/>
        <v>0.32199646883340921</v>
      </c>
    </row>
    <row r="204" spans="1:30" x14ac:dyDescent="0.3">
      <c r="A204" s="3" t="s">
        <v>19</v>
      </c>
      <c r="B204" s="3" t="s">
        <v>322</v>
      </c>
      <c r="C204" s="3" t="s">
        <v>21</v>
      </c>
      <c r="D204" s="4" t="s">
        <v>22</v>
      </c>
      <c r="E204" s="3" t="s">
        <v>323</v>
      </c>
      <c r="F204" s="3" t="str">
        <f t="shared" si="42"/>
        <v>Other</v>
      </c>
      <c r="G204" s="3" t="str">
        <f t="shared" si="43"/>
        <v xml:space="preserve">STEEL HANGER 10PCS SET </v>
      </c>
      <c r="H204" s="3" t="str">
        <f t="shared" si="44"/>
        <v>STEEL</v>
      </c>
      <c r="I204" s="3"/>
      <c r="J204" s="3"/>
      <c r="K204" s="3" t="str">
        <f t="shared" si="45"/>
        <v>PCS</v>
      </c>
      <c r="L204" s="3" t="e">
        <f t="shared" si="46"/>
        <v>#VALUE!</v>
      </c>
      <c r="M204" s="3"/>
      <c r="N204" s="3">
        <v>5264</v>
      </c>
      <c r="O204" s="3" t="s">
        <v>24</v>
      </c>
      <c r="P204" s="3">
        <v>224.32924009999999</v>
      </c>
      <c r="Q204" s="3">
        <v>1180869.1200000001</v>
      </c>
      <c r="R204" s="3">
        <v>2.6610823259999998</v>
      </c>
      <c r="S204" s="3">
        <v>14007.93737</v>
      </c>
      <c r="T204" s="3">
        <v>432670.4</v>
      </c>
      <c r="U204" t="str">
        <f t="shared" si="47"/>
        <v xml:space="preserve">STEEL HANGER 10PCS SET </v>
      </c>
      <c r="V204" t="e">
        <f t="shared" si="48"/>
        <v>#VALUE!</v>
      </c>
      <c r="W204" t="str">
        <f t="shared" si="49"/>
        <v>PCS</v>
      </c>
      <c r="X204">
        <f t="shared" si="50"/>
        <v>1.2325999999999999</v>
      </c>
      <c r="Y204">
        <f t="shared" si="51"/>
        <v>1613539.52</v>
      </c>
      <c r="Z204">
        <f t="shared" si="52"/>
        <v>0.36639996141147291</v>
      </c>
      <c r="AA204" t="str">
        <f t="shared" si="53"/>
        <v>High</v>
      </c>
      <c r="AB204">
        <f t="shared" si="54"/>
        <v>2024</v>
      </c>
      <c r="AD204">
        <f t="shared" si="55"/>
        <v>0.32197281217852003</v>
      </c>
    </row>
    <row r="205" spans="1:30" x14ac:dyDescent="0.3">
      <c r="A205" s="3" t="s">
        <v>19</v>
      </c>
      <c r="B205" s="3" t="s">
        <v>324</v>
      </c>
      <c r="C205" s="3" t="s">
        <v>21</v>
      </c>
      <c r="D205" s="4" t="s">
        <v>22</v>
      </c>
      <c r="E205" s="3" t="s">
        <v>325</v>
      </c>
      <c r="F205" s="3" t="str">
        <f t="shared" si="42"/>
        <v>Home Utility</v>
      </c>
      <c r="G205" s="3" t="str">
        <f t="shared" si="43"/>
        <v xml:space="preserve">MILD STEEL MULTI FUNCTION CLOTH STAND </v>
      </c>
      <c r="H205" s="3" t="str">
        <f t="shared" si="44"/>
        <v>MILD</v>
      </c>
      <c r="I205" s="3"/>
      <c r="J205" s="3"/>
      <c r="K205" s="3" t="str">
        <f t="shared" si="45"/>
        <v/>
      </c>
      <c r="L205" s="3" t="e">
        <f t="shared" si="46"/>
        <v>#VALUE!</v>
      </c>
      <c r="M205" s="3"/>
      <c r="N205" s="3">
        <v>4004</v>
      </c>
      <c r="O205" s="3" t="s">
        <v>24</v>
      </c>
      <c r="P205" s="3">
        <v>463.65652847152847</v>
      </c>
      <c r="Q205" s="3">
        <v>1856480.74</v>
      </c>
      <c r="R205" s="3">
        <v>5.5000774433158766</v>
      </c>
      <c r="S205" s="3">
        <v>22022.310083036769</v>
      </c>
      <c r="T205" s="3">
        <v>680214.5</v>
      </c>
      <c r="U205" t="str">
        <f t="shared" si="47"/>
        <v xml:space="preserve">MILD STEEL MULTI FUNCTION CLOTH STAND </v>
      </c>
      <c r="V205" t="e">
        <f t="shared" si="48"/>
        <v>#VALUE!</v>
      </c>
      <c r="W205" t="str">
        <f t="shared" si="49"/>
        <v/>
      </c>
      <c r="X205" t="e">
        <f t="shared" si="50"/>
        <v>#VALUE!</v>
      </c>
      <c r="Y205">
        <f t="shared" si="51"/>
        <v>2536695.2400000002</v>
      </c>
      <c r="Z205">
        <f t="shared" si="52"/>
        <v>0.36639997676463909</v>
      </c>
      <c r="AA205" t="str">
        <f t="shared" si="53"/>
        <v>High</v>
      </c>
      <c r="AB205">
        <f t="shared" si="54"/>
        <v>2024</v>
      </c>
      <c r="AD205">
        <f t="shared" si="55"/>
        <v>0.32194913032924871</v>
      </c>
    </row>
    <row r="206" spans="1:30" x14ac:dyDescent="0.3">
      <c r="A206" s="3" t="s">
        <v>19</v>
      </c>
      <c r="B206" s="3" t="s">
        <v>326</v>
      </c>
      <c r="C206" s="3" t="s">
        <v>21</v>
      </c>
      <c r="D206" s="4" t="s">
        <v>22</v>
      </c>
      <c r="E206" s="3" t="s">
        <v>249</v>
      </c>
      <c r="F206" s="3" t="str">
        <f t="shared" si="42"/>
        <v>Home Utility</v>
      </c>
      <c r="G206" s="3" t="str">
        <f t="shared" si="43"/>
        <v xml:space="preserve">RYX-02-020 MILD STEEL MULTI FUNCTION CLOTH STAND </v>
      </c>
      <c r="H206" s="3" t="str">
        <f t="shared" si="44"/>
        <v>RYX-02-020</v>
      </c>
      <c r="I206" s="3"/>
      <c r="J206" s="3"/>
      <c r="K206" s="3" t="str">
        <f t="shared" si="45"/>
        <v/>
      </c>
      <c r="L206" s="3" t="e">
        <f t="shared" si="46"/>
        <v>#VALUE!</v>
      </c>
      <c r="M206" s="3"/>
      <c r="N206" s="3">
        <v>4004</v>
      </c>
      <c r="O206" s="3" t="s">
        <v>24</v>
      </c>
      <c r="P206" s="3">
        <v>395.23124625374618</v>
      </c>
      <c r="Q206" s="3">
        <v>1582505.91</v>
      </c>
      <c r="R206" s="3">
        <v>4.6883896352757564</v>
      </c>
      <c r="S206" s="3">
        <v>18772.312099644128</v>
      </c>
      <c r="T206" s="3">
        <v>579830.19999999995</v>
      </c>
      <c r="U206" t="str">
        <f t="shared" si="47"/>
        <v xml:space="preserve">RYX-02-020 MILD STEEL MULTI FUNCTION CLOTH STAND </v>
      </c>
      <c r="V206" t="e">
        <f t="shared" si="48"/>
        <v>#VALUE!</v>
      </c>
      <c r="W206" t="str">
        <f t="shared" si="49"/>
        <v/>
      </c>
      <c r="X206" t="e">
        <f t="shared" si="50"/>
        <v>#VALUE!</v>
      </c>
      <c r="Y206">
        <f t="shared" si="51"/>
        <v>2162336.11</v>
      </c>
      <c r="Z206">
        <f t="shared" si="52"/>
        <v>0.36640002184889153</v>
      </c>
      <c r="AA206" t="str">
        <f t="shared" si="53"/>
        <v>High</v>
      </c>
      <c r="AB206">
        <f t="shared" si="54"/>
        <v>2024</v>
      </c>
      <c r="AD206">
        <f t="shared" si="55"/>
        <v>0.32192542321114981</v>
      </c>
    </row>
    <row r="207" spans="1:30" x14ac:dyDescent="0.3">
      <c r="A207" s="3" t="s">
        <v>19</v>
      </c>
      <c r="B207" s="3" t="s">
        <v>326</v>
      </c>
      <c r="C207" s="3" t="s">
        <v>21</v>
      </c>
      <c r="D207" s="4" t="s">
        <v>25</v>
      </c>
      <c r="E207" s="3" t="s">
        <v>327</v>
      </c>
      <c r="F207" s="3" t="str">
        <f t="shared" si="42"/>
        <v>Scrubber</v>
      </c>
      <c r="G207" s="3" t="str">
        <f t="shared" si="43"/>
        <v xml:space="preserve">STEEL SCRUBBER 2PCS SET </v>
      </c>
      <c r="H207" s="3" t="str">
        <f t="shared" si="44"/>
        <v>STEEL</v>
      </c>
      <c r="I207" s="3"/>
      <c r="J207" s="3"/>
      <c r="K207" s="3" t="str">
        <f t="shared" si="45"/>
        <v>PCS</v>
      </c>
      <c r="L207" s="3" t="e">
        <f t="shared" si="46"/>
        <v>#VALUE!</v>
      </c>
      <c r="M207" s="3"/>
      <c r="N207" s="3">
        <v>4896</v>
      </c>
      <c r="O207" s="3" t="s">
        <v>24</v>
      </c>
      <c r="P207" s="3">
        <v>507.56353758169939</v>
      </c>
      <c r="Q207" s="3">
        <v>2485031.08</v>
      </c>
      <c r="R207" s="3">
        <v>6.0209197815148201</v>
      </c>
      <c r="S207" s="3">
        <v>29478.423250296561</v>
      </c>
      <c r="T207" s="3">
        <v>1092419.6000000001</v>
      </c>
      <c r="U207" t="str">
        <f t="shared" si="47"/>
        <v xml:space="preserve">STEEL SCRUBBER 2PCS SET </v>
      </c>
      <c r="V207" t="e">
        <f t="shared" si="48"/>
        <v>#VALUE!</v>
      </c>
      <c r="W207" t="str">
        <f t="shared" si="49"/>
        <v>PCS</v>
      </c>
      <c r="X207">
        <f t="shared" si="50"/>
        <v>0.151</v>
      </c>
      <c r="Y207">
        <f t="shared" si="51"/>
        <v>3577450.68</v>
      </c>
      <c r="Z207">
        <f t="shared" si="52"/>
        <v>0.43959997474156343</v>
      </c>
      <c r="AA207" t="str">
        <f t="shared" si="53"/>
        <v>High</v>
      </c>
      <c r="AB207">
        <f t="shared" si="54"/>
        <v>2024</v>
      </c>
      <c r="AD207">
        <f t="shared" si="55"/>
        <v>0.32190169076790659</v>
      </c>
    </row>
    <row r="208" spans="1:30" x14ac:dyDescent="0.3">
      <c r="A208" s="3" t="s">
        <v>19</v>
      </c>
      <c r="B208" s="3" t="s">
        <v>328</v>
      </c>
      <c r="C208" s="3" t="s">
        <v>21</v>
      </c>
      <c r="D208" s="4" t="s">
        <v>22</v>
      </c>
      <c r="E208" s="3" t="s">
        <v>329</v>
      </c>
      <c r="F208" s="3" t="str">
        <f t="shared" si="42"/>
        <v>Other</v>
      </c>
      <c r="G208" s="3" t="str">
        <f t="shared" si="43"/>
        <v xml:space="preserve">STEEL HANGER 10PCS SET </v>
      </c>
      <c r="H208" s="3" t="str">
        <f t="shared" si="44"/>
        <v>STEEL</v>
      </c>
      <c r="I208" s="3"/>
      <c r="J208" s="3"/>
      <c r="K208" s="3" t="str">
        <f t="shared" si="45"/>
        <v>PCS</v>
      </c>
      <c r="L208" s="3" t="e">
        <f t="shared" si="46"/>
        <v>#VALUE!</v>
      </c>
      <c r="M208" s="3"/>
      <c r="N208" s="3">
        <v>2632</v>
      </c>
      <c r="O208" s="3" t="s">
        <v>24</v>
      </c>
      <c r="P208" s="3">
        <v>230.53587386018239</v>
      </c>
      <c r="Q208" s="3">
        <v>606770.42000000004</v>
      </c>
      <c r="R208" s="3">
        <v>2.734707874972508</v>
      </c>
      <c r="S208" s="3">
        <v>7197.7511269276401</v>
      </c>
      <c r="T208" s="3">
        <v>222320.7</v>
      </c>
      <c r="U208" t="str">
        <f t="shared" si="47"/>
        <v xml:space="preserve">STEEL HANGER 10PCS SET </v>
      </c>
      <c r="V208" t="e">
        <f t="shared" si="48"/>
        <v>#VALUE!</v>
      </c>
      <c r="W208" t="str">
        <f t="shared" si="49"/>
        <v>PCS</v>
      </c>
      <c r="X208">
        <f t="shared" si="50"/>
        <v>1.2517</v>
      </c>
      <c r="Y208">
        <f t="shared" si="51"/>
        <v>829091.12000000011</v>
      </c>
      <c r="Z208">
        <f t="shared" si="52"/>
        <v>0.36640002984984005</v>
      </c>
      <c r="AA208" t="str">
        <f t="shared" si="53"/>
        <v>High</v>
      </c>
      <c r="AB208">
        <f t="shared" si="54"/>
        <v>2024</v>
      </c>
      <c r="AD208">
        <f t="shared" si="55"/>
        <v>0.32183885132104395</v>
      </c>
    </row>
    <row r="209" spans="1:30" x14ac:dyDescent="0.3">
      <c r="A209" s="3" t="s">
        <v>19</v>
      </c>
      <c r="B209" s="3" t="s">
        <v>330</v>
      </c>
      <c r="C209" s="3" t="s">
        <v>21</v>
      </c>
      <c r="D209" s="4" t="s">
        <v>22</v>
      </c>
      <c r="E209" s="3" t="s">
        <v>331</v>
      </c>
      <c r="F209" s="3" t="str">
        <f t="shared" si="42"/>
        <v>Other</v>
      </c>
      <c r="G209" s="3" t="str">
        <f t="shared" si="43"/>
        <v xml:space="preserve">STEEL GIFT BOX HEART SHAPE </v>
      </c>
      <c r="H209" s="3" t="str">
        <f t="shared" si="44"/>
        <v>STEEL</v>
      </c>
      <c r="I209" s="3"/>
      <c r="J209" s="3"/>
      <c r="K209" s="3" t="str">
        <f t="shared" si="45"/>
        <v>PCS</v>
      </c>
      <c r="L209" s="3" t="e">
        <f t="shared" si="46"/>
        <v>#VALUE!</v>
      </c>
      <c r="M209" s="3"/>
      <c r="N209" s="3">
        <v>60.9</v>
      </c>
      <c r="O209" s="3" t="s">
        <v>24</v>
      </c>
      <c r="P209" s="3">
        <v>366.3</v>
      </c>
      <c r="Q209" s="3">
        <v>22307.67</v>
      </c>
      <c r="R209" s="3">
        <v>4.345195729537366</v>
      </c>
      <c r="S209" s="3">
        <v>264.62241992882559</v>
      </c>
      <c r="T209" s="3">
        <v>8173.5</v>
      </c>
      <c r="U209" t="str">
        <f t="shared" si="47"/>
        <v xml:space="preserve">STEEL GIFT BOX HEART SHAPE </v>
      </c>
      <c r="V209">
        <f t="shared" si="48"/>
        <v>1008</v>
      </c>
      <c r="W209" t="str">
        <f t="shared" si="49"/>
        <v>PCS</v>
      </c>
      <c r="X209">
        <f t="shared" si="50"/>
        <v>0.222</v>
      </c>
      <c r="Y209">
        <f t="shared" si="51"/>
        <v>30481.17</v>
      </c>
      <c r="Z209">
        <f t="shared" si="52"/>
        <v>0.36639864226071128</v>
      </c>
      <c r="AA209" t="str">
        <f t="shared" si="53"/>
        <v>High</v>
      </c>
      <c r="AB209">
        <f t="shared" si="54"/>
        <v>2024</v>
      </c>
      <c r="AD209">
        <f t="shared" si="55"/>
        <v>0.32181504727268445</v>
      </c>
    </row>
    <row r="210" spans="1:30" x14ac:dyDescent="0.3">
      <c r="A210" s="3" t="s">
        <v>19</v>
      </c>
      <c r="B210" s="3" t="s">
        <v>330</v>
      </c>
      <c r="C210" s="3" t="s">
        <v>21</v>
      </c>
      <c r="D210" s="4" t="s">
        <v>22</v>
      </c>
      <c r="E210" s="3" t="s">
        <v>332</v>
      </c>
      <c r="F210" s="3" t="str">
        <f t="shared" si="42"/>
        <v>Other</v>
      </c>
      <c r="G210" s="3" t="str">
        <f t="shared" si="43"/>
        <v xml:space="preserve">STEEL GIFT BOX SQUARE SHAPE </v>
      </c>
      <c r="H210" s="3" t="str">
        <f t="shared" si="44"/>
        <v>STEEL</v>
      </c>
      <c r="I210" s="3"/>
      <c r="J210" s="3"/>
      <c r="K210" s="3" t="str">
        <f t="shared" si="45"/>
        <v>PCS</v>
      </c>
      <c r="L210" s="3" t="e">
        <f t="shared" si="46"/>
        <v>#VALUE!</v>
      </c>
      <c r="M210" s="3"/>
      <c r="N210" s="3">
        <v>108</v>
      </c>
      <c r="O210" s="3" t="s">
        <v>24</v>
      </c>
      <c r="P210" s="3">
        <v>343.80490740740743</v>
      </c>
      <c r="Q210" s="3">
        <v>37130.93</v>
      </c>
      <c r="R210" s="3">
        <v>4.0783500285576224</v>
      </c>
      <c r="S210" s="3">
        <v>440.46180308422311</v>
      </c>
      <c r="T210" s="3">
        <v>13604.8</v>
      </c>
      <c r="U210" t="str">
        <f t="shared" si="47"/>
        <v xml:space="preserve">STEEL GIFT BOX SQUARE SHAPE </v>
      </c>
      <c r="V210">
        <f t="shared" si="48"/>
        <v>480</v>
      </c>
      <c r="W210" t="str">
        <f t="shared" si="49"/>
        <v>PCS</v>
      </c>
      <c r="X210">
        <f t="shared" si="50"/>
        <v>0.77600000000000002</v>
      </c>
      <c r="Y210">
        <f t="shared" si="51"/>
        <v>50735.729999999996</v>
      </c>
      <c r="Z210">
        <f t="shared" si="52"/>
        <v>0.36640073383564592</v>
      </c>
      <c r="AA210" t="str">
        <f t="shared" si="53"/>
        <v>High</v>
      </c>
      <c r="AB210">
        <f t="shared" si="54"/>
        <v>2024</v>
      </c>
      <c r="AD210">
        <f t="shared" si="55"/>
        <v>0.32179121852068659</v>
      </c>
    </row>
    <row r="211" spans="1:30" x14ac:dyDescent="0.3">
      <c r="A211" s="3" t="s">
        <v>19</v>
      </c>
      <c r="B211" s="3" t="s">
        <v>333</v>
      </c>
      <c r="C211" s="3" t="s">
        <v>21</v>
      </c>
      <c r="D211" s="4" t="s">
        <v>22</v>
      </c>
      <c r="E211" s="3" t="s">
        <v>334</v>
      </c>
      <c r="F211" s="3" t="str">
        <f t="shared" si="42"/>
        <v>Other</v>
      </c>
      <c r="G211" s="3" t="str">
        <f t="shared" si="43"/>
        <v xml:space="preserve">STEEL LUNCH BOX </v>
      </c>
      <c r="H211" s="3" t="str">
        <f t="shared" si="44"/>
        <v>STEEL</v>
      </c>
      <c r="I211" s="3"/>
      <c r="J211" s="3"/>
      <c r="K211" s="3" t="str">
        <f t="shared" si="45"/>
        <v/>
      </c>
      <c r="L211" s="3" t="e">
        <f t="shared" si="46"/>
        <v>#VALUE!</v>
      </c>
      <c r="M211" s="3"/>
      <c r="N211" s="3">
        <v>128.80000000000001</v>
      </c>
      <c r="O211" s="3" t="s">
        <v>24</v>
      </c>
      <c r="P211" s="3">
        <v>724.98121118012421</v>
      </c>
      <c r="Q211" s="3">
        <v>93377.58</v>
      </c>
      <c r="R211" s="3">
        <v>8.6000143674985079</v>
      </c>
      <c r="S211" s="3">
        <v>1107.6818505338081</v>
      </c>
      <c r="T211" s="3">
        <v>34213.599999999999</v>
      </c>
      <c r="U211" t="str">
        <f t="shared" si="47"/>
        <v xml:space="preserve">STEEL LUNCH BOX </v>
      </c>
      <c r="V211" t="e">
        <f t="shared" si="48"/>
        <v>#VALUE!</v>
      </c>
      <c r="W211" t="str">
        <f t="shared" si="49"/>
        <v/>
      </c>
      <c r="X211">
        <f t="shared" si="50"/>
        <v>2.96</v>
      </c>
      <c r="Y211">
        <f t="shared" si="51"/>
        <v>127591.18</v>
      </c>
      <c r="Z211">
        <f t="shared" si="52"/>
        <v>0.36640058566521</v>
      </c>
      <c r="AA211" t="str">
        <f t="shared" si="53"/>
        <v>High</v>
      </c>
      <c r="AB211">
        <f t="shared" si="54"/>
        <v>2024</v>
      </c>
      <c r="AD211">
        <f t="shared" si="55"/>
        <v>0.32176736316490323</v>
      </c>
    </row>
    <row r="212" spans="1:30" x14ac:dyDescent="0.3">
      <c r="A212" s="3" t="s">
        <v>19</v>
      </c>
      <c r="B212" s="3" t="s">
        <v>333</v>
      </c>
      <c r="C212" s="3" t="s">
        <v>21</v>
      </c>
      <c r="D212" s="4" t="s">
        <v>22</v>
      </c>
      <c r="E212" s="3" t="s">
        <v>335</v>
      </c>
      <c r="F212" s="3" t="str">
        <f t="shared" si="42"/>
        <v>Containers</v>
      </c>
      <c r="G212" s="3" t="str">
        <f t="shared" si="43"/>
        <v xml:space="preserve">STEEL ROUND CONTAINER </v>
      </c>
      <c r="H212" s="3" t="str">
        <f t="shared" si="44"/>
        <v>STEEL</v>
      </c>
      <c r="I212" s="3"/>
      <c r="J212" s="3"/>
      <c r="K212" s="3" t="str">
        <f t="shared" si="45"/>
        <v/>
      </c>
      <c r="L212" s="3" t="e">
        <f t="shared" si="46"/>
        <v>#VALUE!</v>
      </c>
      <c r="M212" s="3"/>
      <c r="N212" s="3">
        <v>1338</v>
      </c>
      <c r="O212" s="3" t="s">
        <v>24</v>
      </c>
      <c r="P212" s="3">
        <v>639.94296711509708</v>
      </c>
      <c r="Q212" s="3">
        <v>856243.69</v>
      </c>
      <c r="R212" s="3">
        <v>7.5912570239038804</v>
      </c>
      <c r="S212" s="3">
        <v>10157.10189798339</v>
      </c>
      <c r="T212" s="3">
        <v>313727.7</v>
      </c>
      <c r="U212" t="str">
        <f t="shared" si="47"/>
        <v xml:space="preserve">STEEL ROUND CONTAINER </v>
      </c>
      <c r="V212" t="e">
        <f t="shared" si="48"/>
        <v>#VALUE!</v>
      </c>
      <c r="W212" t="str">
        <f t="shared" si="49"/>
        <v/>
      </c>
      <c r="X212">
        <f t="shared" si="50"/>
        <v>0.56799999999999995</v>
      </c>
      <c r="Y212">
        <f t="shared" si="51"/>
        <v>1169971.3899999999</v>
      </c>
      <c r="Z212">
        <f t="shared" si="52"/>
        <v>0.36640001399601557</v>
      </c>
      <c r="AA212" t="str">
        <f t="shared" si="53"/>
        <v>High</v>
      </c>
      <c r="AB212">
        <f t="shared" si="54"/>
        <v>2024</v>
      </c>
      <c r="AD212">
        <f t="shared" si="55"/>
        <v>0.32174348236099715</v>
      </c>
    </row>
    <row r="213" spans="1:30" x14ac:dyDescent="0.3">
      <c r="A213" s="3" t="s">
        <v>19</v>
      </c>
      <c r="B213" s="3" t="s">
        <v>333</v>
      </c>
      <c r="C213" s="3" t="s">
        <v>21</v>
      </c>
      <c r="D213" s="4" t="s">
        <v>22</v>
      </c>
      <c r="E213" s="3" t="s">
        <v>336</v>
      </c>
      <c r="F213" s="3" t="str">
        <f t="shared" si="42"/>
        <v>Containers</v>
      </c>
      <c r="G213" s="3" t="str">
        <f t="shared" si="43"/>
        <v xml:space="preserve">STEEL ROUND CONTAINER </v>
      </c>
      <c r="H213" s="3" t="str">
        <f t="shared" si="44"/>
        <v>STEEL</v>
      </c>
      <c r="I213" s="3"/>
      <c r="J213" s="3"/>
      <c r="K213" s="3" t="str">
        <f t="shared" si="45"/>
        <v/>
      </c>
      <c r="L213" s="3" t="e">
        <f t="shared" si="46"/>
        <v>#VALUE!</v>
      </c>
      <c r="M213" s="3"/>
      <c r="N213" s="3">
        <v>3567.96</v>
      </c>
      <c r="O213" s="3" t="s">
        <v>24</v>
      </c>
      <c r="P213" s="3">
        <v>528.72012298344146</v>
      </c>
      <c r="Q213" s="3">
        <v>1886452.25</v>
      </c>
      <c r="R213" s="3">
        <v>6.2718875798747504</v>
      </c>
      <c r="S213" s="3">
        <v>22377.84400948992</v>
      </c>
      <c r="T213" s="3">
        <v>691196.1</v>
      </c>
      <c r="U213" t="str">
        <f t="shared" si="47"/>
        <v xml:space="preserve">STEEL ROUND CONTAINER </v>
      </c>
      <c r="V213" t="e">
        <f t="shared" si="48"/>
        <v>#VALUE!</v>
      </c>
      <c r="W213" t="str">
        <f t="shared" si="49"/>
        <v/>
      </c>
      <c r="X213">
        <f t="shared" si="50"/>
        <v>0.71799999999999997</v>
      </c>
      <c r="Y213">
        <f t="shared" si="51"/>
        <v>2577648.35</v>
      </c>
      <c r="Z213">
        <f t="shared" si="52"/>
        <v>0.36639999766757941</v>
      </c>
      <c r="AA213" t="str">
        <f t="shared" si="53"/>
        <v>High</v>
      </c>
      <c r="AB213">
        <f t="shared" si="54"/>
        <v>2024</v>
      </c>
      <c r="AD213">
        <f t="shared" si="55"/>
        <v>0.3217195762948114</v>
      </c>
    </row>
    <row r="214" spans="1:30" x14ac:dyDescent="0.3">
      <c r="A214" s="3" t="s">
        <v>19</v>
      </c>
      <c r="B214" s="3" t="s">
        <v>337</v>
      </c>
      <c r="C214" s="3" t="s">
        <v>21</v>
      </c>
      <c r="D214" s="4" t="s">
        <v>25</v>
      </c>
      <c r="E214" s="3" t="s">
        <v>338</v>
      </c>
      <c r="F214" s="3" t="str">
        <f t="shared" si="42"/>
        <v>Scrubber</v>
      </c>
      <c r="G214" s="3" t="str">
        <f t="shared" si="43"/>
        <v xml:space="preserve">SS SCRUBBER 3PCS SET </v>
      </c>
      <c r="H214" s="3" t="str">
        <f t="shared" si="44"/>
        <v>SS</v>
      </c>
      <c r="I214" s="3"/>
      <c r="J214" s="3"/>
      <c r="K214" s="3" t="str">
        <f t="shared" si="45"/>
        <v>PCS</v>
      </c>
      <c r="L214" s="3" t="e">
        <f t="shared" si="46"/>
        <v>#VALUE!</v>
      </c>
      <c r="M214" s="3"/>
      <c r="N214" s="3">
        <v>7522.5</v>
      </c>
      <c r="O214" s="3" t="s">
        <v>24</v>
      </c>
      <c r="P214" s="3">
        <v>258.41884346959131</v>
      </c>
      <c r="Q214" s="3">
        <v>1943955.75</v>
      </c>
      <c r="R214" s="3">
        <v>3.0654667078243332</v>
      </c>
      <c r="S214" s="3">
        <v>23059.97330960854</v>
      </c>
      <c r="T214" s="3">
        <v>854563</v>
      </c>
      <c r="U214" t="str">
        <f t="shared" si="47"/>
        <v xml:space="preserve">SS SCRUBBER 3PCS SET </v>
      </c>
      <c r="V214" t="e">
        <f t="shared" si="48"/>
        <v>#VALUE!</v>
      </c>
      <c r="W214" t="str">
        <f t="shared" si="49"/>
        <v>PCS</v>
      </c>
      <c r="X214">
        <f t="shared" si="50"/>
        <v>0.16</v>
      </c>
      <c r="Y214">
        <f t="shared" si="51"/>
        <v>2798518.75</v>
      </c>
      <c r="Z214">
        <f t="shared" si="52"/>
        <v>0.43960002690390459</v>
      </c>
      <c r="AA214" t="str">
        <f t="shared" si="53"/>
        <v>High</v>
      </c>
      <c r="AB214">
        <f t="shared" si="54"/>
        <v>2024</v>
      </c>
      <c r="AD214">
        <f t="shared" si="55"/>
        <v>0.32169564462830214</v>
      </c>
    </row>
    <row r="215" spans="1:30" x14ac:dyDescent="0.3">
      <c r="A215" s="3" t="s">
        <v>19</v>
      </c>
      <c r="B215" s="3" t="s">
        <v>337</v>
      </c>
      <c r="C215" s="3" t="s">
        <v>21</v>
      </c>
      <c r="D215" s="4" t="s">
        <v>22</v>
      </c>
      <c r="E215" s="3" t="s">
        <v>263</v>
      </c>
      <c r="F215" s="3" t="str">
        <f t="shared" si="42"/>
        <v>Home Utility</v>
      </c>
      <c r="G215" s="3" t="str">
        <f t="shared" si="43"/>
        <v xml:space="preserve">MILD STEEL MULTI FUNCTION CLOTH STAND </v>
      </c>
      <c r="H215" s="3" t="str">
        <f t="shared" si="44"/>
        <v>MILD</v>
      </c>
      <c r="I215" s="3"/>
      <c r="J215" s="3"/>
      <c r="K215" s="3" t="str">
        <f t="shared" si="45"/>
        <v/>
      </c>
      <c r="L215" s="3" t="e">
        <f t="shared" si="46"/>
        <v>#VALUE!</v>
      </c>
      <c r="M215" s="3"/>
      <c r="N215" s="3">
        <v>4004</v>
      </c>
      <c r="O215" s="3" t="s">
        <v>24</v>
      </c>
      <c r="P215" s="3">
        <v>443.65532217782197</v>
      </c>
      <c r="Q215" s="3">
        <v>1776395.91</v>
      </c>
      <c r="R215" s="3">
        <v>5.2628152097013317</v>
      </c>
      <c r="S215" s="3">
        <v>21072.312099644128</v>
      </c>
      <c r="T215" s="3">
        <v>650871.5</v>
      </c>
      <c r="U215" t="str">
        <f t="shared" si="47"/>
        <v xml:space="preserve">MILD STEEL MULTI FUNCTION CLOTH STAND </v>
      </c>
      <c r="V215" t="e">
        <f t="shared" si="48"/>
        <v>#VALUE!</v>
      </c>
      <c r="W215" t="str">
        <f t="shared" si="49"/>
        <v/>
      </c>
      <c r="X215" t="e">
        <f t="shared" si="50"/>
        <v>#VALUE!</v>
      </c>
      <c r="Y215">
        <f t="shared" si="51"/>
        <v>2427267.41</v>
      </c>
      <c r="Z215">
        <f t="shared" si="52"/>
        <v>0.36640002171587976</v>
      </c>
      <c r="AA215" t="str">
        <f t="shared" si="53"/>
        <v>High</v>
      </c>
      <c r="AB215">
        <f t="shared" si="54"/>
        <v>2024</v>
      </c>
      <c r="AD215">
        <f t="shared" si="55"/>
        <v>0.32163245900007298</v>
      </c>
    </row>
    <row r="216" spans="1:30" x14ac:dyDescent="0.3">
      <c r="A216" s="3" t="s">
        <v>19</v>
      </c>
      <c r="B216" s="3" t="s">
        <v>339</v>
      </c>
      <c r="C216" s="3" t="s">
        <v>21</v>
      </c>
      <c r="D216" s="4" t="s">
        <v>25</v>
      </c>
      <c r="E216" s="3" t="s">
        <v>340</v>
      </c>
      <c r="F216" s="3" t="str">
        <f t="shared" si="42"/>
        <v>Scrubber</v>
      </c>
      <c r="G216" s="3" t="str">
        <f t="shared" si="43"/>
        <v xml:space="preserve">STEEL SCRUBBER 6PCS SET </v>
      </c>
      <c r="H216" s="3" t="str">
        <f t="shared" si="44"/>
        <v>STEEL</v>
      </c>
      <c r="I216" s="3"/>
      <c r="J216" s="3"/>
      <c r="K216" s="3" t="str">
        <f t="shared" si="45"/>
        <v>PCS</v>
      </c>
      <c r="L216" s="3" t="e">
        <f t="shared" si="46"/>
        <v>#VALUE!</v>
      </c>
      <c r="M216" s="3"/>
      <c r="N216" s="3">
        <v>8782</v>
      </c>
      <c r="O216" s="3" t="s">
        <v>24</v>
      </c>
      <c r="P216" s="3">
        <v>246.89927806877711</v>
      </c>
      <c r="Q216" s="3">
        <v>2168269.46</v>
      </c>
      <c r="R216" s="3">
        <v>2.9288170589416018</v>
      </c>
      <c r="S216" s="3">
        <v>25720.87141162515</v>
      </c>
      <c r="T216" s="3">
        <v>953171.3</v>
      </c>
      <c r="U216" t="str">
        <f t="shared" si="47"/>
        <v xml:space="preserve">STEEL SCRUBBER 6PCS SET </v>
      </c>
      <c r="V216" t="e">
        <f t="shared" si="48"/>
        <v>#VALUE!</v>
      </c>
      <c r="W216" t="str">
        <f t="shared" si="49"/>
        <v>PCS</v>
      </c>
      <c r="X216">
        <f t="shared" si="50"/>
        <v>0.23899999999999999</v>
      </c>
      <c r="Y216">
        <f t="shared" si="51"/>
        <v>3121440.76</v>
      </c>
      <c r="Z216">
        <f t="shared" si="52"/>
        <v>0.43960002093097789</v>
      </c>
      <c r="AA216" t="str">
        <f t="shared" si="53"/>
        <v>High</v>
      </c>
      <c r="AB216">
        <f t="shared" si="54"/>
        <v>2024</v>
      </c>
      <c r="AD216">
        <f t="shared" si="55"/>
        <v>0.32160845494499746</v>
      </c>
    </row>
    <row r="217" spans="1:30" x14ac:dyDescent="0.3">
      <c r="A217" s="3" t="s">
        <v>19</v>
      </c>
      <c r="B217" s="3" t="s">
        <v>341</v>
      </c>
      <c r="C217" s="3" t="s">
        <v>21</v>
      </c>
      <c r="D217" s="4" t="s">
        <v>25</v>
      </c>
      <c r="E217" s="3" t="s">
        <v>342</v>
      </c>
      <c r="F217" s="3" t="str">
        <f t="shared" si="42"/>
        <v>Scrubber</v>
      </c>
      <c r="G217" s="3" t="str">
        <f t="shared" si="43"/>
        <v xml:space="preserve">STEEL SCRUBBER </v>
      </c>
      <c r="H217" s="3" t="str">
        <f t="shared" si="44"/>
        <v>STEEL</v>
      </c>
      <c r="I217" s="3"/>
      <c r="J217" s="3"/>
      <c r="K217" s="3" t="str">
        <f t="shared" si="45"/>
        <v>SETS</v>
      </c>
      <c r="L217" s="3" t="e">
        <f t="shared" si="46"/>
        <v>#VALUE!</v>
      </c>
      <c r="M217" s="3"/>
      <c r="N217" s="3">
        <v>4900</v>
      </c>
      <c r="O217" s="3" t="s">
        <v>24</v>
      </c>
      <c r="P217" s="3">
        <v>474.34239387755099</v>
      </c>
      <c r="Q217" s="3">
        <v>2324277.73</v>
      </c>
      <c r="R217" s="3">
        <v>5.6268374125450888</v>
      </c>
      <c r="S217" s="3">
        <v>27571.50332147094</v>
      </c>
      <c r="T217" s="3">
        <v>1021752.5</v>
      </c>
      <c r="U217" t="str">
        <f t="shared" si="47"/>
        <v xml:space="preserve">STEEL SCRUBBER </v>
      </c>
      <c r="V217" t="e">
        <f t="shared" si="48"/>
        <v>#VALUE!</v>
      </c>
      <c r="W217" t="str">
        <f t="shared" si="49"/>
        <v>SET</v>
      </c>
      <c r="X217" t="e">
        <f t="shared" si="50"/>
        <v>#VALUE!</v>
      </c>
      <c r="Y217">
        <f t="shared" si="51"/>
        <v>3346030.23</v>
      </c>
      <c r="Z217">
        <f t="shared" si="52"/>
        <v>0.43960000425594581</v>
      </c>
      <c r="AA217" t="str">
        <f t="shared" si="53"/>
        <v>High</v>
      </c>
      <c r="AB217">
        <f t="shared" si="54"/>
        <v>2024</v>
      </c>
      <c r="AD217">
        <f t="shared" si="55"/>
        <v>0.32154515474865308</v>
      </c>
    </row>
    <row r="218" spans="1:30" x14ac:dyDescent="0.3">
      <c r="A218" s="3" t="s">
        <v>19</v>
      </c>
      <c r="B218" s="3" t="s">
        <v>343</v>
      </c>
      <c r="C218" s="3" t="s">
        <v>21</v>
      </c>
      <c r="D218" s="4" t="s">
        <v>22</v>
      </c>
      <c r="E218" s="3" t="s">
        <v>344</v>
      </c>
      <c r="F218" s="3" t="str">
        <f t="shared" si="42"/>
        <v>Other</v>
      </c>
      <c r="G218" s="3" t="str">
        <f t="shared" si="43"/>
        <v xml:space="preserve">STEEL HOOK 4PCS SET </v>
      </c>
      <c r="H218" s="3" t="str">
        <f t="shared" si="44"/>
        <v>STEEL</v>
      </c>
      <c r="I218" s="3"/>
      <c r="J218" s="3"/>
      <c r="K218" s="3" t="str">
        <f t="shared" si="45"/>
        <v>PCS</v>
      </c>
      <c r="L218" s="3" t="e">
        <f t="shared" si="46"/>
        <v>#VALUE!</v>
      </c>
      <c r="M218" s="3"/>
      <c r="N218" s="3">
        <v>1164.5</v>
      </c>
      <c r="O218" s="3" t="s">
        <v>24</v>
      </c>
      <c r="P218" s="3">
        <v>419.7833319021039</v>
      </c>
      <c r="Q218" s="3">
        <v>488837.69</v>
      </c>
      <c r="R218" s="3">
        <v>4.9796362028719336</v>
      </c>
      <c r="S218" s="3">
        <v>5798.7863582443651</v>
      </c>
      <c r="T218" s="3">
        <v>179110.1</v>
      </c>
      <c r="U218" t="str">
        <f t="shared" si="47"/>
        <v xml:space="preserve">STEEL HOOK 4PCS SET </v>
      </c>
      <c r="V218" t="e">
        <f t="shared" si="48"/>
        <v>#VALUE!</v>
      </c>
      <c r="W218" t="str">
        <f t="shared" si="49"/>
        <v>PCS</v>
      </c>
      <c r="X218">
        <f t="shared" si="50"/>
        <v>0.52849999999999997</v>
      </c>
      <c r="Y218">
        <f t="shared" si="51"/>
        <v>667947.79</v>
      </c>
      <c r="Z218">
        <f t="shared" si="52"/>
        <v>0.3663999394154735</v>
      </c>
      <c r="AA218" t="str">
        <f t="shared" si="53"/>
        <v>High</v>
      </c>
      <c r="AB218">
        <f t="shared" si="54"/>
        <v>2024</v>
      </c>
      <c r="AD218">
        <f t="shared" si="55"/>
        <v>0.32148178660613713</v>
      </c>
    </row>
    <row r="219" spans="1:30" x14ac:dyDescent="0.3">
      <c r="A219" s="3" t="s">
        <v>19</v>
      </c>
      <c r="B219" s="3" t="s">
        <v>345</v>
      </c>
      <c r="C219" s="3" t="s">
        <v>21</v>
      </c>
      <c r="D219" s="4" t="s">
        <v>22</v>
      </c>
      <c r="E219" s="3" t="s">
        <v>346</v>
      </c>
      <c r="F219" s="3" t="str">
        <f t="shared" si="42"/>
        <v>Other</v>
      </c>
      <c r="G219" s="3" t="str">
        <f t="shared" si="43"/>
        <v xml:space="preserve">STEEL SPRINKLER </v>
      </c>
      <c r="H219" s="3" t="str">
        <f t="shared" si="44"/>
        <v>STEEL</v>
      </c>
      <c r="I219" s="3"/>
      <c r="J219" s="3"/>
      <c r="K219" s="3" t="str">
        <f t="shared" si="45"/>
        <v>PCS</v>
      </c>
      <c r="L219" s="3" t="e">
        <f t="shared" si="46"/>
        <v>#VALUE!</v>
      </c>
      <c r="M219" s="3"/>
      <c r="N219" s="3">
        <v>5522</v>
      </c>
      <c r="O219" s="3" t="s">
        <v>24</v>
      </c>
      <c r="P219" s="3">
        <v>283.30594168779419</v>
      </c>
      <c r="Q219" s="3">
        <v>1564415.41</v>
      </c>
      <c r="R219" s="3">
        <v>3.3586952185867731</v>
      </c>
      <c r="S219" s="3">
        <v>18546.714997036161</v>
      </c>
      <c r="T219" s="3">
        <v>573201.80000000005</v>
      </c>
      <c r="U219" t="str">
        <f t="shared" si="47"/>
        <v xml:space="preserve">STEEL SPRINKLER </v>
      </c>
      <c r="V219">
        <f t="shared" si="48"/>
        <v>30120</v>
      </c>
      <c r="W219" t="str">
        <f t="shared" si="49"/>
        <v>PCS</v>
      </c>
      <c r="X219">
        <f t="shared" si="50"/>
        <v>0.57440000000000002</v>
      </c>
      <c r="Y219">
        <f t="shared" si="51"/>
        <v>2137617.21</v>
      </c>
      <c r="Z219">
        <f t="shared" si="52"/>
        <v>0.36639999602151713</v>
      </c>
      <c r="AA219" t="str">
        <f t="shared" si="53"/>
        <v>High</v>
      </c>
      <c r="AB219">
        <f t="shared" si="54"/>
        <v>2024</v>
      </c>
      <c r="AD219">
        <f t="shared" si="55"/>
        <v>0.32145766300097633</v>
      </c>
    </row>
    <row r="220" spans="1:30" x14ac:dyDescent="0.3">
      <c r="A220" s="3" t="s">
        <v>19</v>
      </c>
      <c r="B220" s="3" t="s">
        <v>347</v>
      </c>
      <c r="C220" s="3" t="s">
        <v>21</v>
      </c>
      <c r="D220" s="4" t="s">
        <v>22</v>
      </c>
      <c r="E220" s="3" t="s">
        <v>348</v>
      </c>
      <c r="F220" s="3" t="str">
        <f t="shared" si="42"/>
        <v>Containers</v>
      </c>
      <c r="G220" s="3" t="str">
        <f t="shared" si="43"/>
        <v xml:space="preserve">STEEL ROUND CONTAINER </v>
      </c>
      <c r="H220" s="3" t="str">
        <f t="shared" si="44"/>
        <v>STEEL</v>
      </c>
      <c r="I220" s="3"/>
      <c r="J220" s="3"/>
      <c r="K220" s="3" t="str">
        <f t="shared" si="45"/>
        <v/>
      </c>
      <c r="L220" s="3" t="e">
        <f t="shared" si="46"/>
        <v>#VALUE!</v>
      </c>
      <c r="M220" s="3"/>
      <c r="N220" s="3">
        <v>3944.34</v>
      </c>
      <c r="O220" s="3" t="s">
        <v>24</v>
      </c>
      <c r="P220" s="3">
        <v>504.62477372640291</v>
      </c>
      <c r="Q220" s="3">
        <v>1990411.68</v>
      </c>
      <c r="R220" s="3">
        <v>5.9825106547291389</v>
      </c>
      <c r="S220" s="3">
        <v>23597.05607587433</v>
      </c>
      <c r="T220" s="3">
        <v>729286.8</v>
      </c>
      <c r="U220" t="str">
        <f t="shared" si="47"/>
        <v xml:space="preserve">STEEL ROUND CONTAINER </v>
      </c>
      <c r="V220" t="e">
        <f t="shared" si="48"/>
        <v>#VALUE!</v>
      </c>
      <c r="W220" t="str">
        <f t="shared" si="49"/>
        <v/>
      </c>
      <c r="X220">
        <f t="shared" si="50"/>
        <v>0.71799999999999997</v>
      </c>
      <c r="Y220">
        <f t="shared" si="51"/>
        <v>2719698.48</v>
      </c>
      <c r="Z220">
        <f t="shared" si="52"/>
        <v>0.36639998012873398</v>
      </c>
      <c r="AA220" t="str">
        <f t="shared" si="53"/>
        <v>High</v>
      </c>
      <c r="AB220">
        <f t="shared" si="54"/>
        <v>2024</v>
      </c>
      <c r="AD220">
        <f t="shared" si="55"/>
        <v>0.32143351343997661</v>
      </c>
    </row>
    <row r="221" spans="1:30" x14ac:dyDescent="0.3">
      <c r="A221" s="3" t="s">
        <v>19</v>
      </c>
      <c r="B221" s="3" t="s">
        <v>347</v>
      </c>
      <c r="C221" s="3" t="s">
        <v>21</v>
      </c>
      <c r="D221" s="4" t="s">
        <v>22</v>
      </c>
      <c r="E221" s="3" t="s">
        <v>349</v>
      </c>
      <c r="F221" s="3" t="str">
        <f t="shared" si="42"/>
        <v>Containers</v>
      </c>
      <c r="G221" s="3" t="str">
        <f t="shared" si="43"/>
        <v xml:space="preserve">STEEL ROUND CONTAINER MEDIUM </v>
      </c>
      <c r="H221" s="3" t="str">
        <f t="shared" si="44"/>
        <v>STEEL</v>
      </c>
      <c r="I221" s="3"/>
      <c r="J221" s="3"/>
      <c r="K221" s="3" t="str">
        <f t="shared" si="45"/>
        <v/>
      </c>
      <c r="L221" s="3" t="e">
        <f t="shared" si="46"/>
        <v>#VALUE!</v>
      </c>
      <c r="M221" s="3"/>
      <c r="N221" s="3">
        <v>9636.7000000000007</v>
      </c>
      <c r="O221" s="3" t="s">
        <v>24</v>
      </c>
      <c r="P221" s="3">
        <v>648.89667936119201</v>
      </c>
      <c r="Q221" s="3">
        <v>6253222.6299999999</v>
      </c>
      <c r="R221" s="3">
        <v>7.6929066907076704</v>
      </c>
      <c r="S221" s="3">
        <v>74134.233906342633</v>
      </c>
      <c r="T221" s="3">
        <v>2291180.7999999998</v>
      </c>
      <c r="U221" t="str">
        <f t="shared" si="47"/>
        <v xml:space="preserve">STEEL ROUND CONTAINER MEDIUM </v>
      </c>
      <c r="V221" t="e">
        <f t="shared" si="48"/>
        <v>#VALUE!</v>
      </c>
      <c r="W221" t="str">
        <f t="shared" si="49"/>
        <v/>
      </c>
      <c r="X221">
        <f t="shared" si="50"/>
        <v>0.875</v>
      </c>
      <c r="Y221">
        <f t="shared" si="51"/>
        <v>8544403.4299999997</v>
      </c>
      <c r="Z221">
        <f t="shared" si="52"/>
        <v>0.36640000453654087</v>
      </c>
      <c r="AA221" t="str">
        <f t="shared" si="53"/>
        <v>High</v>
      </c>
      <c r="AB221">
        <f t="shared" si="54"/>
        <v>2024</v>
      </c>
      <c r="AD221">
        <f t="shared" si="55"/>
        <v>0.3214093379202515</v>
      </c>
    </row>
    <row r="222" spans="1:30" x14ac:dyDescent="0.3">
      <c r="A222" s="3" t="s">
        <v>19</v>
      </c>
      <c r="B222" s="3" t="s">
        <v>350</v>
      </c>
      <c r="C222" s="3" t="s">
        <v>21</v>
      </c>
      <c r="D222" s="4" t="s">
        <v>22</v>
      </c>
      <c r="E222" s="3" t="s">
        <v>351</v>
      </c>
      <c r="F222" s="3" t="str">
        <f t="shared" si="42"/>
        <v>Other</v>
      </c>
      <c r="G222" s="3" t="str">
        <f t="shared" si="43"/>
        <v xml:space="preserve">STAINLESS STEEL GRATER WITH HANDLE </v>
      </c>
      <c r="H222" s="3" t="str">
        <f t="shared" si="44"/>
        <v>STAINLESS</v>
      </c>
      <c r="I222" s="3"/>
      <c r="J222" s="3"/>
      <c r="K222" s="3" t="str">
        <f t="shared" si="45"/>
        <v/>
      </c>
      <c r="L222" s="3" t="e">
        <f t="shared" si="46"/>
        <v>#VALUE!</v>
      </c>
      <c r="M222" s="3"/>
      <c r="N222" s="3">
        <v>9676</v>
      </c>
      <c r="O222" s="3" t="s">
        <v>24</v>
      </c>
      <c r="P222" s="3">
        <v>333.09225919801571</v>
      </c>
      <c r="Q222" s="3">
        <v>3223000.7</v>
      </c>
      <c r="R222" s="3">
        <v>3.9489301623949702</v>
      </c>
      <c r="S222" s="3">
        <v>38209.848251333737</v>
      </c>
      <c r="T222" s="3">
        <v>1180907.3999999999</v>
      </c>
      <c r="U222" t="str">
        <f t="shared" si="47"/>
        <v xml:space="preserve">STAINLESS STEEL GRATER WITH HANDLE </v>
      </c>
      <c r="V222" t="e">
        <f t="shared" si="48"/>
        <v>#VALUE!</v>
      </c>
      <c r="W222" t="str">
        <f t="shared" si="49"/>
        <v/>
      </c>
      <c r="X222">
        <f t="shared" si="50"/>
        <v>0.62</v>
      </c>
      <c r="Y222">
        <f t="shared" si="51"/>
        <v>4403908.0999999996</v>
      </c>
      <c r="Z222">
        <f t="shared" si="52"/>
        <v>0.36639998247595784</v>
      </c>
      <c r="AA222" t="str">
        <f t="shared" si="53"/>
        <v>High</v>
      </c>
      <c r="AB222">
        <f t="shared" si="54"/>
        <v>2024</v>
      </c>
      <c r="AD222">
        <f t="shared" si="55"/>
        <v>0.32138513637823085</v>
      </c>
    </row>
    <row r="223" spans="1:30" x14ac:dyDescent="0.3">
      <c r="A223" s="3" t="s">
        <v>19</v>
      </c>
      <c r="B223" s="3" t="s">
        <v>352</v>
      </c>
      <c r="C223" s="3" t="s">
        <v>21</v>
      </c>
      <c r="D223" s="4" t="s">
        <v>25</v>
      </c>
      <c r="E223" s="3" t="s">
        <v>353</v>
      </c>
      <c r="F223" s="3" t="str">
        <f t="shared" si="42"/>
        <v>Scrubber</v>
      </c>
      <c r="G223" s="3" t="str">
        <f t="shared" si="43"/>
        <v xml:space="preserve">SS SCRUBBER 3PCS SET </v>
      </c>
      <c r="H223" s="3" t="str">
        <f t="shared" si="44"/>
        <v>SS</v>
      </c>
      <c r="I223" s="3"/>
      <c r="J223" s="3"/>
      <c r="K223" s="3" t="str">
        <f t="shared" si="45"/>
        <v>PCS</v>
      </c>
      <c r="L223" s="3" t="e">
        <f t="shared" si="46"/>
        <v>#VALUE!</v>
      </c>
      <c r="M223" s="3"/>
      <c r="N223" s="3">
        <v>7410</v>
      </c>
      <c r="O223" s="3" t="s">
        <v>24</v>
      </c>
      <c r="P223" s="3">
        <v>237.02498515519571</v>
      </c>
      <c r="Q223" s="3">
        <v>1756355.14</v>
      </c>
      <c r="R223" s="3">
        <v>2.8100176070562619</v>
      </c>
      <c r="S223" s="3">
        <v>20822.2304682869</v>
      </c>
      <c r="T223" s="3">
        <v>772093.7</v>
      </c>
      <c r="U223" t="str">
        <f t="shared" si="47"/>
        <v xml:space="preserve">SS SCRUBBER 3PCS SET </v>
      </c>
      <c r="V223" t="e">
        <f t="shared" si="48"/>
        <v>#VALUE!</v>
      </c>
      <c r="W223" t="str">
        <f t="shared" si="49"/>
        <v>PCS</v>
      </c>
      <c r="X223">
        <f t="shared" si="50"/>
        <v>0.16</v>
      </c>
      <c r="Y223">
        <f t="shared" si="51"/>
        <v>2528448.84</v>
      </c>
      <c r="Z223">
        <f t="shared" si="52"/>
        <v>0.43959998887240992</v>
      </c>
      <c r="AA223" t="str">
        <f t="shared" si="53"/>
        <v>High</v>
      </c>
      <c r="AB223">
        <f t="shared" si="54"/>
        <v>2024</v>
      </c>
      <c r="AD223">
        <f t="shared" si="55"/>
        <v>0.32136090879690804</v>
      </c>
    </row>
    <row r="224" spans="1:30" x14ac:dyDescent="0.3">
      <c r="A224" s="3" t="s">
        <v>19</v>
      </c>
      <c r="B224" s="3" t="s">
        <v>354</v>
      </c>
      <c r="C224" s="3" t="s">
        <v>21</v>
      </c>
      <c r="D224" s="4" t="s">
        <v>22</v>
      </c>
      <c r="E224" s="3" t="s">
        <v>355</v>
      </c>
      <c r="F224" s="3" t="str">
        <f t="shared" si="42"/>
        <v>Home Utility</v>
      </c>
      <c r="G224" s="3" t="str">
        <f t="shared" si="43"/>
        <v xml:space="preserve">MILD STEEL MULTI FUNCTION CLOTH STAND </v>
      </c>
      <c r="H224" s="3" t="str">
        <f t="shared" si="44"/>
        <v>MILD</v>
      </c>
      <c r="I224" s="3"/>
      <c r="J224" s="3"/>
      <c r="K224" s="3" t="str">
        <f t="shared" si="45"/>
        <v/>
      </c>
      <c r="L224" s="3" t="e">
        <f t="shared" si="46"/>
        <v>#VALUE!</v>
      </c>
      <c r="M224" s="3"/>
      <c r="N224" s="3">
        <v>23760</v>
      </c>
      <c r="O224" s="3" t="s">
        <v>24</v>
      </c>
      <c r="P224" s="3">
        <v>228.04570664983169</v>
      </c>
      <c r="Q224" s="3">
        <v>5418365.9900000002</v>
      </c>
      <c r="R224" s="3">
        <v>2.7035649869571028</v>
      </c>
      <c r="S224" s="3">
        <v>64236.704090100771</v>
      </c>
      <c r="T224" s="3">
        <v>1985289.3</v>
      </c>
      <c r="U224" t="str">
        <f t="shared" si="47"/>
        <v xml:space="preserve">MILD STEEL MULTI FUNCTION CLOTH STAND </v>
      </c>
      <c r="V224" t="e">
        <f t="shared" si="48"/>
        <v>#VALUE!</v>
      </c>
      <c r="W224" t="str">
        <f t="shared" si="49"/>
        <v/>
      </c>
      <c r="X224" t="e">
        <f t="shared" si="50"/>
        <v>#VALUE!</v>
      </c>
      <c r="Y224">
        <f t="shared" si="51"/>
        <v>7403655.29</v>
      </c>
      <c r="Z224">
        <f t="shared" si="52"/>
        <v>0.36640000023328068</v>
      </c>
      <c r="AA224" t="str">
        <f t="shared" si="53"/>
        <v>High</v>
      </c>
      <c r="AB224">
        <f t="shared" si="54"/>
        <v>2024</v>
      </c>
      <c r="AD224">
        <f t="shared" si="55"/>
        <v>0.32129723670209093</v>
      </c>
    </row>
    <row r="225" spans="1:30" x14ac:dyDescent="0.3">
      <c r="A225" s="3" t="s">
        <v>19</v>
      </c>
      <c r="B225" s="3" t="s">
        <v>354</v>
      </c>
      <c r="C225" s="3" t="s">
        <v>21</v>
      </c>
      <c r="D225" s="4" t="s">
        <v>22</v>
      </c>
      <c r="E225" s="3" t="s">
        <v>356</v>
      </c>
      <c r="F225" s="3" t="str">
        <f t="shared" si="42"/>
        <v>Home Utility</v>
      </c>
      <c r="G225" s="3" t="str">
        <f t="shared" si="43"/>
        <v xml:space="preserve">MILD STEEL MULTI FUNCTION CLOTH STAND </v>
      </c>
      <c r="H225" s="3" t="str">
        <f t="shared" si="44"/>
        <v>MILD</v>
      </c>
      <c r="I225" s="3"/>
      <c r="J225" s="3"/>
      <c r="K225" s="3" t="str">
        <f t="shared" si="45"/>
        <v/>
      </c>
      <c r="L225" s="3" t="e">
        <f t="shared" si="46"/>
        <v>#VALUE!</v>
      </c>
      <c r="M225" s="3"/>
      <c r="N225" s="3">
        <v>4004</v>
      </c>
      <c r="O225" s="3" t="s">
        <v>24</v>
      </c>
      <c r="P225" s="3">
        <v>418.34526973026971</v>
      </c>
      <c r="Q225" s="3">
        <v>1675054.46</v>
      </c>
      <c r="R225" s="3">
        <v>4.9596356814495506</v>
      </c>
      <c r="S225" s="3">
        <v>19858.381268524008</v>
      </c>
      <c r="T225" s="3">
        <v>613740</v>
      </c>
      <c r="U225" t="str">
        <f t="shared" si="47"/>
        <v xml:space="preserve">MILD STEEL MULTI FUNCTION CLOTH STAND </v>
      </c>
      <c r="V225" t="e">
        <f t="shared" si="48"/>
        <v>#VALUE!</v>
      </c>
      <c r="W225" t="str">
        <f t="shared" si="49"/>
        <v/>
      </c>
      <c r="X225" t="e">
        <f t="shared" si="50"/>
        <v>#VALUE!</v>
      </c>
      <c r="Y225">
        <f t="shared" si="51"/>
        <v>2288794.46</v>
      </c>
      <c r="Z225">
        <f t="shared" si="52"/>
        <v>0.36640002737582633</v>
      </c>
      <c r="AA225" t="str">
        <f t="shared" si="53"/>
        <v>High</v>
      </c>
      <c r="AB225">
        <f t="shared" si="54"/>
        <v>2024</v>
      </c>
      <c r="AD225">
        <f t="shared" si="55"/>
        <v>0.32127293564415388</v>
      </c>
    </row>
    <row r="226" spans="1:30" x14ac:dyDescent="0.3">
      <c r="A226" s="3" t="s">
        <v>19</v>
      </c>
      <c r="B226" s="3" t="s">
        <v>357</v>
      </c>
      <c r="C226" s="3" t="s">
        <v>21</v>
      </c>
      <c r="D226" s="4" t="s">
        <v>22</v>
      </c>
      <c r="E226" s="3" t="s">
        <v>358</v>
      </c>
      <c r="F226" s="3" t="str">
        <f t="shared" si="42"/>
        <v>Other</v>
      </c>
      <c r="G226" s="3" t="str">
        <f t="shared" si="43"/>
        <v xml:space="preserve">HOUSEHOLD STEEL HOOK 3PCS SET </v>
      </c>
      <c r="H226" s="3" t="str">
        <f t="shared" si="44"/>
        <v>HOUSEHOLD</v>
      </c>
      <c r="I226" s="3"/>
      <c r="J226" s="3"/>
      <c r="K226" s="3" t="str">
        <f t="shared" si="45"/>
        <v>PCS</v>
      </c>
      <c r="L226" s="3" t="e">
        <f t="shared" si="46"/>
        <v>#VALUE!</v>
      </c>
      <c r="M226" s="3"/>
      <c r="N226" s="3">
        <v>6966.4</v>
      </c>
      <c r="O226" s="3" t="s">
        <v>24</v>
      </c>
      <c r="P226" s="3">
        <v>692.17814796738628</v>
      </c>
      <c r="Q226" s="3">
        <v>4821989.8499999996</v>
      </c>
      <c r="R226" s="3">
        <v>8.2060242793999567</v>
      </c>
      <c r="S226" s="3">
        <v>57166.447540011854</v>
      </c>
      <c r="T226" s="3">
        <v>1766777.1</v>
      </c>
      <c r="U226" t="str">
        <f t="shared" si="47"/>
        <v xml:space="preserve">HOUSEHOLD STEEL HOOK 3PCS SET </v>
      </c>
      <c r="V226" t="e">
        <f t="shared" si="48"/>
        <v>#VALUE!</v>
      </c>
      <c r="W226" t="str">
        <f t="shared" si="49"/>
        <v>PCS</v>
      </c>
      <c r="X226">
        <f t="shared" si="50"/>
        <v>0.26500000000000001</v>
      </c>
      <c r="Y226">
        <f t="shared" si="51"/>
        <v>6588766.9499999993</v>
      </c>
      <c r="Z226">
        <f t="shared" si="52"/>
        <v>0.36640000393198674</v>
      </c>
      <c r="AA226" t="str">
        <f t="shared" si="53"/>
        <v>High</v>
      </c>
      <c r="AB226">
        <f t="shared" si="54"/>
        <v>2024</v>
      </c>
      <c r="AD226">
        <f t="shared" si="55"/>
        <v>0.32124860837098307</v>
      </c>
    </row>
    <row r="227" spans="1:30" x14ac:dyDescent="0.3">
      <c r="A227" s="3" t="s">
        <v>19</v>
      </c>
      <c r="B227" s="3" t="s">
        <v>359</v>
      </c>
      <c r="C227" s="3" t="s">
        <v>21</v>
      </c>
      <c r="D227" s="4" t="s">
        <v>22</v>
      </c>
      <c r="E227" s="3" t="s">
        <v>360</v>
      </c>
      <c r="F227" s="3" t="str">
        <f t="shared" si="42"/>
        <v>Kitchen Tools</v>
      </c>
      <c r="G227" s="3" t="str">
        <f t="shared" si="43"/>
        <v xml:space="preserve">STEEL TEA STRAINER </v>
      </c>
      <c r="H227" s="3" t="str">
        <f t="shared" si="44"/>
        <v>STEEL</v>
      </c>
      <c r="I227" s="3"/>
      <c r="J227" s="3"/>
      <c r="K227" s="3" t="str">
        <f t="shared" si="45"/>
        <v>PCS</v>
      </c>
      <c r="L227" s="3" t="e">
        <f t="shared" si="46"/>
        <v>#VALUE!</v>
      </c>
      <c r="M227" s="3"/>
      <c r="N227" s="3">
        <v>560</v>
      </c>
      <c r="O227" s="3" t="s">
        <v>24</v>
      </c>
      <c r="P227" s="3">
        <v>887.0260714285713</v>
      </c>
      <c r="Q227" s="3">
        <v>496734.6</v>
      </c>
      <c r="R227" s="3">
        <v>10.516017444322131</v>
      </c>
      <c r="S227" s="3">
        <v>5888.9697688203914</v>
      </c>
      <c r="T227" s="3">
        <v>182003.6</v>
      </c>
      <c r="U227" t="str">
        <f t="shared" si="47"/>
        <v xml:space="preserve">STEEL TEA STRAINER </v>
      </c>
      <c r="V227">
        <f t="shared" si="48"/>
        <v>10080</v>
      </c>
      <c r="W227" t="str">
        <f t="shared" si="49"/>
        <v>PCS</v>
      </c>
      <c r="X227">
        <f t="shared" si="50"/>
        <v>0.55469999999999997</v>
      </c>
      <c r="Y227">
        <f t="shared" si="51"/>
        <v>678738.2</v>
      </c>
      <c r="Z227">
        <f t="shared" si="52"/>
        <v>0.36640008567955606</v>
      </c>
      <c r="AA227" t="str">
        <f t="shared" si="53"/>
        <v>High</v>
      </c>
      <c r="AB227">
        <f t="shared" si="54"/>
        <v>2024</v>
      </c>
      <c r="AD227">
        <f t="shared" si="55"/>
        <v>0.32122425486744421</v>
      </c>
    </row>
    <row r="228" spans="1:30" x14ac:dyDescent="0.3">
      <c r="A228" s="3" t="s">
        <v>19</v>
      </c>
      <c r="B228" s="3" t="s">
        <v>359</v>
      </c>
      <c r="C228" s="3" t="s">
        <v>21</v>
      </c>
      <c r="D228" s="4" t="s">
        <v>22</v>
      </c>
      <c r="E228" s="3" t="s">
        <v>361</v>
      </c>
      <c r="F228" s="3" t="str">
        <f t="shared" si="42"/>
        <v>Other</v>
      </c>
      <c r="G228" s="3" t="str">
        <f t="shared" si="43"/>
        <v xml:space="preserve">STEEL HAND BLENDER </v>
      </c>
      <c r="H228" s="3" t="str">
        <f t="shared" si="44"/>
        <v>STEEL</v>
      </c>
      <c r="I228" s="3"/>
      <c r="J228" s="3"/>
      <c r="K228" s="3" t="str">
        <f t="shared" si="45"/>
        <v>PCS</v>
      </c>
      <c r="L228" s="3" t="e">
        <f t="shared" si="46"/>
        <v>#VALUE!</v>
      </c>
      <c r="M228" s="3"/>
      <c r="N228" s="3">
        <v>1500</v>
      </c>
      <c r="O228" s="3" t="s">
        <v>24</v>
      </c>
      <c r="P228" s="3">
        <v>579.05492666666669</v>
      </c>
      <c r="Q228" s="3">
        <v>868582.39</v>
      </c>
      <c r="R228" s="3">
        <v>6.8649072515313181</v>
      </c>
      <c r="S228" s="3">
        <v>10297.36087729698</v>
      </c>
      <c r="T228" s="3">
        <v>318248.59999999998</v>
      </c>
      <c r="U228" t="str">
        <f t="shared" si="47"/>
        <v xml:space="preserve">STEEL HAND BLENDER </v>
      </c>
      <c r="V228">
        <f t="shared" si="48"/>
        <v>15000</v>
      </c>
      <c r="W228" t="str">
        <f t="shared" si="49"/>
        <v>PCS</v>
      </c>
      <c r="X228">
        <f t="shared" si="50"/>
        <v>0.65180000000000005</v>
      </c>
      <c r="Y228">
        <f t="shared" si="51"/>
        <v>1186830.99</v>
      </c>
      <c r="Z228">
        <f t="shared" si="52"/>
        <v>0.36640001416561069</v>
      </c>
      <c r="AA228" t="str">
        <f t="shared" si="53"/>
        <v>High</v>
      </c>
      <c r="AB228">
        <f t="shared" si="54"/>
        <v>2024</v>
      </c>
      <c r="AD228">
        <f t="shared" si="55"/>
        <v>0.32119987503430225</v>
      </c>
    </row>
    <row r="229" spans="1:30" x14ac:dyDescent="0.3">
      <c r="A229" s="3" t="s">
        <v>19</v>
      </c>
      <c r="B229" s="3" t="s">
        <v>359</v>
      </c>
      <c r="C229" s="3" t="s">
        <v>21</v>
      </c>
      <c r="D229" s="4" t="s">
        <v>22</v>
      </c>
      <c r="E229" s="3" t="s">
        <v>362</v>
      </c>
      <c r="F229" s="3" t="str">
        <f t="shared" si="42"/>
        <v>Other</v>
      </c>
      <c r="G229" s="3" t="str">
        <f t="shared" si="43"/>
        <v xml:space="preserve">STEEK HANGER WITH HOOK </v>
      </c>
      <c r="H229" s="3" t="str">
        <f t="shared" si="44"/>
        <v>STEEK</v>
      </c>
      <c r="I229" s="3"/>
      <c r="J229" s="3"/>
      <c r="K229" s="3" t="str">
        <f t="shared" si="45"/>
        <v>PCS</v>
      </c>
      <c r="L229" s="3" t="e">
        <f t="shared" si="46"/>
        <v>#VALUE!</v>
      </c>
      <c r="M229" s="3"/>
      <c r="N229" s="3">
        <v>195</v>
      </c>
      <c r="O229" s="3" t="s">
        <v>24</v>
      </c>
      <c r="P229" s="3">
        <v>209.2781538461538</v>
      </c>
      <c r="Q229" s="3">
        <v>40809.24</v>
      </c>
      <c r="R229" s="3">
        <v>2.48106880671196</v>
      </c>
      <c r="S229" s="3">
        <v>483.80841730883219</v>
      </c>
      <c r="T229" s="3">
        <v>14952.5</v>
      </c>
      <c r="U229" t="str">
        <f t="shared" si="47"/>
        <v xml:space="preserve">STEEK HANGER WITH HOOK </v>
      </c>
      <c r="V229">
        <f t="shared" si="48"/>
        <v>1440</v>
      </c>
      <c r="W229" t="str">
        <f t="shared" si="49"/>
        <v>PCS</v>
      </c>
      <c r="X229">
        <f t="shared" si="50"/>
        <v>0.31900000000000001</v>
      </c>
      <c r="Y229">
        <f t="shared" si="51"/>
        <v>55761.74</v>
      </c>
      <c r="Z229">
        <f t="shared" si="52"/>
        <v>0.36639986434444749</v>
      </c>
      <c r="AA229" t="str">
        <f t="shared" si="53"/>
        <v>High</v>
      </c>
      <c r="AB229">
        <f t="shared" si="54"/>
        <v>2024</v>
      </c>
      <c r="AD229">
        <f t="shared" si="55"/>
        <v>0.32117546891166115</v>
      </c>
    </row>
    <row r="230" spans="1:30" x14ac:dyDescent="0.3">
      <c r="A230" s="3" t="s">
        <v>19</v>
      </c>
      <c r="B230" s="3" t="s">
        <v>359</v>
      </c>
      <c r="C230" s="3" t="s">
        <v>21</v>
      </c>
      <c r="D230" s="4" t="s">
        <v>25</v>
      </c>
      <c r="E230" s="3" t="s">
        <v>363</v>
      </c>
      <c r="F230" s="3" t="str">
        <f t="shared" si="42"/>
        <v>Scrubber</v>
      </c>
      <c r="G230" s="3" t="str">
        <f t="shared" si="43"/>
        <v xml:space="preserve">STEEL SCRUBBER 2PCS SET </v>
      </c>
      <c r="H230" s="3" t="str">
        <f t="shared" si="44"/>
        <v>STEEL</v>
      </c>
      <c r="I230" s="3"/>
      <c r="J230" s="3"/>
      <c r="K230" s="3" t="str">
        <f t="shared" si="45"/>
        <v>PCS</v>
      </c>
      <c r="L230" s="3" t="e">
        <f t="shared" si="46"/>
        <v>#VALUE!</v>
      </c>
      <c r="M230" s="3"/>
      <c r="N230" s="3">
        <v>4900</v>
      </c>
      <c r="O230" s="3" t="s">
        <v>24</v>
      </c>
      <c r="P230" s="3">
        <v>463.86491020408158</v>
      </c>
      <c r="Q230" s="3">
        <v>2272938.06</v>
      </c>
      <c r="R230" s="3">
        <v>5.4992876135635056</v>
      </c>
      <c r="S230" s="3">
        <v>26946.509306461179</v>
      </c>
      <c r="T230" s="3">
        <v>999183.6</v>
      </c>
      <c r="U230" t="str">
        <f t="shared" si="47"/>
        <v xml:space="preserve">STEEL SCRUBBER 2PCS SET </v>
      </c>
      <c r="V230" t="e">
        <f t="shared" si="48"/>
        <v>#VALUE!</v>
      </c>
      <c r="W230" t="str">
        <f t="shared" si="49"/>
        <v>PCS</v>
      </c>
      <c r="X230">
        <f t="shared" si="50"/>
        <v>0.151</v>
      </c>
      <c r="Y230">
        <f t="shared" si="51"/>
        <v>3272121.66</v>
      </c>
      <c r="Z230">
        <f t="shared" si="52"/>
        <v>0.43960001268138382</v>
      </c>
      <c r="AA230" t="str">
        <f t="shared" si="53"/>
        <v>High</v>
      </c>
      <c r="AB230">
        <f t="shared" si="54"/>
        <v>2024</v>
      </c>
      <c r="AD230">
        <f t="shared" si="55"/>
        <v>0.32115103649921772</v>
      </c>
    </row>
    <row r="231" spans="1:30" x14ac:dyDescent="0.3">
      <c r="A231" s="3" t="s">
        <v>19</v>
      </c>
      <c r="B231" s="3" t="s">
        <v>359</v>
      </c>
      <c r="C231" s="3" t="s">
        <v>21</v>
      </c>
      <c r="D231" s="4" t="s">
        <v>22</v>
      </c>
      <c r="E231" s="3" t="s">
        <v>364</v>
      </c>
      <c r="F231" s="3" t="str">
        <f t="shared" si="42"/>
        <v>Kitchen Tools</v>
      </c>
      <c r="G231" s="3" t="str">
        <f t="shared" si="43"/>
        <v xml:space="preserve">STEEL TEA STRAINER </v>
      </c>
      <c r="H231" s="3" t="str">
        <f t="shared" si="44"/>
        <v>STEEL</v>
      </c>
      <c r="I231" s="3"/>
      <c r="J231" s="3"/>
      <c r="K231" s="3" t="str">
        <f t="shared" si="45"/>
        <v>PCS</v>
      </c>
      <c r="L231" s="3" t="e">
        <f t="shared" si="46"/>
        <v>#VALUE!</v>
      </c>
      <c r="M231" s="3"/>
      <c r="N231" s="3">
        <v>2310</v>
      </c>
      <c r="O231" s="3" t="s">
        <v>24</v>
      </c>
      <c r="P231" s="3">
        <v>540.20787445887447</v>
      </c>
      <c r="Q231" s="3">
        <v>1247880.19</v>
      </c>
      <c r="R231" s="3">
        <v>6.4043612858194958</v>
      </c>
      <c r="S231" s="3">
        <v>14794.074570243039</v>
      </c>
      <c r="T231" s="3">
        <v>457223.3</v>
      </c>
      <c r="U231" t="str">
        <f t="shared" si="47"/>
        <v xml:space="preserve">STEEL TEA STRAINER </v>
      </c>
      <c r="V231">
        <f t="shared" si="48"/>
        <v>50400</v>
      </c>
      <c r="W231" t="str">
        <f t="shared" si="49"/>
        <v>PCS</v>
      </c>
      <c r="X231">
        <f t="shared" si="50"/>
        <v>0.2787</v>
      </c>
      <c r="Y231">
        <f t="shared" si="51"/>
        <v>1705103.49</v>
      </c>
      <c r="Z231">
        <f t="shared" si="52"/>
        <v>0.36639999870500389</v>
      </c>
      <c r="AA231" t="str">
        <f t="shared" si="53"/>
        <v>High</v>
      </c>
      <c r="AB231">
        <f t="shared" si="54"/>
        <v>2024</v>
      </c>
      <c r="AD231">
        <f t="shared" si="55"/>
        <v>0.32108701002560569</v>
      </c>
    </row>
    <row r="232" spans="1:30" x14ac:dyDescent="0.3">
      <c r="A232" s="3" t="s">
        <v>19</v>
      </c>
      <c r="B232" s="3" t="s">
        <v>359</v>
      </c>
      <c r="C232" s="3" t="s">
        <v>21</v>
      </c>
      <c r="D232" s="4" t="s">
        <v>22</v>
      </c>
      <c r="E232" s="3" t="s">
        <v>365</v>
      </c>
      <c r="F232" s="3" t="str">
        <f t="shared" si="42"/>
        <v>Other</v>
      </c>
      <c r="G232" s="3" t="str">
        <f t="shared" si="43"/>
        <v xml:space="preserve">STEEL HANGER </v>
      </c>
      <c r="H232" s="3" t="str">
        <f t="shared" si="44"/>
        <v>STEEL</v>
      </c>
      <c r="I232" s="3"/>
      <c r="J232" s="3"/>
      <c r="K232" s="3" t="str">
        <f t="shared" si="45"/>
        <v>PCS</v>
      </c>
      <c r="L232" s="3" t="e">
        <f t="shared" si="46"/>
        <v>#VALUE!</v>
      </c>
      <c r="M232" s="3"/>
      <c r="N232" s="3">
        <v>125</v>
      </c>
      <c r="O232" s="3" t="s">
        <v>24</v>
      </c>
      <c r="P232" s="3">
        <v>310.49712</v>
      </c>
      <c r="Q232" s="3">
        <v>38812.14</v>
      </c>
      <c r="R232" s="3">
        <v>3.6810565500889161</v>
      </c>
      <c r="S232" s="3">
        <v>460.13206876111451</v>
      </c>
      <c r="T232" s="3">
        <v>14220.7</v>
      </c>
      <c r="U232" t="str">
        <f t="shared" si="47"/>
        <v xml:space="preserve">STEEL HANGER </v>
      </c>
      <c r="V232">
        <f t="shared" si="48"/>
        <v>750</v>
      </c>
      <c r="W232" t="str">
        <f t="shared" si="49"/>
        <v>PCS</v>
      </c>
      <c r="X232">
        <f t="shared" si="50"/>
        <v>0.58250000000000002</v>
      </c>
      <c r="Y232">
        <f t="shared" si="51"/>
        <v>53032.84</v>
      </c>
      <c r="Z232">
        <f t="shared" si="52"/>
        <v>0.36639824549741395</v>
      </c>
      <c r="AA232" t="str">
        <f t="shared" si="53"/>
        <v>High</v>
      </c>
      <c r="AB232">
        <f t="shared" si="54"/>
        <v>2024</v>
      </c>
      <c r="AD232">
        <f t="shared" si="55"/>
        <v>0.32106250327131719</v>
      </c>
    </row>
    <row r="233" spans="1:30" x14ac:dyDescent="0.3">
      <c r="A233" s="3" t="s">
        <v>19</v>
      </c>
      <c r="B233" s="3" t="s">
        <v>359</v>
      </c>
      <c r="C233" s="3" t="s">
        <v>21</v>
      </c>
      <c r="D233" s="4" t="s">
        <v>22</v>
      </c>
      <c r="E233" s="3" t="s">
        <v>366</v>
      </c>
      <c r="F233" s="3" t="str">
        <f t="shared" si="42"/>
        <v>Other</v>
      </c>
      <c r="G233" s="3" t="str">
        <f t="shared" si="43"/>
        <v xml:space="preserve">STEEL FOLDABLE HANGER </v>
      </c>
      <c r="H233" s="3" t="str">
        <f t="shared" si="44"/>
        <v>STEEL</v>
      </c>
      <c r="I233" s="3"/>
      <c r="J233" s="3"/>
      <c r="K233" s="3" t="str">
        <f t="shared" si="45"/>
        <v>PCS</v>
      </c>
      <c r="L233" s="3" t="e">
        <f t="shared" si="46"/>
        <v>#VALUE!</v>
      </c>
      <c r="M233" s="3"/>
      <c r="N233" s="3">
        <v>120</v>
      </c>
      <c r="O233" s="3" t="s">
        <v>24</v>
      </c>
      <c r="P233" s="3">
        <v>280.91008333333332</v>
      </c>
      <c r="Q233" s="3">
        <v>33709.21</v>
      </c>
      <c r="R233" s="3">
        <v>3.3302914443785809</v>
      </c>
      <c r="S233" s="3">
        <v>399.63497332542983</v>
      </c>
      <c r="T233" s="3">
        <v>12351</v>
      </c>
      <c r="U233" t="str">
        <f t="shared" si="47"/>
        <v xml:space="preserve">STEEL FOLDABLE HANGER </v>
      </c>
      <c r="V233">
        <f t="shared" si="48"/>
        <v>360</v>
      </c>
      <c r="W233" t="str">
        <f t="shared" si="49"/>
        <v>PCS</v>
      </c>
      <c r="X233">
        <f t="shared" si="50"/>
        <v>1.054</v>
      </c>
      <c r="Y233">
        <f t="shared" si="51"/>
        <v>46060.21</v>
      </c>
      <c r="Z233">
        <f t="shared" si="52"/>
        <v>0.36639838192588908</v>
      </c>
      <c r="AA233" t="str">
        <f t="shared" si="53"/>
        <v>High</v>
      </c>
      <c r="AB233">
        <f t="shared" si="54"/>
        <v>2024</v>
      </c>
      <c r="AD233">
        <f t="shared" si="55"/>
        <v>0.32103797094327274</v>
      </c>
    </row>
    <row r="234" spans="1:30" x14ac:dyDescent="0.3">
      <c r="A234" s="3" t="s">
        <v>19</v>
      </c>
      <c r="B234" s="3" t="s">
        <v>367</v>
      </c>
      <c r="C234" s="3" t="s">
        <v>21</v>
      </c>
      <c r="D234" s="4" t="s">
        <v>22</v>
      </c>
      <c r="E234" s="3" t="s">
        <v>368</v>
      </c>
      <c r="F234" s="3" t="str">
        <f t="shared" si="42"/>
        <v>Other</v>
      </c>
      <c r="G234" s="3" t="str">
        <f t="shared" si="43"/>
        <v xml:space="preserve">STEEL SALT BOTTLE </v>
      </c>
      <c r="H234" s="3" t="str">
        <f t="shared" si="44"/>
        <v>STEEL</v>
      </c>
      <c r="I234" s="3"/>
      <c r="J234" s="3"/>
      <c r="K234" s="3" t="str">
        <f t="shared" si="45"/>
        <v>PCS</v>
      </c>
      <c r="L234" s="3" t="e">
        <f t="shared" si="46"/>
        <v>#VALUE!</v>
      </c>
      <c r="M234" s="3"/>
      <c r="N234" s="3">
        <v>3730</v>
      </c>
      <c r="O234" s="3" t="s">
        <v>24</v>
      </c>
      <c r="P234" s="3">
        <v>195.9894235924933</v>
      </c>
      <c r="Q234" s="3">
        <v>731040.55</v>
      </c>
      <c r="R234" s="3">
        <v>2.323526065115511</v>
      </c>
      <c r="S234" s="3">
        <v>8666.7522228808539</v>
      </c>
      <c r="T234" s="3">
        <v>267853.2</v>
      </c>
      <c r="U234" t="str">
        <f t="shared" si="47"/>
        <v xml:space="preserve">STEEL SALT BOTTLE </v>
      </c>
      <c r="V234">
        <f t="shared" si="48"/>
        <v>18000</v>
      </c>
      <c r="W234" t="str">
        <f t="shared" si="49"/>
        <v>PCS</v>
      </c>
      <c r="X234" t="e">
        <f t="shared" si="50"/>
        <v>#VALUE!</v>
      </c>
      <c r="Y234">
        <f t="shared" si="51"/>
        <v>998893.75</v>
      </c>
      <c r="Z234">
        <f t="shared" si="52"/>
        <v>0.36639992131763416</v>
      </c>
      <c r="AA234" t="str">
        <f t="shared" si="53"/>
        <v>High</v>
      </c>
      <c r="AB234">
        <f t="shared" si="54"/>
        <v>2024</v>
      </c>
      <c r="AD234">
        <f t="shared" si="55"/>
        <v>0.32101341197685013</v>
      </c>
    </row>
    <row r="235" spans="1:30" x14ac:dyDescent="0.3">
      <c r="A235" s="3" t="s">
        <v>19</v>
      </c>
      <c r="B235" s="3" t="s">
        <v>367</v>
      </c>
      <c r="C235" s="3" t="s">
        <v>21</v>
      </c>
      <c r="D235" s="4" t="s">
        <v>22</v>
      </c>
      <c r="E235" s="3" t="s">
        <v>369</v>
      </c>
      <c r="F235" s="3" t="str">
        <f t="shared" si="42"/>
        <v>Other</v>
      </c>
      <c r="G235" s="3" t="str">
        <f t="shared" si="43"/>
        <v xml:space="preserve">STEEL BASKET SMALL </v>
      </c>
      <c r="H235" s="3" t="str">
        <f t="shared" si="44"/>
        <v>STEEL</v>
      </c>
      <c r="I235" s="3"/>
      <c r="J235" s="3"/>
      <c r="K235" s="3" t="str">
        <f t="shared" si="45"/>
        <v>PCS</v>
      </c>
      <c r="L235" s="3" t="e">
        <f t="shared" si="46"/>
        <v>#VALUE!</v>
      </c>
      <c r="M235" s="3"/>
      <c r="N235" s="3">
        <v>1330</v>
      </c>
      <c r="O235" s="3" t="s">
        <v>24</v>
      </c>
      <c r="P235" s="3">
        <v>504.10112781954888</v>
      </c>
      <c r="Q235" s="3">
        <v>670454.5</v>
      </c>
      <c r="R235" s="3">
        <v>5.9763026416069831</v>
      </c>
      <c r="S235" s="3">
        <v>7948.482513337286</v>
      </c>
      <c r="T235" s="3">
        <v>245654.5</v>
      </c>
      <c r="U235" t="str">
        <f t="shared" si="47"/>
        <v xml:space="preserve">STEEL BASKET SMALL </v>
      </c>
      <c r="V235">
        <f t="shared" si="48"/>
        <v>7600</v>
      </c>
      <c r="W235" t="str">
        <f t="shared" si="49"/>
        <v>PCS</v>
      </c>
      <c r="X235" t="e">
        <f t="shared" si="50"/>
        <v>#VALUE!</v>
      </c>
      <c r="Y235">
        <f t="shared" si="51"/>
        <v>916109</v>
      </c>
      <c r="Z235">
        <f t="shared" si="52"/>
        <v>0.36639995704406486</v>
      </c>
      <c r="AA235" t="str">
        <f t="shared" si="53"/>
        <v>High</v>
      </c>
      <c r="AB235">
        <f t="shared" si="54"/>
        <v>2024</v>
      </c>
      <c r="AD235">
        <f t="shared" si="55"/>
        <v>0.32098882556875652</v>
      </c>
    </row>
    <row r="236" spans="1:30" x14ac:dyDescent="0.3">
      <c r="A236" s="3" t="s">
        <v>19</v>
      </c>
      <c r="B236" s="3" t="s">
        <v>367</v>
      </c>
      <c r="C236" s="3" t="s">
        <v>21</v>
      </c>
      <c r="D236" s="4" t="s">
        <v>22</v>
      </c>
      <c r="E236" s="3" t="s">
        <v>370</v>
      </c>
      <c r="F236" s="3" t="str">
        <f t="shared" si="42"/>
        <v>Other</v>
      </c>
      <c r="G236" s="3" t="str">
        <f t="shared" si="43"/>
        <v xml:space="preserve">SLEEL GRATER </v>
      </c>
      <c r="H236" s="3" t="str">
        <f t="shared" si="44"/>
        <v>SLEEL</v>
      </c>
      <c r="I236" s="3"/>
      <c r="J236" s="3"/>
      <c r="K236" s="3" t="str">
        <f t="shared" si="45"/>
        <v>PCS</v>
      </c>
      <c r="L236" s="3" t="e">
        <f t="shared" si="46"/>
        <v>#VALUE!</v>
      </c>
      <c r="M236" s="3"/>
      <c r="N236" s="3">
        <v>2520</v>
      </c>
      <c r="O236" s="3" t="s">
        <v>24</v>
      </c>
      <c r="P236" s="3">
        <v>341.89514682539681</v>
      </c>
      <c r="Q236" s="3">
        <v>861575.77</v>
      </c>
      <c r="R236" s="3">
        <v>4.0532916043319123</v>
      </c>
      <c r="S236" s="3">
        <v>10214.294842916421</v>
      </c>
      <c r="T236" s="3">
        <v>315681.40000000002</v>
      </c>
      <c r="U236" t="str">
        <f t="shared" si="47"/>
        <v xml:space="preserve">SLEEL GRATER </v>
      </c>
      <c r="V236">
        <f t="shared" si="48"/>
        <v>25200</v>
      </c>
      <c r="W236" t="str">
        <f t="shared" si="49"/>
        <v>PCS</v>
      </c>
      <c r="X236">
        <f t="shared" si="50"/>
        <v>0.3755</v>
      </c>
      <c r="Y236">
        <f t="shared" si="51"/>
        <v>1177257.17</v>
      </c>
      <c r="Z236">
        <f t="shared" si="52"/>
        <v>0.36640004395666792</v>
      </c>
      <c r="AA236" t="str">
        <f t="shared" si="53"/>
        <v>High</v>
      </c>
      <c r="AB236">
        <f t="shared" si="54"/>
        <v>2024</v>
      </c>
      <c r="AD236">
        <f t="shared" si="55"/>
        <v>0.32096421248936613</v>
      </c>
    </row>
    <row r="237" spans="1:30" x14ac:dyDescent="0.3">
      <c r="A237" s="3" t="s">
        <v>19</v>
      </c>
      <c r="B237" s="3" t="s">
        <v>367</v>
      </c>
      <c r="C237" s="3" t="s">
        <v>21</v>
      </c>
      <c r="D237" s="4" t="s">
        <v>96</v>
      </c>
      <c r="E237" s="3" t="s">
        <v>371</v>
      </c>
      <c r="F237" s="3" t="str">
        <f t="shared" si="42"/>
        <v>Other</v>
      </c>
      <c r="G237" s="3" t="str">
        <f t="shared" si="43"/>
        <v xml:space="preserve">NON STICK SAUCE PAN 16CM </v>
      </c>
      <c r="H237" s="3" t="str">
        <f t="shared" si="44"/>
        <v>NON</v>
      </c>
      <c r="I237" s="3"/>
      <c r="J237" s="3"/>
      <c r="K237" s="3" t="str">
        <f t="shared" si="45"/>
        <v>PCS</v>
      </c>
      <c r="L237" s="3" t="e">
        <f t="shared" si="46"/>
        <v>#VALUE!</v>
      </c>
      <c r="M237" s="3"/>
      <c r="N237" s="3">
        <v>4673.8999999999996</v>
      </c>
      <c r="O237" s="3" t="s">
        <v>24</v>
      </c>
      <c r="P237" s="3">
        <v>199.2951304050151</v>
      </c>
      <c r="Q237" s="3">
        <v>931485.51</v>
      </c>
      <c r="R237" s="3">
        <v>2.3627164244815071</v>
      </c>
      <c r="S237" s="3">
        <v>11043.10029638412</v>
      </c>
      <c r="T237" s="3">
        <v>341296.3</v>
      </c>
      <c r="U237" t="str">
        <f t="shared" si="47"/>
        <v xml:space="preserve">NON STICK SAUCE PAN 16CM </v>
      </c>
      <c r="V237">
        <f t="shared" si="48"/>
        <v>18210</v>
      </c>
      <c r="W237" t="str">
        <f t="shared" si="49"/>
        <v>PCS</v>
      </c>
      <c r="X237">
        <f t="shared" si="50"/>
        <v>0.56740000000000002</v>
      </c>
      <c r="Y237">
        <f t="shared" si="51"/>
        <v>1272781.81</v>
      </c>
      <c r="Z237">
        <f t="shared" si="52"/>
        <v>0.36640000980798937</v>
      </c>
      <c r="AA237" t="str">
        <f t="shared" si="53"/>
        <v>High</v>
      </c>
      <c r="AB237">
        <f t="shared" si="54"/>
        <v>2024</v>
      </c>
      <c r="AD237">
        <f t="shared" si="55"/>
        <v>0.3209395726675292</v>
      </c>
    </row>
    <row r="238" spans="1:30" x14ac:dyDescent="0.3">
      <c r="A238" s="3" t="s">
        <v>19</v>
      </c>
      <c r="B238" s="3" t="s">
        <v>367</v>
      </c>
      <c r="C238" s="3" t="s">
        <v>21</v>
      </c>
      <c r="D238" s="4" t="s">
        <v>22</v>
      </c>
      <c r="E238" s="3" t="s">
        <v>372</v>
      </c>
      <c r="F238" s="3" t="str">
        <f t="shared" si="42"/>
        <v>Other</v>
      </c>
      <c r="G238" s="3" t="str">
        <f t="shared" si="43"/>
        <v xml:space="preserve">STEEL BASKET SMALL </v>
      </c>
      <c r="H238" s="3" t="str">
        <f t="shared" si="44"/>
        <v>STEEL</v>
      </c>
      <c r="I238" s="3"/>
      <c r="J238" s="3"/>
      <c r="K238" s="3" t="str">
        <f t="shared" si="45"/>
        <v>PCS</v>
      </c>
      <c r="L238" s="3" t="e">
        <f t="shared" si="46"/>
        <v>#VALUE!</v>
      </c>
      <c r="M238" s="3"/>
      <c r="N238" s="3">
        <v>147</v>
      </c>
      <c r="O238" s="3" t="s">
        <v>24</v>
      </c>
      <c r="P238" s="3">
        <v>502.90918367346922</v>
      </c>
      <c r="Q238" s="3">
        <v>73927.649999999994</v>
      </c>
      <c r="R238" s="3">
        <v>5.9621717092290369</v>
      </c>
      <c r="S238" s="3">
        <v>876.43924125666865</v>
      </c>
      <c r="T238" s="3">
        <v>27087.1</v>
      </c>
      <c r="U238" t="str">
        <f t="shared" si="47"/>
        <v xml:space="preserve">STEEL BASKET SMALL </v>
      </c>
      <c r="V238">
        <f t="shared" si="48"/>
        <v>840</v>
      </c>
      <c r="W238" t="str">
        <f t="shared" si="49"/>
        <v>PCS</v>
      </c>
      <c r="X238">
        <f t="shared" si="50"/>
        <v>0.96660000000000001</v>
      </c>
      <c r="Y238">
        <f t="shared" si="51"/>
        <v>101014.75</v>
      </c>
      <c r="Z238">
        <f t="shared" si="52"/>
        <v>0.36640012228171731</v>
      </c>
      <c r="AA238" t="str">
        <f t="shared" si="53"/>
        <v>High</v>
      </c>
      <c r="AB238">
        <f t="shared" si="54"/>
        <v>2024</v>
      </c>
      <c r="AD238">
        <f t="shared" si="55"/>
        <v>0.32091490612540208</v>
      </c>
    </row>
    <row r="239" spans="1:30" x14ac:dyDescent="0.3">
      <c r="A239" s="3" t="s">
        <v>19</v>
      </c>
      <c r="B239" s="3" t="s">
        <v>367</v>
      </c>
      <c r="C239" s="3" t="s">
        <v>21</v>
      </c>
      <c r="D239" s="4" t="s">
        <v>22</v>
      </c>
      <c r="E239" s="3" t="s">
        <v>373</v>
      </c>
      <c r="F239" s="3" t="str">
        <f t="shared" si="42"/>
        <v>Other</v>
      </c>
      <c r="G239" s="3" t="str">
        <f t="shared" si="43"/>
        <v xml:space="preserve">STEEL HAND BLENDER </v>
      </c>
      <c r="H239" s="3" t="str">
        <f t="shared" si="44"/>
        <v>STEEL</v>
      </c>
      <c r="I239" s="3"/>
      <c r="J239" s="3"/>
      <c r="K239" s="3" t="str">
        <f t="shared" si="45"/>
        <v>PCS</v>
      </c>
      <c r="L239" s="3" t="e">
        <f t="shared" si="46"/>
        <v>#VALUE!</v>
      </c>
      <c r="M239" s="3"/>
      <c r="N239" s="3">
        <v>1500</v>
      </c>
      <c r="O239" s="3" t="s">
        <v>24</v>
      </c>
      <c r="P239" s="3">
        <v>589.23581333333323</v>
      </c>
      <c r="Q239" s="3">
        <v>883853.72</v>
      </c>
      <c r="R239" s="3">
        <v>6.9856053744319322</v>
      </c>
      <c r="S239" s="3">
        <v>10478.4080616479</v>
      </c>
      <c r="T239" s="3">
        <v>323844</v>
      </c>
      <c r="U239" t="str">
        <f t="shared" si="47"/>
        <v xml:space="preserve">STEEL HAND BLENDER </v>
      </c>
      <c r="V239">
        <f t="shared" si="48"/>
        <v>15000</v>
      </c>
      <c r="W239" t="str">
        <f t="shared" si="49"/>
        <v>PCS</v>
      </c>
      <c r="X239">
        <f t="shared" si="50"/>
        <v>0.65359999999999996</v>
      </c>
      <c r="Y239">
        <f t="shared" si="51"/>
        <v>1207697.72</v>
      </c>
      <c r="Z239">
        <f t="shared" si="52"/>
        <v>0.3663999965967219</v>
      </c>
      <c r="AA239" t="str">
        <f t="shared" si="53"/>
        <v>High</v>
      </c>
      <c r="AB239">
        <f t="shared" si="54"/>
        <v>2024</v>
      </c>
      <c r="AD239">
        <f t="shared" si="55"/>
        <v>0.32089021273986656</v>
      </c>
    </row>
    <row r="240" spans="1:30" x14ac:dyDescent="0.3">
      <c r="A240" s="3" t="s">
        <v>19</v>
      </c>
      <c r="B240" s="3" t="s">
        <v>367</v>
      </c>
      <c r="C240" s="3" t="s">
        <v>21</v>
      </c>
      <c r="D240" s="4" t="s">
        <v>22</v>
      </c>
      <c r="E240" s="3" t="s">
        <v>374</v>
      </c>
      <c r="F240" s="3" t="str">
        <f t="shared" si="42"/>
        <v>Other</v>
      </c>
      <c r="G240" s="3" t="str">
        <f t="shared" si="43"/>
        <v xml:space="preserve">STEEL SOAP DISPENSER </v>
      </c>
      <c r="H240" s="3" t="str">
        <f t="shared" si="44"/>
        <v>STEEL</v>
      </c>
      <c r="I240" s="3"/>
      <c r="J240" s="3"/>
      <c r="K240" s="3" t="str">
        <f t="shared" si="45"/>
        <v>PCS</v>
      </c>
      <c r="L240" s="3" t="e">
        <f t="shared" si="46"/>
        <v>#VALUE!</v>
      </c>
      <c r="M240" s="3"/>
      <c r="N240" s="3">
        <v>357</v>
      </c>
      <c r="O240" s="3" t="s">
        <v>24</v>
      </c>
      <c r="P240" s="3">
        <v>1225.7814565826329</v>
      </c>
      <c r="Q240" s="3">
        <v>437603.98</v>
      </c>
      <c r="R240" s="3">
        <v>14.53208602943252</v>
      </c>
      <c r="S240" s="3">
        <v>5187.9547125074096</v>
      </c>
      <c r="T240" s="3">
        <v>160338.1</v>
      </c>
      <c r="U240" t="str">
        <f t="shared" si="47"/>
        <v xml:space="preserve">STEEL SOAP DISPENSER </v>
      </c>
      <c r="V240">
        <f t="shared" si="48"/>
        <v>2040</v>
      </c>
      <c r="W240" t="str">
        <f t="shared" si="49"/>
        <v>PCS</v>
      </c>
      <c r="X240" t="e">
        <f t="shared" si="50"/>
        <v>#VALUE!</v>
      </c>
      <c r="Y240">
        <f t="shared" si="51"/>
        <v>597942.07999999996</v>
      </c>
      <c r="Z240">
        <f t="shared" si="52"/>
        <v>0.36640000394877581</v>
      </c>
      <c r="AA240" t="str">
        <f t="shared" si="53"/>
        <v>High</v>
      </c>
      <c r="AB240">
        <f t="shared" si="54"/>
        <v>2024</v>
      </c>
      <c r="AD240">
        <f t="shared" si="55"/>
        <v>0.32086549259654401</v>
      </c>
    </row>
    <row r="241" spans="1:30" x14ac:dyDescent="0.3">
      <c r="A241" s="3" t="s">
        <v>19</v>
      </c>
      <c r="B241" s="3" t="s">
        <v>367</v>
      </c>
      <c r="C241" s="3" t="s">
        <v>21</v>
      </c>
      <c r="D241" s="4" t="s">
        <v>22</v>
      </c>
      <c r="E241" s="3" t="s">
        <v>375</v>
      </c>
      <c r="F241" s="3" t="str">
        <f t="shared" si="42"/>
        <v>Other</v>
      </c>
      <c r="G241" s="3" t="str">
        <f t="shared" si="43"/>
        <v xml:space="preserve">STEEL FRUIT BASKET </v>
      </c>
      <c r="H241" s="3" t="str">
        <f t="shared" si="44"/>
        <v>STEEL</v>
      </c>
      <c r="I241" s="3"/>
      <c r="J241" s="3"/>
      <c r="K241" s="3" t="str">
        <f t="shared" si="45"/>
        <v>PCS</v>
      </c>
      <c r="L241" s="3" t="e">
        <f t="shared" si="46"/>
        <v>#VALUE!</v>
      </c>
      <c r="M241" s="3"/>
      <c r="N241" s="3">
        <v>3864</v>
      </c>
      <c r="O241" s="3" t="s">
        <v>24</v>
      </c>
      <c r="P241" s="3">
        <v>412.12952380952379</v>
      </c>
      <c r="Q241" s="3">
        <v>1592468.48</v>
      </c>
      <c r="R241" s="3">
        <v>4.8859457475936434</v>
      </c>
      <c r="S241" s="3">
        <v>18879.294368701841</v>
      </c>
      <c r="T241" s="3">
        <v>583480.5</v>
      </c>
      <c r="U241" t="str">
        <f t="shared" si="47"/>
        <v xml:space="preserve">STEEL FRUIT BASKET </v>
      </c>
      <c r="V241">
        <f t="shared" si="48"/>
        <v>20160</v>
      </c>
      <c r="W241" t="str">
        <f t="shared" si="49"/>
        <v>PCS</v>
      </c>
      <c r="X241">
        <f t="shared" si="50"/>
        <v>0.87619999999999998</v>
      </c>
      <c r="Y241">
        <f t="shared" si="51"/>
        <v>2175948.98</v>
      </c>
      <c r="Z241">
        <f t="shared" si="52"/>
        <v>0.36640003072462696</v>
      </c>
      <c r="AA241" t="str">
        <f t="shared" si="53"/>
        <v>High</v>
      </c>
      <c r="AB241">
        <f t="shared" si="54"/>
        <v>2024</v>
      </c>
      <c r="AD241">
        <f t="shared" si="55"/>
        <v>0.32084074557950476</v>
      </c>
    </row>
    <row r="242" spans="1:30" x14ac:dyDescent="0.3">
      <c r="A242" s="3" t="s">
        <v>19</v>
      </c>
      <c r="B242" s="3" t="s">
        <v>367</v>
      </c>
      <c r="C242" s="3" t="s">
        <v>21</v>
      </c>
      <c r="D242" s="4" t="s">
        <v>22</v>
      </c>
      <c r="E242" s="3" t="s">
        <v>376</v>
      </c>
      <c r="F242" s="3" t="str">
        <f t="shared" si="42"/>
        <v>Other</v>
      </c>
      <c r="G242" s="3" t="str">
        <f t="shared" si="43"/>
        <v xml:space="preserve">STEEL LEMON SQUEEZER </v>
      </c>
      <c r="H242" s="3" t="str">
        <f t="shared" si="44"/>
        <v>STEEL</v>
      </c>
      <c r="I242" s="3"/>
      <c r="J242" s="3"/>
      <c r="K242" s="3" t="str">
        <f t="shared" si="45"/>
        <v>PCS</v>
      </c>
      <c r="L242" s="3" t="e">
        <f t="shared" si="46"/>
        <v>#VALUE!</v>
      </c>
      <c r="M242" s="3"/>
      <c r="N242" s="3">
        <v>1750</v>
      </c>
      <c r="O242" s="3" t="s">
        <v>24</v>
      </c>
      <c r="P242" s="3">
        <v>558.8415771428572</v>
      </c>
      <c r="Q242" s="3">
        <v>977972.76</v>
      </c>
      <c r="R242" s="3">
        <v>6.6252706241002643</v>
      </c>
      <c r="S242" s="3">
        <v>11594.22359217546</v>
      </c>
      <c r="T242" s="3">
        <v>358329.3</v>
      </c>
      <c r="U242" t="str">
        <f t="shared" si="47"/>
        <v xml:space="preserve">STEEL LEMON SQUEEZER </v>
      </c>
      <c r="V242">
        <f t="shared" si="48"/>
        <v>6000</v>
      </c>
      <c r="W242" t="str">
        <f t="shared" si="49"/>
        <v>PCS</v>
      </c>
      <c r="X242">
        <f t="shared" si="50"/>
        <v>1.8080000000000001</v>
      </c>
      <c r="Y242">
        <f t="shared" si="51"/>
        <v>1336302.06</v>
      </c>
      <c r="Z242">
        <f t="shared" si="52"/>
        <v>0.36640008255444662</v>
      </c>
      <c r="AA242" t="str">
        <f t="shared" si="53"/>
        <v>High</v>
      </c>
      <c r="AB242">
        <f t="shared" si="54"/>
        <v>2024</v>
      </c>
      <c r="AD242">
        <f t="shared" si="55"/>
        <v>0.320815971634347</v>
      </c>
    </row>
    <row r="243" spans="1:30" x14ac:dyDescent="0.3">
      <c r="A243" s="3" t="s">
        <v>19</v>
      </c>
      <c r="B243" s="3" t="s">
        <v>367</v>
      </c>
      <c r="C243" s="3" t="s">
        <v>21</v>
      </c>
      <c r="D243" s="4" t="s">
        <v>96</v>
      </c>
      <c r="E243" s="3" t="s">
        <v>377</v>
      </c>
      <c r="F243" s="3" t="str">
        <f t="shared" si="42"/>
        <v>Other</v>
      </c>
      <c r="G243" s="3" t="str">
        <f t="shared" si="43"/>
        <v xml:space="preserve">NON STICK FRY PAN 16CM </v>
      </c>
      <c r="H243" s="3" t="str">
        <f t="shared" si="44"/>
        <v>NON</v>
      </c>
      <c r="I243" s="3"/>
      <c r="J243" s="3"/>
      <c r="K243" s="3" t="str">
        <f t="shared" si="45"/>
        <v>PCS</v>
      </c>
      <c r="L243" s="3" t="e">
        <f t="shared" si="46"/>
        <v>#VALUE!</v>
      </c>
      <c r="M243" s="3"/>
      <c r="N243" s="3">
        <v>3196</v>
      </c>
      <c r="O243" s="3" t="s">
        <v>24</v>
      </c>
      <c r="P243" s="3">
        <v>200.7746214017522</v>
      </c>
      <c r="Q243" s="3">
        <v>641675.68999999994</v>
      </c>
      <c r="R243" s="3">
        <v>2.380256329599908</v>
      </c>
      <c r="S243" s="3">
        <v>7607.2992294013038</v>
      </c>
      <c r="T243" s="3">
        <v>235109.9</v>
      </c>
      <c r="U243" t="str">
        <f t="shared" si="47"/>
        <v xml:space="preserve">NON STICK FRY PAN 16CM </v>
      </c>
      <c r="V243">
        <f t="shared" si="48"/>
        <v>14100</v>
      </c>
      <c r="W243" t="str">
        <f t="shared" si="49"/>
        <v>PCS</v>
      </c>
      <c r="X243">
        <f t="shared" si="50"/>
        <v>0.50480000000000003</v>
      </c>
      <c r="Y243">
        <f t="shared" si="51"/>
        <v>876785.59</v>
      </c>
      <c r="Z243">
        <f t="shared" si="52"/>
        <v>0.36639988652211525</v>
      </c>
      <c r="AA243" t="str">
        <f t="shared" si="53"/>
        <v>High</v>
      </c>
      <c r="AB243">
        <f t="shared" si="54"/>
        <v>2024</v>
      </c>
      <c r="AD243">
        <f t="shared" si="55"/>
        <v>0.32079117070348734</v>
      </c>
    </row>
    <row r="244" spans="1:30" x14ac:dyDescent="0.3">
      <c r="A244" s="3" t="s">
        <v>19</v>
      </c>
      <c r="B244" s="3" t="s">
        <v>378</v>
      </c>
      <c r="C244" s="3" t="s">
        <v>21</v>
      </c>
      <c r="D244" s="4" t="s">
        <v>22</v>
      </c>
      <c r="E244" s="3" t="s">
        <v>379</v>
      </c>
      <c r="F244" s="3" t="str">
        <f t="shared" si="42"/>
        <v>Other</v>
      </c>
      <c r="G244" s="3" t="str">
        <f t="shared" si="43"/>
        <v xml:space="preserve">STEEL SALT BOTTLE </v>
      </c>
      <c r="H244" s="3" t="str">
        <f t="shared" si="44"/>
        <v>STEEL</v>
      </c>
      <c r="I244" s="3"/>
      <c r="J244" s="3"/>
      <c r="K244" s="3" t="str">
        <f t="shared" si="45"/>
        <v>PCS</v>
      </c>
      <c r="L244" s="3" t="e">
        <f t="shared" si="46"/>
        <v>#VALUE!</v>
      </c>
      <c r="M244" s="3"/>
      <c r="N244" s="3">
        <v>3729.6</v>
      </c>
      <c r="O244" s="3" t="s">
        <v>24</v>
      </c>
      <c r="P244" s="3">
        <v>262.8018715143715</v>
      </c>
      <c r="Q244" s="3">
        <v>980145.86</v>
      </c>
      <c r="R244" s="3">
        <v>3.1156119918716239</v>
      </c>
      <c r="S244" s="3">
        <v>11619.98648488441</v>
      </c>
      <c r="T244" s="3">
        <v>359125.5</v>
      </c>
      <c r="U244" t="str">
        <f t="shared" si="47"/>
        <v xml:space="preserve">STEEL SALT BOTTLE </v>
      </c>
      <c r="V244">
        <f t="shared" si="48"/>
        <v>23976</v>
      </c>
      <c r="W244" t="str">
        <f t="shared" si="49"/>
        <v>PCS</v>
      </c>
      <c r="X244">
        <f t="shared" si="50"/>
        <v>0.44500000000000001</v>
      </c>
      <c r="Y244">
        <f t="shared" si="51"/>
        <v>1339271.3599999999</v>
      </c>
      <c r="Z244">
        <f t="shared" si="52"/>
        <v>0.36640005804850312</v>
      </c>
      <c r="AA244" t="str">
        <f t="shared" si="53"/>
        <v>High</v>
      </c>
      <c r="AB244">
        <f t="shared" si="54"/>
        <v>2024</v>
      </c>
      <c r="AD244">
        <f t="shared" si="55"/>
        <v>0.32076634287778311</v>
      </c>
    </row>
    <row r="245" spans="1:30" x14ac:dyDescent="0.3">
      <c r="A245" s="3" t="s">
        <v>19</v>
      </c>
      <c r="B245" s="3" t="s">
        <v>378</v>
      </c>
      <c r="C245" s="3" t="s">
        <v>21</v>
      </c>
      <c r="D245" s="4" t="s">
        <v>22</v>
      </c>
      <c r="E245" s="3" t="s">
        <v>380</v>
      </c>
      <c r="F245" s="3" t="str">
        <f t="shared" si="42"/>
        <v>Other</v>
      </c>
      <c r="G245" s="3" t="str">
        <f t="shared" si="43"/>
        <v xml:space="preserve">STEEL SPRINKLER </v>
      </c>
      <c r="H245" s="3" t="str">
        <f t="shared" si="44"/>
        <v>STEEL</v>
      </c>
      <c r="I245" s="3"/>
      <c r="J245" s="3"/>
      <c r="K245" s="3" t="str">
        <f t="shared" si="45"/>
        <v>PCS</v>
      </c>
      <c r="L245" s="3" t="e">
        <f t="shared" si="46"/>
        <v>#VALUE!</v>
      </c>
      <c r="M245" s="3"/>
      <c r="N245" s="3">
        <v>13125.2</v>
      </c>
      <c r="O245" s="3" t="s">
        <v>24</v>
      </c>
      <c r="P245" s="3">
        <v>287.8240118245817</v>
      </c>
      <c r="Q245" s="3">
        <v>3777747.72</v>
      </c>
      <c r="R245" s="3">
        <v>3.4122585871319711</v>
      </c>
      <c r="S245" s="3">
        <v>44786.576407824548</v>
      </c>
      <c r="T245" s="3">
        <v>1384166.8</v>
      </c>
      <c r="U245" t="str">
        <f t="shared" si="47"/>
        <v xml:space="preserve">STEEL SPRINKLER </v>
      </c>
      <c r="V245">
        <f t="shared" si="48"/>
        <v>71592</v>
      </c>
      <c r="W245" t="str">
        <f t="shared" si="49"/>
        <v>PCS</v>
      </c>
      <c r="X245">
        <f t="shared" si="50"/>
        <v>0.57440000000000002</v>
      </c>
      <c r="Y245">
        <f t="shared" si="51"/>
        <v>5161914.5200000005</v>
      </c>
      <c r="Z245">
        <f t="shared" si="52"/>
        <v>0.36640000936854511</v>
      </c>
      <c r="AA245" t="str">
        <f t="shared" si="53"/>
        <v>High</v>
      </c>
      <c r="AB245">
        <f t="shared" si="54"/>
        <v>2024</v>
      </c>
      <c r="AD245">
        <f t="shared" si="55"/>
        <v>0.3207414879130932</v>
      </c>
    </row>
    <row r="246" spans="1:30" x14ac:dyDescent="0.3">
      <c r="A246" s="3" t="s">
        <v>19</v>
      </c>
      <c r="B246" s="3" t="s">
        <v>381</v>
      </c>
      <c r="C246" s="3" t="s">
        <v>21</v>
      </c>
      <c r="D246" s="4" t="s">
        <v>22</v>
      </c>
      <c r="E246" s="3" t="s">
        <v>382</v>
      </c>
      <c r="F246" s="3" t="str">
        <f t="shared" si="42"/>
        <v>Other</v>
      </c>
      <c r="G246" s="3" t="str">
        <f t="shared" si="43"/>
        <v xml:space="preserve">STEEL BASKET SQUARE </v>
      </c>
      <c r="H246" s="3" t="str">
        <f t="shared" si="44"/>
        <v>STEEL</v>
      </c>
      <c r="I246" s="3"/>
      <c r="J246" s="3"/>
      <c r="K246" s="3" t="str">
        <f t="shared" si="45"/>
        <v>PCS</v>
      </c>
      <c r="L246" s="3" t="e">
        <f t="shared" si="46"/>
        <v>#VALUE!</v>
      </c>
      <c r="M246" s="3"/>
      <c r="N246" s="3">
        <v>3500</v>
      </c>
      <c r="O246" s="3" t="s">
        <v>24</v>
      </c>
      <c r="P246" s="3">
        <v>413.43933428571432</v>
      </c>
      <c r="Q246" s="3">
        <v>1447037.67</v>
      </c>
      <c r="R246" s="3">
        <v>4.9014740282835128</v>
      </c>
      <c r="S246" s="3">
        <v>17155.159098992299</v>
      </c>
      <c r="T246" s="3">
        <v>530194.6</v>
      </c>
      <c r="U246" t="str">
        <f t="shared" si="47"/>
        <v xml:space="preserve">STEEL BASKET SQUARE </v>
      </c>
      <c r="V246">
        <f t="shared" si="48"/>
        <v>20000</v>
      </c>
      <c r="W246" t="str">
        <f t="shared" si="49"/>
        <v>PCS</v>
      </c>
      <c r="X246">
        <f t="shared" si="50"/>
        <v>0.79749999999999999</v>
      </c>
      <c r="Y246">
        <f t="shared" si="51"/>
        <v>1977232.27</v>
      </c>
      <c r="Z246">
        <f t="shared" si="52"/>
        <v>0.36639999841883869</v>
      </c>
      <c r="AA246" t="str">
        <f t="shared" si="53"/>
        <v>High</v>
      </c>
      <c r="AB246">
        <f t="shared" si="54"/>
        <v>2024</v>
      </c>
      <c r="AD246">
        <f t="shared" si="55"/>
        <v>0.32071660588505208</v>
      </c>
    </row>
    <row r="247" spans="1:30" x14ac:dyDescent="0.3">
      <c r="A247" s="3" t="s">
        <v>19</v>
      </c>
      <c r="B247" s="3" t="s">
        <v>381</v>
      </c>
      <c r="C247" s="3" t="s">
        <v>21</v>
      </c>
      <c r="D247" s="4" t="s">
        <v>22</v>
      </c>
      <c r="E247" s="3" t="s">
        <v>383</v>
      </c>
      <c r="F247" s="3" t="str">
        <f t="shared" si="42"/>
        <v>Other</v>
      </c>
      <c r="G247" s="3" t="str">
        <f t="shared" si="43"/>
        <v xml:space="preserve">STEEL BASKET ROUND </v>
      </c>
      <c r="H247" s="3" t="str">
        <f t="shared" si="44"/>
        <v>STEEL</v>
      </c>
      <c r="I247" s="3"/>
      <c r="J247" s="3"/>
      <c r="K247" s="3" t="str">
        <f t="shared" si="45"/>
        <v>PCS</v>
      </c>
      <c r="L247" s="3" t="e">
        <f t="shared" si="46"/>
        <v>#VALUE!</v>
      </c>
      <c r="M247" s="3"/>
      <c r="N247" s="3">
        <v>2635</v>
      </c>
      <c r="O247" s="3" t="s">
        <v>24</v>
      </c>
      <c r="P247" s="3">
        <v>399.37013662239087</v>
      </c>
      <c r="Q247" s="3">
        <v>1052340.31</v>
      </c>
      <c r="R247" s="3">
        <v>4.7346785610241966</v>
      </c>
      <c r="S247" s="3">
        <v>12475.878008298751</v>
      </c>
      <c r="T247" s="3">
        <v>385577.5</v>
      </c>
      <c r="U247" t="str">
        <f t="shared" si="47"/>
        <v xml:space="preserve">STEEL BASKET ROUND </v>
      </c>
      <c r="V247">
        <f t="shared" si="48"/>
        <v>20400</v>
      </c>
      <c r="W247" t="str">
        <f t="shared" si="49"/>
        <v>PCS</v>
      </c>
      <c r="X247">
        <f t="shared" si="50"/>
        <v>0.56859999999999999</v>
      </c>
      <c r="Y247">
        <f t="shared" si="51"/>
        <v>1437917.81</v>
      </c>
      <c r="Z247">
        <f t="shared" si="52"/>
        <v>0.36640000989793881</v>
      </c>
      <c r="AA247" t="str">
        <f t="shared" si="53"/>
        <v>High</v>
      </c>
      <c r="AB247">
        <f t="shared" si="54"/>
        <v>2024</v>
      </c>
      <c r="AD247">
        <f t="shared" si="55"/>
        <v>0.3206916967288177</v>
      </c>
    </row>
    <row r="248" spans="1:30" x14ac:dyDescent="0.3">
      <c r="A248" s="3" t="s">
        <v>19</v>
      </c>
      <c r="B248" s="3" t="s">
        <v>381</v>
      </c>
      <c r="C248" s="3" t="s">
        <v>21</v>
      </c>
      <c r="D248" s="4" t="s">
        <v>22</v>
      </c>
      <c r="E248" s="3" t="s">
        <v>384</v>
      </c>
      <c r="F248" s="3" t="str">
        <f t="shared" si="42"/>
        <v>Household Steel</v>
      </c>
      <c r="G248" s="3" t="str">
        <f t="shared" si="43"/>
        <v xml:space="preserve">STEEL CUTLERY HOLDER </v>
      </c>
      <c r="H248" s="3" t="str">
        <f t="shared" si="44"/>
        <v>STEEL</v>
      </c>
      <c r="I248" s="3"/>
      <c r="J248" s="3"/>
      <c r="K248" s="3" t="str">
        <f t="shared" si="45"/>
        <v>PCS</v>
      </c>
      <c r="L248" s="3" t="e">
        <f t="shared" si="46"/>
        <v>#VALUE!</v>
      </c>
      <c r="M248" s="3"/>
      <c r="N248" s="3">
        <v>2800</v>
      </c>
      <c r="O248" s="3" t="s">
        <v>24</v>
      </c>
      <c r="P248" s="3">
        <v>539.22074285714291</v>
      </c>
      <c r="Q248" s="3">
        <v>1509818.08</v>
      </c>
      <c r="R248" s="3">
        <v>6.3926584808197164</v>
      </c>
      <c r="S248" s="3">
        <v>17899.443746295201</v>
      </c>
      <c r="T248" s="3">
        <v>553197.4</v>
      </c>
      <c r="U248" t="str">
        <f t="shared" si="47"/>
        <v xml:space="preserve">STEEL CUTLERY HOLDER </v>
      </c>
      <c r="V248">
        <f t="shared" si="48"/>
        <v>20000</v>
      </c>
      <c r="W248" t="str">
        <f t="shared" si="49"/>
        <v>PCS</v>
      </c>
      <c r="X248">
        <f t="shared" si="50"/>
        <v>0.83209999999999995</v>
      </c>
      <c r="Y248">
        <f t="shared" si="51"/>
        <v>2063015.48</v>
      </c>
      <c r="Z248">
        <f t="shared" si="52"/>
        <v>0.36640003675144756</v>
      </c>
      <c r="AA248" t="str">
        <f t="shared" si="53"/>
        <v>High</v>
      </c>
      <c r="AB248">
        <f t="shared" si="54"/>
        <v>2024</v>
      </c>
      <c r="AD248">
        <f t="shared" si="55"/>
        <v>0.32066676038775438</v>
      </c>
    </row>
    <row r="249" spans="1:30" x14ac:dyDescent="0.3">
      <c r="A249" s="3" t="s">
        <v>19</v>
      </c>
      <c r="B249" s="3" t="s">
        <v>381</v>
      </c>
      <c r="C249" s="3" t="s">
        <v>21</v>
      </c>
      <c r="D249" s="4" t="s">
        <v>96</v>
      </c>
      <c r="E249" s="3" t="s">
        <v>385</v>
      </c>
      <c r="F249" s="3" t="str">
        <f t="shared" si="42"/>
        <v>Other</v>
      </c>
      <c r="G249" s="3" t="str">
        <f t="shared" si="43"/>
        <v xml:space="preserve">NON STICK FRY PAN 16CM </v>
      </c>
      <c r="H249" s="3" t="str">
        <f t="shared" si="44"/>
        <v>NON</v>
      </c>
      <c r="I249" s="3"/>
      <c r="J249" s="3"/>
      <c r="K249" s="3" t="str">
        <f t="shared" si="45"/>
        <v>PCS</v>
      </c>
      <c r="L249" s="3" t="e">
        <f t="shared" si="46"/>
        <v>#VALUE!</v>
      </c>
      <c r="M249" s="3"/>
      <c r="N249" s="3">
        <v>5984</v>
      </c>
      <c r="O249" s="3" t="s">
        <v>24</v>
      </c>
      <c r="P249" s="3">
        <v>211.80110628342251</v>
      </c>
      <c r="Q249" s="3">
        <v>1267417.82</v>
      </c>
      <c r="R249" s="3">
        <v>2.5109793276042982</v>
      </c>
      <c r="S249" s="3">
        <v>15025.700296384121</v>
      </c>
      <c r="T249" s="3">
        <v>464382</v>
      </c>
      <c r="U249" t="str">
        <f t="shared" si="47"/>
        <v xml:space="preserve">NON STICK FRY PAN 16CM </v>
      </c>
      <c r="V249">
        <f t="shared" si="48"/>
        <v>26400</v>
      </c>
      <c r="W249" t="str">
        <f t="shared" si="49"/>
        <v>PCS</v>
      </c>
      <c r="X249">
        <f t="shared" si="50"/>
        <v>0.50339999999999996</v>
      </c>
      <c r="Y249">
        <f t="shared" si="51"/>
        <v>1731799.82</v>
      </c>
      <c r="Z249">
        <f t="shared" si="52"/>
        <v>0.3664000873839694</v>
      </c>
      <c r="AA249" t="str">
        <f t="shared" si="53"/>
        <v>High</v>
      </c>
      <c r="AB249">
        <f t="shared" si="54"/>
        <v>2024</v>
      </c>
      <c r="AD249">
        <f t="shared" si="55"/>
        <v>0.32064179680895311</v>
      </c>
    </row>
    <row r="250" spans="1:30" x14ac:dyDescent="0.3">
      <c r="A250" s="3" t="s">
        <v>19</v>
      </c>
      <c r="B250" s="3" t="s">
        <v>381</v>
      </c>
      <c r="C250" s="3" t="s">
        <v>21</v>
      </c>
      <c r="D250" s="4" t="s">
        <v>96</v>
      </c>
      <c r="E250" s="3" t="s">
        <v>386</v>
      </c>
      <c r="F250" s="3" t="str">
        <f t="shared" si="42"/>
        <v>Other</v>
      </c>
      <c r="G250" s="3" t="str">
        <f t="shared" si="43"/>
        <v xml:space="preserve">NON STICK SAUCE PAN 16CM </v>
      </c>
      <c r="H250" s="3" t="str">
        <f t="shared" si="44"/>
        <v>NON</v>
      </c>
      <c r="I250" s="3"/>
      <c r="J250" s="3"/>
      <c r="K250" s="3" t="str">
        <f t="shared" si="45"/>
        <v>PCS</v>
      </c>
      <c r="L250" s="3" t="e">
        <f t="shared" si="46"/>
        <v>#VALUE!</v>
      </c>
      <c r="M250" s="3"/>
      <c r="N250" s="3">
        <v>10726.1</v>
      </c>
      <c r="O250" s="3" t="s">
        <v>24</v>
      </c>
      <c r="P250" s="3">
        <v>210.23068123549101</v>
      </c>
      <c r="Q250" s="3">
        <v>2254955.31</v>
      </c>
      <c r="R250" s="3">
        <v>2.492361366158756</v>
      </c>
      <c r="S250" s="3">
        <v>26733.317249555421</v>
      </c>
      <c r="T250" s="3">
        <v>826215.7</v>
      </c>
      <c r="U250" t="str">
        <f t="shared" si="47"/>
        <v xml:space="preserve">NON STICK SAUCE PAN 16CM </v>
      </c>
      <c r="V250">
        <f t="shared" si="48"/>
        <v>41790</v>
      </c>
      <c r="W250" t="str">
        <f t="shared" si="49"/>
        <v>PCS</v>
      </c>
      <c r="X250">
        <f t="shared" si="50"/>
        <v>0.56579999999999997</v>
      </c>
      <c r="Y250">
        <f t="shared" si="51"/>
        <v>3081171.01</v>
      </c>
      <c r="Z250">
        <f t="shared" si="52"/>
        <v>0.36640003300109747</v>
      </c>
      <c r="AA250" t="str">
        <f t="shared" si="53"/>
        <v>High</v>
      </c>
      <c r="AB250">
        <f t="shared" si="54"/>
        <v>2024</v>
      </c>
      <c r="AD250">
        <f t="shared" si="55"/>
        <v>0.32061680593479969</v>
      </c>
    </row>
    <row r="251" spans="1:30" x14ac:dyDescent="0.3">
      <c r="A251" s="3" t="s">
        <v>19</v>
      </c>
      <c r="B251" s="3" t="s">
        <v>381</v>
      </c>
      <c r="C251" s="3" t="s">
        <v>21</v>
      </c>
      <c r="D251" s="4" t="s">
        <v>22</v>
      </c>
      <c r="E251" s="3" t="s">
        <v>387</v>
      </c>
      <c r="F251" s="3" t="str">
        <f t="shared" si="42"/>
        <v>Other</v>
      </c>
      <c r="G251" s="3" t="str">
        <f t="shared" si="43"/>
        <v xml:space="preserve">STEEL BASKET BIG </v>
      </c>
      <c r="H251" s="3" t="str">
        <f t="shared" si="44"/>
        <v>STEEL</v>
      </c>
      <c r="I251" s="3"/>
      <c r="J251" s="3"/>
      <c r="K251" s="3" t="str">
        <f t="shared" si="45"/>
        <v>PCS</v>
      </c>
      <c r="L251" s="3" t="e">
        <f t="shared" si="46"/>
        <v>#VALUE!</v>
      </c>
      <c r="M251" s="3"/>
      <c r="N251" s="3">
        <v>2250</v>
      </c>
      <c r="O251" s="3" t="s">
        <v>24</v>
      </c>
      <c r="P251" s="3">
        <v>444.58475555555572</v>
      </c>
      <c r="Q251" s="3">
        <v>1000315.7</v>
      </c>
      <c r="R251" s="3">
        <v>5.2707143515774222</v>
      </c>
      <c r="S251" s="3">
        <v>11859.1072910492</v>
      </c>
      <c r="T251" s="3">
        <v>366515.6</v>
      </c>
      <c r="U251" t="str">
        <f t="shared" si="47"/>
        <v xml:space="preserve">STEEL BASKET BIG </v>
      </c>
      <c r="V251">
        <f t="shared" si="48"/>
        <v>10000</v>
      </c>
      <c r="W251" t="str">
        <f t="shared" si="49"/>
        <v>PCS</v>
      </c>
      <c r="X251">
        <f t="shared" si="50"/>
        <v>1.1026</v>
      </c>
      <c r="Y251">
        <f t="shared" si="51"/>
        <v>1366831.2999999998</v>
      </c>
      <c r="Z251">
        <f t="shared" si="52"/>
        <v>0.3663999275428747</v>
      </c>
      <c r="AA251" t="str">
        <f t="shared" si="53"/>
        <v>High</v>
      </c>
      <c r="AB251">
        <f t="shared" si="54"/>
        <v>2024</v>
      </c>
      <c r="AD251">
        <f t="shared" si="55"/>
        <v>0.3205917877779329</v>
      </c>
    </row>
    <row r="252" spans="1:30" x14ac:dyDescent="0.3">
      <c r="A252" s="3" t="s">
        <v>19</v>
      </c>
      <c r="B252" s="3" t="s">
        <v>381</v>
      </c>
      <c r="C252" s="3" t="s">
        <v>21</v>
      </c>
      <c r="D252" s="4" t="s">
        <v>22</v>
      </c>
      <c r="E252" s="3" t="s">
        <v>388</v>
      </c>
      <c r="F252" s="3" t="str">
        <f t="shared" si="42"/>
        <v>Other</v>
      </c>
      <c r="G252" s="3" t="str">
        <f t="shared" si="43"/>
        <v xml:space="preserve">STEEL BASKET SMALL </v>
      </c>
      <c r="H252" s="3" t="str">
        <f t="shared" si="44"/>
        <v>STEEL</v>
      </c>
      <c r="I252" s="3"/>
      <c r="J252" s="3"/>
      <c r="K252" s="3" t="str">
        <f t="shared" si="45"/>
        <v>PCS</v>
      </c>
      <c r="L252" s="3" t="e">
        <f t="shared" si="46"/>
        <v>#VALUE!</v>
      </c>
      <c r="M252" s="3"/>
      <c r="N252" s="3">
        <v>612.5</v>
      </c>
      <c r="O252" s="3" t="s">
        <v>24</v>
      </c>
      <c r="P252" s="3">
        <v>385.48620408163282</v>
      </c>
      <c r="Q252" s="3">
        <v>236110.3</v>
      </c>
      <c r="R252" s="3">
        <v>4.5700794793317447</v>
      </c>
      <c r="S252" s="3">
        <v>2799.1736810906932</v>
      </c>
      <c r="T252" s="3">
        <v>86510.9</v>
      </c>
      <c r="U252" t="str">
        <f t="shared" si="47"/>
        <v xml:space="preserve">STEEL BASKET SMALL </v>
      </c>
      <c r="V252">
        <f t="shared" si="48"/>
        <v>2700</v>
      </c>
      <c r="W252" t="str">
        <f t="shared" si="49"/>
        <v>PCS</v>
      </c>
      <c r="X252">
        <f t="shared" si="50"/>
        <v>0.96389999999999998</v>
      </c>
      <c r="Y252">
        <f t="shared" si="51"/>
        <v>322621.19999999995</v>
      </c>
      <c r="Z252">
        <f t="shared" si="52"/>
        <v>0.36640036457537006</v>
      </c>
      <c r="AA252" t="str">
        <f t="shared" si="53"/>
        <v>High</v>
      </c>
      <c r="AB252">
        <f t="shared" si="54"/>
        <v>2024</v>
      </c>
      <c r="AD252">
        <f t="shared" si="55"/>
        <v>0.32056674232152782</v>
      </c>
    </row>
    <row r="253" spans="1:30" x14ac:dyDescent="0.3">
      <c r="A253" s="3" t="s">
        <v>19</v>
      </c>
      <c r="B253" s="3" t="s">
        <v>389</v>
      </c>
      <c r="C253" s="3" t="s">
        <v>21</v>
      </c>
      <c r="D253" s="4" t="s">
        <v>25</v>
      </c>
      <c r="E253" s="3" t="s">
        <v>390</v>
      </c>
      <c r="F253" s="3" t="str">
        <f t="shared" si="42"/>
        <v>Scrubber</v>
      </c>
      <c r="G253" s="3" t="str">
        <f t="shared" si="43"/>
        <v xml:space="preserve">STEEL SCRUBBER 2PCS SET </v>
      </c>
      <c r="H253" s="3" t="str">
        <f t="shared" si="44"/>
        <v>STEEL</v>
      </c>
      <c r="I253" s="3"/>
      <c r="J253" s="3"/>
      <c r="K253" s="3" t="str">
        <f t="shared" si="45"/>
        <v>PCS</v>
      </c>
      <c r="L253" s="3" t="e">
        <f t="shared" si="46"/>
        <v>#VALUE!</v>
      </c>
      <c r="M253" s="3"/>
      <c r="N253" s="3">
        <v>4928</v>
      </c>
      <c r="O253" s="3" t="s">
        <v>24</v>
      </c>
      <c r="P253" s="3">
        <v>463.72189326298712</v>
      </c>
      <c r="Q253" s="3">
        <v>2285221.4900000002</v>
      </c>
      <c r="R253" s="3">
        <v>5.4975920955896518</v>
      </c>
      <c r="S253" s="3">
        <v>27092.133847065801</v>
      </c>
      <c r="T253" s="3">
        <v>1004583.3</v>
      </c>
      <c r="U253" t="str">
        <f t="shared" si="47"/>
        <v xml:space="preserve">STEEL SCRUBBER 2PCS SET </v>
      </c>
      <c r="V253" t="e">
        <f t="shared" si="48"/>
        <v>#VALUE!</v>
      </c>
      <c r="W253" t="str">
        <f t="shared" si="49"/>
        <v>PCS</v>
      </c>
      <c r="X253">
        <f t="shared" si="50"/>
        <v>0.151</v>
      </c>
      <c r="Y253">
        <f t="shared" si="51"/>
        <v>3289804.79</v>
      </c>
      <c r="Z253">
        <f t="shared" si="52"/>
        <v>0.43959997067942852</v>
      </c>
      <c r="AA253" t="str">
        <f t="shared" si="53"/>
        <v>High</v>
      </c>
      <c r="AB253">
        <f t="shared" si="54"/>
        <v>2024</v>
      </c>
      <c r="AD253">
        <f t="shared" si="55"/>
        <v>0.32054166922401484</v>
      </c>
    </row>
    <row r="254" spans="1:30" x14ac:dyDescent="0.3">
      <c r="A254" s="3" t="s">
        <v>19</v>
      </c>
      <c r="B254" s="3" t="s">
        <v>391</v>
      </c>
      <c r="C254" s="3" t="s">
        <v>21</v>
      </c>
      <c r="D254" s="4" t="s">
        <v>22</v>
      </c>
      <c r="E254" s="3" t="s">
        <v>392</v>
      </c>
      <c r="F254" s="3" t="str">
        <f t="shared" si="42"/>
        <v>Containers</v>
      </c>
      <c r="G254" s="3" t="str">
        <f t="shared" si="43"/>
        <v xml:space="preserve">STEEL RECTANGLE CONTAINER BIG </v>
      </c>
      <c r="H254" s="3" t="str">
        <f t="shared" si="44"/>
        <v>STEEL</v>
      </c>
      <c r="I254" s="3"/>
      <c r="J254" s="3"/>
      <c r="K254" s="3" t="str">
        <f t="shared" si="45"/>
        <v>PCS</v>
      </c>
      <c r="L254" s="3" t="e">
        <f t="shared" si="46"/>
        <v>#VALUE!</v>
      </c>
      <c r="M254" s="3"/>
      <c r="N254" s="3">
        <v>2701.55</v>
      </c>
      <c r="O254" s="3" t="s">
        <v>24</v>
      </c>
      <c r="P254" s="3">
        <v>469.05634909999998</v>
      </c>
      <c r="Q254" s="3">
        <v>1267179.18</v>
      </c>
      <c r="R254" s="3">
        <v>5.5608340150000002</v>
      </c>
      <c r="S254" s="3">
        <v>15022.87113</v>
      </c>
      <c r="T254" s="3">
        <v>464294.40000000002</v>
      </c>
      <c r="U254" t="str">
        <f t="shared" si="47"/>
        <v xml:space="preserve">STEEL RECTANGLE CONTAINER BIG </v>
      </c>
      <c r="V254">
        <f t="shared" si="48"/>
        <v>9132</v>
      </c>
      <c r="W254" t="str">
        <f t="shared" si="49"/>
        <v>PCS</v>
      </c>
      <c r="X254">
        <f t="shared" si="50"/>
        <v>1.5980000000000001</v>
      </c>
      <c r="Y254">
        <f t="shared" si="51"/>
        <v>1731473.58</v>
      </c>
      <c r="Z254">
        <f t="shared" si="52"/>
        <v>0.36639995931751346</v>
      </c>
      <c r="AA254" t="str">
        <f t="shared" si="53"/>
        <v>High</v>
      </c>
      <c r="AB254">
        <f t="shared" si="54"/>
        <v>2024</v>
      </c>
      <c r="AD254">
        <f t="shared" si="55"/>
        <v>0.32047650321336602</v>
      </c>
    </row>
    <row r="255" spans="1:30" x14ac:dyDescent="0.3">
      <c r="A255" s="3" t="s">
        <v>19</v>
      </c>
      <c r="B255" s="3" t="s">
        <v>391</v>
      </c>
      <c r="C255" s="3" t="s">
        <v>21</v>
      </c>
      <c r="D255" s="4" t="s">
        <v>22</v>
      </c>
      <c r="E255" s="3" t="s">
        <v>393</v>
      </c>
      <c r="F255" s="3" t="str">
        <f t="shared" si="42"/>
        <v>Containers</v>
      </c>
      <c r="G255" s="3" t="str">
        <f t="shared" si="43"/>
        <v xml:space="preserve">STEEL ROUND CONTAINER </v>
      </c>
      <c r="H255" s="3" t="str">
        <f t="shared" si="44"/>
        <v>STEEL</v>
      </c>
      <c r="I255" s="3"/>
      <c r="J255" s="3"/>
      <c r="K255" s="3" t="str">
        <f t="shared" si="45"/>
        <v>PCS</v>
      </c>
      <c r="L255" s="3" t="e">
        <f t="shared" si="46"/>
        <v>#VALUE!</v>
      </c>
      <c r="M255" s="3"/>
      <c r="N255" s="3">
        <v>5902.74</v>
      </c>
      <c r="O255" s="3" t="s">
        <v>24</v>
      </c>
      <c r="P255" s="3">
        <v>489.00080980000001</v>
      </c>
      <c r="Q255" s="3">
        <v>2886444.64</v>
      </c>
      <c r="R255" s="3">
        <v>5.7972828669999998</v>
      </c>
      <c r="S255" s="3">
        <v>34219.853470000002</v>
      </c>
      <c r="T255" s="3">
        <v>1057593.3</v>
      </c>
      <c r="U255" t="str">
        <f t="shared" si="47"/>
        <v xml:space="preserve">STEEL ROUND CONTAINER </v>
      </c>
      <c r="V255">
        <f t="shared" si="48"/>
        <v>46296</v>
      </c>
      <c r="W255" t="str">
        <f t="shared" si="49"/>
        <v>PCS</v>
      </c>
      <c r="X255">
        <f t="shared" si="50"/>
        <v>0.71799999999999997</v>
      </c>
      <c r="Y255">
        <f t="shared" si="51"/>
        <v>3944037.9400000004</v>
      </c>
      <c r="Z255">
        <f t="shared" si="52"/>
        <v>0.36639999442358956</v>
      </c>
      <c r="AA255" t="str">
        <f t="shared" si="53"/>
        <v>High</v>
      </c>
      <c r="AB255">
        <f t="shared" si="54"/>
        <v>2024</v>
      </c>
      <c r="AD255">
        <f t="shared" si="55"/>
        <v>0.32045135345646331</v>
      </c>
    </row>
    <row r="256" spans="1:30" x14ac:dyDescent="0.3">
      <c r="A256" s="3" t="s">
        <v>19</v>
      </c>
      <c r="B256" s="3" t="s">
        <v>391</v>
      </c>
      <c r="C256" s="3" t="s">
        <v>21</v>
      </c>
      <c r="D256" s="4" t="s">
        <v>22</v>
      </c>
      <c r="E256" s="3" t="s">
        <v>394</v>
      </c>
      <c r="F256" s="3" t="str">
        <f t="shared" si="42"/>
        <v>Other</v>
      </c>
      <c r="G256" s="3" t="str">
        <f t="shared" si="43"/>
        <v xml:space="preserve">STEEL LUNCH BOX SMALL </v>
      </c>
      <c r="H256" s="3" t="str">
        <f t="shared" si="44"/>
        <v>STEEL</v>
      </c>
      <c r="I256" s="3"/>
      <c r="J256" s="3"/>
      <c r="K256" s="3" t="str">
        <f t="shared" si="45"/>
        <v>PCS</v>
      </c>
      <c r="L256" s="3" t="e">
        <f t="shared" si="46"/>
        <v>#VALUE!</v>
      </c>
      <c r="M256" s="3"/>
      <c r="N256" s="3">
        <v>10348.75</v>
      </c>
      <c r="O256" s="3" t="s">
        <v>24</v>
      </c>
      <c r="P256" s="3">
        <v>629.06408020000003</v>
      </c>
      <c r="Q256" s="3">
        <v>6510026.9000000004</v>
      </c>
      <c r="R256" s="3">
        <v>7.457783998</v>
      </c>
      <c r="S256" s="3">
        <v>77178.742150000005</v>
      </c>
      <c r="T256" s="3">
        <v>2385273.7999999998</v>
      </c>
      <c r="U256" t="str">
        <f t="shared" si="47"/>
        <v xml:space="preserve">STEEL LUNCH BOX SMALL </v>
      </c>
      <c r="V256">
        <f t="shared" si="48"/>
        <v>51000</v>
      </c>
      <c r="W256" t="str">
        <f t="shared" si="49"/>
        <v>PCS</v>
      </c>
      <c r="X256">
        <f t="shared" si="50"/>
        <v>1.47</v>
      </c>
      <c r="Y256">
        <f t="shared" si="51"/>
        <v>8895300.6999999993</v>
      </c>
      <c r="Z256">
        <f t="shared" si="52"/>
        <v>0.36639999137330748</v>
      </c>
      <c r="AA256" t="str">
        <f t="shared" si="53"/>
        <v>High</v>
      </c>
      <c r="AB256">
        <f t="shared" si="54"/>
        <v>2024</v>
      </c>
      <c r="AD256">
        <f t="shared" si="55"/>
        <v>0.32042617611894714</v>
      </c>
    </row>
    <row r="257" spans="1:30" x14ac:dyDescent="0.3">
      <c r="A257" s="3" t="s">
        <v>19</v>
      </c>
      <c r="B257" s="3" t="s">
        <v>391</v>
      </c>
      <c r="C257" s="3" t="s">
        <v>21</v>
      </c>
      <c r="D257" s="4" t="s">
        <v>22</v>
      </c>
      <c r="E257" s="3" t="s">
        <v>395</v>
      </c>
      <c r="F257" s="3" t="str">
        <f t="shared" si="42"/>
        <v>Containers</v>
      </c>
      <c r="G257" s="3" t="str">
        <f t="shared" si="43"/>
        <v xml:space="preserve">STEEL RECTANGLE CONTAINER LARGE </v>
      </c>
      <c r="H257" s="3" t="str">
        <f t="shared" si="44"/>
        <v>STEEL</v>
      </c>
      <c r="I257" s="3"/>
      <c r="J257" s="3"/>
      <c r="K257" s="3" t="str">
        <f t="shared" si="45"/>
        <v>PCS</v>
      </c>
      <c r="L257" s="3" t="e">
        <f t="shared" si="46"/>
        <v>#VALUE!</v>
      </c>
      <c r="M257" s="3"/>
      <c r="N257" s="3">
        <v>10800</v>
      </c>
      <c r="O257" s="3" t="s">
        <v>24</v>
      </c>
      <c r="P257" s="3">
        <v>479.32972410000002</v>
      </c>
      <c r="Q257" s="3">
        <v>5176761.0199999996</v>
      </c>
      <c r="R257" s="3">
        <v>5.68262862</v>
      </c>
      <c r="S257" s="3">
        <v>61372.389089999997</v>
      </c>
      <c r="T257" s="3">
        <v>1896765.2</v>
      </c>
      <c r="U257" t="str">
        <f t="shared" si="47"/>
        <v xml:space="preserve">STEEL RECTANGLE CONTAINER LARGE </v>
      </c>
      <c r="V257">
        <f t="shared" si="48"/>
        <v>43200</v>
      </c>
      <c r="W257" t="str">
        <f t="shared" si="49"/>
        <v>PCS</v>
      </c>
      <c r="X257">
        <f t="shared" si="50"/>
        <v>1.38</v>
      </c>
      <c r="Y257">
        <f t="shared" si="51"/>
        <v>7073526.2199999997</v>
      </c>
      <c r="Z257">
        <f t="shared" si="52"/>
        <v>0.36639999271204526</v>
      </c>
      <c r="AA257" t="str">
        <f t="shared" si="53"/>
        <v>High</v>
      </c>
      <c r="AB257">
        <f t="shared" si="54"/>
        <v>2024</v>
      </c>
      <c r="AD257">
        <f t="shared" si="55"/>
        <v>0.32040097117637345</v>
      </c>
    </row>
    <row r="258" spans="1:30" x14ac:dyDescent="0.3">
      <c r="A258" s="3" t="s">
        <v>19</v>
      </c>
      <c r="B258" s="3" t="s">
        <v>391</v>
      </c>
      <c r="C258" s="3" t="s">
        <v>21</v>
      </c>
      <c r="D258" s="4" t="s">
        <v>22</v>
      </c>
      <c r="E258" s="3" t="s">
        <v>396</v>
      </c>
      <c r="F258" s="3" t="str">
        <f t="shared" si="42"/>
        <v>Containers</v>
      </c>
      <c r="G258" s="3" t="str">
        <f t="shared" si="43"/>
        <v xml:space="preserve">STEEL ROUND CONTAINER MEDIUM </v>
      </c>
      <c r="H258" s="3" t="str">
        <f t="shared" si="44"/>
        <v>STEEL</v>
      </c>
      <c r="I258" s="3"/>
      <c r="J258" s="3"/>
      <c r="K258" s="3" t="str">
        <f t="shared" si="45"/>
        <v>PCS</v>
      </c>
      <c r="L258" s="3" t="e">
        <f t="shared" si="46"/>
        <v>#VALUE!</v>
      </c>
      <c r="M258" s="3"/>
      <c r="N258" s="3">
        <v>971.5</v>
      </c>
      <c r="O258" s="3" t="s">
        <v>24</v>
      </c>
      <c r="P258" s="3">
        <v>628.80583630000001</v>
      </c>
      <c r="Q258" s="3">
        <v>610884.87</v>
      </c>
      <c r="R258" s="3">
        <v>7.4547224219999997</v>
      </c>
      <c r="S258" s="3">
        <v>7242.2628329999998</v>
      </c>
      <c r="T258" s="3">
        <v>223828.2</v>
      </c>
      <c r="U258" t="str">
        <f t="shared" si="47"/>
        <v xml:space="preserve">STEEL ROUND CONTAINER MEDIUM </v>
      </c>
      <c r="V258">
        <f t="shared" si="48"/>
        <v>8040</v>
      </c>
      <c r="W258" t="str">
        <f t="shared" si="49"/>
        <v>PCS</v>
      </c>
      <c r="X258">
        <f t="shared" si="50"/>
        <v>0.875</v>
      </c>
      <c r="Y258">
        <f t="shared" si="51"/>
        <v>834713.07000000007</v>
      </c>
      <c r="Z258">
        <f t="shared" si="52"/>
        <v>0.36639997320608059</v>
      </c>
      <c r="AA258" t="str">
        <f t="shared" si="53"/>
        <v>High</v>
      </c>
      <c r="AB258">
        <f t="shared" si="54"/>
        <v>2024</v>
      </c>
      <c r="AD258">
        <f t="shared" si="55"/>
        <v>0.32037573858090684</v>
      </c>
    </row>
    <row r="259" spans="1:30" x14ac:dyDescent="0.3">
      <c r="A259" s="3" t="s">
        <v>19</v>
      </c>
      <c r="B259" s="3" t="s">
        <v>397</v>
      </c>
      <c r="C259" s="3" t="s">
        <v>21</v>
      </c>
      <c r="D259" s="4" t="s">
        <v>22</v>
      </c>
      <c r="E259" s="3" t="s">
        <v>398</v>
      </c>
      <c r="F259" s="3" t="str">
        <f t="shared" ref="F259:F322" si="56">IF(ISNUMBER(SEARCH("SCRUB",E259)),"Scrubber",
IF(ISNUMBER(SEARCH("STRAIN",E259)),"Kitchen Tools",
IF(ISNUMBER(SEARCH("HOLDER",E259)),"Household Steel",
IF(ISNUMBER(SEARCH("CONTAINER",E259)),"Containers",
IF(ISNUMBER(SEARCH("STAND",E259)),"Home Utility",
"Other")))))</f>
        <v>Other</v>
      </c>
      <c r="G259" s="3" t="str">
        <f t="shared" ref="G259:G322" si="57">LEFT(E259, FIND("(", E259 &amp; "(")-1)</f>
        <v xml:space="preserve">HOUSEHOLD STEEL HOOK 3PCS SET </v>
      </c>
      <c r="H259" s="3" t="str">
        <f t="shared" ref="H259:H322" si="58">LEFT(E259, FIND(" ", E259 &amp; " ") - 1)</f>
        <v>HOUSEHOLD</v>
      </c>
      <c r="I259" s="3"/>
      <c r="J259" s="3"/>
      <c r="K259" s="3" t="str">
        <f t="shared" ref="K259:K322" si="59">IF(ISNUMBER(SEARCH("PCS",E259)),"PCS",
IF(ISNUMBER(SEARCH("SET",E259)),"SETS",
IF(ISNUMBER(SEARCH("KG",E259)),"KG","")))</f>
        <v>PCS</v>
      </c>
      <c r="L259" s="3" t="e">
        <f t="shared" ref="L259:L322" si="60">--TRIM(MID(E259, FIND("USD", UPPER(E259))+3, 10))</f>
        <v>#VALUE!</v>
      </c>
      <c r="M259" s="3"/>
      <c r="N259" s="3">
        <v>7193.6</v>
      </c>
      <c r="O259" s="3" t="s">
        <v>24</v>
      </c>
      <c r="P259" s="3">
        <v>687.96345640000004</v>
      </c>
      <c r="Q259" s="3">
        <v>4948933.92</v>
      </c>
      <c r="R259" s="3">
        <v>8.1560575740000001</v>
      </c>
      <c r="S259" s="3">
        <v>58671.41577</v>
      </c>
      <c r="T259" s="3">
        <v>1813289.4</v>
      </c>
      <c r="U259" t="str">
        <f t="shared" ref="U259:U322" si="61">LEFT(E259, FIND("(", E259 &amp; "(")-1)</f>
        <v xml:space="preserve">HOUSEHOLD STEEL HOOK 3PCS SET </v>
      </c>
      <c r="V259" t="e">
        <f t="shared" ref="V259:V322" si="62">--SUBSTITUTE(MID(E259, FIND("QTY:", E259) + 4, FIND("PCS", E259) - FIND("QTY:", E259) - 4), ",", "")</f>
        <v>#VALUE!</v>
      </c>
      <c r="W259" t="str">
        <f t="shared" ref="W259:W322" si="63">IF(ISNUMBER(SEARCH("PCS",E259)),"PCS",
IF(ISNUMBER(SEARCH("SET",E259)),"SET",
IF(ISNUMBER(SEARCH("KG",E259)),"KG","")))</f>
        <v>PCS</v>
      </c>
      <c r="X259">
        <f t="shared" ref="X259:X322" si="64">--TRIM(SUBSTITUTE(MID(UPPER(E259), FIND("USD", UPPER(E259))+3, FIND("PER", UPPER(E259)) - (FIND("USD", UPPER(E259))+3)),")",""))</f>
        <v>0.26500000000000001</v>
      </c>
      <c r="Y259">
        <f t="shared" ref="Y259:Y322" si="65">Q259 + T259</f>
        <v>6762223.3200000003</v>
      </c>
      <c r="Z259">
        <f t="shared" ref="Z259:Z322" si="66">IF(Q259&gt;0, T259/Q259, "")</f>
        <v>0.36640000236657028</v>
      </c>
      <c r="AA259" t="str">
        <f t="shared" ref="AA259:AA322" si="67">IF(AD259 &gt; $AD$2080, "High", "Normal")</f>
        <v>High</v>
      </c>
      <c r="AB259">
        <f t="shared" ref="AB259:AB322" si="68">YEAR(B259)</f>
        <v>2024</v>
      </c>
      <c r="AD259">
        <f t="shared" ref="AD259:AD322" si="69">AVERAGE(Z259:Z2337)</f>
        <v>0.32035047829845614</v>
      </c>
    </row>
    <row r="260" spans="1:30" x14ac:dyDescent="0.3">
      <c r="A260" s="3" t="s">
        <v>19</v>
      </c>
      <c r="B260" s="3" t="s">
        <v>399</v>
      </c>
      <c r="C260" s="3" t="s">
        <v>21</v>
      </c>
      <c r="D260" s="4" t="s">
        <v>22</v>
      </c>
      <c r="E260" s="3" t="s">
        <v>400</v>
      </c>
      <c r="F260" s="3" t="str">
        <f t="shared" si="56"/>
        <v>Kitchen Tools</v>
      </c>
      <c r="G260" s="3" t="str">
        <f t="shared" si="57"/>
        <v xml:space="preserve">STEEL TEA STRAINER BIG </v>
      </c>
      <c r="H260" s="3" t="str">
        <f t="shared" si="58"/>
        <v>STEEL</v>
      </c>
      <c r="I260" s="3"/>
      <c r="J260" s="3"/>
      <c r="K260" s="3" t="str">
        <f t="shared" si="59"/>
        <v>PCS</v>
      </c>
      <c r="L260" s="3" t="e">
        <f t="shared" si="60"/>
        <v>#VALUE!</v>
      </c>
      <c r="M260" s="3"/>
      <c r="N260" s="3">
        <v>5957.6</v>
      </c>
      <c r="O260" s="3" t="s">
        <v>24</v>
      </c>
      <c r="P260" s="3">
        <v>379.32966299999998</v>
      </c>
      <c r="Q260" s="3">
        <v>2259894.4</v>
      </c>
      <c r="R260" s="3">
        <v>4.4970914400000002</v>
      </c>
      <c r="S260" s="3">
        <v>26791.87196</v>
      </c>
      <c r="T260" s="3">
        <v>828025.3</v>
      </c>
      <c r="U260" t="str">
        <f t="shared" si="61"/>
        <v xml:space="preserve">STEEL TEA STRAINER BIG </v>
      </c>
      <c r="V260">
        <f t="shared" si="62"/>
        <v>24372</v>
      </c>
      <c r="W260" t="str">
        <f t="shared" si="63"/>
        <v>PCS</v>
      </c>
      <c r="X260">
        <f t="shared" si="64"/>
        <v>1.0347</v>
      </c>
      <c r="Y260">
        <f t="shared" si="65"/>
        <v>3087919.7</v>
      </c>
      <c r="Z260">
        <f t="shared" si="66"/>
        <v>0.36639999638921184</v>
      </c>
      <c r="AA260" t="str">
        <f t="shared" si="67"/>
        <v>High</v>
      </c>
      <c r="AB260">
        <f t="shared" si="68"/>
        <v>2024</v>
      </c>
      <c r="AD260">
        <f t="shared" si="69"/>
        <v>0.32032519025668343</v>
      </c>
    </row>
    <row r="261" spans="1:30" x14ac:dyDescent="0.3">
      <c r="A261" s="3" t="s">
        <v>19</v>
      </c>
      <c r="B261" s="3" t="s">
        <v>399</v>
      </c>
      <c r="C261" s="3" t="s">
        <v>21</v>
      </c>
      <c r="D261" s="4" t="s">
        <v>22</v>
      </c>
      <c r="E261" s="3" t="s">
        <v>401</v>
      </c>
      <c r="F261" s="3" t="str">
        <f t="shared" si="56"/>
        <v>Other</v>
      </c>
      <c r="G261" s="3" t="str">
        <f t="shared" si="57"/>
        <v xml:space="preserve">STEEL DRAINER </v>
      </c>
      <c r="H261" s="3" t="str">
        <f t="shared" si="58"/>
        <v>STEEL</v>
      </c>
      <c r="I261" s="3"/>
      <c r="J261" s="3"/>
      <c r="K261" s="3" t="str">
        <f t="shared" si="59"/>
        <v>PCS</v>
      </c>
      <c r="L261" s="3" t="e">
        <f t="shared" si="60"/>
        <v>#VALUE!</v>
      </c>
      <c r="M261" s="3"/>
      <c r="N261" s="3">
        <v>3465</v>
      </c>
      <c r="O261" s="3" t="s">
        <v>24</v>
      </c>
      <c r="P261" s="3">
        <v>474.2771429</v>
      </c>
      <c r="Q261" s="3">
        <v>1643370.3</v>
      </c>
      <c r="R261" s="3">
        <v>5.6227284270000002</v>
      </c>
      <c r="S261" s="3">
        <v>19482.754000000001</v>
      </c>
      <c r="T261" s="3">
        <v>602130.9</v>
      </c>
      <c r="U261" t="str">
        <f t="shared" si="61"/>
        <v xml:space="preserve">STEEL DRAINER </v>
      </c>
      <c r="V261">
        <f t="shared" si="62"/>
        <v>25200</v>
      </c>
      <c r="W261" t="str">
        <f t="shared" si="63"/>
        <v>PCS</v>
      </c>
      <c r="X261">
        <f t="shared" si="64"/>
        <v>0.72770000000000001</v>
      </c>
      <c r="Y261">
        <f t="shared" si="65"/>
        <v>2245501.2000000002</v>
      </c>
      <c r="Z261">
        <f t="shared" si="66"/>
        <v>0.36640001343580325</v>
      </c>
      <c r="AA261" t="str">
        <f t="shared" si="67"/>
        <v>High</v>
      </c>
      <c r="AB261">
        <f t="shared" si="68"/>
        <v>2024</v>
      </c>
      <c r="AD261">
        <f t="shared" si="69"/>
        <v>0.32029987442913804</v>
      </c>
    </row>
    <row r="262" spans="1:30" x14ac:dyDescent="0.3">
      <c r="A262" s="3" t="s">
        <v>19</v>
      </c>
      <c r="B262" s="3" t="s">
        <v>399</v>
      </c>
      <c r="C262" s="3" t="s">
        <v>21</v>
      </c>
      <c r="D262" s="4" t="s">
        <v>22</v>
      </c>
      <c r="E262" s="3" t="s">
        <v>402</v>
      </c>
      <c r="F262" s="3" t="str">
        <f t="shared" si="56"/>
        <v>Other</v>
      </c>
      <c r="G262" s="3" t="str">
        <f t="shared" si="57"/>
        <v xml:space="preserve">STEEL HAND BLENDER </v>
      </c>
      <c r="H262" s="3" t="str">
        <f t="shared" si="58"/>
        <v>STEEL</v>
      </c>
      <c r="I262" s="3"/>
      <c r="J262" s="3"/>
      <c r="K262" s="3" t="str">
        <f t="shared" si="59"/>
        <v>PCS</v>
      </c>
      <c r="L262" s="3" t="e">
        <f t="shared" si="60"/>
        <v>#VALUE!</v>
      </c>
      <c r="M262" s="3"/>
      <c r="N262" s="3">
        <v>1500</v>
      </c>
      <c r="O262" s="3" t="s">
        <v>24</v>
      </c>
      <c r="P262" s="3">
        <v>584.91949999999997</v>
      </c>
      <c r="Q262" s="3">
        <v>877379.25</v>
      </c>
      <c r="R262" s="3">
        <v>6.9344339059999998</v>
      </c>
      <c r="S262" s="3">
        <v>10401.65086</v>
      </c>
      <c r="T262" s="3">
        <v>321471.8</v>
      </c>
      <c r="U262" t="str">
        <f t="shared" si="61"/>
        <v xml:space="preserve">STEEL HAND BLENDER </v>
      </c>
      <c r="V262">
        <f t="shared" si="62"/>
        <v>15000</v>
      </c>
      <c r="W262" t="str">
        <f t="shared" si="63"/>
        <v>PCS</v>
      </c>
      <c r="X262">
        <f t="shared" si="64"/>
        <v>0.65269999999999995</v>
      </c>
      <c r="Y262">
        <f t="shared" si="65"/>
        <v>1198851.05</v>
      </c>
      <c r="Z262">
        <f t="shared" si="66"/>
        <v>0.36640004878164145</v>
      </c>
      <c r="AA262" t="str">
        <f t="shared" si="67"/>
        <v>High</v>
      </c>
      <c r="AB262">
        <f t="shared" si="68"/>
        <v>2024</v>
      </c>
      <c r="AD262">
        <f t="shared" si="69"/>
        <v>0.32027453075733664</v>
      </c>
    </row>
    <row r="263" spans="1:30" x14ac:dyDescent="0.3">
      <c r="A263" s="3" t="s">
        <v>19</v>
      </c>
      <c r="B263" s="3" t="s">
        <v>403</v>
      </c>
      <c r="C263" s="3" t="s">
        <v>21</v>
      </c>
      <c r="D263" s="4" t="s">
        <v>22</v>
      </c>
      <c r="E263" s="3" t="s">
        <v>404</v>
      </c>
      <c r="F263" s="3" t="str">
        <f t="shared" si="56"/>
        <v>Home Utility</v>
      </c>
      <c r="G263" s="3" t="str">
        <f t="shared" si="57"/>
        <v xml:space="preserve">MILD STEEL MULTI FUNCTION CLOTH STAND </v>
      </c>
      <c r="H263" s="3" t="str">
        <f t="shared" si="58"/>
        <v>MILD</v>
      </c>
      <c r="I263" s="3"/>
      <c r="J263" s="3"/>
      <c r="K263" s="3" t="str">
        <f t="shared" si="59"/>
        <v/>
      </c>
      <c r="L263" s="3" t="e">
        <f t="shared" si="60"/>
        <v>#VALUE!</v>
      </c>
      <c r="M263" s="3"/>
      <c r="N263" s="3">
        <v>4004</v>
      </c>
      <c r="O263" s="3" t="s">
        <v>24</v>
      </c>
      <c r="P263" s="3">
        <v>387.94605644355647</v>
      </c>
      <c r="Q263" s="3">
        <v>1553336.01</v>
      </c>
      <c r="R263" s="3">
        <v>4.5965172564402419</v>
      </c>
      <c r="S263" s="3">
        <v>18404.455094786728</v>
      </c>
      <c r="T263" s="3">
        <v>569142.30000000005</v>
      </c>
      <c r="U263" t="str">
        <f t="shared" si="61"/>
        <v xml:space="preserve">MILD STEEL MULTI FUNCTION CLOTH STAND </v>
      </c>
      <c r="V263" t="e">
        <f t="shared" si="62"/>
        <v>#VALUE!</v>
      </c>
      <c r="W263" t="str">
        <f t="shared" si="63"/>
        <v/>
      </c>
      <c r="X263" t="e">
        <f t="shared" si="64"/>
        <v>#VALUE!</v>
      </c>
      <c r="Y263">
        <f t="shared" si="65"/>
        <v>2122478.31</v>
      </c>
      <c r="Z263">
        <f t="shared" si="66"/>
        <v>0.36639999094593839</v>
      </c>
      <c r="AA263" t="str">
        <f t="shared" si="67"/>
        <v>High</v>
      </c>
      <c r="AB263">
        <f t="shared" si="68"/>
        <v>2024</v>
      </c>
      <c r="AD263">
        <f t="shared" si="69"/>
        <v>0.32024915918526597</v>
      </c>
    </row>
    <row r="264" spans="1:30" x14ac:dyDescent="0.3">
      <c r="A264" s="3" t="s">
        <v>19</v>
      </c>
      <c r="B264" s="3" t="s">
        <v>403</v>
      </c>
      <c r="C264" s="3" t="s">
        <v>21</v>
      </c>
      <c r="D264" s="4" t="s">
        <v>22</v>
      </c>
      <c r="E264" s="3" t="s">
        <v>405</v>
      </c>
      <c r="F264" s="3" t="str">
        <f t="shared" si="56"/>
        <v>Other</v>
      </c>
      <c r="G264" s="3" t="str">
        <f t="shared" si="57"/>
        <v xml:space="preserve">STEEL SALT BOTTLE </v>
      </c>
      <c r="H264" s="3" t="str">
        <f t="shared" si="58"/>
        <v>STEEL</v>
      </c>
      <c r="I264" s="3"/>
      <c r="J264" s="3"/>
      <c r="K264" s="3" t="str">
        <f t="shared" si="59"/>
        <v>PCS</v>
      </c>
      <c r="L264" s="3" t="e">
        <f t="shared" si="60"/>
        <v>#VALUE!</v>
      </c>
      <c r="M264" s="3"/>
      <c r="N264" s="3">
        <v>5712</v>
      </c>
      <c r="O264" s="3" t="s">
        <v>24</v>
      </c>
      <c r="P264" s="3">
        <v>265.39416316526609</v>
      </c>
      <c r="Q264" s="3">
        <v>1515931.46</v>
      </c>
      <c r="R264" s="3">
        <v>3.144480606223532</v>
      </c>
      <c r="S264" s="3">
        <v>17961.273222748809</v>
      </c>
      <c r="T264" s="3">
        <v>555437.30000000005</v>
      </c>
      <c r="U264" t="str">
        <f t="shared" si="61"/>
        <v xml:space="preserve">STEEL SALT BOTTLE </v>
      </c>
      <c r="V264">
        <f t="shared" si="62"/>
        <v>36720</v>
      </c>
      <c r="W264" t="str">
        <f t="shared" si="63"/>
        <v>PCS</v>
      </c>
      <c r="X264">
        <f t="shared" si="64"/>
        <v>0.44440000000000002</v>
      </c>
      <c r="Y264">
        <f t="shared" si="65"/>
        <v>2071368.76</v>
      </c>
      <c r="Z264">
        <f t="shared" si="66"/>
        <v>0.36640000861252664</v>
      </c>
      <c r="AA264" t="str">
        <f t="shared" si="67"/>
        <v>High</v>
      </c>
      <c r="AB264">
        <f t="shared" si="68"/>
        <v>2024</v>
      </c>
      <c r="AD264">
        <f t="shared" si="69"/>
        <v>0.32022375971814399</v>
      </c>
    </row>
    <row r="265" spans="1:30" x14ac:dyDescent="0.3">
      <c r="A265" s="3" t="s">
        <v>19</v>
      </c>
      <c r="B265" s="3" t="s">
        <v>406</v>
      </c>
      <c r="C265" s="3" t="s">
        <v>21</v>
      </c>
      <c r="D265" s="4" t="s">
        <v>22</v>
      </c>
      <c r="E265" s="3" t="s">
        <v>407</v>
      </c>
      <c r="F265" s="3" t="str">
        <f t="shared" si="56"/>
        <v>Home Utility</v>
      </c>
      <c r="G265" s="3" t="str">
        <f t="shared" si="57"/>
        <v xml:space="preserve">MILD STEEL MULTI FUNCTION CLOTH STAND </v>
      </c>
      <c r="H265" s="3" t="str">
        <f t="shared" si="58"/>
        <v>MILD</v>
      </c>
      <c r="I265" s="3"/>
      <c r="J265" s="3"/>
      <c r="K265" s="3" t="str">
        <f t="shared" si="59"/>
        <v/>
      </c>
      <c r="L265" s="3" t="e">
        <f t="shared" si="60"/>
        <v>#VALUE!</v>
      </c>
      <c r="M265" s="3"/>
      <c r="N265" s="3">
        <v>23760</v>
      </c>
      <c r="O265" s="3" t="s">
        <v>24</v>
      </c>
      <c r="P265" s="3">
        <v>217.97827988215491</v>
      </c>
      <c r="Q265" s="3">
        <v>5179163.93</v>
      </c>
      <c r="R265" s="3">
        <v>2.582681041257759</v>
      </c>
      <c r="S265" s="3">
        <v>61364.501540284349</v>
      </c>
      <c r="T265" s="3">
        <v>1897645.7</v>
      </c>
      <c r="U265" t="str">
        <f t="shared" si="61"/>
        <v xml:space="preserve">MILD STEEL MULTI FUNCTION CLOTH STAND </v>
      </c>
      <c r="V265" t="e">
        <f t="shared" si="62"/>
        <v>#VALUE!</v>
      </c>
      <c r="W265" t="str">
        <f t="shared" si="63"/>
        <v/>
      </c>
      <c r="X265" t="e">
        <f t="shared" si="64"/>
        <v>#VALUE!</v>
      </c>
      <c r="Y265">
        <f t="shared" si="65"/>
        <v>7076809.6299999999</v>
      </c>
      <c r="Z265">
        <f t="shared" si="66"/>
        <v>0.36640000696019676</v>
      </c>
      <c r="AA265" t="str">
        <f t="shared" si="67"/>
        <v>High</v>
      </c>
      <c r="AB265">
        <f t="shared" si="68"/>
        <v>2024</v>
      </c>
      <c r="AD265">
        <f t="shared" si="69"/>
        <v>0.32019833226831224</v>
      </c>
    </row>
    <row r="266" spans="1:30" x14ac:dyDescent="0.3">
      <c r="A266" s="3" t="s">
        <v>19</v>
      </c>
      <c r="B266" s="3" t="s">
        <v>408</v>
      </c>
      <c r="C266" s="3" t="s">
        <v>21</v>
      </c>
      <c r="D266" s="4" t="s">
        <v>25</v>
      </c>
      <c r="E266" s="3" t="s">
        <v>409</v>
      </c>
      <c r="F266" s="3" t="str">
        <f t="shared" si="56"/>
        <v>Scrubber</v>
      </c>
      <c r="G266" s="3" t="str">
        <f t="shared" si="57"/>
        <v xml:space="preserve">STEEL SCRUBBER 2PCS SET </v>
      </c>
      <c r="H266" s="3" t="str">
        <f t="shared" si="58"/>
        <v>STEEL</v>
      </c>
      <c r="I266" s="3"/>
      <c r="J266" s="3"/>
      <c r="K266" s="3" t="str">
        <f t="shared" si="59"/>
        <v>PCS</v>
      </c>
      <c r="L266" s="3" t="e">
        <f t="shared" si="60"/>
        <v>#VALUE!</v>
      </c>
      <c r="M266" s="3"/>
      <c r="N266" s="3">
        <v>4900</v>
      </c>
      <c r="O266" s="3" t="s">
        <v>24</v>
      </c>
      <c r="P266" s="3">
        <v>451.83556326530612</v>
      </c>
      <c r="Q266" s="3">
        <v>2213994.2599999998</v>
      </c>
      <c r="R266" s="3">
        <v>5.3535019344230577</v>
      </c>
      <c r="S266" s="3">
        <v>26232.15947867298</v>
      </c>
      <c r="T266" s="3">
        <v>973271.9</v>
      </c>
      <c r="U266" t="str">
        <f t="shared" si="61"/>
        <v xml:space="preserve">STEEL SCRUBBER 2PCS SET </v>
      </c>
      <c r="V266" t="e">
        <f t="shared" si="62"/>
        <v>#VALUE!</v>
      </c>
      <c r="W266" t="str">
        <f t="shared" si="63"/>
        <v>PCS</v>
      </c>
      <c r="X266">
        <f t="shared" si="64"/>
        <v>0.151</v>
      </c>
      <c r="Y266">
        <f t="shared" si="65"/>
        <v>3187266.1599999997</v>
      </c>
      <c r="Z266">
        <f t="shared" si="66"/>
        <v>0.43960001052577258</v>
      </c>
      <c r="AA266" t="str">
        <f t="shared" si="67"/>
        <v>High</v>
      </c>
      <c r="AB266">
        <f t="shared" si="68"/>
        <v>2024</v>
      </c>
      <c r="AD266">
        <f t="shared" si="69"/>
        <v>0.32017287680016238</v>
      </c>
    </row>
    <row r="267" spans="1:30" x14ac:dyDescent="0.3">
      <c r="A267" s="3" t="s">
        <v>19</v>
      </c>
      <c r="B267" s="3" t="s">
        <v>410</v>
      </c>
      <c r="C267" s="3" t="s">
        <v>21</v>
      </c>
      <c r="D267" s="4" t="s">
        <v>25</v>
      </c>
      <c r="E267" s="3" t="s">
        <v>411</v>
      </c>
      <c r="F267" s="3" t="str">
        <f t="shared" si="56"/>
        <v>Scrubber</v>
      </c>
      <c r="G267" s="3" t="str">
        <f t="shared" si="57"/>
        <v xml:space="preserve">STEEL SCRUBBER 6PCS SET </v>
      </c>
      <c r="H267" s="3" t="str">
        <f t="shared" si="58"/>
        <v>STEEL</v>
      </c>
      <c r="I267" s="3"/>
      <c r="J267" s="3"/>
      <c r="K267" s="3" t="str">
        <f t="shared" si="59"/>
        <v>PCS</v>
      </c>
      <c r="L267" s="3" t="e">
        <f t="shared" si="60"/>
        <v>#VALUE!</v>
      </c>
      <c r="M267" s="3"/>
      <c r="N267" s="3">
        <v>8782</v>
      </c>
      <c r="O267" s="3" t="s">
        <v>24</v>
      </c>
      <c r="P267" s="3">
        <v>234.18087679344109</v>
      </c>
      <c r="Q267" s="3">
        <v>2056576.46</v>
      </c>
      <c r="R267" s="3">
        <v>2.7762996656009622</v>
      </c>
      <c r="S267" s="3">
        <v>24381.463663307652</v>
      </c>
      <c r="T267" s="3">
        <v>904071</v>
      </c>
      <c r="U267" t="str">
        <f t="shared" si="61"/>
        <v xml:space="preserve">STEEL SCRUBBER 6PCS SET </v>
      </c>
      <c r="V267" t="e">
        <f t="shared" si="62"/>
        <v>#VALUE!</v>
      </c>
      <c r="W267" t="str">
        <f t="shared" si="63"/>
        <v>PCS</v>
      </c>
      <c r="X267" t="e">
        <f t="shared" si="64"/>
        <v>#VALUE!</v>
      </c>
      <c r="Y267">
        <f t="shared" si="65"/>
        <v>2960647.46</v>
      </c>
      <c r="Z267">
        <f t="shared" si="66"/>
        <v>0.43959999425452922</v>
      </c>
      <c r="AA267" t="str">
        <f t="shared" si="67"/>
        <v>High</v>
      </c>
      <c r="AB267">
        <f t="shared" si="68"/>
        <v>2024</v>
      </c>
      <c r="AD267">
        <f t="shared" si="69"/>
        <v>0.32010704045301491</v>
      </c>
    </row>
    <row r="268" spans="1:30" x14ac:dyDescent="0.3">
      <c r="A268" s="3" t="s">
        <v>19</v>
      </c>
      <c r="B268" s="3" t="s">
        <v>410</v>
      </c>
      <c r="C268" s="3" t="s">
        <v>21</v>
      </c>
      <c r="D268" s="4" t="s">
        <v>22</v>
      </c>
      <c r="E268" s="3" t="s">
        <v>412</v>
      </c>
      <c r="F268" s="3" t="str">
        <f t="shared" si="56"/>
        <v>Kitchen Tools</v>
      </c>
      <c r="G268" s="3" t="str">
        <f t="shared" si="57"/>
        <v xml:space="preserve">STEEL TEA STRAINER BIG </v>
      </c>
      <c r="H268" s="3" t="str">
        <f t="shared" si="58"/>
        <v>STEEL</v>
      </c>
      <c r="I268" s="3"/>
      <c r="J268" s="3"/>
      <c r="K268" s="3" t="str">
        <f t="shared" si="59"/>
        <v/>
      </c>
      <c r="L268" s="3" t="e">
        <f t="shared" si="60"/>
        <v>#VALUE!</v>
      </c>
      <c r="M268" s="3"/>
      <c r="N268" s="3">
        <v>2934.8</v>
      </c>
      <c r="O268" s="3" t="s">
        <v>24</v>
      </c>
      <c r="P268" s="3">
        <v>376.05165939757393</v>
      </c>
      <c r="Q268" s="3">
        <v>1103636.4099999999</v>
      </c>
      <c r="R268" s="3">
        <v>4.4582295127157554</v>
      </c>
      <c r="S268" s="3">
        <v>13084.011973918199</v>
      </c>
      <c r="T268" s="3">
        <v>404372.4</v>
      </c>
      <c r="U268" t="str">
        <f t="shared" si="61"/>
        <v xml:space="preserve">STEEL TEA STRAINER BIG </v>
      </c>
      <c r="V268" t="e">
        <f t="shared" si="62"/>
        <v>#VALUE!</v>
      </c>
      <c r="W268" t="str">
        <f t="shared" si="63"/>
        <v/>
      </c>
      <c r="X268">
        <f t="shared" si="64"/>
        <v>1.0347</v>
      </c>
      <c r="Y268">
        <f t="shared" si="65"/>
        <v>1508008.81</v>
      </c>
      <c r="Z268">
        <f t="shared" si="66"/>
        <v>0.36640001755650675</v>
      </c>
      <c r="AA268" t="str">
        <f t="shared" si="67"/>
        <v>High</v>
      </c>
      <c r="AB268">
        <f t="shared" si="68"/>
        <v>2024</v>
      </c>
      <c r="AD268">
        <f t="shared" si="69"/>
        <v>0.3200411314878735</v>
      </c>
    </row>
    <row r="269" spans="1:30" x14ac:dyDescent="0.3">
      <c r="A269" s="3" t="s">
        <v>19</v>
      </c>
      <c r="B269" s="3" t="s">
        <v>410</v>
      </c>
      <c r="C269" s="3" t="s">
        <v>21</v>
      </c>
      <c r="D269" s="4" t="s">
        <v>22</v>
      </c>
      <c r="E269" s="3" t="s">
        <v>413</v>
      </c>
      <c r="F269" s="3" t="str">
        <f t="shared" si="56"/>
        <v>Other</v>
      </c>
      <c r="G269" s="3" t="str">
        <f t="shared" si="57"/>
        <v xml:space="preserve">STEEL DRAINER </v>
      </c>
      <c r="H269" s="3" t="str">
        <f t="shared" si="58"/>
        <v>STEEL</v>
      </c>
      <c r="I269" s="3"/>
      <c r="J269" s="3"/>
      <c r="K269" s="3" t="str">
        <f t="shared" si="59"/>
        <v>PCS</v>
      </c>
      <c r="L269" s="3" t="e">
        <f t="shared" si="60"/>
        <v>#VALUE!</v>
      </c>
      <c r="M269" s="3"/>
      <c r="N269" s="3">
        <v>6930</v>
      </c>
      <c r="O269" s="3" t="s">
        <v>24</v>
      </c>
      <c r="P269" s="3">
        <v>470.17864646464648</v>
      </c>
      <c r="Q269" s="3">
        <v>3258338.02</v>
      </c>
      <c r="R269" s="3">
        <v>5.5741392586205869</v>
      </c>
      <c r="S269" s="3">
        <v>38628.78506224067</v>
      </c>
      <c r="T269" s="3">
        <v>1193855.1000000001</v>
      </c>
      <c r="U269" t="str">
        <f t="shared" si="61"/>
        <v xml:space="preserve">STEEL DRAINER </v>
      </c>
      <c r="V269">
        <f t="shared" si="62"/>
        <v>50400</v>
      </c>
      <c r="W269" t="str">
        <f t="shared" si="63"/>
        <v>PCS</v>
      </c>
      <c r="X269" t="e">
        <f t="shared" si="64"/>
        <v>#VALUE!</v>
      </c>
      <c r="Y269">
        <f t="shared" si="65"/>
        <v>4452193.12</v>
      </c>
      <c r="Z269">
        <f t="shared" si="66"/>
        <v>0.3664000151832007</v>
      </c>
      <c r="AA269" t="str">
        <f t="shared" si="67"/>
        <v>High</v>
      </c>
      <c r="AB269">
        <f t="shared" si="68"/>
        <v>2024</v>
      </c>
      <c r="AD269">
        <f t="shared" si="69"/>
        <v>0.32001554711366331</v>
      </c>
    </row>
    <row r="270" spans="1:30" x14ac:dyDescent="0.3">
      <c r="A270" s="3" t="s">
        <v>19</v>
      </c>
      <c r="B270" s="3" t="s">
        <v>410</v>
      </c>
      <c r="C270" s="3" t="s">
        <v>21</v>
      </c>
      <c r="D270" s="4" t="s">
        <v>22</v>
      </c>
      <c r="E270" s="3" t="s">
        <v>414</v>
      </c>
      <c r="F270" s="3" t="str">
        <f t="shared" si="56"/>
        <v>Kitchen Tools</v>
      </c>
      <c r="G270" s="3" t="str">
        <f t="shared" si="57"/>
        <v xml:space="preserve">STEEL TEA STRAINER </v>
      </c>
      <c r="H270" s="3" t="str">
        <f t="shared" si="58"/>
        <v>STEEL</v>
      </c>
      <c r="I270" s="3"/>
      <c r="J270" s="3"/>
      <c r="K270" s="3" t="str">
        <f t="shared" si="59"/>
        <v/>
      </c>
      <c r="L270" s="3" t="e">
        <f t="shared" si="60"/>
        <v>#VALUE!</v>
      </c>
      <c r="M270" s="3"/>
      <c r="N270" s="3">
        <v>2310</v>
      </c>
      <c r="O270" s="3" t="s">
        <v>24</v>
      </c>
      <c r="P270" s="3">
        <v>540.99296969696968</v>
      </c>
      <c r="Q270" s="3">
        <v>1249693.76</v>
      </c>
      <c r="R270" s="3">
        <v>6.4136688760755156</v>
      </c>
      <c r="S270" s="3">
        <v>14815.57510373444</v>
      </c>
      <c r="T270" s="3">
        <v>457887.9</v>
      </c>
      <c r="U270" t="str">
        <f t="shared" si="61"/>
        <v xml:space="preserve">STEEL TEA STRAINER </v>
      </c>
      <c r="V270" t="e">
        <f t="shared" si="62"/>
        <v>#VALUE!</v>
      </c>
      <c r="W270" t="str">
        <f t="shared" si="63"/>
        <v/>
      </c>
      <c r="X270">
        <f t="shared" si="64"/>
        <v>0.27910000000000001</v>
      </c>
      <c r="Y270">
        <f t="shared" si="65"/>
        <v>1707581.6600000001</v>
      </c>
      <c r="Z270">
        <f t="shared" si="66"/>
        <v>0.36640008508964628</v>
      </c>
      <c r="AA270" t="str">
        <f t="shared" si="67"/>
        <v>High</v>
      </c>
      <c r="AB270">
        <f t="shared" si="68"/>
        <v>2024</v>
      </c>
      <c r="AD270">
        <f t="shared" si="69"/>
        <v>0.31998993448634711</v>
      </c>
    </row>
    <row r="271" spans="1:30" x14ac:dyDescent="0.3">
      <c r="A271" s="3" t="s">
        <v>19</v>
      </c>
      <c r="B271" s="3" t="s">
        <v>415</v>
      </c>
      <c r="C271" s="3" t="s">
        <v>21</v>
      </c>
      <c r="D271" s="4" t="s">
        <v>22</v>
      </c>
      <c r="E271" s="3" t="s">
        <v>416</v>
      </c>
      <c r="F271" s="3" t="str">
        <f t="shared" si="56"/>
        <v>Other</v>
      </c>
      <c r="G271" s="3" t="str">
        <f t="shared" si="57"/>
        <v xml:space="preserve">STEEL SALT BOTTLE </v>
      </c>
      <c r="H271" s="3" t="str">
        <f t="shared" si="58"/>
        <v>STEEL</v>
      </c>
      <c r="I271" s="3"/>
      <c r="J271" s="3"/>
      <c r="K271" s="3" t="str">
        <f t="shared" si="59"/>
        <v>PCS</v>
      </c>
      <c r="L271" s="3" t="e">
        <f t="shared" si="60"/>
        <v>#VALUE!</v>
      </c>
      <c r="M271" s="3"/>
      <c r="N271" s="3">
        <v>2167.1999999999998</v>
      </c>
      <c r="O271" s="3" t="s">
        <v>24</v>
      </c>
      <c r="P271" s="3">
        <v>263.6085225175342</v>
      </c>
      <c r="Q271" s="3">
        <v>571292.39</v>
      </c>
      <c r="R271" s="3">
        <v>3.1251751335807261</v>
      </c>
      <c r="S271" s="3">
        <v>6772.8795494961478</v>
      </c>
      <c r="T271" s="3">
        <v>209321.5</v>
      </c>
      <c r="U271" t="str">
        <f t="shared" si="61"/>
        <v xml:space="preserve">STEEL SALT BOTTLE </v>
      </c>
      <c r="V271">
        <f t="shared" si="62"/>
        <v>13932</v>
      </c>
      <c r="W271" t="str">
        <f t="shared" si="63"/>
        <v>PCS</v>
      </c>
      <c r="X271">
        <f t="shared" si="64"/>
        <v>0.44500000000000001</v>
      </c>
      <c r="Y271">
        <f t="shared" si="65"/>
        <v>780613.89</v>
      </c>
      <c r="Z271">
        <f t="shared" si="66"/>
        <v>0.36639994451877783</v>
      </c>
      <c r="AA271" t="str">
        <f t="shared" si="67"/>
        <v>High</v>
      </c>
      <c r="AB271">
        <f t="shared" si="68"/>
        <v>2024</v>
      </c>
      <c r="AD271">
        <f t="shared" si="69"/>
        <v>0.31996429351916295</v>
      </c>
    </row>
    <row r="272" spans="1:30" x14ac:dyDescent="0.3">
      <c r="A272" s="3" t="s">
        <v>19</v>
      </c>
      <c r="B272" s="3" t="s">
        <v>417</v>
      </c>
      <c r="C272" s="3" t="s">
        <v>21</v>
      </c>
      <c r="D272" s="4" t="s">
        <v>22</v>
      </c>
      <c r="E272" s="3" t="s">
        <v>418</v>
      </c>
      <c r="F272" s="3" t="str">
        <f t="shared" si="56"/>
        <v>Other</v>
      </c>
      <c r="G272" s="3" t="str">
        <f t="shared" si="57"/>
        <v xml:space="preserve">STEEL LUNCH BOX </v>
      </c>
      <c r="H272" s="3" t="str">
        <f t="shared" si="58"/>
        <v>STEEL</v>
      </c>
      <c r="I272" s="3"/>
      <c r="J272" s="3"/>
      <c r="K272" s="3" t="str">
        <f t="shared" si="59"/>
        <v>PCS</v>
      </c>
      <c r="L272" s="3" t="e">
        <f t="shared" si="60"/>
        <v>#VALUE!</v>
      </c>
      <c r="M272" s="3"/>
      <c r="N272" s="3">
        <v>7646.9</v>
      </c>
      <c r="O272" s="3" t="s">
        <v>24</v>
      </c>
      <c r="P272" s="3">
        <v>524.34236618760542</v>
      </c>
      <c r="Q272" s="3">
        <v>4009593.64</v>
      </c>
      <c r="R272" s="3">
        <v>6.2162699014535328</v>
      </c>
      <c r="S272" s="3">
        <v>47535.194309425016</v>
      </c>
      <c r="T272" s="3">
        <v>1469115.1</v>
      </c>
      <c r="U272" t="str">
        <f t="shared" si="61"/>
        <v xml:space="preserve">STEEL LUNCH BOX </v>
      </c>
      <c r="V272">
        <f t="shared" si="62"/>
        <v>19524</v>
      </c>
      <c r="W272" t="str">
        <f t="shared" si="63"/>
        <v>PCS</v>
      </c>
      <c r="X272" t="e">
        <f t="shared" si="64"/>
        <v>#VALUE!</v>
      </c>
      <c r="Y272">
        <f t="shared" si="65"/>
        <v>5478708.7400000002</v>
      </c>
      <c r="Z272">
        <f t="shared" si="66"/>
        <v>0.36639999758179986</v>
      </c>
      <c r="AA272" t="str">
        <f t="shared" si="67"/>
        <v>High</v>
      </c>
      <c r="AB272">
        <f t="shared" si="68"/>
        <v>2024</v>
      </c>
      <c r="AD272">
        <f t="shared" si="69"/>
        <v>0.31993862428146275</v>
      </c>
    </row>
    <row r="273" spans="1:30" x14ac:dyDescent="0.3">
      <c r="A273" s="3" t="s">
        <v>19</v>
      </c>
      <c r="B273" s="3" t="s">
        <v>417</v>
      </c>
      <c r="C273" s="3" t="s">
        <v>21</v>
      </c>
      <c r="D273" s="4" t="s">
        <v>22</v>
      </c>
      <c r="E273" s="3" t="s">
        <v>419</v>
      </c>
      <c r="F273" s="3" t="str">
        <f t="shared" si="56"/>
        <v>Other</v>
      </c>
      <c r="G273" s="3" t="str">
        <f t="shared" si="57"/>
        <v xml:space="preserve">STEEL LUNCH BOX </v>
      </c>
      <c r="H273" s="3" t="str">
        <f t="shared" si="58"/>
        <v>STEEL</v>
      </c>
      <c r="I273" s="3"/>
      <c r="J273" s="3"/>
      <c r="K273" s="3" t="str">
        <f t="shared" si="59"/>
        <v>PCS</v>
      </c>
      <c r="L273" s="3" t="e">
        <f t="shared" si="60"/>
        <v>#VALUE!</v>
      </c>
      <c r="M273" s="3"/>
      <c r="N273" s="3">
        <v>78.2</v>
      </c>
      <c r="O273" s="3" t="s">
        <v>24</v>
      </c>
      <c r="P273" s="3">
        <v>674.80575447570322</v>
      </c>
      <c r="Q273" s="3">
        <v>52769.81</v>
      </c>
      <c r="R273" s="3">
        <v>8.00006822140727</v>
      </c>
      <c r="S273" s="3">
        <v>625.60533491404863</v>
      </c>
      <c r="T273" s="3">
        <v>19334.900000000001</v>
      </c>
      <c r="U273" t="str">
        <f t="shared" si="61"/>
        <v xml:space="preserve">STEEL LUNCH BOX </v>
      </c>
      <c r="V273">
        <f t="shared" si="62"/>
        <v>204</v>
      </c>
      <c r="W273" t="str">
        <f t="shared" si="63"/>
        <v>PCS</v>
      </c>
      <c r="X273">
        <f t="shared" si="64"/>
        <v>2.96</v>
      </c>
      <c r="Y273">
        <f t="shared" si="65"/>
        <v>72104.709999999992</v>
      </c>
      <c r="Z273">
        <f t="shared" si="66"/>
        <v>0.36640078863274289</v>
      </c>
      <c r="AA273" t="str">
        <f t="shared" si="67"/>
        <v>High</v>
      </c>
      <c r="AB273">
        <f t="shared" si="68"/>
        <v>2024</v>
      </c>
      <c r="AD273">
        <f t="shared" si="69"/>
        <v>0.31991292661923915</v>
      </c>
    </row>
    <row r="274" spans="1:30" x14ac:dyDescent="0.3">
      <c r="A274" s="3" t="s">
        <v>19</v>
      </c>
      <c r="B274" s="3" t="s">
        <v>417</v>
      </c>
      <c r="C274" s="3" t="s">
        <v>21</v>
      </c>
      <c r="D274" s="4" t="s">
        <v>22</v>
      </c>
      <c r="E274" s="3" t="s">
        <v>420</v>
      </c>
      <c r="F274" s="3" t="str">
        <f t="shared" si="56"/>
        <v>Other</v>
      </c>
      <c r="G274" s="3" t="str">
        <f t="shared" si="57"/>
        <v xml:space="preserve">STEEL LUNCH BOX </v>
      </c>
      <c r="H274" s="3" t="str">
        <f t="shared" si="58"/>
        <v>STEEL</v>
      </c>
      <c r="I274" s="3"/>
      <c r="J274" s="3"/>
      <c r="K274" s="3" t="str">
        <f t="shared" si="59"/>
        <v>PCS</v>
      </c>
      <c r="L274" s="3" t="e">
        <f t="shared" si="60"/>
        <v>#VALUE!</v>
      </c>
      <c r="M274" s="3"/>
      <c r="N274" s="3">
        <v>786.24</v>
      </c>
      <c r="O274" s="3" t="s">
        <v>24</v>
      </c>
      <c r="P274" s="3">
        <v>486.52924043549041</v>
      </c>
      <c r="Q274" s="3">
        <v>382528.75</v>
      </c>
      <c r="R274" s="3">
        <v>5.7679815107941961</v>
      </c>
      <c r="S274" s="3">
        <v>4535.0177830468292</v>
      </c>
      <c r="T274" s="3">
        <v>140158.6</v>
      </c>
      <c r="U274" t="str">
        <f t="shared" si="61"/>
        <v xml:space="preserve">STEEL LUNCH BOX </v>
      </c>
      <c r="V274">
        <f t="shared" si="62"/>
        <v>2268</v>
      </c>
      <c r="W274" t="str">
        <f t="shared" si="63"/>
        <v>PCS</v>
      </c>
      <c r="X274">
        <f t="shared" si="64"/>
        <v>1.93</v>
      </c>
      <c r="Y274">
        <f t="shared" si="65"/>
        <v>522687.35</v>
      </c>
      <c r="Z274">
        <f t="shared" si="66"/>
        <v>0.36640017253605123</v>
      </c>
      <c r="AA274" t="str">
        <f t="shared" si="67"/>
        <v>High</v>
      </c>
      <c r="AB274">
        <f t="shared" si="68"/>
        <v>2024</v>
      </c>
      <c r="AD274">
        <f t="shared" si="69"/>
        <v>0.31988720007689631</v>
      </c>
    </row>
    <row r="275" spans="1:30" x14ac:dyDescent="0.3">
      <c r="A275" s="3" t="s">
        <v>19</v>
      </c>
      <c r="B275" s="3" t="s">
        <v>421</v>
      </c>
      <c r="C275" s="3" t="s">
        <v>21</v>
      </c>
      <c r="D275" s="4" t="s">
        <v>22</v>
      </c>
      <c r="E275" s="3" t="s">
        <v>422</v>
      </c>
      <c r="F275" s="3" t="str">
        <f t="shared" si="56"/>
        <v>Containers</v>
      </c>
      <c r="G275" s="3" t="str">
        <f t="shared" si="57"/>
        <v xml:space="preserve">STEEL RECTANGLE CONTAINER BIG </v>
      </c>
      <c r="H275" s="3" t="str">
        <f t="shared" si="58"/>
        <v>STEEL</v>
      </c>
      <c r="I275" s="3"/>
      <c r="J275" s="3"/>
      <c r="K275" s="3" t="str">
        <f t="shared" si="59"/>
        <v>PCS</v>
      </c>
      <c r="L275" s="3" t="e">
        <f t="shared" si="60"/>
        <v>#VALUE!</v>
      </c>
      <c r="M275" s="3"/>
      <c r="N275" s="3">
        <v>11005</v>
      </c>
      <c r="O275" s="3" t="s">
        <v>24</v>
      </c>
      <c r="P275" s="3">
        <v>464.80860517946388</v>
      </c>
      <c r="Q275" s="3">
        <v>5115218.7</v>
      </c>
      <c r="R275" s="3">
        <v>5.5104754615229874</v>
      </c>
      <c r="S275" s="3">
        <v>60642.782454060471</v>
      </c>
      <c r="T275" s="3">
        <v>1874216.1</v>
      </c>
      <c r="U275" t="str">
        <f t="shared" si="61"/>
        <v xml:space="preserve">STEEL RECTANGLE CONTAINER BIG </v>
      </c>
      <c r="V275">
        <f t="shared" si="62"/>
        <v>37200</v>
      </c>
      <c r="W275" t="str">
        <f t="shared" si="63"/>
        <v>PCS</v>
      </c>
      <c r="X275">
        <f t="shared" si="64"/>
        <v>1.5980000000000001</v>
      </c>
      <c r="Y275">
        <f t="shared" si="65"/>
        <v>6989434.8000000007</v>
      </c>
      <c r="Z275">
        <f t="shared" si="66"/>
        <v>0.3663999938067164</v>
      </c>
      <c r="AA275" t="str">
        <f t="shared" si="67"/>
        <v>High</v>
      </c>
      <c r="AB275">
        <f t="shared" si="68"/>
        <v>2024</v>
      </c>
      <c r="AD275">
        <f t="shared" si="69"/>
        <v>0.31986144538561218</v>
      </c>
    </row>
    <row r="276" spans="1:30" x14ac:dyDescent="0.3">
      <c r="A276" s="3" t="s">
        <v>19</v>
      </c>
      <c r="B276" s="3" t="s">
        <v>421</v>
      </c>
      <c r="C276" s="3" t="s">
        <v>21</v>
      </c>
      <c r="D276" s="4" t="s">
        <v>22</v>
      </c>
      <c r="E276" s="3" t="s">
        <v>423</v>
      </c>
      <c r="F276" s="3" t="str">
        <f t="shared" si="56"/>
        <v>Other</v>
      </c>
      <c r="G276" s="3" t="str">
        <f t="shared" si="57"/>
        <v xml:space="preserve">STEEL LUNCH BOX </v>
      </c>
      <c r="H276" s="3" t="str">
        <f t="shared" si="58"/>
        <v>STEEL</v>
      </c>
      <c r="I276" s="3"/>
      <c r="J276" s="3"/>
      <c r="K276" s="3" t="str">
        <f t="shared" si="59"/>
        <v>PCS</v>
      </c>
      <c r="L276" s="3" t="e">
        <f t="shared" si="60"/>
        <v>#VALUE!</v>
      </c>
      <c r="M276" s="3"/>
      <c r="N276" s="3">
        <v>9568</v>
      </c>
      <c r="O276" s="3" t="s">
        <v>24</v>
      </c>
      <c r="P276" s="3">
        <v>664.44589255852839</v>
      </c>
      <c r="Q276" s="3">
        <v>6357418.2999999998</v>
      </c>
      <c r="R276" s="3">
        <v>7.8772482816660157</v>
      </c>
      <c r="S276" s="3">
        <v>75369.511558980448</v>
      </c>
      <c r="T276" s="3">
        <v>2329358.1</v>
      </c>
      <c r="U276" t="str">
        <f t="shared" si="61"/>
        <v xml:space="preserve">STEEL LUNCH BOX </v>
      </c>
      <c r="V276">
        <f t="shared" si="62"/>
        <v>24960</v>
      </c>
      <c r="W276" t="str">
        <f t="shared" si="63"/>
        <v>PCS</v>
      </c>
      <c r="X276">
        <f t="shared" si="64"/>
        <v>2.96</v>
      </c>
      <c r="Y276">
        <f t="shared" si="65"/>
        <v>8686776.4000000004</v>
      </c>
      <c r="Z276">
        <f t="shared" si="66"/>
        <v>0.36640000548650387</v>
      </c>
      <c r="AA276" t="str">
        <f t="shared" si="67"/>
        <v>High</v>
      </c>
      <c r="AB276">
        <f t="shared" si="68"/>
        <v>2024</v>
      </c>
      <c r="AD276">
        <f t="shared" si="69"/>
        <v>0.31983566225629301</v>
      </c>
    </row>
    <row r="277" spans="1:30" x14ac:dyDescent="0.3">
      <c r="A277" s="3" t="s">
        <v>19</v>
      </c>
      <c r="B277" s="3" t="s">
        <v>421</v>
      </c>
      <c r="C277" s="3" t="s">
        <v>21</v>
      </c>
      <c r="D277" s="4" t="s">
        <v>22</v>
      </c>
      <c r="E277" s="3" t="s">
        <v>424</v>
      </c>
      <c r="F277" s="3" t="str">
        <f t="shared" si="56"/>
        <v>Other</v>
      </c>
      <c r="G277" s="3" t="str">
        <f t="shared" si="57"/>
        <v xml:space="preserve">STEEL LUNCH BOX </v>
      </c>
      <c r="H277" s="3" t="str">
        <f t="shared" si="58"/>
        <v>STEEL</v>
      </c>
      <c r="I277" s="3"/>
      <c r="J277" s="3"/>
      <c r="K277" s="3" t="str">
        <f t="shared" si="59"/>
        <v>PCS</v>
      </c>
      <c r="L277" s="3" t="e">
        <f t="shared" si="60"/>
        <v>#VALUE!</v>
      </c>
      <c r="M277" s="3"/>
      <c r="N277" s="3">
        <v>10849.28</v>
      </c>
      <c r="O277" s="3" t="s">
        <v>24</v>
      </c>
      <c r="P277" s="3">
        <v>479.05982516812168</v>
      </c>
      <c r="Q277" s="3">
        <v>5197454.18</v>
      </c>
      <c r="R277" s="3">
        <v>5.6794288698058297</v>
      </c>
      <c r="S277" s="3">
        <v>61617.714048606998</v>
      </c>
      <c r="T277" s="3">
        <v>1904347.2</v>
      </c>
      <c r="U277" t="str">
        <f t="shared" si="61"/>
        <v xml:space="preserve">STEEL LUNCH BOX </v>
      </c>
      <c r="V277">
        <f t="shared" si="62"/>
        <v>31296</v>
      </c>
      <c r="W277" t="str">
        <f t="shared" si="63"/>
        <v>PCS</v>
      </c>
      <c r="X277">
        <f t="shared" si="64"/>
        <v>1.93</v>
      </c>
      <c r="Y277">
        <f t="shared" si="65"/>
        <v>7101801.3799999999</v>
      </c>
      <c r="Z277">
        <f t="shared" si="66"/>
        <v>0.36639999777737342</v>
      </c>
      <c r="AA277" t="str">
        <f t="shared" si="67"/>
        <v>High</v>
      </c>
      <c r="AB277">
        <f t="shared" si="68"/>
        <v>2024</v>
      </c>
      <c r="AD277">
        <f t="shared" si="69"/>
        <v>0.31980985053609889</v>
      </c>
    </row>
    <row r="278" spans="1:30" x14ac:dyDescent="0.3">
      <c r="A278" s="3" t="s">
        <v>19</v>
      </c>
      <c r="B278" s="3" t="s">
        <v>421</v>
      </c>
      <c r="C278" s="3" t="s">
        <v>21</v>
      </c>
      <c r="D278" s="4" t="s">
        <v>22</v>
      </c>
      <c r="E278" s="3" t="s">
        <v>425</v>
      </c>
      <c r="F278" s="3" t="str">
        <f t="shared" si="56"/>
        <v>Other</v>
      </c>
      <c r="G278" s="3" t="str">
        <f t="shared" si="57"/>
        <v xml:space="preserve">STEEL LUNCH BOX </v>
      </c>
      <c r="H278" s="3" t="str">
        <f t="shared" si="58"/>
        <v>STEEL</v>
      </c>
      <c r="I278" s="3"/>
      <c r="J278" s="3"/>
      <c r="K278" s="3" t="str">
        <f t="shared" si="59"/>
        <v>PCS</v>
      </c>
      <c r="L278" s="3" t="e">
        <f t="shared" si="60"/>
        <v>#VALUE!</v>
      </c>
      <c r="M278" s="3"/>
      <c r="N278" s="3">
        <v>7759.7</v>
      </c>
      <c r="O278" s="3" t="s">
        <v>24</v>
      </c>
      <c r="P278" s="3">
        <v>516.29242496488268</v>
      </c>
      <c r="Q278" s="3">
        <v>4006274.33</v>
      </c>
      <c r="R278" s="3">
        <v>6.1208349136322786</v>
      </c>
      <c r="S278" s="3">
        <v>47495.842679312387</v>
      </c>
      <c r="T278" s="3">
        <v>1467899</v>
      </c>
      <c r="U278" t="str">
        <f t="shared" si="61"/>
        <v xml:space="preserve">STEEL LUNCH BOX </v>
      </c>
      <c r="V278">
        <f t="shared" si="62"/>
        <v>19812</v>
      </c>
      <c r="W278" t="str">
        <f t="shared" si="63"/>
        <v>PCS</v>
      </c>
      <c r="X278">
        <f t="shared" si="64"/>
        <v>2.35</v>
      </c>
      <c r="Y278">
        <f t="shared" si="65"/>
        <v>5474173.3300000001</v>
      </c>
      <c r="Z278">
        <f t="shared" si="66"/>
        <v>0.36640002133852873</v>
      </c>
      <c r="AA278" t="str">
        <f t="shared" si="67"/>
        <v>High</v>
      </c>
      <c r="AB278">
        <f t="shared" si="68"/>
        <v>2024</v>
      </c>
      <c r="AD278">
        <f t="shared" si="69"/>
        <v>0.31978401018821129</v>
      </c>
    </row>
    <row r="279" spans="1:30" x14ac:dyDescent="0.3">
      <c r="A279" s="3" t="s">
        <v>19</v>
      </c>
      <c r="B279" s="3" t="s">
        <v>421</v>
      </c>
      <c r="C279" s="3" t="s">
        <v>21</v>
      </c>
      <c r="D279" s="4" t="s">
        <v>22</v>
      </c>
      <c r="E279" s="3" t="s">
        <v>426</v>
      </c>
      <c r="F279" s="3" t="str">
        <f t="shared" si="56"/>
        <v>Other</v>
      </c>
      <c r="G279" s="3" t="str">
        <f t="shared" si="57"/>
        <v xml:space="preserve">DS-25 STAINLESS STEEL GRATER WITH HANDLE </v>
      </c>
      <c r="H279" s="3" t="str">
        <f t="shared" si="58"/>
        <v>DS-25</v>
      </c>
      <c r="I279" s="3"/>
      <c r="J279" s="3"/>
      <c r="K279" s="3" t="str">
        <f t="shared" si="59"/>
        <v>PCS</v>
      </c>
      <c r="L279" s="3" t="e">
        <f t="shared" si="60"/>
        <v>#VALUE!</v>
      </c>
      <c r="M279" s="3"/>
      <c r="N279" s="3">
        <v>1615</v>
      </c>
      <c r="O279" s="3" t="s">
        <v>24</v>
      </c>
      <c r="P279" s="3">
        <v>581.197399380805</v>
      </c>
      <c r="Q279" s="3">
        <v>938633.8</v>
      </c>
      <c r="R279" s="3">
        <v>6.8903070466011256</v>
      </c>
      <c r="S279" s="3">
        <v>11127.84588026082</v>
      </c>
      <c r="T279" s="3">
        <v>343915.5</v>
      </c>
      <c r="U279" t="str">
        <f t="shared" si="61"/>
        <v xml:space="preserve">DS-25 STAINLESS STEEL GRATER WITH HANDLE </v>
      </c>
      <c r="V279">
        <f t="shared" si="62"/>
        <v>51000</v>
      </c>
      <c r="W279" t="str">
        <f t="shared" si="63"/>
        <v>PCS</v>
      </c>
      <c r="X279">
        <f t="shared" si="64"/>
        <v>0.20669999999999999</v>
      </c>
      <c r="Y279">
        <f t="shared" si="65"/>
        <v>1282549.3</v>
      </c>
      <c r="Z279">
        <f t="shared" si="66"/>
        <v>0.36640008062782309</v>
      </c>
      <c r="AA279" t="str">
        <f t="shared" si="67"/>
        <v>High</v>
      </c>
      <c r="AB279">
        <f t="shared" si="68"/>
        <v>2024</v>
      </c>
      <c r="AD279">
        <f t="shared" si="69"/>
        <v>0.3197581411476173</v>
      </c>
    </row>
    <row r="280" spans="1:30" x14ac:dyDescent="0.3">
      <c r="A280" s="3" t="s">
        <v>19</v>
      </c>
      <c r="B280" s="3" t="s">
        <v>427</v>
      </c>
      <c r="C280" s="3" t="s">
        <v>21</v>
      </c>
      <c r="D280" s="4" t="s">
        <v>22</v>
      </c>
      <c r="E280" s="3" t="s">
        <v>428</v>
      </c>
      <c r="F280" s="3" t="str">
        <f t="shared" si="56"/>
        <v>Other</v>
      </c>
      <c r="G280" s="3" t="str">
        <f t="shared" si="57"/>
        <v xml:space="preserve">STEEL SHOWER CADDY </v>
      </c>
      <c r="H280" s="3" t="str">
        <f t="shared" si="58"/>
        <v>STEEL</v>
      </c>
      <c r="I280" s="3"/>
      <c r="J280" s="3"/>
      <c r="K280" s="3" t="str">
        <f t="shared" si="59"/>
        <v/>
      </c>
      <c r="L280" s="3" t="e">
        <f t="shared" si="60"/>
        <v>#VALUE!</v>
      </c>
      <c r="M280" s="3"/>
      <c r="N280" s="3">
        <v>338</v>
      </c>
      <c r="O280" s="3" t="s">
        <v>24</v>
      </c>
      <c r="P280" s="3">
        <v>296.9714793</v>
      </c>
      <c r="Q280" s="3">
        <v>100376.36</v>
      </c>
      <c r="R280" s="3">
        <v>3.5353747530000001</v>
      </c>
      <c r="S280" s="3">
        <v>1194.9566669999999</v>
      </c>
      <c r="T280" s="3">
        <v>36777.9</v>
      </c>
      <c r="U280" t="str">
        <f t="shared" si="61"/>
        <v xml:space="preserve">STEEL SHOWER CADDY </v>
      </c>
      <c r="V280" t="e">
        <f t="shared" si="62"/>
        <v>#VALUE!</v>
      </c>
      <c r="W280" t="str">
        <f t="shared" si="63"/>
        <v/>
      </c>
      <c r="X280">
        <f t="shared" si="64"/>
        <v>2.71</v>
      </c>
      <c r="Y280">
        <f t="shared" si="65"/>
        <v>137154.26</v>
      </c>
      <c r="Z280">
        <f t="shared" si="66"/>
        <v>0.36640001689640866</v>
      </c>
      <c r="AA280" t="str">
        <f t="shared" si="67"/>
        <v>High</v>
      </c>
      <c r="AB280">
        <f t="shared" si="68"/>
        <v>2024</v>
      </c>
      <c r="AD280">
        <f t="shared" si="69"/>
        <v>0.31973224334668437</v>
      </c>
    </row>
    <row r="281" spans="1:30" x14ac:dyDescent="0.3">
      <c r="A281" s="3" t="s">
        <v>19</v>
      </c>
      <c r="B281" s="3" t="s">
        <v>427</v>
      </c>
      <c r="C281" s="3" t="s">
        <v>21</v>
      </c>
      <c r="D281" s="4" t="s">
        <v>22</v>
      </c>
      <c r="E281" s="3" t="s">
        <v>429</v>
      </c>
      <c r="F281" s="3" t="str">
        <f t="shared" si="56"/>
        <v>Household Steel</v>
      </c>
      <c r="G281" s="3" t="str">
        <f t="shared" si="57"/>
        <v xml:space="preserve">STEEL SPOON HOLDER </v>
      </c>
      <c r="H281" s="3" t="str">
        <f t="shared" si="58"/>
        <v>STEEL</v>
      </c>
      <c r="I281" s="3"/>
      <c r="J281" s="3"/>
      <c r="K281" s="3" t="str">
        <f t="shared" si="59"/>
        <v/>
      </c>
      <c r="L281" s="3" t="e">
        <f t="shared" si="60"/>
        <v>#VALUE!</v>
      </c>
      <c r="M281" s="3"/>
      <c r="N281" s="3">
        <v>279.2</v>
      </c>
      <c r="O281" s="3" t="s">
        <v>24</v>
      </c>
      <c r="P281" s="3">
        <v>375.69896130000001</v>
      </c>
      <c r="Q281" s="3">
        <v>104895.15</v>
      </c>
      <c r="R281" s="3">
        <v>4.4726066820000003</v>
      </c>
      <c r="S281" s="3">
        <v>1248.751786</v>
      </c>
      <c r="T281" s="3">
        <v>38433.599999999999</v>
      </c>
      <c r="U281" t="str">
        <f t="shared" si="61"/>
        <v xml:space="preserve">STEEL SPOON HOLDER </v>
      </c>
      <c r="V281" t="e">
        <f t="shared" si="62"/>
        <v>#VALUE!</v>
      </c>
      <c r="W281" t="str">
        <f t="shared" si="63"/>
        <v/>
      </c>
      <c r="X281">
        <f t="shared" si="64"/>
        <v>1.18</v>
      </c>
      <c r="Y281">
        <f t="shared" si="65"/>
        <v>143328.75</v>
      </c>
      <c r="Z281">
        <f t="shared" si="66"/>
        <v>0.36640016244793017</v>
      </c>
      <c r="AA281" t="str">
        <f t="shared" si="67"/>
        <v>High</v>
      </c>
      <c r="AB281">
        <f t="shared" si="68"/>
        <v>2024</v>
      </c>
      <c r="AD281">
        <f t="shared" si="69"/>
        <v>0.3197063168058234</v>
      </c>
    </row>
    <row r="282" spans="1:30" x14ac:dyDescent="0.3">
      <c r="A282" s="3" t="s">
        <v>19</v>
      </c>
      <c r="B282" s="3" t="s">
        <v>427</v>
      </c>
      <c r="C282" s="3" t="s">
        <v>21</v>
      </c>
      <c r="D282" s="4" t="s">
        <v>22</v>
      </c>
      <c r="E282" s="3" t="s">
        <v>430</v>
      </c>
      <c r="F282" s="3" t="str">
        <f t="shared" si="56"/>
        <v>Other</v>
      </c>
      <c r="G282" s="3" t="str">
        <f t="shared" si="57"/>
        <v xml:space="preserve">STEEL HOOK </v>
      </c>
      <c r="H282" s="3" t="str">
        <f t="shared" si="58"/>
        <v>STEEL</v>
      </c>
      <c r="I282" s="3"/>
      <c r="J282" s="3"/>
      <c r="K282" s="3" t="str">
        <f t="shared" si="59"/>
        <v/>
      </c>
      <c r="L282" s="3" t="e">
        <f t="shared" si="60"/>
        <v>#VALUE!</v>
      </c>
      <c r="M282" s="3"/>
      <c r="N282" s="3">
        <v>435.6</v>
      </c>
      <c r="O282" s="3" t="s">
        <v>24</v>
      </c>
      <c r="P282" s="3">
        <v>272.43741970000002</v>
      </c>
      <c r="Q282" s="3">
        <v>118673.74</v>
      </c>
      <c r="R282" s="3">
        <v>3.2433026150000002</v>
      </c>
      <c r="S282" s="3">
        <v>1412.7826190000001</v>
      </c>
      <c r="T282" s="3">
        <v>43482</v>
      </c>
      <c r="U282" t="str">
        <f t="shared" si="61"/>
        <v xml:space="preserve">STEEL HOOK </v>
      </c>
      <c r="V282" t="e">
        <f t="shared" si="62"/>
        <v>#VALUE!</v>
      </c>
      <c r="W282" t="str">
        <f t="shared" si="63"/>
        <v/>
      </c>
      <c r="X282">
        <f t="shared" si="64"/>
        <v>1.78</v>
      </c>
      <c r="Y282">
        <f t="shared" si="65"/>
        <v>162155.74</v>
      </c>
      <c r="Z282">
        <f t="shared" si="66"/>
        <v>0.36639950843379504</v>
      </c>
      <c r="AA282" t="str">
        <f t="shared" si="67"/>
        <v>High</v>
      </c>
      <c r="AB282">
        <f t="shared" si="68"/>
        <v>2024</v>
      </c>
      <c r="AD282">
        <f t="shared" si="69"/>
        <v>0.31968036136077499</v>
      </c>
    </row>
    <row r="283" spans="1:30" x14ac:dyDescent="0.3">
      <c r="A283" s="3" t="s">
        <v>19</v>
      </c>
      <c r="B283" s="3" t="s">
        <v>427</v>
      </c>
      <c r="C283" s="3" t="s">
        <v>21</v>
      </c>
      <c r="D283" s="4" t="s">
        <v>22</v>
      </c>
      <c r="E283" s="3" t="s">
        <v>431</v>
      </c>
      <c r="F283" s="3" t="str">
        <f t="shared" si="56"/>
        <v>Other</v>
      </c>
      <c r="G283" s="3" t="str">
        <f t="shared" si="57"/>
        <v xml:space="preserve">STEEL HOOK </v>
      </c>
      <c r="H283" s="3" t="str">
        <f t="shared" si="58"/>
        <v>STEEL</v>
      </c>
      <c r="I283" s="3"/>
      <c r="J283" s="3"/>
      <c r="K283" s="3" t="str">
        <f t="shared" si="59"/>
        <v/>
      </c>
      <c r="L283" s="3" t="e">
        <f t="shared" si="60"/>
        <v>#VALUE!</v>
      </c>
      <c r="M283" s="3"/>
      <c r="N283" s="3">
        <v>99.6</v>
      </c>
      <c r="O283" s="3" t="s">
        <v>24</v>
      </c>
      <c r="P283" s="3">
        <v>383.78022090000002</v>
      </c>
      <c r="Q283" s="3">
        <v>38224.51</v>
      </c>
      <c r="R283" s="3">
        <v>4.5688121529999997</v>
      </c>
      <c r="S283" s="3">
        <v>455.05369050000002</v>
      </c>
      <c r="T283" s="3">
        <v>14005.5</v>
      </c>
      <c r="U283" t="str">
        <f t="shared" si="61"/>
        <v xml:space="preserve">STEEL HOOK </v>
      </c>
      <c r="V283" t="e">
        <f t="shared" si="62"/>
        <v>#VALUE!</v>
      </c>
      <c r="W283" t="str">
        <f t="shared" si="63"/>
        <v/>
      </c>
      <c r="X283">
        <f t="shared" si="64"/>
        <v>1.72</v>
      </c>
      <c r="Y283">
        <f t="shared" si="65"/>
        <v>52230.01</v>
      </c>
      <c r="Z283">
        <f t="shared" si="66"/>
        <v>0.36640103431018473</v>
      </c>
      <c r="AA283" t="str">
        <f t="shared" si="67"/>
        <v>High</v>
      </c>
      <c r="AB283">
        <f t="shared" si="68"/>
        <v>2024</v>
      </c>
      <c r="AD283">
        <f t="shared" si="69"/>
        <v>0.31965437740800906</v>
      </c>
    </row>
    <row r="284" spans="1:30" x14ac:dyDescent="0.3">
      <c r="A284" s="3" t="s">
        <v>19</v>
      </c>
      <c r="B284" s="3" t="s">
        <v>427</v>
      </c>
      <c r="C284" s="3" t="s">
        <v>21</v>
      </c>
      <c r="D284" s="4" t="s">
        <v>22</v>
      </c>
      <c r="E284" s="3" t="s">
        <v>432</v>
      </c>
      <c r="F284" s="3" t="str">
        <f t="shared" si="56"/>
        <v>Household Steel</v>
      </c>
      <c r="G284" s="3" t="str">
        <f t="shared" si="57"/>
        <v xml:space="preserve">STEEL KITCHEN DISH HOLDER </v>
      </c>
      <c r="H284" s="3" t="str">
        <f t="shared" si="58"/>
        <v>STEEL</v>
      </c>
      <c r="I284" s="3"/>
      <c r="J284" s="3"/>
      <c r="K284" s="3" t="str">
        <f t="shared" si="59"/>
        <v/>
      </c>
      <c r="L284" s="3" t="e">
        <f t="shared" si="60"/>
        <v>#VALUE!</v>
      </c>
      <c r="M284" s="3"/>
      <c r="N284" s="3">
        <v>255.6</v>
      </c>
      <c r="O284" s="3" t="s">
        <v>24</v>
      </c>
      <c r="P284" s="3">
        <v>292.14053209999997</v>
      </c>
      <c r="Q284" s="3">
        <v>74671.12</v>
      </c>
      <c r="R284" s="3">
        <v>3.4778634770000001</v>
      </c>
      <c r="S284" s="3">
        <v>888.94190479999997</v>
      </c>
      <c r="T284" s="3">
        <v>27359.5</v>
      </c>
      <c r="U284" t="str">
        <f t="shared" si="61"/>
        <v xml:space="preserve">STEEL KITCHEN DISH HOLDER </v>
      </c>
      <c r="V284" t="e">
        <f t="shared" si="62"/>
        <v>#VALUE!</v>
      </c>
      <c r="W284" t="str">
        <f t="shared" si="63"/>
        <v/>
      </c>
      <c r="X284">
        <f t="shared" si="64"/>
        <v>1.1200000000000001</v>
      </c>
      <c r="Y284">
        <f t="shared" si="65"/>
        <v>102030.62</v>
      </c>
      <c r="Z284">
        <f t="shared" si="66"/>
        <v>0.36640002185583931</v>
      </c>
      <c r="AA284" t="str">
        <f t="shared" si="67"/>
        <v>High</v>
      </c>
      <c r="AB284">
        <f t="shared" si="68"/>
        <v>2024</v>
      </c>
      <c r="AD284">
        <f t="shared" si="69"/>
        <v>0.31962836368686143</v>
      </c>
    </row>
    <row r="285" spans="1:30" x14ac:dyDescent="0.3">
      <c r="A285" s="3" t="s">
        <v>19</v>
      </c>
      <c r="B285" s="3" t="s">
        <v>427</v>
      </c>
      <c r="C285" s="3" t="s">
        <v>21</v>
      </c>
      <c r="D285" s="4" t="s">
        <v>22</v>
      </c>
      <c r="E285" s="3" t="s">
        <v>433</v>
      </c>
      <c r="F285" s="3" t="str">
        <f t="shared" si="56"/>
        <v>Other</v>
      </c>
      <c r="G285" s="3" t="str">
        <f t="shared" si="57"/>
        <v xml:space="preserve">STEEL CORNER RACK </v>
      </c>
      <c r="H285" s="3" t="str">
        <f t="shared" si="58"/>
        <v>STEEL</v>
      </c>
      <c r="I285" s="3"/>
      <c r="J285" s="3"/>
      <c r="K285" s="3" t="str">
        <f t="shared" si="59"/>
        <v/>
      </c>
      <c r="L285" s="3" t="e">
        <f t="shared" si="60"/>
        <v>#VALUE!</v>
      </c>
      <c r="M285" s="3"/>
      <c r="N285" s="3">
        <v>198</v>
      </c>
      <c r="O285" s="3" t="s">
        <v>24</v>
      </c>
      <c r="P285" s="3">
        <v>406.87055559999999</v>
      </c>
      <c r="Q285" s="3">
        <v>80560.37</v>
      </c>
      <c r="R285" s="3">
        <v>4.84369709</v>
      </c>
      <c r="S285" s="3">
        <v>959.05202380000003</v>
      </c>
      <c r="T285" s="3">
        <v>29517.3</v>
      </c>
      <c r="U285" t="str">
        <f t="shared" si="61"/>
        <v xml:space="preserve">STEEL CORNER RACK </v>
      </c>
      <c r="V285" t="e">
        <f t="shared" si="62"/>
        <v>#VALUE!</v>
      </c>
      <c r="W285" t="str">
        <f t="shared" si="63"/>
        <v/>
      </c>
      <c r="X285">
        <f t="shared" si="64"/>
        <v>1.45</v>
      </c>
      <c r="Y285">
        <f t="shared" si="65"/>
        <v>110077.67</v>
      </c>
      <c r="Z285">
        <f t="shared" si="66"/>
        <v>0.36639975710141354</v>
      </c>
      <c r="AA285" t="str">
        <f t="shared" si="67"/>
        <v>High</v>
      </c>
      <c r="AB285">
        <f t="shared" si="68"/>
        <v>2024</v>
      </c>
      <c r="AD285">
        <f t="shared" si="69"/>
        <v>0.31960232156093227</v>
      </c>
    </row>
    <row r="286" spans="1:30" x14ac:dyDescent="0.3">
      <c r="A286" s="3" t="s">
        <v>19</v>
      </c>
      <c r="B286" s="3" t="s">
        <v>427</v>
      </c>
      <c r="C286" s="3" t="s">
        <v>21</v>
      </c>
      <c r="D286" s="4" t="s">
        <v>22</v>
      </c>
      <c r="E286" s="3" t="s">
        <v>434</v>
      </c>
      <c r="F286" s="3" t="str">
        <f t="shared" si="56"/>
        <v>Household Steel</v>
      </c>
      <c r="G286" s="3" t="str">
        <f t="shared" si="57"/>
        <v xml:space="preserve">STEEL SPOON HOLDER ROUND </v>
      </c>
      <c r="H286" s="3" t="str">
        <f t="shared" si="58"/>
        <v>STEEL</v>
      </c>
      <c r="I286" s="3"/>
      <c r="J286" s="3"/>
      <c r="K286" s="3" t="str">
        <f t="shared" si="59"/>
        <v/>
      </c>
      <c r="L286" s="3" t="e">
        <f t="shared" si="60"/>
        <v>#VALUE!</v>
      </c>
      <c r="M286" s="3"/>
      <c r="N286" s="3">
        <v>179.95</v>
      </c>
      <c r="O286" s="3" t="s">
        <v>24</v>
      </c>
      <c r="P286" s="3">
        <v>364.32053350000001</v>
      </c>
      <c r="Q286" s="3">
        <v>65559.48</v>
      </c>
      <c r="R286" s="3">
        <v>4.3371492079999996</v>
      </c>
      <c r="S286" s="3">
        <v>780.47</v>
      </c>
      <c r="T286" s="3">
        <v>24021</v>
      </c>
      <c r="U286" t="str">
        <f t="shared" si="61"/>
        <v xml:space="preserve">STEEL SPOON HOLDER ROUND </v>
      </c>
      <c r="V286" t="e">
        <f t="shared" si="62"/>
        <v>#VALUE!</v>
      </c>
      <c r="W286" t="str">
        <f t="shared" si="63"/>
        <v/>
      </c>
      <c r="X286">
        <f t="shared" si="64"/>
        <v>1</v>
      </c>
      <c r="Y286">
        <f t="shared" si="65"/>
        <v>89580.479999999996</v>
      </c>
      <c r="Z286">
        <f t="shared" si="66"/>
        <v>0.36640009957370012</v>
      </c>
      <c r="AA286" t="str">
        <f t="shared" si="67"/>
        <v>High</v>
      </c>
      <c r="AB286">
        <f t="shared" si="68"/>
        <v>2024</v>
      </c>
      <c r="AD286">
        <f t="shared" si="69"/>
        <v>0.31957625056620215</v>
      </c>
    </row>
    <row r="287" spans="1:30" x14ac:dyDescent="0.3">
      <c r="A287" s="3" t="s">
        <v>19</v>
      </c>
      <c r="B287" s="3" t="s">
        <v>427</v>
      </c>
      <c r="C287" s="3" t="s">
        <v>21</v>
      </c>
      <c r="D287" s="4" t="s">
        <v>22</v>
      </c>
      <c r="E287" s="3" t="s">
        <v>435</v>
      </c>
      <c r="F287" s="3" t="str">
        <f t="shared" si="56"/>
        <v>Other</v>
      </c>
      <c r="G287" s="3" t="str">
        <f t="shared" si="57"/>
        <v xml:space="preserve">STEEL BASKET </v>
      </c>
      <c r="H287" s="3" t="str">
        <f t="shared" si="58"/>
        <v>STEEL</v>
      </c>
      <c r="I287" s="3"/>
      <c r="J287" s="3"/>
      <c r="K287" s="3" t="str">
        <f t="shared" si="59"/>
        <v/>
      </c>
      <c r="L287" s="3" t="e">
        <f t="shared" si="60"/>
        <v>#VALUE!</v>
      </c>
      <c r="M287" s="3"/>
      <c r="N287" s="3">
        <v>360</v>
      </c>
      <c r="O287" s="3" t="s">
        <v>24</v>
      </c>
      <c r="P287" s="3">
        <v>333.3532778</v>
      </c>
      <c r="Q287" s="3">
        <v>120007.18</v>
      </c>
      <c r="R287" s="3">
        <v>3.9684914020000002</v>
      </c>
      <c r="S287" s="3">
        <v>1428.6569050000001</v>
      </c>
      <c r="T287" s="3">
        <v>43970.6</v>
      </c>
      <c r="U287" t="str">
        <f t="shared" si="61"/>
        <v xml:space="preserve">STEEL BASKET </v>
      </c>
      <c r="V287" t="e">
        <f t="shared" si="62"/>
        <v>#VALUE!</v>
      </c>
      <c r="W287" t="str">
        <f t="shared" si="63"/>
        <v/>
      </c>
      <c r="X287">
        <f t="shared" si="64"/>
        <v>1.8</v>
      </c>
      <c r="Y287">
        <f t="shared" si="65"/>
        <v>163977.78</v>
      </c>
      <c r="Z287">
        <f t="shared" si="66"/>
        <v>0.36639974374866574</v>
      </c>
      <c r="AA287" t="str">
        <f t="shared" si="67"/>
        <v>High</v>
      </c>
      <c r="AB287">
        <f t="shared" si="68"/>
        <v>2024</v>
      </c>
      <c r="AD287">
        <f t="shared" si="69"/>
        <v>0.31955015031591927</v>
      </c>
    </row>
    <row r="288" spans="1:30" x14ac:dyDescent="0.3">
      <c r="A288" s="3" t="s">
        <v>19</v>
      </c>
      <c r="B288" s="3" t="s">
        <v>427</v>
      </c>
      <c r="C288" s="3" t="s">
        <v>21</v>
      </c>
      <c r="D288" s="4" t="s">
        <v>22</v>
      </c>
      <c r="E288" s="3" t="s">
        <v>436</v>
      </c>
      <c r="F288" s="3" t="str">
        <f t="shared" si="56"/>
        <v>Household Steel</v>
      </c>
      <c r="G288" s="3" t="str">
        <f t="shared" si="57"/>
        <v xml:space="preserve">STEEL CUTLERY HOLDER </v>
      </c>
      <c r="H288" s="3" t="str">
        <f t="shared" si="58"/>
        <v>STEEL</v>
      </c>
      <c r="I288" s="3"/>
      <c r="J288" s="3"/>
      <c r="K288" s="3" t="str">
        <f t="shared" si="59"/>
        <v/>
      </c>
      <c r="L288" s="3" t="e">
        <f t="shared" si="60"/>
        <v>#VALUE!</v>
      </c>
      <c r="M288" s="3"/>
      <c r="N288" s="3">
        <v>198.36</v>
      </c>
      <c r="O288" s="3" t="s">
        <v>24</v>
      </c>
      <c r="P288" s="3">
        <v>396.38490619999999</v>
      </c>
      <c r="Q288" s="3">
        <v>78626.91</v>
      </c>
      <c r="R288" s="3">
        <v>4.7188679310000001</v>
      </c>
      <c r="S288" s="3">
        <v>936.03464289999999</v>
      </c>
      <c r="T288" s="3">
        <v>28808.9</v>
      </c>
      <c r="U288" t="str">
        <f t="shared" si="61"/>
        <v xml:space="preserve">STEEL CUTLERY HOLDER </v>
      </c>
      <c r="V288" t="e">
        <f t="shared" si="62"/>
        <v>#VALUE!</v>
      </c>
      <c r="W288" t="str">
        <f t="shared" si="63"/>
        <v/>
      </c>
      <c r="X288">
        <f t="shared" si="64"/>
        <v>1.22</v>
      </c>
      <c r="Y288">
        <f t="shared" si="65"/>
        <v>107435.81</v>
      </c>
      <c r="Z288">
        <f t="shared" si="66"/>
        <v>0.3664000022384194</v>
      </c>
      <c r="AA288" t="str">
        <f t="shared" si="67"/>
        <v>High</v>
      </c>
      <c r="AB288">
        <f t="shared" si="68"/>
        <v>2024</v>
      </c>
      <c r="AD288">
        <f t="shared" si="69"/>
        <v>0.31952402115059148</v>
      </c>
    </row>
    <row r="289" spans="1:30" x14ac:dyDescent="0.3">
      <c r="A289" s="3" t="s">
        <v>19</v>
      </c>
      <c r="B289" s="3" t="s">
        <v>427</v>
      </c>
      <c r="C289" s="3" t="s">
        <v>21</v>
      </c>
      <c r="D289" s="4" t="s">
        <v>22</v>
      </c>
      <c r="E289" s="3" t="s">
        <v>437</v>
      </c>
      <c r="F289" s="3" t="str">
        <f t="shared" si="56"/>
        <v>Home Utility</v>
      </c>
      <c r="G289" s="3" t="str">
        <f t="shared" si="57"/>
        <v xml:space="preserve">MILD STEEL MULTI FUNCTION CLOTH STAND </v>
      </c>
      <c r="H289" s="3" t="str">
        <f t="shared" si="58"/>
        <v>MILD</v>
      </c>
      <c r="I289" s="3"/>
      <c r="J289" s="3"/>
      <c r="K289" s="3" t="str">
        <f t="shared" si="59"/>
        <v/>
      </c>
      <c r="L289" s="3" t="e">
        <f t="shared" si="60"/>
        <v>#VALUE!</v>
      </c>
      <c r="M289" s="3"/>
      <c r="N289" s="3">
        <v>4004</v>
      </c>
      <c r="O289" s="3" t="s">
        <v>24</v>
      </c>
      <c r="P289" s="3">
        <v>384.77048200000002</v>
      </c>
      <c r="Q289" s="3">
        <v>1540621.01</v>
      </c>
      <c r="R289" s="3">
        <v>4.5806009760000004</v>
      </c>
      <c r="S289" s="3">
        <v>18340.726309999998</v>
      </c>
      <c r="T289" s="3">
        <v>564483.5</v>
      </c>
      <c r="U289" t="str">
        <f t="shared" si="61"/>
        <v xml:space="preserve">MILD STEEL MULTI FUNCTION CLOTH STAND </v>
      </c>
      <c r="V289" t="e">
        <f t="shared" si="62"/>
        <v>#VALUE!</v>
      </c>
      <c r="W289" t="str">
        <f t="shared" si="63"/>
        <v/>
      </c>
      <c r="X289" t="e">
        <f t="shared" si="64"/>
        <v>#VALUE!</v>
      </c>
      <c r="Y289">
        <f t="shared" si="65"/>
        <v>2105104.5099999998</v>
      </c>
      <c r="Z289">
        <f t="shared" si="66"/>
        <v>0.36639997529308005</v>
      </c>
      <c r="AA289" t="str">
        <f t="shared" si="67"/>
        <v>High</v>
      </c>
      <c r="AB289">
        <f t="shared" si="68"/>
        <v>2024</v>
      </c>
      <c r="AD289">
        <f t="shared" si="69"/>
        <v>0.31949786267900226</v>
      </c>
    </row>
    <row r="290" spans="1:30" x14ac:dyDescent="0.3">
      <c r="A290" s="3" t="s">
        <v>19</v>
      </c>
      <c r="B290" s="3" t="s">
        <v>427</v>
      </c>
      <c r="C290" s="3" t="s">
        <v>21</v>
      </c>
      <c r="D290" s="4" t="s">
        <v>22</v>
      </c>
      <c r="E290" s="3" t="s">
        <v>438</v>
      </c>
      <c r="F290" s="3" t="str">
        <f t="shared" si="56"/>
        <v>Other</v>
      </c>
      <c r="G290" s="3" t="str">
        <f t="shared" si="57"/>
        <v xml:space="preserve">STEEL BASKET SMALL </v>
      </c>
      <c r="H290" s="3" t="str">
        <f t="shared" si="58"/>
        <v>STEEL</v>
      </c>
      <c r="I290" s="3"/>
      <c r="J290" s="3"/>
      <c r="K290" s="3" t="str">
        <f t="shared" si="59"/>
        <v/>
      </c>
      <c r="L290" s="3" t="e">
        <f t="shared" si="60"/>
        <v>#VALUE!</v>
      </c>
      <c r="M290" s="3"/>
      <c r="N290" s="3">
        <v>258</v>
      </c>
      <c r="O290" s="3" t="s">
        <v>24</v>
      </c>
      <c r="P290" s="3">
        <v>343.68972869999999</v>
      </c>
      <c r="Q290" s="3">
        <v>88671.95</v>
      </c>
      <c r="R290" s="3">
        <v>4.0915443890000001</v>
      </c>
      <c r="S290" s="3">
        <v>1055.6184519999999</v>
      </c>
      <c r="T290" s="3">
        <v>32489.4</v>
      </c>
      <c r="U290" t="str">
        <f t="shared" si="61"/>
        <v xml:space="preserve">STEEL BASKET SMALL </v>
      </c>
      <c r="V290" t="e">
        <f t="shared" si="62"/>
        <v>#VALUE!</v>
      </c>
      <c r="W290" t="str">
        <f t="shared" si="63"/>
        <v/>
      </c>
      <c r="X290">
        <f t="shared" si="64"/>
        <v>1.33</v>
      </c>
      <c r="Y290">
        <f t="shared" si="65"/>
        <v>121161.35</v>
      </c>
      <c r="Z290">
        <f t="shared" si="66"/>
        <v>0.36639997203174174</v>
      </c>
      <c r="AA290" t="str">
        <f t="shared" si="67"/>
        <v>High</v>
      </c>
      <c r="AB290">
        <f t="shared" si="68"/>
        <v>2024</v>
      </c>
      <c r="AD290">
        <f t="shared" si="69"/>
        <v>0.31947167501143436</v>
      </c>
    </row>
    <row r="291" spans="1:30" x14ac:dyDescent="0.3">
      <c r="A291" s="3" t="s">
        <v>19</v>
      </c>
      <c r="B291" s="3" t="s">
        <v>427</v>
      </c>
      <c r="C291" s="3" t="s">
        <v>21</v>
      </c>
      <c r="D291" s="4" t="s">
        <v>22</v>
      </c>
      <c r="E291" s="3" t="s">
        <v>439</v>
      </c>
      <c r="F291" s="3" t="str">
        <f t="shared" si="56"/>
        <v>Other</v>
      </c>
      <c r="G291" s="3" t="str">
        <f t="shared" si="57"/>
        <v xml:space="preserve">STEEL BASKET </v>
      </c>
      <c r="H291" s="3" t="str">
        <f t="shared" si="58"/>
        <v>STEEL</v>
      </c>
      <c r="I291" s="3"/>
      <c r="J291" s="3"/>
      <c r="K291" s="3" t="str">
        <f t="shared" si="59"/>
        <v/>
      </c>
      <c r="L291" s="3" t="e">
        <f t="shared" si="60"/>
        <v>#VALUE!</v>
      </c>
      <c r="M291" s="3"/>
      <c r="N291" s="3">
        <v>273.60000000000002</v>
      </c>
      <c r="O291" s="3" t="s">
        <v>24</v>
      </c>
      <c r="P291" s="3">
        <v>372.82923979999998</v>
      </c>
      <c r="Q291" s="3">
        <v>102006.08</v>
      </c>
      <c r="R291" s="3">
        <v>4.4384433310000002</v>
      </c>
      <c r="S291" s="3">
        <v>1214.358095</v>
      </c>
      <c r="T291" s="3">
        <v>37375</v>
      </c>
      <c r="U291" t="str">
        <f t="shared" si="61"/>
        <v xml:space="preserve">STEEL BASKET </v>
      </c>
      <c r="V291" t="e">
        <f t="shared" si="62"/>
        <v>#VALUE!</v>
      </c>
      <c r="W291" t="str">
        <f t="shared" si="63"/>
        <v/>
      </c>
      <c r="X291">
        <f t="shared" si="64"/>
        <v>1.53</v>
      </c>
      <c r="Y291">
        <f t="shared" si="65"/>
        <v>139381.08000000002</v>
      </c>
      <c r="Z291">
        <f t="shared" si="66"/>
        <v>0.36639972832991913</v>
      </c>
      <c r="AA291" t="str">
        <f t="shared" si="67"/>
        <v>High</v>
      </c>
      <c r="AB291">
        <f t="shared" si="68"/>
        <v>2024</v>
      </c>
      <c r="AD291">
        <f t="shared" si="69"/>
        <v>0.31944545808572472</v>
      </c>
    </row>
    <row r="292" spans="1:30" x14ac:dyDescent="0.3">
      <c r="A292" s="3" t="s">
        <v>19</v>
      </c>
      <c r="B292" s="3" t="s">
        <v>440</v>
      </c>
      <c r="C292" s="3" t="s">
        <v>21</v>
      </c>
      <c r="D292" s="4" t="s">
        <v>22</v>
      </c>
      <c r="E292" s="3" t="s">
        <v>441</v>
      </c>
      <c r="F292" s="3" t="str">
        <f t="shared" si="56"/>
        <v>Home Utility</v>
      </c>
      <c r="G292" s="3" t="str">
        <f t="shared" si="57"/>
        <v xml:space="preserve">MILD STEEL MULTI FUNCTION CLOTH STAND </v>
      </c>
      <c r="H292" s="3" t="str">
        <f t="shared" si="58"/>
        <v>MILD</v>
      </c>
      <c r="I292" s="3"/>
      <c r="J292" s="3"/>
      <c r="K292" s="3" t="str">
        <f t="shared" si="59"/>
        <v/>
      </c>
      <c r="L292" s="3" t="e">
        <f t="shared" si="60"/>
        <v>#VALUE!</v>
      </c>
      <c r="M292" s="3"/>
      <c r="N292" s="3">
        <v>23760</v>
      </c>
      <c r="O292" s="3" t="s">
        <v>24</v>
      </c>
      <c r="P292" s="3">
        <v>216.56405430000001</v>
      </c>
      <c r="Q292" s="3">
        <v>5145561.93</v>
      </c>
      <c r="R292" s="3">
        <v>2.5781435030000002</v>
      </c>
      <c r="S292" s="3">
        <v>61256.689639999997</v>
      </c>
      <c r="T292" s="3">
        <v>1885333.9</v>
      </c>
      <c r="U292" t="str">
        <f t="shared" si="61"/>
        <v xml:space="preserve">MILD STEEL MULTI FUNCTION CLOTH STAND </v>
      </c>
      <c r="V292" t="e">
        <f t="shared" si="62"/>
        <v>#VALUE!</v>
      </c>
      <c r="W292" t="str">
        <f t="shared" si="63"/>
        <v/>
      </c>
      <c r="X292" t="e">
        <f t="shared" si="64"/>
        <v>#VALUE!</v>
      </c>
      <c r="Y292">
        <f t="shared" si="65"/>
        <v>7030895.8300000001</v>
      </c>
      <c r="Z292">
        <f t="shared" si="66"/>
        <v>0.36640000171954007</v>
      </c>
      <c r="AA292" t="str">
        <f t="shared" si="67"/>
        <v>High</v>
      </c>
      <c r="AB292">
        <f t="shared" si="68"/>
        <v>2024</v>
      </c>
      <c r="AD292">
        <f t="shared" si="69"/>
        <v>0.31941921198720929</v>
      </c>
    </row>
    <row r="293" spans="1:30" x14ac:dyDescent="0.3">
      <c r="A293" s="3" t="s">
        <v>19</v>
      </c>
      <c r="B293" s="3" t="s">
        <v>442</v>
      </c>
      <c r="C293" s="3" t="s">
        <v>21</v>
      </c>
      <c r="D293" s="4" t="s">
        <v>22</v>
      </c>
      <c r="E293" s="3" t="s">
        <v>443</v>
      </c>
      <c r="F293" s="3" t="str">
        <f t="shared" si="56"/>
        <v>Home Utility</v>
      </c>
      <c r="G293" s="3" t="str">
        <f t="shared" si="57"/>
        <v xml:space="preserve">MILD STEEL MULTI FUNCTION CLOTH STAND </v>
      </c>
      <c r="H293" s="3" t="str">
        <f t="shared" si="58"/>
        <v>MILD</v>
      </c>
      <c r="I293" s="3"/>
      <c r="J293" s="3"/>
      <c r="K293" s="3" t="str">
        <f t="shared" si="59"/>
        <v/>
      </c>
      <c r="L293" s="3" t="e">
        <f t="shared" si="60"/>
        <v>#VALUE!</v>
      </c>
      <c r="M293" s="3"/>
      <c r="N293" s="3">
        <v>3307.2</v>
      </c>
      <c r="O293" s="3" t="s">
        <v>24</v>
      </c>
      <c r="P293" s="3">
        <v>273.90608369617797</v>
      </c>
      <c r="Q293" s="3">
        <v>905862.2</v>
      </c>
      <c r="R293" s="3">
        <v>3.2705204023424241</v>
      </c>
      <c r="S293" s="3">
        <v>10816.265074626859</v>
      </c>
      <c r="T293" s="3">
        <v>331907.8</v>
      </c>
      <c r="U293" t="str">
        <f t="shared" si="61"/>
        <v xml:space="preserve">MILD STEEL MULTI FUNCTION CLOTH STAND </v>
      </c>
      <c r="V293" t="e">
        <f t="shared" si="62"/>
        <v>#VALUE!</v>
      </c>
      <c r="W293" t="str">
        <f t="shared" si="63"/>
        <v/>
      </c>
      <c r="X293" t="e">
        <f t="shared" si="64"/>
        <v>#VALUE!</v>
      </c>
      <c r="Y293">
        <f t="shared" si="65"/>
        <v>1237770</v>
      </c>
      <c r="Z293">
        <f t="shared" si="66"/>
        <v>0.3663998784804135</v>
      </c>
      <c r="AA293" t="str">
        <f t="shared" si="67"/>
        <v>High</v>
      </c>
      <c r="AB293">
        <f t="shared" si="68"/>
        <v>2024</v>
      </c>
      <c r="AD293">
        <f t="shared" si="69"/>
        <v>0.3193929363777393</v>
      </c>
    </row>
    <row r="294" spans="1:30" x14ac:dyDescent="0.3">
      <c r="A294" s="3" t="s">
        <v>19</v>
      </c>
      <c r="B294" s="3" t="s">
        <v>444</v>
      </c>
      <c r="C294" s="3" t="s">
        <v>21</v>
      </c>
      <c r="D294" s="4" t="s">
        <v>22</v>
      </c>
      <c r="E294" s="3" t="s">
        <v>445</v>
      </c>
      <c r="F294" s="3" t="str">
        <f t="shared" si="56"/>
        <v>Other</v>
      </c>
      <c r="G294" s="3" t="str">
        <f t="shared" si="57"/>
        <v xml:space="preserve">STEEL SPRINKLER </v>
      </c>
      <c r="H294" s="3" t="str">
        <f t="shared" si="58"/>
        <v>STEEL</v>
      </c>
      <c r="I294" s="3"/>
      <c r="J294" s="3"/>
      <c r="K294" s="3" t="str">
        <f t="shared" si="59"/>
        <v>PCS</v>
      </c>
      <c r="L294" s="3" t="e">
        <f t="shared" si="60"/>
        <v>#VALUE!</v>
      </c>
      <c r="M294" s="3"/>
      <c r="N294" s="3">
        <v>74.8</v>
      </c>
      <c r="O294" s="3" t="s">
        <v>24</v>
      </c>
      <c r="P294" s="3">
        <v>276.88235294117652</v>
      </c>
      <c r="Q294" s="3">
        <v>20710.8</v>
      </c>
      <c r="R294" s="3">
        <v>3.3060579455662862</v>
      </c>
      <c r="S294" s="3">
        <v>247.29313432835821</v>
      </c>
      <c r="T294" s="3">
        <v>7588.5</v>
      </c>
      <c r="U294" t="str">
        <f t="shared" si="61"/>
        <v xml:space="preserve">STEEL SPRINKLER </v>
      </c>
      <c r="V294">
        <f t="shared" si="62"/>
        <v>408</v>
      </c>
      <c r="W294" t="str">
        <f t="shared" si="63"/>
        <v>PCS</v>
      </c>
      <c r="X294" t="e">
        <f t="shared" si="64"/>
        <v>#VALUE!</v>
      </c>
      <c r="Y294">
        <f t="shared" si="65"/>
        <v>28299.3</v>
      </c>
      <c r="Z294">
        <f t="shared" si="66"/>
        <v>0.36640303609710878</v>
      </c>
      <c r="AA294" t="str">
        <f t="shared" si="67"/>
        <v>High</v>
      </c>
      <c r="AB294">
        <f t="shared" si="68"/>
        <v>2024</v>
      </c>
      <c r="AD294">
        <f t="shared" si="69"/>
        <v>0.31936663142972438</v>
      </c>
    </row>
    <row r="295" spans="1:30" x14ac:dyDescent="0.3">
      <c r="A295" s="3" t="s">
        <v>19</v>
      </c>
      <c r="B295" s="3" t="s">
        <v>444</v>
      </c>
      <c r="C295" s="3" t="s">
        <v>21</v>
      </c>
      <c r="D295" s="4" t="s">
        <v>22</v>
      </c>
      <c r="E295" s="3" t="s">
        <v>446</v>
      </c>
      <c r="F295" s="3" t="str">
        <f t="shared" si="56"/>
        <v>Home Utility</v>
      </c>
      <c r="G295" s="3" t="str">
        <f t="shared" si="57"/>
        <v xml:space="preserve">MILD STEEL MULTI FUNCTION CLOTH STAND </v>
      </c>
      <c r="H295" s="3" t="str">
        <f t="shared" si="58"/>
        <v>MILD</v>
      </c>
      <c r="I295" s="3"/>
      <c r="J295" s="3"/>
      <c r="K295" s="3" t="str">
        <f t="shared" si="59"/>
        <v>PCS</v>
      </c>
      <c r="L295" s="3" t="e">
        <f t="shared" si="60"/>
        <v>#VALUE!</v>
      </c>
      <c r="M295" s="3"/>
      <c r="N295" s="3">
        <v>23760</v>
      </c>
      <c r="O295" s="3" t="s">
        <v>24</v>
      </c>
      <c r="P295" s="3">
        <v>214.05114267676771</v>
      </c>
      <c r="Q295" s="3">
        <v>5085855.1500000004</v>
      </c>
      <c r="R295" s="3">
        <v>2.555834539424092</v>
      </c>
      <c r="S295" s="3">
        <v>60726.628656716428</v>
      </c>
      <c r="T295" s="3">
        <v>1863457.3</v>
      </c>
      <c r="U295" t="str">
        <f t="shared" si="61"/>
        <v xml:space="preserve">MILD STEEL MULTI FUNCTION CLOTH STAND </v>
      </c>
      <c r="V295">
        <f t="shared" si="62"/>
        <v>6480</v>
      </c>
      <c r="W295" t="str">
        <f t="shared" si="63"/>
        <v>PCS</v>
      </c>
      <c r="X295" t="e">
        <f t="shared" si="64"/>
        <v>#VALUE!</v>
      </c>
      <c r="Y295">
        <f t="shared" si="65"/>
        <v>6949312.4500000002</v>
      </c>
      <c r="Z295">
        <f t="shared" si="66"/>
        <v>0.36639999469902323</v>
      </c>
      <c r="AA295" t="str">
        <f t="shared" si="67"/>
        <v>High</v>
      </c>
      <c r="AB295">
        <f t="shared" si="68"/>
        <v>2024</v>
      </c>
      <c r="AD295">
        <f t="shared" si="69"/>
        <v>0.31934029525689828</v>
      </c>
    </row>
    <row r="296" spans="1:30" x14ac:dyDescent="0.3">
      <c r="A296" s="3" t="s">
        <v>19</v>
      </c>
      <c r="B296" s="3" t="s">
        <v>444</v>
      </c>
      <c r="C296" s="3" t="s">
        <v>21</v>
      </c>
      <c r="D296" s="4" t="s">
        <v>22</v>
      </c>
      <c r="E296" s="3" t="s">
        <v>447</v>
      </c>
      <c r="F296" s="3" t="str">
        <f t="shared" si="56"/>
        <v>Home Utility</v>
      </c>
      <c r="G296" s="3" t="str">
        <f t="shared" si="57"/>
        <v xml:space="preserve">MILD STEEL MULTI FUNCTION CLOTH STAND </v>
      </c>
      <c r="H296" s="3" t="str">
        <f t="shared" si="58"/>
        <v>MILD</v>
      </c>
      <c r="I296" s="3"/>
      <c r="J296" s="3"/>
      <c r="K296" s="3" t="str">
        <f t="shared" si="59"/>
        <v>PCS</v>
      </c>
      <c r="L296" s="3" t="e">
        <f t="shared" si="60"/>
        <v>#VALUE!</v>
      </c>
      <c r="M296" s="3"/>
      <c r="N296" s="3">
        <v>4004</v>
      </c>
      <c r="O296" s="3" t="s">
        <v>24</v>
      </c>
      <c r="P296" s="3">
        <v>392.672524975025</v>
      </c>
      <c r="Q296" s="3">
        <v>1572260.79</v>
      </c>
      <c r="R296" s="3">
        <v>4.6886271638808967</v>
      </c>
      <c r="S296" s="3">
        <v>18773.263164179101</v>
      </c>
      <c r="T296" s="3">
        <v>576076.4</v>
      </c>
      <c r="U296" t="str">
        <f t="shared" si="61"/>
        <v xml:space="preserve">MILD STEEL MULTI FUNCTION CLOTH STAND </v>
      </c>
      <c r="V296">
        <f t="shared" si="62"/>
        <v>1232</v>
      </c>
      <c r="W296" t="str">
        <f t="shared" si="63"/>
        <v>PCS</v>
      </c>
      <c r="X296" t="e">
        <f t="shared" si="64"/>
        <v>#VALUE!</v>
      </c>
      <c r="Y296">
        <f t="shared" si="65"/>
        <v>2148337.19</v>
      </c>
      <c r="Z296">
        <f t="shared" si="66"/>
        <v>0.36640002960323143</v>
      </c>
      <c r="AA296" t="str">
        <f t="shared" si="67"/>
        <v>High</v>
      </c>
      <c r="AB296">
        <f t="shared" si="68"/>
        <v>2024</v>
      </c>
      <c r="AD296">
        <f t="shared" si="69"/>
        <v>0.31931393127961977</v>
      </c>
    </row>
    <row r="297" spans="1:30" x14ac:dyDescent="0.3">
      <c r="A297" s="3" t="s">
        <v>19</v>
      </c>
      <c r="B297" s="3" t="s">
        <v>444</v>
      </c>
      <c r="C297" s="3" t="s">
        <v>21</v>
      </c>
      <c r="D297" s="4" t="s">
        <v>22</v>
      </c>
      <c r="E297" s="3" t="s">
        <v>448</v>
      </c>
      <c r="F297" s="3" t="str">
        <f t="shared" si="56"/>
        <v>Other</v>
      </c>
      <c r="G297" s="3" t="str">
        <f t="shared" si="57"/>
        <v xml:space="preserve">STEEL SALT BOTTLE </v>
      </c>
      <c r="H297" s="3" t="str">
        <f t="shared" si="58"/>
        <v>STEEL</v>
      </c>
      <c r="I297" s="3"/>
      <c r="J297" s="3"/>
      <c r="K297" s="3" t="str">
        <f t="shared" si="59"/>
        <v>PCS</v>
      </c>
      <c r="L297" s="3" t="e">
        <f t="shared" si="60"/>
        <v>#VALUE!</v>
      </c>
      <c r="M297" s="3"/>
      <c r="N297" s="3">
        <v>739.2</v>
      </c>
      <c r="O297" s="3" t="s">
        <v>24</v>
      </c>
      <c r="P297" s="3">
        <v>252.8240665584415</v>
      </c>
      <c r="Q297" s="3">
        <v>186887.55</v>
      </c>
      <c r="R297" s="3">
        <v>3.0187948245784062</v>
      </c>
      <c r="S297" s="3">
        <v>2231.4931343283579</v>
      </c>
      <c r="T297" s="3">
        <v>68475.600000000006</v>
      </c>
      <c r="U297" t="str">
        <f t="shared" si="61"/>
        <v xml:space="preserve">STEEL SALT BOTTLE </v>
      </c>
      <c r="V297">
        <f t="shared" si="62"/>
        <v>4752</v>
      </c>
      <c r="W297" t="str">
        <f t="shared" si="63"/>
        <v>PCS</v>
      </c>
      <c r="X297" t="e">
        <f t="shared" si="64"/>
        <v>#VALUE!</v>
      </c>
      <c r="Y297">
        <f t="shared" si="65"/>
        <v>255363.15</v>
      </c>
      <c r="Z297">
        <f t="shared" si="66"/>
        <v>0.36640000898936292</v>
      </c>
      <c r="AA297" t="str">
        <f t="shared" si="67"/>
        <v>High</v>
      </c>
      <c r="AB297">
        <f t="shared" si="68"/>
        <v>2024</v>
      </c>
      <c r="AD297">
        <f t="shared" si="69"/>
        <v>0.31928753772674778</v>
      </c>
    </row>
    <row r="298" spans="1:30" x14ac:dyDescent="0.3">
      <c r="A298" s="3" t="s">
        <v>19</v>
      </c>
      <c r="B298" s="3" t="s">
        <v>449</v>
      </c>
      <c r="C298" s="3" t="s">
        <v>21</v>
      </c>
      <c r="D298" s="4" t="s">
        <v>22</v>
      </c>
      <c r="E298" s="3" t="s">
        <v>450</v>
      </c>
      <c r="F298" s="3" t="str">
        <f t="shared" si="56"/>
        <v>Containers</v>
      </c>
      <c r="G298" s="3" t="str">
        <f t="shared" si="57"/>
        <v xml:space="preserve">STEEL ROUND CONTAINER </v>
      </c>
      <c r="H298" s="3" t="str">
        <f t="shared" si="58"/>
        <v>STEEL</v>
      </c>
      <c r="I298" s="3"/>
      <c r="J298" s="3"/>
      <c r="K298" s="3" t="str">
        <f t="shared" si="59"/>
        <v/>
      </c>
      <c r="L298" s="3" t="e">
        <f t="shared" si="60"/>
        <v>#VALUE!</v>
      </c>
      <c r="M298" s="3"/>
      <c r="N298" s="3">
        <v>9702</v>
      </c>
      <c r="O298" s="3" t="s">
        <v>24</v>
      </c>
      <c r="P298" s="3">
        <v>585.78821480107206</v>
      </c>
      <c r="Q298" s="3">
        <v>5683317.2599999998</v>
      </c>
      <c r="R298" s="3">
        <v>6.9944861468784714</v>
      </c>
      <c r="S298" s="3">
        <v>67860.504597014922</v>
      </c>
      <c r="T298" s="3">
        <v>2082367.5</v>
      </c>
      <c r="U298" t="str">
        <f t="shared" si="61"/>
        <v xml:space="preserve">STEEL ROUND CONTAINER </v>
      </c>
      <c r="V298" t="e">
        <f t="shared" si="62"/>
        <v>#VALUE!</v>
      </c>
      <c r="W298" t="str">
        <f t="shared" si="63"/>
        <v/>
      </c>
      <c r="X298">
        <f t="shared" si="64"/>
        <v>0.56799999999999995</v>
      </c>
      <c r="Y298">
        <f t="shared" si="65"/>
        <v>7765684.7599999998</v>
      </c>
      <c r="Z298">
        <f t="shared" si="66"/>
        <v>0.36640000984213927</v>
      </c>
      <c r="AA298" t="str">
        <f t="shared" si="67"/>
        <v>High</v>
      </c>
      <c r="AB298">
        <f t="shared" si="68"/>
        <v>2024</v>
      </c>
      <c r="AD298">
        <f t="shared" si="69"/>
        <v>0.31926111457965717</v>
      </c>
    </row>
    <row r="299" spans="1:30" x14ac:dyDescent="0.3">
      <c r="A299" s="3" t="s">
        <v>19</v>
      </c>
      <c r="B299" s="3" t="s">
        <v>449</v>
      </c>
      <c r="C299" s="3" t="s">
        <v>21</v>
      </c>
      <c r="D299" s="4" t="s">
        <v>22</v>
      </c>
      <c r="E299" s="3" t="s">
        <v>451</v>
      </c>
      <c r="F299" s="3" t="str">
        <f t="shared" si="56"/>
        <v>Other</v>
      </c>
      <c r="G299" s="3" t="str">
        <f t="shared" si="57"/>
        <v xml:space="preserve">STEEL LUNCH BOX </v>
      </c>
      <c r="H299" s="3" t="str">
        <f t="shared" si="58"/>
        <v>STEEL</v>
      </c>
      <c r="I299" s="3"/>
      <c r="J299" s="3"/>
      <c r="K299" s="3" t="str">
        <f t="shared" si="59"/>
        <v/>
      </c>
      <c r="L299" s="3" t="e">
        <f t="shared" si="60"/>
        <v>#VALUE!</v>
      </c>
      <c r="M299" s="3"/>
      <c r="N299" s="3">
        <v>10861.76</v>
      </c>
      <c r="O299" s="3" t="s">
        <v>24</v>
      </c>
      <c r="P299" s="3">
        <v>478.47174491058541</v>
      </c>
      <c r="Q299" s="3">
        <v>5197045.26</v>
      </c>
      <c r="R299" s="3">
        <v>5.7130954616189298</v>
      </c>
      <c r="S299" s="3">
        <v>62054.271761194017</v>
      </c>
      <c r="T299" s="3">
        <v>1904197.4</v>
      </c>
      <c r="U299" t="str">
        <f t="shared" si="61"/>
        <v xml:space="preserve">STEEL LUNCH BOX </v>
      </c>
      <c r="V299" t="e">
        <f t="shared" si="62"/>
        <v>#VALUE!</v>
      </c>
      <c r="W299" t="str">
        <f t="shared" si="63"/>
        <v/>
      </c>
      <c r="X299">
        <f t="shared" si="64"/>
        <v>1.93</v>
      </c>
      <c r="Y299">
        <f t="shared" si="65"/>
        <v>7101242.6600000001</v>
      </c>
      <c r="Z299">
        <f t="shared" si="66"/>
        <v>0.36640000322029137</v>
      </c>
      <c r="AA299" t="str">
        <f t="shared" si="67"/>
        <v>High</v>
      </c>
      <c r="AB299">
        <f t="shared" si="68"/>
        <v>2024</v>
      </c>
      <c r="AD299">
        <f t="shared" si="69"/>
        <v>0.31923466177647958</v>
      </c>
    </row>
    <row r="300" spans="1:30" x14ac:dyDescent="0.3">
      <c r="A300" s="3" t="s">
        <v>19</v>
      </c>
      <c r="B300" s="3" t="s">
        <v>449</v>
      </c>
      <c r="C300" s="3" t="s">
        <v>21</v>
      </c>
      <c r="D300" s="4" t="s">
        <v>22</v>
      </c>
      <c r="E300" s="3" t="s">
        <v>452</v>
      </c>
      <c r="F300" s="3" t="str">
        <f t="shared" si="56"/>
        <v>Containers</v>
      </c>
      <c r="G300" s="3" t="str">
        <f t="shared" si="57"/>
        <v xml:space="preserve">STEEL RECTANGLE CONTAINER BIG </v>
      </c>
      <c r="H300" s="3" t="str">
        <f t="shared" si="58"/>
        <v>STEEL</v>
      </c>
      <c r="I300" s="3"/>
      <c r="J300" s="3"/>
      <c r="K300" s="3" t="str">
        <f t="shared" si="59"/>
        <v/>
      </c>
      <c r="L300" s="3" t="e">
        <f t="shared" si="60"/>
        <v>#VALUE!</v>
      </c>
      <c r="M300" s="3"/>
      <c r="N300" s="3">
        <v>8303.4500000000007</v>
      </c>
      <c r="O300" s="3" t="s">
        <v>24</v>
      </c>
      <c r="P300" s="3">
        <v>464.23802034094251</v>
      </c>
      <c r="Q300" s="3">
        <v>3854777.19</v>
      </c>
      <c r="R300" s="3">
        <v>5.5431405413843882</v>
      </c>
      <c r="S300" s="3">
        <v>46027.190328358207</v>
      </c>
      <c r="T300" s="3">
        <v>1412390.3</v>
      </c>
      <c r="U300" t="str">
        <f t="shared" si="61"/>
        <v xml:space="preserve">STEEL RECTANGLE CONTAINER BIG </v>
      </c>
      <c r="V300" t="e">
        <f t="shared" si="62"/>
        <v>#VALUE!</v>
      </c>
      <c r="W300" t="str">
        <f t="shared" si="63"/>
        <v/>
      </c>
      <c r="X300">
        <f t="shared" si="64"/>
        <v>1.5980000000000001</v>
      </c>
      <c r="Y300">
        <f t="shared" si="65"/>
        <v>5267167.49</v>
      </c>
      <c r="Z300">
        <f t="shared" si="66"/>
        <v>0.36639998380814326</v>
      </c>
      <c r="AA300" t="str">
        <f t="shared" si="67"/>
        <v>High</v>
      </c>
      <c r="AB300">
        <f t="shared" si="68"/>
        <v>2024</v>
      </c>
      <c r="AD300">
        <f t="shared" si="69"/>
        <v>0.31920817927145778</v>
      </c>
    </row>
    <row r="301" spans="1:30" x14ac:dyDescent="0.3">
      <c r="A301" s="3" t="s">
        <v>19</v>
      </c>
      <c r="B301" s="3" t="s">
        <v>449</v>
      </c>
      <c r="C301" s="3" t="s">
        <v>21</v>
      </c>
      <c r="D301" s="4" t="s">
        <v>22</v>
      </c>
      <c r="E301" s="3" t="s">
        <v>280</v>
      </c>
      <c r="F301" s="3" t="str">
        <f t="shared" si="56"/>
        <v>Home Utility</v>
      </c>
      <c r="G301" s="3" t="str">
        <f t="shared" si="57"/>
        <v xml:space="preserve">RYX-02-026-3S MILD STEEL MULTI FUNCTION CLOTH STAND </v>
      </c>
      <c r="H301" s="3" t="str">
        <f t="shared" si="58"/>
        <v>RYX-02-026-3S</v>
      </c>
      <c r="I301" s="3"/>
      <c r="J301" s="3"/>
      <c r="K301" s="3" t="str">
        <f t="shared" si="59"/>
        <v/>
      </c>
      <c r="L301" s="3" t="e">
        <f t="shared" si="60"/>
        <v>#VALUE!</v>
      </c>
      <c r="M301" s="3"/>
      <c r="N301" s="3">
        <v>3307.2</v>
      </c>
      <c r="O301" s="3" t="s">
        <v>24</v>
      </c>
      <c r="P301" s="3">
        <v>267.42325834542822</v>
      </c>
      <c r="Q301" s="3">
        <v>884422.2</v>
      </c>
      <c r="R301" s="3">
        <v>3.193113532482724</v>
      </c>
      <c r="S301" s="3">
        <v>10560.265074626859</v>
      </c>
      <c r="T301" s="3">
        <v>324052.2</v>
      </c>
      <c r="U301" t="str">
        <f t="shared" si="61"/>
        <v xml:space="preserve">RYX-02-026-3S MILD STEEL MULTI FUNCTION CLOTH STAND </v>
      </c>
      <c r="V301" t="e">
        <f t="shared" si="62"/>
        <v>#VALUE!</v>
      </c>
      <c r="W301" t="str">
        <f t="shared" si="63"/>
        <v/>
      </c>
      <c r="X301" t="e">
        <f t="shared" si="64"/>
        <v>#VALUE!</v>
      </c>
      <c r="Y301">
        <f t="shared" si="65"/>
        <v>1208474.3999999999</v>
      </c>
      <c r="Z301">
        <f t="shared" si="66"/>
        <v>0.36639989362546532</v>
      </c>
      <c r="AA301" t="str">
        <f t="shared" si="67"/>
        <v>High</v>
      </c>
      <c r="AB301">
        <f t="shared" si="68"/>
        <v>2024</v>
      </c>
      <c r="AD301">
        <f t="shared" si="69"/>
        <v>0.31918166702171807</v>
      </c>
    </row>
    <row r="302" spans="1:30" x14ac:dyDescent="0.3">
      <c r="A302" s="3" t="s">
        <v>19</v>
      </c>
      <c r="B302" s="3" t="s">
        <v>449</v>
      </c>
      <c r="C302" s="3" t="s">
        <v>21</v>
      </c>
      <c r="D302" s="4" t="s">
        <v>22</v>
      </c>
      <c r="E302" s="3" t="s">
        <v>453</v>
      </c>
      <c r="F302" s="3" t="str">
        <f t="shared" si="56"/>
        <v>Other</v>
      </c>
      <c r="G302" s="3" t="str">
        <f t="shared" si="57"/>
        <v xml:space="preserve">STEEL LUNCH BOX </v>
      </c>
      <c r="H302" s="3" t="str">
        <f t="shared" si="58"/>
        <v>STEEL</v>
      </c>
      <c r="I302" s="3"/>
      <c r="J302" s="3"/>
      <c r="K302" s="3" t="str">
        <f t="shared" si="59"/>
        <v/>
      </c>
      <c r="L302" s="3" t="e">
        <f t="shared" si="60"/>
        <v>#VALUE!</v>
      </c>
      <c r="M302" s="3"/>
      <c r="N302" s="3">
        <v>1668.5</v>
      </c>
      <c r="O302" s="3" t="s">
        <v>24</v>
      </c>
      <c r="P302" s="3">
        <v>515.65863949655363</v>
      </c>
      <c r="Q302" s="3">
        <v>860376.44</v>
      </c>
      <c r="R302" s="3">
        <v>6.15711808354094</v>
      </c>
      <c r="S302" s="3">
        <v>10273.15152238806</v>
      </c>
      <c r="T302" s="3">
        <v>315241.90000000002</v>
      </c>
      <c r="U302" t="str">
        <f t="shared" si="61"/>
        <v xml:space="preserve">STEEL LUNCH BOX </v>
      </c>
      <c r="V302" t="e">
        <f t="shared" si="62"/>
        <v>#VALUE!</v>
      </c>
      <c r="W302" t="str">
        <f t="shared" si="63"/>
        <v/>
      </c>
      <c r="X302">
        <f t="shared" si="64"/>
        <v>2.35</v>
      </c>
      <c r="Y302">
        <f t="shared" si="65"/>
        <v>1175618.3399999999</v>
      </c>
      <c r="Z302">
        <f t="shared" si="66"/>
        <v>0.36639996790242191</v>
      </c>
      <c r="AA302" t="str">
        <f t="shared" si="67"/>
        <v>High</v>
      </c>
      <c r="AB302">
        <f t="shared" si="68"/>
        <v>2024</v>
      </c>
      <c r="AD302">
        <f t="shared" si="69"/>
        <v>0.31915512501688176</v>
      </c>
    </row>
    <row r="303" spans="1:30" x14ac:dyDescent="0.3">
      <c r="A303" s="3" t="s">
        <v>19</v>
      </c>
      <c r="B303" s="3" t="s">
        <v>454</v>
      </c>
      <c r="C303" s="3" t="s">
        <v>21</v>
      </c>
      <c r="D303" s="4" t="s">
        <v>22</v>
      </c>
      <c r="E303" s="3" t="s">
        <v>455</v>
      </c>
      <c r="F303" s="3" t="str">
        <f t="shared" si="56"/>
        <v>Other</v>
      </c>
      <c r="G303" s="3" t="str">
        <f t="shared" si="57"/>
        <v xml:space="preserve">NP-19 STEEL SALT BOTTLE </v>
      </c>
      <c r="H303" s="3" t="str">
        <f t="shared" si="58"/>
        <v>NP-19</v>
      </c>
      <c r="I303" s="3"/>
      <c r="J303" s="3"/>
      <c r="K303" s="3" t="str">
        <f t="shared" si="59"/>
        <v>PCS</v>
      </c>
      <c r="L303" s="3" t="e">
        <f t="shared" si="60"/>
        <v>#VALUE!</v>
      </c>
      <c r="M303" s="3"/>
      <c r="N303" s="3">
        <v>8310.4</v>
      </c>
      <c r="O303" s="3" t="s">
        <v>24</v>
      </c>
      <c r="P303" s="3">
        <v>254.57875312861</v>
      </c>
      <c r="Q303" s="3">
        <v>2115651.27</v>
      </c>
      <c r="R303" s="3">
        <v>3.034311717861859</v>
      </c>
      <c r="S303" s="3">
        <v>25216.34410011919</v>
      </c>
      <c r="T303" s="3">
        <v>775174.7</v>
      </c>
      <c r="U303" t="str">
        <f t="shared" si="61"/>
        <v xml:space="preserve">NP-19 STEEL SALT BOTTLE </v>
      </c>
      <c r="V303">
        <f t="shared" si="62"/>
        <v>53424</v>
      </c>
      <c r="W303" t="str">
        <f t="shared" si="63"/>
        <v>PCS</v>
      </c>
      <c r="X303">
        <f t="shared" si="64"/>
        <v>0.4481</v>
      </c>
      <c r="Y303">
        <f t="shared" si="65"/>
        <v>2890825.9699999997</v>
      </c>
      <c r="Z303">
        <f t="shared" si="66"/>
        <v>0.36640003529504178</v>
      </c>
      <c r="AA303" t="str">
        <f t="shared" si="67"/>
        <v>High</v>
      </c>
      <c r="AB303">
        <f t="shared" si="68"/>
        <v>2024</v>
      </c>
      <c r="AD303">
        <f t="shared" si="69"/>
        <v>0.31912855311424654</v>
      </c>
    </row>
    <row r="304" spans="1:30" x14ac:dyDescent="0.3">
      <c r="A304" s="3" t="s">
        <v>19</v>
      </c>
      <c r="B304" s="3" t="s">
        <v>454</v>
      </c>
      <c r="C304" s="3" t="s">
        <v>21</v>
      </c>
      <c r="D304" s="4" t="s">
        <v>22</v>
      </c>
      <c r="E304" s="3" t="s">
        <v>456</v>
      </c>
      <c r="F304" s="3" t="str">
        <f t="shared" si="56"/>
        <v>Other</v>
      </c>
      <c r="G304" s="3" t="str">
        <f t="shared" si="57"/>
        <v xml:space="preserve">AM-430 STEEL SPRINKLER </v>
      </c>
      <c r="H304" s="3" t="str">
        <f t="shared" si="58"/>
        <v>AM-430</v>
      </c>
      <c r="I304" s="3"/>
      <c r="J304" s="3"/>
      <c r="K304" s="3" t="str">
        <f t="shared" si="59"/>
        <v>PCS</v>
      </c>
      <c r="L304" s="3" t="e">
        <f t="shared" si="60"/>
        <v>#VALUE!</v>
      </c>
      <c r="M304" s="3"/>
      <c r="N304" s="3">
        <v>10604</v>
      </c>
      <c r="O304" s="3" t="s">
        <v>24</v>
      </c>
      <c r="P304" s="3">
        <v>278.81729158808002</v>
      </c>
      <c r="Q304" s="3">
        <v>2956578.56</v>
      </c>
      <c r="R304" s="3">
        <v>3.3232096732786651</v>
      </c>
      <c r="S304" s="3">
        <v>35239.31537544696</v>
      </c>
      <c r="T304" s="3">
        <v>1083290.3999999999</v>
      </c>
      <c r="U304" t="str">
        <f t="shared" si="61"/>
        <v xml:space="preserve">AM-430 STEEL SPRINKLER </v>
      </c>
      <c r="V304">
        <f t="shared" si="62"/>
        <v>57840</v>
      </c>
      <c r="W304" t="str">
        <f t="shared" si="63"/>
        <v>PCS</v>
      </c>
      <c r="X304">
        <f t="shared" si="64"/>
        <v>0.57840000000000003</v>
      </c>
      <c r="Y304">
        <f t="shared" si="65"/>
        <v>4039868.96</v>
      </c>
      <c r="Z304">
        <f t="shared" si="66"/>
        <v>0.36640000528178079</v>
      </c>
      <c r="AA304" t="str">
        <f t="shared" si="67"/>
        <v>High</v>
      </c>
      <c r="AB304">
        <f t="shared" si="68"/>
        <v>2024</v>
      </c>
      <c r="AD304">
        <f t="shared" si="69"/>
        <v>0.31910195126721175</v>
      </c>
    </row>
    <row r="305" spans="1:30" x14ac:dyDescent="0.3">
      <c r="A305" s="3" t="s">
        <v>19</v>
      </c>
      <c r="B305" s="3" t="s">
        <v>454</v>
      </c>
      <c r="C305" s="3" t="s">
        <v>21</v>
      </c>
      <c r="D305" s="4" t="s">
        <v>22</v>
      </c>
      <c r="E305" s="3" t="s">
        <v>457</v>
      </c>
      <c r="F305" s="3" t="str">
        <f t="shared" si="56"/>
        <v>Other</v>
      </c>
      <c r="G305" s="3" t="str">
        <f t="shared" si="57"/>
        <v xml:space="preserve">SM1168 STEEL HANGER WITH HOOK </v>
      </c>
      <c r="H305" s="3" t="str">
        <f t="shared" si="58"/>
        <v>SM1168</v>
      </c>
      <c r="I305" s="3"/>
      <c r="J305" s="3"/>
      <c r="K305" s="3" t="str">
        <f t="shared" si="59"/>
        <v>PCS</v>
      </c>
      <c r="L305" s="3" t="e">
        <f t="shared" si="60"/>
        <v>#VALUE!</v>
      </c>
      <c r="M305" s="3"/>
      <c r="N305" s="3">
        <v>10836</v>
      </c>
      <c r="O305" s="3" t="s">
        <v>24</v>
      </c>
      <c r="P305" s="3">
        <v>557.03143410852726</v>
      </c>
      <c r="Q305" s="3">
        <v>6035992.6200000001</v>
      </c>
      <c r="R305" s="3">
        <v>6.6392304422947213</v>
      </c>
      <c r="S305" s="3">
        <v>71942.701072705589</v>
      </c>
      <c r="T305" s="3">
        <v>2211587.7000000002</v>
      </c>
      <c r="U305" t="str">
        <f t="shared" si="61"/>
        <v xml:space="preserve">SM1168 STEEL HANGER WITH HOOK </v>
      </c>
      <c r="V305">
        <f t="shared" si="62"/>
        <v>57792</v>
      </c>
      <c r="W305" t="str">
        <f t="shared" si="63"/>
        <v>PCS</v>
      </c>
      <c r="X305">
        <f t="shared" si="64"/>
        <v>1.23</v>
      </c>
      <c r="Y305">
        <f t="shared" si="65"/>
        <v>8247580.3200000003</v>
      </c>
      <c r="Z305">
        <f t="shared" si="66"/>
        <v>0.36640000066799289</v>
      </c>
      <c r="AA305" t="str">
        <f t="shared" si="67"/>
        <v>High</v>
      </c>
      <c r="AB305">
        <f t="shared" si="68"/>
        <v>2024</v>
      </c>
      <c r="AD305">
        <f t="shared" si="69"/>
        <v>0.31907531948004136</v>
      </c>
    </row>
    <row r="306" spans="1:30" x14ac:dyDescent="0.3">
      <c r="A306" s="3" t="s">
        <v>19</v>
      </c>
      <c r="B306" s="3" t="s">
        <v>458</v>
      </c>
      <c r="C306" s="3" t="s">
        <v>21</v>
      </c>
      <c r="D306" s="4" t="s">
        <v>25</v>
      </c>
      <c r="E306" s="3" t="s">
        <v>459</v>
      </c>
      <c r="F306" s="3" t="str">
        <f t="shared" si="56"/>
        <v>Scrubber</v>
      </c>
      <c r="G306" s="3" t="str">
        <f t="shared" si="57"/>
        <v xml:space="preserve">SS SCRUBBER 3PCS SET </v>
      </c>
      <c r="H306" s="3" t="str">
        <f t="shared" si="58"/>
        <v>SS</v>
      </c>
      <c r="I306" s="3"/>
      <c r="J306" s="3"/>
      <c r="K306" s="3" t="str">
        <f t="shared" si="59"/>
        <v>PCS</v>
      </c>
      <c r="L306" s="3" t="e">
        <f t="shared" si="60"/>
        <v>#VALUE!</v>
      </c>
      <c r="M306" s="3"/>
      <c r="N306" s="3">
        <v>7500</v>
      </c>
      <c r="O306" s="3" t="s">
        <v>24</v>
      </c>
      <c r="P306" s="3">
        <v>227.41300000000001</v>
      </c>
      <c r="Q306" s="3">
        <v>1705597.5</v>
      </c>
      <c r="R306" s="3">
        <v>2.7105244338498209</v>
      </c>
      <c r="S306" s="3">
        <v>20328.93325387366</v>
      </c>
      <c r="T306" s="3">
        <v>749780.7</v>
      </c>
      <c r="U306" t="str">
        <f t="shared" si="61"/>
        <v xml:space="preserve">SS SCRUBBER 3PCS SET </v>
      </c>
      <c r="V306" t="e">
        <f t="shared" si="62"/>
        <v>#VALUE!</v>
      </c>
      <c r="W306" t="str">
        <f t="shared" si="63"/>
        <v>PCS</v>
      </c>
      <c r="X306">
        <f t="shared" si="64"/>
        <v>0.16</v>
      </c>
      <c r="Y306">
        <f t="shared" si="65"/>
        <v>2455378.2000000002</v>
      </c>
      <c r="Z306">
        <f t="shared" si="66"/>
        <v>0.43960002286588717</v>
      </c>
      <c r="AA306" t="str">
        <f t="shared" si="67"/>
        <v>High</v>
      </c>
      <c r="AB306">
        <f t="shared" si="68"/>
        <v>2024</v>
      </c>
      <c r="AD306">
        <f t="shared" si="69"/>
        <v>0.31904865768782276</v>
      </c>
    </row>
    <row r="307" spans="1:30" x14ac:dyDescent="0.3">
      <c r="A307" s="3" t="s">
        <v>19</v>
      </c>
      <c r="B307" s="3" t="s">
        <v>458</v>
      </c>
      <c r="C307" s="3" t="s">
        <v>21</v>
      </c>
      <c r="D307" s="4" t="s">
        <v>22</v>
      </c>
      <c r="E307" s="3" t="s">
        <v>446</v>
      </c>
      <c r="F307" s="3" t="str">
        <f t="shared" si="56"/>
        <v>Home Utility</v>
      </c>
      <c r="G307" s="3" t="str">
        <f t="shared" si="57"/>
        <v xml:space="preserve">MILD STEEL MULTI FUNCTION CLOTH STAND </v>
      </c>
      <c r="H307" s="3" t="str">
        <f t="shared" si="58"/>
        <v>MILD</v>
      </c>
      <c r="I307" s="3"/>
      <c r="J307" s="3"/>
      <c r="K307" s="3" t="str">
        <f t="shared" si="59"/>
        <v>PCS</v>
      </c>
      <c r="L307" s="3" t="e">
        <f t="shared" si="60"/>
        <v>#VALUE!</v>
      </c>
      <c r="M307" s="3"/>
      <c r="N307" s="3">
        <v>23760</v>
      </c>
      <c r="O307" s="3" t="s">
        <v>24</v>
      </c>
      <c r="P307" s="3">
        <v>216.1649654882155</v>
      </c>
      <c r="Q307" s="3">
        <v>5136079.58</v>
      </c>
      <c r="R307" s="3">
        <v>2.5764596601694341</v>
      </c>
      <c r="S307" s="3">
        <v>61216.68152562574</v>
      </c>
      <c r="T307" s="3">
        <v>1881859.6</v>
      </c>
      <c r="U307" t="str">
        <f t="shared" si="61"/>
        <v xml:space="preserve">MILD STEEL MULTI FUNCTION CLOTH STAND </v>
      </c>
      <c r="V307">
        <f t="shared" si="62"/>
        <v>6480</v>
      </c>
      <c r="W307" t="str">
        <f t="shared" si="63"/>
        <v>PCS</v>
      </c>
      <c r="X307" t="e">
        <f t="shared" si="64"/>
        <v>#VALUE!</v>
      </c>
      <c r="Y307">
        <f t="shared" si="65"/>
        <v>7017939.1799999997</v>
      </c>
      <c r="Z307">
        <f t="shared" si="66"/>
        <v>0.36640000815563689</v>
      </c>
      <c r="AA307" t="str">
        <f t="shared" si="67"/>
        <v>High</v>
      </c>
      <c r="AB307">
        <f t="shared" si="68"/>
        <v>2024</v>
      </c>
      <c r="AD307">
        <f t="shared" si="69"/>
        <v>0.31898070314149918</v>
      </c>
    </row>
    <row r="308" spans="1:30" x14ac:dyDescent="0.3">
      <c r="A308" s="3" t="s">
        <v>19</v>
      </c>
      <c r="B308" s="3" t="s">
        <v>458</v>
      </c>
      <c r="C308" s="3" t="s">
        <v>21</v>
      </c>
      <c r="D308" s="4" t="s">
        <v>22</v>
      </c>
      <c r="E308" s="3" t="s">
        <v>460</v>
      </c>
      <c r="F308" s="3" t="str">
        <f t="shared" si="56"/>
        <v>Home Utility</v>
      </c>
      <c r="G308" s="3" t="str">
        <f t="shared" si="57"/>
        <v xml:space="preserve">MILD STEEL MULTI FUNCTION CLOTH STAND </v>
      </c>
      <c r="H308" s="3" t="str">
        <f t="shared" si="58"/>
        <v>MILD</v>
      </c>
      <c r="I308" s="3"/>
      <c r="J308" s="3"/>
      <c r="K308" s="3" t="str">
        <f t="shared" si="59"/>
        <v>PCS</v>
      </c>
      <c r="L308" s="3" t="e">
        <f t="shared" si="60"/>
        <v>#VALUE!</v>
      </c>
      <c r="M308" s="3"/>
      <c r="N308" s="3">
        <v>4004</v>
      </c>
      <c r="O308" s="3" t="s">
        <v>24</v>
      </c>
      <c r="P308" s="3">
        <v>396.55028971028969</v>
      </c>
      <c r="Q308" s="3">
        <v>1587787.36</v>
      </c>
      <c r="R308" s="3">
        <v>4.7264635245564923</v>
      </c>
      <c r="S308" s="3">
        <v>18924.759952324199</v>
      </c>
      <c r="T308" s="3">
        <v>581765.30000000005</v>
      </c>
      <c r="U308" t="str">
        <f t="shared" si="61"/>
        <v xml:space="preserve">MILD STEEL MULTI FUNCTION CLOTH STAND </v>
      </c>
      <c r="V308">
        <f t="shared" si="62"/>
        <v>1232</v>
      </c>
      <c r="W308" t="str">
        <f t="shared" si="63"/>
        <v>PCS</v>
      </c>
      <c r="X308" t="e">
        <f t="shared" si="64"/>
        <v>#VALUE!</v>
      </c>
      <c r="Y308">
        <f t="shared" si="65"/>
        <v>2169552.66</v>
      </c>
      <c r="Z308">
        <f t="shared" si="66"/>
        <v>0.36640000711430276</v>
      </c>
      <c r="AA308" t="str">
        <f t="shared" si="67"/>
        <v>High</v>
      </c>
      <c r="AB308">
        <f t="shared" si="68"/>
        <v>2024</v>
      </c>
      <c r="AD308">
        <f t="shared" si="69"/>
        <v>0.31895395790460457</v>
      </c>
    </row>
    <row r="309" spans="1:30" x14ac:dyDescent="0.3">
      <c r="A309" s="3" t="s">
        <v>19</v>
      </c>
      <c r="B309" s="3" t="s">
        <v>461</v>
      </c>
      <c r="C309" s="3" t="s">
        <v>21</v>
      </c>
      <c r="D309" s="4" t="s">
        <v>22</v>
      </c>
      <c r="E309" s="3" t="s">
        <v>462</v>
      </c>
      <c r="F309" s="3" t="str">
        <f t="shared" si="56"/>
        <v>Home Utility</v>
      </c>
      <c r="G309" s="3" t="str">
        <f t="shared" si="57"/>
        <v xml:space="preserve">RYX-02-020 MILD STEEL MULTI FUNCTION CLOTH STAND </v>
      </c>
      <c r="H309" s="3" t="str">
        <f t="shared" si="58"/>
        <v>RYX-02-020</v>
      </c>
      <c r="I309" s="3"/>
      <c r="J309" s="3"/>
      <c r="K309" s="3" t="str">
        <f t="shared" si="59"/>
        <v/>
      </c>
      <c r="L309" s="3" t="e">
        <f t="shared" si="60"/>
        <v>#VALUE!</v>
      </c>
      <c r="M309" s="3"/>
      <c r="N309" s="3">
        <v>4004</v>
      </c>
      <c r="O309" s="3" t="s">
        <v>24</v>
      </c>
      <c r="P309" s="3">
        <v>380.83581668331658</v>
      </c>
      <c r="Q309" s="3">
        <v>1524866.61</v>
      </c>
      <c r="R309" s="3">
        <v>4.5391634884781489</v>
      </c>
      <c r="S309" s="3">
        <v>18174.810607866511</v>
      </c>
      <c r="T309" s="3">
        <v>558711.1</v>
      </c>
      <c r="U309" t="str">
        <f t="shared" si="61"/>
        <v xml:space="preserve">RYX-02-020 MILD STEEL MULTI FUNCTION CLOTH STAND </v>
      </c>
      <c r="V309" t="e">
        <f t="shared" si="62"/>
        <v>#VALUE!</v>
      </c>
      <c r="W309" t="str">
        <f t="shared" si="63"/>
        <v/>
      </c>
      <c r="X309" t="e">
        <f t="shared" si="64"/>
        <v>#VALUE!</v>
      </c>
      <c r="Y309">
        <f t="shared" si="65"/>
        <v>2083577.71</v>
      </c>
      <c r="Z309">
        <f t="shared" si="66"/>
        <v>0.36639998301228455</v>
      </c>
      <c r="AA309" t="str">
        <f t="shared" si="67"/>
        <v>High</v>
      </c>
      <c r="AB309">
        <f t="shared" si="68"/>
        <v>2024</v>
      </c>
      <c r="AD309">
        <f t="shared" si="69"/>
        <v>0.31892718248179996</v>
      </c>
    </row>
    <row r="310" spans="1:30" x14ac:dyDescent="0.3">
      <c r="A310" s="3" t="s">
        <v>19</v>
      </c>
      <c r="B310" s="3" t="s">
        <v>463</v>
      </c>
      <c r="C310" s="3" t="s">
        <v>21</v>
      </c>
      <c r="D310" s="4" t="s">
        <v>25</v>
      </c>
      <c r="E310" s="3" t="s">
        <v>464</v>
      </c>
      <c r="F310" s="3" t="str">
        <f t="shared" si="56"/>
        <v>Scrubber</v>
      </c>
      <c r="G310" s="3" t="str">
        <f t="shared" si="57"/>
        <v xml:space="preserve">STEEL SCRUBBER </v>
      </c>
      <c r="H310" s="3" t="str">
        <f t="shared" si="58"/>
        <v>STEEL</v>
      </c>
      <c r="I310" s="3"/>
      <c r="J310" s="3"/>
      <c r="K310" s="3" t="str">
        <f t="shared" si="59"/>
        <v/>
      </c>
      <c r="L310" s="3" t="e">
        <f t="shared" si="60"/>
        <v>#VALUE!</v>
      </c>
      <c r="M310" s="3"/>
      <c r="N310" s="3">
        <v>4229</v>
      </c>
      <c r="O310" s="3" t="s">
        <v>24</v>
      </c>
      <c r="P310" s="3">
        <v>439.94421376211892</v>
      </c>
      <c r="Q310" s="3">
        <v>1860524.08</v>
      </c>
      <c r="R310" s="3">
        <v>5.2312034930097369</v>
      </c>
      <c r="S310" s="3">
        <v>22122.759571938172</v>
      </c>
      <c r="T310" s="3">
        <v>817886.4</v>
      </c>
      <c r="U310" t="str">
        <f t="shared" si="61"/>
        <v xml:space="preserve">STEEL SCRUBBER </v>
      </c>
      <c r="V310" t="e">
        <f t="shared" si="62"/>
        <v>#VALUE!</v>
      </c>
      <c r="W310" t="str">
        <f t="shared" si="63"/>
        <v/>
      </c>
      <c r="X310">
        <f t="shared" si="64"/>
        <v>7.2999999999999995E-2</v>
      </c>
      <c r="Y310">
        <f t="shared" si="65"/>
        <v>2678410.48</v>
      </c>
      <c r="Z310">
        <f t="shared" si="66"/>
        <v>0.43960000775695418</v>
      </c>
      <c r="AA310" t="str">
        <f t="shared" si="67"/>
        <v>High</v>
      </c>
      <c r="AB310">
        <f t="shared" si="68"/>
        <v>2024</v>
      </c>
      <c r="AD310">
        <f t="shared" si="69"/>
        <v>0.31890037683497302</v>
      </c>
    </row>
    <row r="311" spans="1:30" x14ac:dyDescent="0.3">
      <c r="A311" s="3" t="s">
        <v>19</v>
      </c>
      <c r="B311" s="3" t="s">
        <v>465</v>
      </c>
      <c r="C311" s="3" t="s">
        <v>21</v>
      </c>
      <c r="D311" s="4" t="s">
        <v>22</v>
      </c>
      <c r="E311" s="3" t="s">
        <v>466</v>
      </c>
      <c r="F311" s="3" t="str">
        <f t="shared" si="56"/>
        <v>Other</v>
      </c>
      <c r="G311" s="3" t="str">
        <f t="shared" si="57"/>
        <v xml:space="preserve">STEEL LUNCH BOX </v>
      </c>
      <c r="H311" s="3" t="str">
        <f t="shared" si="58"/>
        <v>STEEL</v>
      </c>
      <c r="I311" s="3"/>
      <c r="J311" s="3"/>
      <c r="K311" s="3" t="str">
        <f t="shared" si="59"/>
        <v/>
      </c>
      <c r="L311" s="3" t="e">
        <f t="shared" si="60"/>
        <v>#VALUE!</v>
      </c>
      <c r="M311" s="3"/>
      <c r="N311" s="3">
        <v>7769.1</v>
      </c>
      <c r="O311" s="3" t="s">
        <v>24</v>
      </c>
      <c r="P311" s="3">
        <v>516.90738438171729</v>
      </c>
      <c r="Q311" s="3">
        <v>4015905.16</v>
      </c>
      <c r="R311" s="3">
        <v>6.1463422637540708</v>
      </c>
      <c r="S311" s="3">
        <v>47751.547681331751</v>
      </c>
      <c r="T311" s="3">
        <v>1471427.6</v>
      </c>
      <c r="U311" t="str">
        <f t="shared" si="61"/>
        <v xml:space="preserve">STEEL LUNCH BOX </v>
      </c>
      <c r="V311" t="e">
        <f t="shared" si="62"/>
        <v>#VALUE!</v>
      </c>
      <c r="W311" t="str">
        <f t="shared" si="63"/>
        <v/>
      </c>
      <c r="X311">
        <f t="shared" si="64"/>
        <v>2.35</v>
      </c>
      <c r="Y311">
        <f t="shared" si="65"/>
        <v>5487332.7599999998</v>
      </c>
      <c r="Z311">
        <f t="shared" si="66"/>
        <v>0.3663999873941246</v>
      </c>
      <c r="AA311" t="str">
        <f t="shared" si="67"/>
        <v>High</v>
      </c>
      <c r="AB311">
        <f t="shared" si="68"/>
        <v>2024</v>
      </c>
      <c r="AD311">
        <f t="shared" si="69"/>
        <v>0.31883218495309612</v>
      </c>
    </row>
    <row r="312" spans="1:30" x14ac:dyDescent="0.3">
      <c r="A312" s="3" t="s">
        <v>19</v>
      </c>
      <c r="B312" s="3" t="s">
        <v>465</v>
      </c>
      <c r="C312" s="3" t="s">
        <v>21</v>
      </c>
      <c r="D312" s="4" t="s">
        <v>22</v>
      </c>
      <c r="E312" s="3" t="s">
        <v>467</v>
      </c>
      <c r="F312" s="3" t="str">
        <f t="shared" si="56"/>
        <v>Other</v>
      </c>
      <c r="G312" s="3" t="str">
        <f t="shared" si="57"/>
        <v>SY604A STEEL HOOK 4PCS SET</v>
      </c>
      <c r="H312" s="3" t="str">
        <f t="shared" si="58"/>
        <v>SY604A</v>
      </c>
      <c r="I312" s="3"/>
      <c r="J312" s="3"/>
      <c r="K312" s="3" t="str">
        <f t="shared" si="59"/>
        <v>PCS</v>
      </c>
      <c r="L312" s="3" t="e">
        <f t="shared" si="60"/>
        <v>#VALUE!</v>
      </c>
      <c r="M312" s="3"/>
      <c r="N312" s="3">
        <v>70</v>
      </c>
      <c r="O312" s="3" t="s">
        <v>24</v>
      </c>
      <c r="P312" s="3">
        <v>702.41985714285715</v>
      </c>
      <c r="Q312" s="3">
        <v>49169.39</v>
      </c>
      <c r="R312" s="3">
        <v>8.3521980635298121</v>
      </c>
      <c r="S312" s="3">
        <v>584.65386444708668</v>
      </c>
      <c r="T312" s="3">
        <v>18015.7</v>
      </c>
      <c r="U312" t="str">
        <f t="shared" si="61"/>
        <v>SY604A STEEL HOOK 4PCS SET</v>
      </c>
      <c r="V312" t="e">
        <f t="shared" si="62"/>
        <v>#VALUE!</v>
      </c>
      <c r="W312" t="str">
        <f t="shared" si="63"/>
        <v>PCS</v>
      </c>
      <c r="X312">
        <f t="shared" si="64"/>
        <v>0.90900000000000003</v>
      </c>
      <c r="Y312">
        <f t="shared" si="65"/>
        <v>67185.09</v>
      </c>
      <c r="Z312">
        <f t="shared" si="66"/>
        <v>0.36640072207525864</v>
      </c>
      <c r="AA312" t="str">
        <f t="shared" si="67"/>
        <v>High</v>
      </c>
      <c r="AB312">
        <f t="shared" si="68"/>
        <v>2024</v>
      </c>
      <c r="AD312">
        <f t="shared" si="69"/>
        <v>0.31880529529654378</v>
      </c>
    </row>
    <row r="313" spans="1:30" x14ac:dyDescent="0.3">
      <c r="A313" s="3" t="s">
        <v>19</v>
      </c>
      <c r="B313" s="3" t="s">
        <v>465</v>
      </c>
      <c r="C313" s="3" t="s">
        <v>21</v>
      </c>
      <c r="D313" s="4" t="s">
        <v>22</v>
      </c>
      <c r="E313" s="3" t="s">
        <v>468</v>
      </c>
      <c r="F313" s="3" t="str">
        <f t="shared" si="56"/>
        <v>Containers</v>
      </c>
      <c r="G313" s="3" t="str">
        <f t="shared" si="57"/>
        <v xml:space="preserve">STEEL ROUND CONTAINER </v>
      </c>
      <c r="H313" s="3" t="str">
        <f t="shared" si="58"/>
        <v>STEEL</v>
      </c>
      <c r="I313" s="3"/>
      <c r="J313" s="3"/>
      <c r="K313" s="3" t="str">
        <f t="shared" si="59"/>
        <v/>
      </c>
      <c r="L313" s="3" t="e">
        <f t="shared" si="60"/>
        <v>#VALUE!</v>
      </c>
      <c r="M313" s="3"/>
      <c r="N313" s="3">
        <v>7594.92</v>
      </c>
      <c r="O313" s="3" t="s">
        <v>24</v>
      </c>
      <c r="P313" s="3">
        <v>485.14962896251711</v>
      </c>
      <c r="Q313" s="3">
        <v>3684672.62</v>
      </c>
      <c r="R313" s="3">
        <v>5.7687232932522843</v>
      </c>
      <c r="S313" s="3">
        <v>43812.99191438764</v>
      </c>
      <c r="T313" s="3">
        <v>1350064.1</v>
      </c>
      <c r="U313" t="str">
        <f t="shared" si="61"/>
        <v xml:space="preserve">STEEL ROUND CONTAINER </v>
      </c>
      <c r="V313" t="e">
        <f t="shared" si="62"/>
        <v>#VALUE!</v>
      </c>
      <c r="W313" t="str">
        <f t="shared" si="63"/>
        <v/>
      </c>
      <c r="X313">
        <f t="shared" si="64"/>
        <v>0.71799999999999997</v>
      </c>
      <c r="Y313">
        <f t="shared" si="65"/>
        <v>5034736.7200000007</v>
      </c>
      <c r="Z313">
        <f t="shared" si="66"/>
        <v>0.36640001412120027</v>
      </c>
      <c r="AA313" t="str">
        <f t="shared" si="67"/>
        <v>High</v>
      </c>
      <c r="AB313">
        <f t="shared" si="68"/>
        <v>2024</v>
      </c>
      <c r="AD313">
        <f t="shared" si="69"/>
        <v>0.31877837480628435</v>
      </c>
    </row>
    <row r="314" spans="1:30" x14ac:dyDescent="0.3">
      <c r="A314" s="3" t="s">
        <v>19</v>
      </c>
      <c r="B314" s="3" t="s">
        <v>465</v>
      </c>
      <c r="C314" s="3" t="s">
        <v>21</v>
      </c>
      <c r="D314" s="4" t="s">
        <v>22</v>
      </c>
      <c r="E314" s="3" t="s">
        <v>469</v>
      </c>
      <c r="F314" s="3" t="str">
        <f t="shared" si="56"/>
        <v>Containers</v>
      </c>
      <c r="G314" s="3" t="str">
        <f t="shared" si="57"/>
        <v xml:space="preserve">STEEL RECTANGLE CONTAINER </v>
      </c>
      <c r="H314" s="3" t="str">
        <f t="shared" si="58"/>
        <v>STEEL</v>
      </c>
      <c r="I314" s="3"/>
      <c r="J314" s="3"/>
      <c r="K314" s="3" t="str">
        <f t="shared" si="59"/>
        <v/>
      </c>
      <c r="L314" s="3" t="e">
        <f t="shared" si="60"/>
        <v>#VALUE!</v>
      </c>
      <c r="M314" s="3"/>
      <c r="N314" s="3">
        <v>401.7</v>
      </c>
      <c r="O314" s="3" t="s">
        <v>24</v>
      </c>
      <c r="P314" s="3">
        <v>469.19288025889972</v>
      </c>
      <c r="Q314" s="3">
        <v>188474.78</v>
      </c>
      <c r="R314" s="3">
        <v>5.5789878746599246</v>
      </c>
      <c r="S314" s="3">
        <v>2241.0794292508922</v>
      </c>
      <c r="T314" s="3">
        <v>69057.2</v>
      </c>
      <c r="U314" t="str">
        <f t="shared" si="61"/>
        <v xml:space="preserve">STEEL RECTANGLE CONTAINER </v>
      </c>
      <c r="V314" t="e">
        <f t="shared" si="62"/>
        <v>#VALUE!</v>
      </c>
      <c r="W314" t="str">
        <f t="shared" si="63"/>
        <v/>
      </c>
      <c r="X314">
        <f t="shared" si="64"/>
        <v>0.88500000000000001</v>
      </c>
      <c r="Y314">
        <f t="shared" si="65"/>
        <v>257531.97999999998</v>
      </c>
      <c r="Z314">
        <f t="shared" si="66"/>
        <v>0.36640021545588219</v>
      </c>
      <c r="AA314" t="str">
        <f t="shared" si="67"/>
        <v>High</v>
      </c>
      <c r="AB314">
        <f t="shared" si="68"/>
        <v>2024</v>
      </c>
      <c r="AD314">
        <f t="shared" si="69"/>
        <v>0.31875142424640035</v>
      </c>
    </row>
    <row r="315" spans="1:30" x14ac:dyDescent="0.3">
      <c r="A315" s="3" t="s">
        <v>19</v>
      </c>
      <c r="B315" s="3" t="s">
        <v>465</v>
      </c>
      <c r="C315" s="3" t="s">
        <v>21</v>
      </c>
      <c r="D315" s="4" t="s">
        <v>22</v>
      </c>
      <c r="E315" s="3" t="s">
        <v>470</v>
      </c>
      <c r="F315" s="3" t="str">
        <f t="shared" si="56"/>
        <v>Containers</v>
      </c>
      <c r="G315" s="3" t="str">
        <f t="shared" si="57"/>
        <v xml:space="preserve">STEEL ROUND CONTAINER MEDIUM </v>
      </c>
      <c r="H315" s="3" t="str">
        <f t="shared" si="58"/>
        <v>STEEL</v>
      </c>
      <c r="I315" s="3"/>
      <c r="J315" s="3"/>
      <c r="K315" s="3" t="str">
        <f t="shared" si="59"/>
        <v/>
      </c>
      <c r="L315" s="3" t="e">
        <f t="shared" si="60"/>
        <v>#VALUE!</v>
      </c>
      <c r="M315" s="3"/>
      <c r="N315" s="3">
        <v>10608.2</v>
      </c>
      <c r="O315" s="3" t="s">
        <v>24</v>
      </c>
      <c r="P315" s="3">
        <v>623.85371410795415</v>
      </c>
      <c r="Q315" s="3">
        <v>6617964.9699999997</v>
      </c>
      <c r="R315" s="3">
        <v>7.4179989786914886</v>
      </c>
      <c r="S315" s="3">
        <v>78691.616765755054</v>
      </c>
      <c r="T315" s="3">
        <v>2424822.4</v>
      </c>
      <c r="U315" t="str">
        <f t="shared" si="61"/>
        <v xml:space="preserve">STEEL ROUND CONTAINER MEDIUM </v>
      </c>
      <c r="V315" t="e">
        <f t="shared" si="62"/>
        <v>#VALUE!</v>
      </c>
      <c r="W315" t="str">
        <f t="shared" si="63"/>
        <v/>
      </c>
      <c r="X315">
        <f t="shared" si="64"/>
        <v>0.875</v>
      </c>
      <c r="Y315">
        <f t="shared" si="65"/>
        <v>9042787.3699999992</v>
      </c>
      <c r="Z315">
        <f t="shared" si="66"/>
        <v>0.366400005287426</v>
      </c>
      <c r="AA315" t="str">
        <f t="shared" si="67"/>
        <v>High</v>
      </c>
      <c r="AB315">
        <f t="shared" si="68"/>
        <v>2024</v>
      </c>
      <c r="AD315">
        <f t="shared" si="69"/>
        <v>0.31872444305092495</v>
      </c>
    </row>
    <row r="316" spans="1:30" x14ac:dyDescent="0.3">
      <c r="A316" s="3" t="s">
        <v>19</v>
      </c>
      <c r="B316" s="3" t="s">
        <v>465</v>
      </c>
      <c r="C316" s="3" t="s">
        <v>21</v>
      </c>
      <c r="D316" s="4" t="s">
        <v>22</v>
      </c>
      <c r="E316" s="3" t="s">
        <v>471</v>
      </c>
      <c r="F316" s="3" t="str">
        <f t="shared" si="56"/>
        <v>Containers</v>
      </c>
      <c r="G316" s="3" t="str">
        <f t="shared" si="57"/>
        <v xml:space="preserve">STEEL ROUND CONTAINER </v>
      </c>
      <c r="H316" s="3" t="str">
        <f t="shared" si="58"/>
        <v>STEEL</v>
      </c>
      <c r="I316" s="3"/>
      <c r="J316" s="3"/>
      <c r="K316" s="3" t="str">
        <f t="shared" si="59"/>
        <v/>
      </c>
      <c r="L316" s="3" t="e">
        <f t="shared" si="60"/>
        <v>#VALUE!</v>
      </c>
      <c r="M316" s="3"/>
      <c r="N316" s="3">
        <v>12480</v>
      </c>
      <c r="O316" s="3" t="s">
        <v>24</v>
      </c>
      <c r="P316" s="3">
        <v>440.40509214743588</v>
      </c>
      <c r="Q316" s="3">
        <v>5496255.5499999998</v>
      </c>
      <c r="R316" s="3">
        <v>5.2366836164974542</v>
      </c>
      <c r="S316" s="3">
        <v>65353.81153388822</v>
      </c>
      <c r="T316" s="3">
        <v>2013828</v>
      </c>
      <c r="U316" t="str">
        <f t="shared" si="61"/>
        <v xml:space="preserve">STEEL ROUND CONTAINER </v>
      </c>
      <c r="V316" t="e">
        <f t="shared" si="62"/>
        <v>#VALUE!</v>
      </c>
      <c r="W316" t="str">
        <f t="shared" si="63"/>
        <v/>
      </c>
      <c r="X316">
        <f t="shared" si="64"/>
        <v>0.56799999999999995</v>
      </c>
      <c r="Y316">
        <f t="shared" si="65"/>
        <v>7510083.5499999998</v>
      </c>
      <c r="Z316">
        <f t="shared" si="66"/>
        <v>0.36639999390130251</v>
      </c>
      <c r="AA316" t="str">
        <f t="shared" si="67"/>
        <v>High</v>
      </c>
      <c r="AB316">
        <f t="shared" si="68"/>
        <v>2024</v>
      </c>
      <c r="AD316">
        <f t="shared" si="69"/>
        <v>0.31869743140093265</v>
      </c>
    </row>
    <row r="317" spans="1:30" x14ac:dyDescent="0.3">
      <c r="A317" s="3" t="s">
        <v>19</v>
      </c>
      <c r="B317" s="3" t="s">
        <v>465</v>
      </c>
      <c r="C317" s="3" t="s">
        <v>21</v>
      </c>
      <c r="D317" s="4" t="s">
        <v>22</v>
      </c>
      <c r="E317" s="3" t="s">
        <v>472</v>
      </c>
      <c r="F317" s="3" t="str">
        <f t="shared" si="56"/>
        <v>Containers</v>
      </c>
      <c r="G317" s="3" t="str">
        <f t="shared" si="57"/>
        <v xml:space="preserve">STEEL RECTANGLE CONTAINER LARGE </v>
      </c>
      <c r="H317" s="3" t="str">
        <f t="shared" si="58"/>
        <v>STEEL</v>
      </c>
      <c r="I317" s="3"/>
      <c r="J317" s="3"/>
      <c r="K317" s="3" t="str">
        <f t="shared" si="59"/>
        <v/>
      </c>
      <c r="L317" s="3" t="e">
        <f t="shared" si="60"/>
        <v>#VALUE!</v>
      </c>
      <c r="M317" s="3"/>
      <c r="N317" s="3">
        <v>198</v>
      </c>
      <c r="O317" s="3" t="s">
        <v>24</v>
      </c>
      <c r="P317" s="3">
        <v>475.55479797979802</v>
      </c>
      <c r="Q317" s="3">
        <v>94159.85</v>
      </c>
      <c r="R317" s="3">
        <v>5.654634934361451</v>
      </c>
      <c r="S317" s="3">
        <v>1119.6177170035669</v>
      </c>
      <c r="T317" s="3">
        <v>34500.199999999997</v>
      </c>
      <c r="U317" t="str">
        <f t="shared" si="61"/>
        <v xml:space="preserve">STEEL RECTANGLE CONTAINER LARGE </v>
      </c>
      <c r="V317" t="e">
        <f t="shared" si="62"/>
        <v>#VALUE!</v>
      </c>
      <c r="W317" t="str">
        <f t="shared" si="63"/>
        <v/>
      </c>
      <c r="X317">
        <f t="shared" si="64"/>
        <v>1.38</v>
      </c>
      <c r="Y317">
        <f t="shared" si="65"/>
        <v>128660.05</v>
      </c>
      <c r="Z317">
        <f t="shared" si="66"/>
        <v>0.36640032880256285</v>
      </c>
      <c r="AA317" t="str">
        <f t="shared" si="67"/>
        <v>High</v>
      </c>
      <c r="AB317">
        <f t="shared" si="68"/>
        <v>2024</v>
      </c>
      <c r="AD317">
        <f t="shared" si="69"/>
        <v>0.31867038913194151</v>
      </c>
    </row>
    <row r="318" spans="1:30" x14ac:dyDescent="0.3">
      <c r="A318" s="3" t="s">
        <v>19</v>
      </c>
      <c r="B318" s="3" t="s">
        <v>465</v>
      </c>
      <c r="C318" s="3" t="s">
        <v>21</v>
      </c>
      <c r="D318" s="4" t="s">
        <v>22</v>
      </c>
      <c r="E318" s="3" t="s">
        <v>473</v>
      </c>
      <c r="F318" s="3" t="str">
        <f t="shared" si="56"/>
        <v>Other</v>
      </c>
      <c r="G318" s="3" t="str">
        <f t="shared" si="57"/>
        <v>SY772-42 STEEL HANGER 10PCS SET</v>
      </c>
      <c r="H318" s="3" t="str">
        <f t="shared" si="58"/>
        <v>SY772-42</v>
      </c>
      <c r="I318" s="3"/>
      <c r="J318" s="3"/>
      <c r="K318" s="3" t="str">
        <f t="shared" si="59"/>
        <v>PCS</v>
      </c>
      <c r="L318" s="3" t="e">
        <f t="shared" si="60"/>
        <v>#VALUE!</v>
      </c>
      <c r="M318" s="3"/>
      <c r="N318" s="3">
        <v>273</v>
      </c>
      <c r="O318" s="3" t="s">
        <v>24</v>
      </c>
      <c r="P318" s="3">
        <v>249.4031135531136</v>
      </c>
      <c r="Q318" s="3">
        <v>68087.05</v>
      </c>
      <c r="R318" s="3">
        <v>2.9655542634139551</v>
      </c>
      <c r="S318" s="3">
        <v>809.59631391200958</v>
      </c>
      <c r="T318" s="3">
        <v>24947</v>
      </c>
      <c r="U318" t="str">
        <f t="shared" si="61"/>
        <v>SY772-42 STEEL HANGER 10PCS SET</v>
      </c>
      <c r="V318" t="e">
        <f t="shared" si="62"/>
        <v>#VALUE!</v>
      </c>
      <c r="W318" t="str">
        <f t="shared" si="63"/>
        <v>PCS</v>
      </c>
      <c r="X318">
        <f t="shared" si="64"/>
        <v>1.3986000000000001</v>
      </c>
      <c r="Y318">
        <f t="shared" si="65"/>
        <v>93034.05</v>
      </c>
      <c r="Z318">
        <f t="shared" si="66"/>
        <v>0.36639860296488097</v>
      </c>
      <c r="AA318" t="str">
        <f t="shared" si="67"/>
        <v>High</v>
      </c>
      <c r="AB318">
        <f t="shared" si="68"/>
        <v>2024</v>
      </c>
      <c r="AD318">
        <f t="shared" si="69"/>
        <v>0.31864331599542955</v>
      </c>
    </row>
    <row r="319" spans="1:30" x14ac:dyDescent="0.3">
      <c r="A319" s="3" t="s">
        <v>19</v>
      </c>
      <c r="B319" s="3" t="s">
        <v>465</v>
      </c>
      <c r="C319" s="3" t="s">
        <v>21</v>
      </c>
      <c r="D319" s="4" t="s">
        <v>22</v>
      </c>
      <c r="E319" s="3" t="s">
        <v>474</v>
      </c>
      <c r="F319" s="3" t="str">
        <f t="shared" si="56"/>
        <v>Containers</v>
      </c>
      <c r="G319" s="3" t="str">
        <f t="shared" si="57"/>
        <v xml:space="preserve">STEEL RECTANGLE CONTAINER BIG </v>
      </c>
      <c r="H319" s="3" t="str">
        <f t="shared" si="58"/>
        <v>STEEL</v>
      </c>
      <c r="I319" s="3"/>
      <c r="J319" s="3"/>
      <c r="K319" s="3" t="str">
        <f t="shared" si="59"/>
        <v/>
      </c>
      <c r="L319" s="3" t="e">
        <f t="shared" si="60"/>
        <v>#VALUE!</v>
      </c>
      <c r="M319" s="3"/>
      <c r="N319" s="3">
        <v>11005</v>
      </c>
      <c r="O319" s="3" t="s">
        <v>24</v>
      </c>
      <c r="P319" s="3">
        <v>465.36224170831429</v>
      </c>
      <c r="Q319" s="3">
        <v>5121311.47</v>
      </c>
      <c r="R319" s="3">
        <v>5.5334392593140844</v>
      </c>
      <c r="S319" s="3">
        <v>60895.499048751488</v>
      </c>
      <c r="T319" s="3">
        <v>1876448.5</v>
      </c>
      <c r="U319" t="str">
        <f t="shared" si="61"/>
        <v xml:space="preserve">STEEL RECTANGLE CONTAINER BIG </v>
      </c>
      <c r="V319" t="e">
        <f t="shared" si="62"/>
        <v>#VALUE!</v>
      </c>
      <c r="W319" t="str">
        <f t="shared" si="63"/>
        <v/>
      </c>
      <c r="X319">
        <f t="shared" si="64"/>
        <v>1.5980000000000001</v>
      </c>
      <c r="Y319">
        <f t="shared" si="65"/>
        <v>6997759.9699999997</v>
      </c>
      <c r="Z319">
        <f t="shared" si="66"/>
        <v>0.36639999558550579</v>
      </c>
      <c r="AA319" t="str">
        <f t="shared" si="67"/>
        <v>High</v>
      </c>
      <c r="AB319">
        <f t="shared" si="68"/>
        <v>2024</v>
      </c>
      <c r="AD319">
        <f t="shared" si="69"/>
        <v>0.31861621310838673</v>
      </c>
    </row>
    <row r="320" spans="1:30" x14ac:dyDescent="0.3">
      <c r="A320" s="3" t="s">
        <v>19</v>
      </c>
      <c r="B320" s="3" t="s">
        <v>465</v>
      </c>
      <c r="C320" s="3" t="s">
        <v>21</v>
      </c>
      <c r="D320" s="4" t="s">
        <v>22</v>
      </c>
      <c r="E320" s="3" t="s">
        <v>475</v>
      </c>
      <c r="F320" s="3" t="str">
        <f t="shared" si="56"/>
        <v>Other</v>
      </c>
      <c r="G320" s="3" t="str">
        <f t="shared" si="57"/>
        <v>SY604A-4 STEEL HOOK 4PCS SET</v>
      </c>
      <c r="H320" s="3" t="str">
        <f t="shared" si="58"/>
        <v>SY604A-4</v>
      </c>
      <c r="I320" s="3"/>
      <c r="J320" s="3"/>
      <c r="K320" s="3" t="str">
        <f t="shared" si="59"/>
        <v>PCS</v>
      </c>
      <c r="L320" s="3" t="e">
        <f t="shared" si="60"/>
        <v>#VALUE!</v>
      </c>
      <c r="M320" s="3"/>
      <c r="N320" s="3">
        <v>112</v>
      </c>
      <c r="O320" s="3" t="s">
        <v>24</v>
      </c>
      <c r="P320" s="3">
        <v>443.08535714285711</v>
      </c>
      <c r="Q320" s="3">
        <v>49625.56</v>
      </c>
      <c r="R320" s="3">
        <v>5.2685535926617968</v>
      </c>
      <c r="S320" s="3">
        <v>590.07800237812125</v>
      </c>
      <c r="T320" s="3">
        <v>18182.8</v>
      </c>
      <c r="U320" t="str">
        <f t="shared" si="61"/>
        <v>SY604A-4 STEEL HOOK 4PCS SET</v>
      </c>
      <c r="V320" t="e">
        <f t="shared" si="62"/>
        <v>#VALUE!</v>
      </c>
      <c r="W320" t="str">
        <f t="shared" si="63"/>
        <v>PCS</v>
      </c>
      <c r="X320">
        <f t="shared" si="64"/>
        <v>0.57340000000000002</v>
      </c>
      <c r="Y320">
        <f t="shared" si="65"/>
        <v>67808.36</v>
      </c>
      <c r="Z320">
        <f t="shared" si="66"/>
        <v>0.36639989553770275</v>
      </c>
      <c r="AA320" t="str">
        <f t="shared" si="67"/>
        <v>High</v>
      </c>
      <c r="AB320">
        <f t="shared" si="68"/>
        <v>2024</v>
      </c>
      <c r="AD320">
        <f t="shared" si="69"/>
        <v>0.31858907864928554</v>
      </c>
    </row>
    <row r="321" spans="1:30" x14ac:dyDescent="0.3">
      <c r="A321" s="3" t="s">
        <v>19</v>
      </c>
      <c r="B321" s="3" t="s">
        <v>465</v>
      </c>
      <c r="C321" s="3" t="s">
        <v>21</v>
      </c>
      <c r="D321" s="4" t="s">
        <v>22</v>
      </c>
      <c r="E321" s="3" t="s">
        <v>476</v>
      </c>
      <c r="F321" s="3" t="str">
        <f t="shared" si="56"/>
        <v>Other</v>
      </c>
      <c r="G321" s="3" t="str">
        <f t="shared" si="57"/>
        <v>SD1078-B STEEL FRUIT BASKET</v>
      </c>
      <c r="H321" s="3" t="str">
        <f t="shared" si="58"/>
        <v>SD1078-B</v>
      </c>
      <c r="I321" s="3"/>
      <c r="J321" s="3"/>
      <c r="K321" s="3" t="str">
        <f t="shared" si="59"/>
        <v>PCS</v>
      </c>
      <c r="L321" s="3" t="e">
        <f t="shared" si="60"/>
        <v>#VALUE!</v>
      </c>
      <c r="M321" s="3"/>
      <c r="N321" s="3">
        <v>83.3</v>
      </c>
      <c r="O321" s="3" t="s">
        <v>24</v>
      </c>
      <c r="P321" s="3">
        <v>401.38055222088838</v>
      </c>
      <c r="Q321" s="3">
        <v>33435</v>
      </c>
      <c r="R321" s="3">
        <v>4.7726581714731076</v>
      </c>
      <c r="S321" s="3">
        <v>397.56242568370988</v>
      </c>
      <c r="T321" s="3">
        <v>12250.6</v>
      </c>
      <c r="U321" t="str">
        <f t="shared" si="61"/>
        <v>SD1078-B STEEL FRUIT BASKET</v>
      </c>
      <c r="V321" t="e">
        <f t="shared" si="62"/>
        <v>#VALUE!</v>
      </c>
      <c r="W321" t="str">
        <f t="shared" si="63"/>
        <v>PCS</v>
      </c>
      <c r="X321">
        <f t="shared" si="64"/>
        <v>0.90900000000000003</v>
      </c>
      <c r="Y321">
        <f t="shared" si="65"/>
        <v>45685.599999999999</v>
      </c>
      <c r="Z321">
        <f t="shared" si="66"/>
        <v>0.36640047854045166</v>
      </c>
      <c r="AA321" t="str">
        <f t="shared" si="67"/>
        <v>High</v>
      </c>
      <c r="AB321">
        <f t="shared" si="68"/>
        <v>2024</v>
      </c>
      <c r="AD321">
        <f t="shared" si="69"/>
        <v>0.31856191341241713</v>
      </c>
    </row>
    <row r="322" spans="1:30" x14ac:dyDescent="0.3">
      <c r="A322" s="3" t="s">
        <v>19</v>
      </c>
      <c r="B322" s="3" t="s">
        <v>465</v>
      </c>
      <c r="C322" s="3" t="s">
        <v>21</v>
      </c>
      <c r="D322" s="4" t="s">
        <v>22</v>
      </c>
      <c r="E322" s="3" t="s">
        <v>477</v>
      </c>
      <c r="F322" s="3" t="str">
        <f t="shared" si="56"/>
        <v>Other</v>
      </c>
      <c r="G322" s="3" t="str">
        <f t="shared" si="57"/>
        <v>SY722-9602 STEEL HOOK 3PCS SET</v>
      </c>
      <c r="H322" s="3" t="str">
        <f t="shared" si="58"/>
        <v>SY722-9602</v>
      </c>
      <c r="I322" s="3"/>
      <c r="J322" s="3"/>
      <c r="K322" s="3" t="str">
        <f t="shared" si="59"/>
        <v>PCS</v>
      </c>
      <c r="L322" s="3" t="e">
        <f t="shared" si="60"/>
        <v>#VALUE!</v>
      </c>
      <c r="M322" s="3"/>
      <c r="N322" s="3">
        <v>78</v>
      </c>
      <c r="O322" s="3" t="s">
        <v>24</v>
      </c>
      <c r="P322" s="3">
        <v>511.95282051282049</v>
      </c>
      <c r="Q322" s="3">
        <v>39932.32</v>
      </c>
      <c r="R322" s="3">
        <v>6.0874294948016701</v>
      </c>
      <c r="S322" s="3">
        <v>474.81950059453033</v>
      </c>
      <c r="T322" s="3">
        <v>14631.2</v>
      </c>
      <c r="U322" t="str">
        <f t="shared" si="61"/>
        <v>SY722-9602 STEEL HOOK 3PCS SET</v>
      </c>
      <c r="V322" t="e">
        <f t="shared" si="62"/>
        <v>#VALUE!</v>
      </c>
      <c r="W322" t="str">
        <f t="shared" si="63"/>
        <v>PCS</v>
      </c>
      <c r="X322">
        <f t="shared" si="64"/>
        <v>0.15379999999999999</v>
      </c>
      <c r="Y322">
        <f t="shared" si="65"/>
        <v>54563.520000000004</v>
      </c>
      <c r="Z322">
        <f t="shared" si="66"/>
        <v>0.36639994871322279</v>
      </c>
      <c r="AA322" t="str">
        <f t="shared" si="67"/>
        <v>High</v>
      </c>
      <c r="AB322">
        <f t="shared" si="68"/>
        <v>2024</v>
      </c>
      <c r="AD322">
        <f t="shared" si="69"/>
        <v>0.31853471695697205</v>
      </c>
    </row>
    <row r="323" spans="1:30" x14ac:dyDescent="0.3">
      <c r="A323" s="3" t="s">
        <v>19</v>
      </c>
      <c r="B323" s="3" t="s">
        <v>465</v>
      </c>
      <c r="C323" s="3" t="s">
        <v>21</v>
      </c>
      <c r="D323" s="4" t="s">
        <v>22</v>
      </c>
      <c r="E323" s="3" t="s">
        <v>478</v>
      </c>
      <c r="F323" s="3" t="str">
        <f t="shared" ref="F323:F386" si="70">IF(ISNUMBER(SEARCH("SCRUB",E323)),"Scrubber",
IF(ISNUMBER(SEARCH("STRAIN",E323)),"Kitchen Tools",
IF(ISNUMBER(SEARCH("HOLDER",E323)),"Household Steel",
IF(ISNUMBER(SEARCH("CONTAINER",E323)),"Containers",
IF(ISNUMBER(SEARCH("STAND",E323)),"Home Utility",
"Other")))))</f>
        <v>Other</v>
      </c>
      <c r="G323" s="3" t="str">
        <f t="shared" ref="G323:G386" si="71">LEFT(E323, FIND("(", E323 &amp; "(")-1)</f>
        <v>SY592A-0085 STEEL CLIP 6PCS SET BIG</v>
      </c>
      <c r="H323" s="3" t="str">
        <f t="shared" ref="H323:H386" si="72">LEFT(E323, FIND(" ", E323 &amp; " ") - 1)</f>
        <v>SY592A-0085</v>
      </c>
      <c r="I323" s="3"/>
      <c r="J323" s="3"/>
      <c r="K323" s="3" t="str">
        <f t="shared" ref="K323:K386" si="73">IF(ISNUMBER(SEARCH("PCS",E323)),"PCS",
IF(ISNUMBER(SEARCH("SET",E323)),"SETS",
IF(ISNUMBER(SEARCH("KG",E323)),"KG","")))</f>
        <v>PCS</v>
      </c>
      <c r="L323" s="3" t="e">
        <f t="shared" ref="L323:L386" si="74">--TRIM(MID(E323, FIND("USD", UPPER(E323))+3, 10))</f>
        <v>#VALUE!</v>
      </c>
      <c r="M323" s="3"/>
      <c r="N323" s="3">
        <v>95</v>
      </c>
      <c r="O323" s="3" t="s">
        <v>24</v>
      </c>
      <c r="P323" s="3">
        <v>430.00084210526319</v>
      </c>
      <c r="Q323" s="3">
        <v>40850.080000000002</v>
      </c>
      <c r="R323" s="3">
        <v>5.1129707741410613</v>
      </c>
      <c r="S323" s="3">
        <v>485.73222354340078</v>
      </c>
      <c r="T323" s="3">
        <v>14967.5</v>
      </c>
      <c r="U323" t="str">
        <f t="shared" ref="U323:U386" si="75">LEFT(E323, FIND("(", E323 &amp; "(")-1)</f>
        <v>SY592A-0085 STEEL CLIP 6PCS SET BIG</v>
      </c>
      <c r="V323" t="e">
        <f t="shared" ref="V323:V386" si="76">--SUBSTITUTE(MID(E323, FIND("QTY:", E323) + 4, FIND("PCS", E323) - FIND("QTY:", E323) - 4), ",", "")</f>
        <v>#VALUE!</v>
      </c>
      <c r="W323" t="str">
        <f t="shared" ref="W323:W386" si="77">IF(ISNUMBER(SEARCH("PCS",E323)),"PCS",
IF(ISNUMBER(SEARCH("SET",E323)),"SET",
IF(ISNUMBER(SEARCH("KG",E323)),"KG","")))</f>
        <v>PCS</v>
      </c>
      <c r="X323">
        <f t="shared" ref="X323:X386" si="78">--TRIM(SUBSTITUTE(MID(UPPER(E323), FIND("USD", UPPER(E323))+3, FIND("PER", UPPER(E323)) - (FIND("USD", UPPER(E323))+3)),")",""))</f>
        <v>0.37759999999999999</v>
      </c>
      <c r="Y323">
        <f t="shared" ref="Y323:Y386" si="79">Q323 + T323</f>
        <v>55817.58</v>
      </c>
      <c r="Z323">
        <f t="shared" ref="Z323:Z386" si="80">IF(Q323&gt;0, T323/Q323, "")</f>
        <v>0.3664007512347589</v>
      </c>
      <c r="AA323" t="str">
        <f t="shared" ref="AA323:AA386" si="81">IF(AD323 &gt; $AD$2080, "High", "Normal")</f>
        <v>High</v>
      </c>
      <c r="AB323">
        <f t="shared" ref="AB323:AB386" si="82">YEAR(B323)</f>
        <v>2024</v>
      </c>
      <c r="AD323">
        <f t="shared" ref="AD323:AD386" si="83">AVERAGE(Z323:Z2401)</f>
        <v>0.31850748986268529</v>
      </c>
    </row>
    <row r="324" spans="1:30" x14ac:dyDescent="0.3">
      <c r="A324" s="3" t="s">
        <v>19</v>
      </c>
      <c r="B324" s="3" t="s">
        <v>479</v>
      </c>
      <c r="C324" s="3" t="s">
        <v>21</v>
      </c>
      <c r="D324" s="4" t="s">
        <v>22</v>
      </c>
      <c r="E324" s="3" t="s">
        <v>480</v>
      </c>
      <c r="F324" s="3" t="str">
        <f t="shared" si="70"/>
        <v>Other</v>
      </c>
      <c r="G324" s="3" t="str">
        <f t="shared" si="71"/>
        <v xml:space="preserve">HOUSEHOLD STEEL HOOK 3PCS SET </v>
      </c>
      <c r="H324" s="3" t="str">
        <f t="shared" si="72"/>
        <v>HOUSEHOLD</v>
      </c>
      <c r="I324" s="3"/>
      <c r="J324" s="3"/>
      <c r="K324" s="3" t="str">
        <f t="shared" si="73"/>
        <v>PCS</v>
      </c>
      <c r="L324" s="3" t="e">
        <f t="shared" si="74"/>
        <v>#VALUE!</v>
      </c>
      <c r="M324" s="3"/>
      <c r="N324" s="3">
        <v>89.06</v>
      </c>
      <c r="O324" s="3" t="s">
        <v>24</v>
      </c>
      <c r="P324" s="3">
        <v>960.11812261396801</v>
      </c>
      <c r="Q324" s="3">
        <v>85508.12</v>
      </c>
      <c r="R324" s="3">
        <v>11.416386713602471</v>
      </c>
      <c r="S324" s="3">
        <v>1016.743400713436</v>
      </c>
      <c r="T324" s="3">
        <v>31330.2</v>
      </c>
      <c r="U324" t="str">
        <f t="shared" si="75"/>
        <v xml:space="preserve">HOUSEHOLD STEEL HOOK 3PCS SET </v>
      </c>
      <c r="V324" t="e">
        <f t="shared" si="76"/>
        <v>#VALUE!</v>
      </c>
      <c r="W324" t="str">
        <f t="shared" si="77"/>
        <v>PCS</v>
      </c>
      <c r="X324">
        <f t="shared" si="78"/>
        <v>0.38</v>
      </c>
      <c r="Y324">
        <f t="shared" si="79"/>
        <v>116838.31999999999</v>
      </c>
      <c r="Z324">
        <f t="shared" si="80"/>
        <v>0.36640029040516858</v>
      </c>
      <c r="AA324" t="str">
        <f t="shared" si="81"/>
        <v>High</v>
      </c>
      <c r="AB324">
        <f t="shared" si="82"/>
        <v>2024</v>
      </c>
      <c r="AD324">
        <f t="shared" si="83"/>
        <v>0.31848023131893338</v>
      </c>
    </row>
    <row r="325" spans="1:30" x14ac:dyDescent="0.3">
      <c r="A325" s="3" t="s">
        <v>19</v>
      </c>
      <c r="B325" s="3" t="s">
        <v>481</v>
      </c>
      <c r="C325" s="3" t="s">
        <v>21</v>
      </c>
      <c r="D325" s="4" t="s">
        <v>25</v>
      </c>
      <c r="E325" s="3" t="s">
        <v>482</v>
      </c>
      <c r="F325" s="3" t="str">
        <f t="shared" si="70"/>
        <v>Scrubber</v>
      </c>
      <c r="G325" s="3" t="str">
        <f t="shared" si="71"/>
        <v xml:space="preserve">STEEL SCRUBBER 6PCS SET </v>
      </c>
      <c r="H325" s="3" t="str">
        <f t="shared" si="72"/>
        <v>STEEL</v>
      </c>
      <c r="I325" s="3"/>
      <c r="J325" s="3"/>
      <c r="K325" s="3" t="str">
        <f t="shared" si="73"/>
        <v>PCS</v>
      </c>
      <c r="L325" s="3" t="e">
        <f t="shared" si="74"/>
        <v>#VALUE!</v>
      </c>
      <c r="M325" s="3"/>
      <c r="N325" s="3">
        <v>8782</v>
      </c>
      <c r="O325" s="3" t="s">
        <v>24</v>
      </c>
      <c r="P325" s="3">
        <v>234.41783420633121</v>
      </c>
      <c r="Q325" s="3">
        <v>2058657.42</v>
      </c>
      <c r="R325" s="3">
        <v>2.787370204593711</v>
      </c>
      <c r="S325" s="3">
        <v>24478.685136741969</v>
      </c>
      <c r="T325" s="3">
        <v>904985.8</v>
      </c>
      <c r="U325" t="str">
        <f t="shared" si="75"/>
        <v xml:space="preserve">STEEL SCRUBBER 6PCS SET </v>
      </c>
      <c r="V325" t="e">
        <f t="shared" si="76"/>
        <v>#VALUE!</v>
      </c>
      <c r="W325" t="str">
        <f t="shared" si="77"/>
        <v>PCS</v>
      </c>
      <c r="X325">
        <f t="shared" si="78"/>
        <v>0.23899999999999999</v>
      </c>
      <c r="Y325">
        <f t="shared" si="79"/>
        <v>2963643.2199999997</v>
      </c>
      <c r="Z325">
        <f t="shared" si="80"/>
        <v>0.43959999911009967</v>
      </c>
      <c r="AA325" t="str">
        <f t="shared" si="81"/>
        <v>High</v>
      </c>
      <c r="AB325">
        <f t="shared" si="82"/>
        <v>2024</v>
      </c>
      <c r="AD325">
        <f t="shared" si="83"/>
        <v>0.31845294199143559</v>
      </c>
    </row>
    <row r="326" spans="1:30" x14ac:dyDescent="0.3">
      <c r="A326" s="3" t="s">
        <v>19</v>
      </c>
      <c r="B326" s="3" t="s">
        <v>483</v>
      </c>
      <c r="C326" s="3" t="s">
        <v>21</v>
      </c>
      <c r="D326" s="4" t="s">
        <v>22</v>
      </c>
      <c r="E326" s="3" t="s">
        <v>484</v>
      </c>
      <c r="F326" s="3" t="str">
        <f t="shared" si="70"/>
        <v>Kitchen Tools</v>
      </c>
      <c r="G326" s="3" t="str">
        <f t="shared" si="71"/>
        <v xml:space="preserve">NP-55 STEEL TEA STRAINER </v>
      </c>
      <c r="H326" s="3" t="str">
        <f t="shared" si="72"/>
        <v>NP-55</v>
      </c>
      <c r="I326" s="3"/>
      <c r="J326" s="3"/>
      <c r="K326" s="3" t="str">
        <f t="shared" si="73"/>
        <v>PCS</v>
      </c>
      <c r="L326" s="3" t="e">
        <f t="shared" si="74"/>
        <v>#VALUE!</v>
      </c>
      <c r="M326" s="3"/>
      <c r="N326" s="3">
        <v>4620</v>
      </c>
      <c r="O326" s="3" t="s">
        <v>24</v>
      </c>
      <c r="P326" s="3">
        <v>547.63004761904767</v>
      </c>
      <c r="Q326" s="3">
        <v>2530050.8199999998</v>
      </c>
      <c r="R326" s="3">
        <v>6.5232882384639366</v>
      </c>
      <c r="S326" s="3">
        <v>30137.591661703391</v>
      </c>
      <c r="T326" s="3">
        <v>927010.6</v>
      </c>
      <c r="U326" t="str">
        <f t="shared" si="75"/>
        <v xml:space="preserve">NP-55 STEEL TEA STRAINER </v>
      </c>
      <c r="V326">
        <f t="shared" si="76"/>
        <v>100800</v>
      </c>
      <c r="W326" t="str">
        <f t="shared" si="77"/>
        <v>PCS</v>
      </c>
      <c r="X326">
        <f t="shared" si="78"/>
        <v>0.28149999999999997</v>
      </c>
      <c r="Y326">
        <f t="shared" si="79"/>
        <v>3457061.42</v>
      </c>
      <c r="Z326">
        <f t="shared" si="80"/>
        <v>0.36639999191794892</v>
      </c>
      <c r="AA326" t="str">
        <f t="shared" si="81"/>
        <v>High</v>
      </c>
      <c r="AB326">
        <f t="shared" si="82"/>
        <v>2024</v>
      </c>
      <c r="AD326">
        <f t="shared" si="83"/>
        <v>0.31838391232925972</v>
      </c>
    </row>
    <row r="327" spans="1:30" x14ac:dyDescent="0.3">
      <c r="A327" s="3" t="s">
        <v>19</v>
      </c>
      <c r="B327" s="3" t="s">
        <v>483</v>
      </c>
      <c r="C327" s="3" t="s">
        <v>21</v>
      </c>
      <c r="D327" s="4" t="s">
        <v>22</v>
      </c>
      <c r="E327" s="3" t="s">
        <v>485</v>
      </c>
      <c r="F327" s="3" t="str">
        <f t="shared" si="70"/>
        <v>Kitchen Tools</v>
      </c>
      <c r="G327" s="3" t="str">
        <f t="shared" si="71"/>
        <v xml:space="preserve">AM-603 STEEL TEA STRAINER </v>
      </c>
      <c r="H327" s="3" t="str">
        <f t="shared" si="72"/>
        <v>AM-603</v>
      </c>
      <c r="I327" s="3"/>
      <c r="J327" s="3"/>
      <c r="K327" s="3" t="str">
        <f t="shared" si="73"/>
        <v>PCS</v>
      </c>
      <c r="L327" s="3" t="e">
        <f t="shared" si="74"/>
        <v>#VALUE!</v>
      </c>
      <c r="M327" s="3"/>
      <c r="N327" s="3">
        <v>50</v>
      </c>
      <c r="O327" s="3" t="s">
        <v>24</v>
      </c>
      <c r="P327" s="3">
        <v>966.50379999999996</v>
      </c>
      <c r="Q327" s="3">
        <v>48325.19</v>
      </c>
      <c r="R327" s="3">
        <v>11.51285050625372</v>
      </c>
      <c r="S327" s="3">
        <v>575.64252531268619</v>
      </c>
      <c r="T327" s="3">
        <v>17706.3</v>
      </c>
      <c r="U327" t="str">
        <f t="shared" si="75"/>
        <v xml:space="preserve">AM-603 STEEL TEA STRAINER </v>
      </c>
      <c r="V327">
        <f t="shared" si="76"/>
        <v>900</v>
      </c>
      <c r="W327" t="str">
        <f t="shared" si="77"/>
        <v>PCS</v>
      </c>
      <c r="X327">
        <f t="shared" si="78"/>
        <v>0.60219999999999996</v>
      </c>
      <c r="Y327">
        <f t="shared" si="79"/>
        <v>66031.490000000005</v>
      </c>
      <c r="Z327">
        <f t="shared" si="80"/>
        <v>0.36639897328908583</v>
      </c>
      <c r="AA327" t="str">
        <f t="shared" si="81"/>
        <v>High</v>
      </c>
      <c r="AB327">
        <f t="shared" si="82"/>
        <v>2024</v>
      </c>
      <c r="AD327">
        <f t="shared" si="83"/>
        <v>0.31835653714135292</v>
      </c>
    </row>
    <row r="328" spans="1:30" x14ac:dyDescent="0.3">
      <c r="A328" s="3" t="s">
        <v>19</v>
      </c>
      <c r="B328" s="3" t="s">
        <v>483</v>
      </c>
      <c r="C328" s="3" t="s">
        <v>21</v>
      </c>
      <c r="D328" s="4" t="s">
        <v>22</v>
      </c>
      <c r="E328" s="3" t="s">
        <v>486</v>
      </c>
      <c r="F328" s="3" t="str">
        <f t="shared" si="70"/>
        <v>Kitchen Tools</v>
      </c>
      <c r="G328" s="3" t="str">
        <f t="shared" si="71"/>
        <v xml:space="preserve">SB-12 STEEL TEA STRAINER BIG </v>
      </c>
      <c r="H328" s="3" t="str">
        <f t="shared" si="72"/>
        <v>SB-12</v>
      </c>
      <c r="I328" s="3"/>
      <c r="J328" s="3"/>
      <c r="K328" s="3" t="str">
        <f t="shared" si="73"/>
        <v>PCS</v>
      </c>
      <c r="L328" s="3" t="e">
        <f t="shared" si="74"/>
        <v>#VALUE!</v>
      </c>
      <c r="M328" s="3"/>
      <c r="N328" s="3">
        <v>3427.6</v>
      </c>
      <c r="O328" s="3" t="s">
        <v>24</v>
      </c>
      <c r="P328" s="3">
        <v>380.59303010853068</v>
      </c>
      <c r="Q328" s="3">
        <v>1304520.67</v>
      </c>
      <c r="R328" s="3">
        <v>4.533567958410134</v>
      </c>
      <c r="S328" s="3">
        <v>15539.25753424657</v>
      </c>
      <c r="T328" s="3">
        <v>477976.3</v>
      </c>
      <c r="U328" t="str">
        <f t="shared" si="75"/>
        <v xml:space="preserve">SB-12 STEEL TEA STRAINER BIG </v>
      </c>
      <c r="V328">
        <f t="shared" si="76"/>
        <v>14022</v>
      </c>
      <c r="W328" t="str">
        <f t="shared" si="77"/>
        <v>PCS</v>
      </c>
      <c r="X328">
        <f t="shared" si="78"/>
        <v>1.0434000000000001</v>
      </c>
      <c r="Y328">
        <f t="shared" si="79"/>
        <v>1782496.97</v>
      </c>
      <c r="Z328">
        <f t="shared" si="80"/>
        <v>0.36639994366666495</v>
      </c>
      <c r="AA328" t="str">
        <f t="shared" si="81"/>
        <v>High</v>
      </c>
      <c r="AB328">
        <f t="shared" si="82"/>
        <v>2024</v>
      </c>
      <c r="AD328">
        <f t="shared" si="83"/>
        <v>0.31832913130213569</v>
      </c>
    </row>
    <row r="329" spans="1:30" x14ac:dyDescent="0.3">
      <c r="A329" s="3" t="s">
        <v>19</v>
      </c>
      <c r="B329" s="3" t="s">
        <v>483</v>
      </c>
      <c r="C329" s="3" t="s">
        <v>21</v>
      </c>
      <c r="D329" s="4" t="s">
        <v>22</v>
      </c>
      <c r="E329" s="3" t="s">
        <v>487</v>
      </c>
      <c r="F329" s="3" t="str">
        <f t="shared" si="70"/>
        <v>Other</v>
      </c>
      <c r="G329" s="3" t="str">
        <f t="shared" si="71"/>
        <v xml:space="preserve">AM-321 STEEL DRAINER </v>
      </c>
      <c r="H329" s="3" t="str">
        <f t="shared" si="72"/>
        <v>AM-321</v>
      </c>
      <c r="I329" s="3"/>
      <c r="J329" s="3"/>
      <c r="K329" s="3" t="str">
        <f t="shared" si="73"/>
        <v>PCS</v>
      </c>
      <c r="L329" s="3" t="e">
        <f t="shared" si="74"/>
        <v>#VALUE!</v>
      </c>
      <c r="M329" s="3"/>
      <c r="N329" s="3">
        <v>2069.1</v>
      </c>
      <c r="O329" s="3" t="s">
        <v>24</v>
      </c>
      <c r="P329" s="3">
        <v>475.84469576144221</v>
      </c>
      <c r="Q329" s="3">
        <v>984570.26</v>
      </c>
      <c r="R329" s="3">
        <v>5.6681917303328433</v>
      </c>
      <c r="S329" s="3">
        <v>11728.055509231681</v>
      </c>
      <c r="T329" s="3">
        <v>360746.6</v>
      </c>
      <c r="U329" t="str">
        <f t="shared" si="75"/>
        <v xml:space="preserve">AM-321 STEEL DRAINER </v>
      </c>
      <c r="V329">
        <f t="shared" si="76"/>
        <v>15048</v>
      </c>
      <c r="W329" t="str">
        <f t="shared" si="77"/>
        <v>PCS</v>
      </c>
      <c r="X329">
        <f t="shared" si="78"/>
        <v>0.73380000000000001</v>
      </c>
      <c r="Y329">
        <f t="shared" si="79"/>
        <v>1345316.8599999999</v>
      </c>
      <c r="Z329">
        <f t="shared" si="80"/>
        <v>0.36640005762514094</v>
      </c>
      <c r="AA329" t="str">
        <f t="shared" si="81"/>
        <v>High</v>
      </c>
      <c r="AB329">
        <f t="shared" si="82"/>
        <v>2024</v>
      </c>
      <c r="AD329">
        <f t="shared" si="83"/>
        <v>0.31830169362384547</v>
      </c>
    </row>
    <row r="330" spans="1:30" x14ac:dyDescent="0.3">
      <c r="A330" s="3" t="s">
        <v>19</v>
      </c>
      <c r="B330" s="3" t="s">
        <v>483</v>
      </c>
      <c r="C330" s="3" t="s">
        <v>21</v>
      </c>
      <c r="D330" s="4" t="s">
        <v>22</v>
      </c>
      <c r="E330" s="3" t="s">
        <v>488</v>
      </c>
      <c r="F330" s="3" t="str">
        <f t="shared" si="70"/>
        <v>Other</v>
      </c>
      <c r="G330" s="3" t="str">
        <f t="shared" si="71"/>
        <v xml:space="preserve">AM-322 STEEL KITCHEN BASKET </v>
      </c>
      <c r="H330" s="3" t="str">
        <f t="shared" si="72"/>
        <v>AM-322</v>
      </c>
      <c r="I330" s="3"/>
      <c r="J330" s="3"/>
      <c r="K330" s="3" t="str">
        <f t="shared" si="73"/>
        <v>PCS</v>
      </c>
      <c r="L330" s="3" t="e">
        <f t="shared" si="74"/>
        <v>#VALUE!</v>
      </c>
      <c r="M330" s="3"/>
      <c r="N330" s="3">
        <v>5610</v>
      </c>
      <c r="O330" s="3" t="s">
        <v>24</v>
      </c>
      <c r="P330" s="3">
        <v>413.23531550802142</v>
      </c>
      <c r="Q330" s="3">
        <v>2318250.12</v>
      </c>
      <c r="R330" s="3">
        <v>4.922398040595847</v>
      </c>
      <c r="S330" s="3">
        <v>27614.653007742709</v>
      </c>
      <c r="T330" s="3">
        <v>849406.8</v>
      </c>
      <c r="U330" t="str">
        <f t="shared" si="75"/>
        <v xml:space="preserve">AM-322 STEEL KITCHEN BASKET </v>
      </c>
      <c r="V330">
        <f t="shared" si="76"/>
        <v>20400</v>
      </c>
      <c r="W330" t="str">
        <f t="shared" si="77"/>
        <v>PCS</v>
      </c>
      <c r="X330">
        <f t="shared" si="78"/>
        <v>1.2745</v>
      </c>
      <c r="Y330">
        <f t="shared" si="79"/>
        <v>3167656.92</v>
      </c>
      <c r="Z330">
        <f t="shared" si="80"/>
        <v>0.36639998103397059</v>
      </c>
      <c r="AA330" t="str">
        <f t="shared" si="81"/>
        <v>High</v>
      </c>
      <c r="AB330">
        <f t="shared" si="82"/>
        <v>2024</v>
      </c>
      <c r="AD330">
        <f t="shared" si="83"/>
        <v>0.31827422454103482</v>
      </c>
    </row>
    <row r="331" spans="1:30" x14ac:dyDescent="0.3">
      <c r="A331" s="3" t="s">
        <v>19</v>
      </c>
      <c r="B331" s="3" t="s">
        <v>489</v>
      </c>
      <c r="C331" s="3" t="s">
        <v>21</v>
      </c>
      <c r="D331" s="4" t="s">
        <v>25</v>
      </c>
      <c r="E331" s="3" t="s">
        <v>490</v>
      </c>
      <c r="F331" s="3" t="str">
        <f t="shared" si="70"/>
        <v>Scrubber</v>
      </c>
      <c r="G331" s="3" t="str">
        <f t="shared" si="71"/>
        <v xml:space="preserve">8001-2 STEEL SCRUBBER 2 PCS SET </v>
      </c>
      <c r="H331" s="3" t="str">
        <f t="shared" si="72"/>
        <v>8001-2</v>
      </c>
      <c r="I331" s="3"/>
      <c r="J331" s="3"/>
      <c r="K331" s="3" t="str">
        <f t="shared" si="73"/>
        <v>PCS</v>
      </c>
      <c r="L331" s="3" t="e">
        <f t="shared" si="74"/>
        <v>#VALUE!</v>
      </c>
      <c r="M331" s="3"/>
      <c r="N331" s="3">
        <v>4900</v>
      </c>
      <c r="O331" s="3" t="s">
        <v>24</v>
      </c>
      <c r="P331" s="3">
        <v>447.48471224489788</v>
      </c>
      <c r="Q331" s="3">
        <v>2192675.09</v>
      </c>
      <c r="R331" s="3">
        <v>5.320864592686064</v>
      </c>
      <c r="S331" s="3">
        <v>26072.236504161709</v>
      </c>
      <c r="T331" s="3">
        <v>963900</v>
      </c>
      <c r="U331" t="str">
        <f t="shared" si="75"/>
        <v xml:space="preserve">8001-2 STEEL SCRUBBER 2 PCS SET </v>
      </c>
      <c r="V331" t="e">
        <f t="shared" si="76"/>
        <v>#VALUE!</v>
      </c>
      <c r="W331" t="str">
        <f t="shared" si="77"/>
        <v>PCS</v>
      </c>
      <c r="X331">
        <f t="shared" si="78"/>
        <v>0.151</v>
      </c>
      <c r="Y331">
        <f t="shared" si="79"/>
        <v>3156575.09</v>
      </c>
      <c r="Z331">
        <f t="shared" si="80"/>
        <v>0.43960001388076153</v>
      </c>
      <c r="AA331" t="str">
        <f t="shared" si="81"/>
        <v>High</v>
      </c>
      <c r="AB331">
        <f t="shared" si="82"/>
        <v>2024</v>
      </c>
      <c r="AD331">
        <f t="shared" si="83"/>
        <v>0.31824672410875315</v>
      </c>
    </row>
    <row r="332" spans="1:30" x14ac:dyDescent="0.3">
      <c r="A332" s="3" t="s">
        <v>19</v>
      </c>
      <c r="B332" s="3" t="s">
        <v>489</v>
      </c>
      <c r="C332" s="3" t="s">
        <v>21</v>
      </c>
      <c r="D332" s="4" t="s">
        <v>22</v>
      </c>
      <c r="E332" s="3" t="s">
        <v>491</v>
      </c>
      <c r="F332" s="3" t="str">
        <f t="shared" si="70"/>
        <v>Other</v>
      </c>
      <c r="G332" s="3" t="str">
        <f t="shared" si="71"/>
        <v xml:space="preserve">580F STEEL EGG SLICER </v>
      </c>
      <c r="H332" s="3" t="str">
        <f t="shared" si="72"/>
        <v>580F</v>
      </c>
      <c r="I332" s="3"/>
      <c r="J332" s="3"/>
      <c r="K332" s="3" t="str">
        <f t="shared" si="73"/>
        <v>PCS</v>
      </c>
      <c r="L332" s="3" t="e">
        <f t="shared" si="74"/>
        <v>#VALUE!</v>
      </c>
      <c r="M332" s="3"/>
      <c r="N332" s="3">
        <v>40</v>
      </c>
      <c r="O332" s="3" t="s">
        <v>24</v>
      </c>
      <c r="P332" s="3">
        <v>823.68549999999982</v>
      </c>
      <c r="Q332" s="3">
        <v>32947.42</v>
      </c>
      <c r="R332" s="3">
        <v>9.7941200951248515</v>
      </c>
      <c r="S332" s="3">
        <v>391.76480380499407</v>
      </c>
      <c r="T332" s="3">
        <v>12071.9</v>
      </c>
      <c r="U332" t="str">
        <f t="shared" si="75"/>
        <v xml:space="preserve">580F STEEL EGG SLICER </v>
      </c>
      <c r="V332">
        <f t="shared" si="76"/>
        <v>480</v>
      </c>
      <c r="W332" t="str">
        <f t="shared" si="77"/>
        <v>PCS</v>
      </c>
      <c r="X332">
        <f t="shared" si="78"/>
        <v>0.77129999999999999</v>
      </c>
      <c r="Y332">
        <f t="shared" si="79"/>
        <v>45019.32</v>
      </c>
      <c r="Z332">
        <f t="shared" si="80"/>
        <v>0.36639894717097726</v>
      </c>
      <c r="AA332" t="str">
        <f t="shared" si="81"/>
        <v>High</v>
      </c>
      <c r="AB332">
        <f t="shared" si="82"/>
        <v>2024</v>
      </c>
      <c r="AD332">
        <f t="shared" si="83"/>
        <v>0.31817733972352047</v>
      </c>
    </row>
    <row r="333" spans="1:30" x14ac:dyDescent="0.3">
      <c r="A333" s="3" t="s">
        <v>19</v>
      </c>
      <c r="B333" s="3" t="s">
        <v>489</v>
      </c>
      <c r="C333" s="3" t="s">
        <v>21</v>
      </c>
      <c r="D333" s="4" t="s">
        <v>25</v>
      </c>
      <c r="E333" s="3" t="s">
        <v>492</v>
      </c>
      <c r="F333" s="3" t="str">
        <f t="shared" si="70"/>
        <v>Scrubber</v>
      </c>
      <c r="G333" s="3" t="str">
        <f t="shared" si="71"/>
        <v xml:space="preserve">8001-2 STEEL SCRUBBER 2 PCS SET </v>
      </c>
      <c r="H333" s="3" t="str">
        <f t="shared" si="72"/>
        <v>8001-2</v>
      </c>
      <c r="I333" s="3"/>
      <c r="J333" s="3"/>
      <c r="K333" s="3" t="str">
        <f t="shared" si="73"/>
        <v>PCS</v>
      </c>
      <c r="L333" s="3" t="e">
        <f t="shared" si="74"/>
        <v>#VALUE!</v>
      </c>
      <c r="M333" s="3"/>
      <c r="N333" s="3">
        <v>4900</v>
      </c>
      <c r="O333" s="3" t="s">
        <v>24</v>
      </c>
      <c r="P333" s="3">
        <v>448.4160530612246</v>
      </c>
      <c r="Q333" s="3">
        <v>2197238.66</v>
      </c>
      <c r="R333" s="3">
        <v>5.3319387997767489</v>
      </c>
      <c r="S333" s="3">
        <v>26126.500118906071</v>
      </c>
      <c r="T333" s="3">
        <v>965906.1</v>
      </c>
      <c r="U333" t="str">
        <f t="shared" si="75"/>
        <v xml:space="preserve">8001-2 STEEL SCRUBBER 2 PCS SET </v>
      </c>
      <c r="V333" t="e">
        <f t="shared" si="76"/>
        <v>#VALUE!</v>
      </c>
      <c r="W333" t="str">
        <f t="shared" si="77"/>
        <v>PCS</v>
      </c>
      <c r="X333">
        <f t="shared" si="78"/>
        <v>0.151</v>
      </c>
      <c r="Y333">
        <f t="shared" si="79"/>
        <v>3163144.7600000002</v>
      </c>
      <c r="Z333">
        <f t="shared" si="80"/>
        <v>0.43959999320237697</v>
      </c>
      <c r="AA333" t="str">
        <f t="shared" si="81"/>
        <v>High</v>
      </c>
      <c r="AB333">
        <f t="shared" si="82"/>
        <v>2024</v>
      </c>
      <c r="AD333">
        <f t="shared" si="83"/>
        <v>0.31814975299157111</v>
      </c>
    </row>
    <row r="334" spans="1:30" x14ac:dyDescent="0.3">
      <c r="A334" s="3" t="s">
        <v>19</v>
      </c>
      <c r="B334" s="3" t="s">
        <v>489</v>
      </c>
      <c r="C334" s="3" t="s">
        <v>21</v>
      </c>
      <c r="D334" s="4" t="s">
        <v>22</v>
      </c>
      <c r="E334" s="3" t="s">
        <v>493</v>
      </c>
      <c r="F334" s="3" t="str">
        <f t="shared" si="70"/>
        <v>Other</v>
      </c>
      <c r="G334" s="3" t="str">
        <f t="shared" si="71"/>
        <v>DS-25 STAINLESS STEEL GRATER WITH HANDLE-</v>
      </c>
      <c r="H334" s="3" t="str">
        <f t="shared" si="72"/>
        <v>DS-25</v>
      </c>
      <c r="I334" s="3"/>
      <c r="J334" s="3"/>
      <c r="K334" s="3" t="str">
        <f t="shared" si="73"/>
        <v>PCS</v>
      </c>
      <c r="L334" s="3" t="e">
        <f t="shared" si="74"/>
        <v>#VALUE!</v>
      </c>
      <c r="M334" s="3"/>
      <c r="N334" s="3">
        <v>1615</v>
      </c>
      <c r="O334" s="3" t="s">
        <v>24</v>
      </c>
      <c r="P334" s="3">
        <v>576.64034674922618</v>
      </c>
      <c r="Q334" s="3">
        <v>931274.16</v>
      </c>
      <c r="R334" s="3">
        <v>6.8566034096221884</v>
      </c>
      <c r="S334" s="3">
        <v>11073.414506539841</v>
      </c>
      <c r="T334" s="3">
        <v>341218.8</v>
      </c>
      <c r="U334" t="str">
        <f t="shared" si="75"/>
        <v>DS-25 STAINLESS STEEL GRATER WITH HANDLE-</v>
      </c>
      <c r="V334">
        <f t="shared" si="76"/>
        <v>51000</v>
      </c>
      <c r="W334" t="str">
        <f t="shared" si="77"/>
        <v>PCS</v>
      </c>
      <c r="X334">
        <f t="shared" si="78"/>
        <v>0.20669999999999999</v>
      </c>
      <c r="Y334">
        <f t="shared" si="79"/>
        <v>1272492.96</v>
      </c>
      <c r="Z334">
        <f t="shared" si="80"/>
        <v>0.36639994392199177</v>
      </c>
      <c r="AA334" t="str">
        <f t="shared" si="81"/>
        <v>High</v>
      </c>
      <c r="AB334">
        <f t="shared" si="82"/>
        <v>2024</v>
      </c>
      <c r="AD334">
        <f t="shared" si="83"/>
        <v>0.31808023367834226</v>
      </c>
    </row>
    <row r="335" spans="1:30" x14ac:dyDescent="0.3">
      <c r="A335" s="3" t="s">
        <v>19</v>
      </c>
      <c r="B335" s="3" t="s">
        <v>489</v>
      </c>
      <c r="C335" s="3" t="s">
        <v>21</v>
      </c>
      <c r="D335" s="4" t="s">
        <v>22</v>
      </c>
      <c r="E335" s="3" t="s">
        <v>494</v>
      </c>
      <c r="F335" s="3" t="str">
        <f t="shared" si="70"/>
        <v>Other</v>
      </c>
      <c r="G335" s="3" t="str">
        <f t="shared" si="71"/>
        <v xml:space="preserve">320F SLEEL GRATER </v>
      </c>
      <c r="H335" s="3" t="str">
        <f t="shared" si="72"/>
        <v>320F</v>
      </c>
      <c r="I335" s="3"/>
      <c r="J335" s="3"/>
      <c r="K335" s="3" t="str">
        <f t="shared" si="73"/>
        <v>PCS</v>
      </c>
      <c r="L335" s="3" t="e">
        <f t="shared" si="74"/>
        <v>#VALUE!</v>
      </c>
      <c r="M335" s="3"/>
      <c r="N335" s="3">
        <v>50</v>
      </c>
      <c r="O335" s="3" t="s">
        <v>24</v>
      </c>
      <c r="P335" s="3">
        <v>359.42959999999999</v>
      </c>
      <c r="Q335" s="3">
        <v>17971.48</v>
      </c>
      <c r="R335" s="3">
        <v>4.2738359096313916</v>
      </c>
      <c r="S335" s="3">
        <v>213.69179548156961</v>
      </c>
      <c r="T335" s="3">
        <v>6584.7</v>
      </c>
      <c r="U335" t="str">
        <f t="shared" si="75"/>
        <v xml:space="preserve">320F SLEEL GRATER </v>
      </c>
      <c r="V335">
        <f t="shared" si="76"/>
        <v>480</v>
      </c>
      <c r="W335" t="str">
        <f t="shared" si="77"/>
        <v>PCS</v>
      </c>
      <c r="X335">
        <f t="shared" si="78"/>
        <v>0.42070000000000002</v>
      </c>
      <c r="Y335">
        <f t="shared" si="79"/>
        <v>24556.18</v>
      </c>
      <c r="Z335">
        <f t="shared" si="80"/>
        <v>0.36639720267891124</v>
      </c>
      <c r="AA335" t="str">
        <f t="shared" si="81"/>
        <v>High</v>
      </c>
      <c r="AB335">
        <f t="shared" si="82"/>
        <v>2024</v>
      </c>
      <c r="AD335">
        <f t="shared" si="83"/>
        <v>0.31805255915930247</v>
      </c>
    </row>
    <row r="336" spans="1:30" x14ac:dyDescent="0.3">
      <c r="A336" s="3" t="s">
        <v>19</v>
      </c>
      <c r="B336" s="3" t="s">
        <v>489</v>
      </c>
      <c r="C336" s="3" t="s">
        <v>21</v>
      </c>
      <c r="D336" s="4" t="s">
        <v>22</v>
      </c>
      <c r="E336" s="3" t="s">
        <v>495</v>
      </c>
      <c r="F336" s="3" t="str">
        <f t="shared" si="70"/>
        <v>Other</v>
      </c>
      <c r="G336" s="3" t="str">
        <f t="shared" si="71"/>
        <v xml:space="preserve">NP-19 STEEL SALT BOTTLE </v>
      </c>
      <c r="H336" s="3" t="str">
        <f t="shared" si="72"/>
        <v>NP-19</v>
      </c>
      <c r="I336" s="3"/>
      <c r="J336" s="3"/>
      <c r="K336" s="3" t="str">
        <f t="shared" si="73"/>
        <v>PCS</v>
      </c>
      <c r="L336" s="3" t="e">
        <f t="shared" si="74"/>
        <v>#VALUE!</v>
      </c>
      <c r="M336" s="3"/>
      <c r="N336" s="3">
        <v>4804.8</v>
      </c>
      <c r="O336" s="3" t="s">
        <v>24</v>
      </c>
      <c r="P336" s="3">
        <v>256.76074134199132</v>
      </c>
      <c r="Q336" s="3">
        <v>1233684.01</v>
      </c>
      <c r="R336" s="3">
        <v>3.0530409196431791</v>
      </c>
      <c r="S336" s="3">
        <v>14669.25101070155</v>
      </c>
      <c r="T336" s="3">
        <v>452021.8</v>
      </c>
      <c r="U336" t="str">
        <f t="shared" si="75"/>
        <v xml:space="preserve">NP-19 STEEL SALT BOTTLE </v>
      </c>
      <c r="V336">
        <f t="shared" si="76"/>
        <v>30888</v>
      </c>
      <c r="W336" t="str">
        <f t="shared" si="77"/>
        <v>PCS</v>
      </c>
      <c r="X336">
        <f t="shared" si="78"/>
        <v>0.44879999999999998</v>
      </c>
      <c r="Y336">
        <f t="shared" si="79"/>
        <v>1685705.81</v>
      </c>
      <c r="Z336">
        <f t="shared" si="80"/>
        <v>0.36639998276381969</v>
      </c>
      <c r="AA336" t="str">
        <f t="shared" si="81"/>
        <v>High</v>
      </c>
      <c r="AB336">
        <f t="shared" si="82"/>
        <v>2024</v>
      </c>
      <c r="AD336">
        <f t="shared" si="83"/>
        <v>0.3180248544925291</v>
      </c>
    </row>
    <row r="337" spans="1:30" x14ac:dyDescent="0.3">
      <c r="A337" s="3" t="s">
        <v>19</v>
      </c>
      <c r="B337" s="3" t="s">
        <v>496</v>
      </c>
      <c r="C337" s="3" t="s">
        <v>21</v>
      </c>
      <c r="D337" s="4" t="s">
        <v>22</v>
      </c>
      <c r="E337" s="3" t="s">
        <v>497</v>
      </c>
      <c r="F337" s="3" t="str">
        <f t="shared" si="70"/>
        <v>Other</v>
      </c>
      <c r="G337" s="3" t="str">
        <f t="shared" si="71"/>
        <v xml:space="preserve">HOUSEHOLD STEEL HOOK 3PCS SET </v>
      </c>
      <c r="H337" s="3" t="str">
        <f t="shared" si="72"/>
        <v>HOUSEHOLD</v>
      </c>
      <c r="I337" s="3"/>
      <c r="J337" s="3"/>
      <c r="K337" s="3" t="str">
        <f t="shared" si="73"/>
        <v>PCS</v>
      </c>
      <c r="L337" s="3" t="e">
        <f t="shared" si="74"/>
        <v>#VALUE!</v>
      </c>
      <c r="M337" s="3"/>
      <c r="N337" s="3">
        <v>5447.3</v>
      </c>
      <c r="O337" s="3" t="s">
        <v>24</v>
      </c>
      <c r="P337" s="3">
        <v>956.26972628641727</v>
      </c>
      <c r="Q337" s="3">
        <v>5209088.08</v>
      </c>
      <c r="R337" s="3">
        <v>11.370626947519821</v>
      </c>
      <c r="S337" s="3">
        <v>61939.21617122474</v>
      </c>
      <c r="T337" s="3">
        <v>1908609.9</v>
      </c>
      <c r="U337" t="str">
        <f t="shared" si="75"/>
        <v xml:space="preserve">HOUSEHOLD STEEL HOOK 3PCS SET </v>
      </c>
      <c r="V337" t="e">
        <f t="shared" si="76"/>
        <v>#VALUE!</v>
      </c>
      <c r="W337" t="str">
        <f t="shared" si="77"/>
        <v>PCS</v>
      </c>
      <c r="X337">
        <f t="shared" si="78"/>
        <v>0.38</v>
      </c>
      <c r="Y337">
        <f t="shared" si="79"/>
        <v>7117697.9800000004</v>
      </c>
      <c r="Z337">
        <f t="shared" si="80"/>
        <v>0.36640000527693128</v>
      </c>
      <c r="AA337" t="str">
        <f t="shared" si="81"/>
        <v>High</v>
      </c>
      <c r="AB337">
        <f t="shared" si="82"/>
        <v>2024</v>
      </c>
      <c r="AD337">
        <f t="shared" si="83"/>
        <v>0.31799711646026346</v>
      </c>
    </row>
    <row r="338" spans="1:30" x14ac:dyDescent="0.3">
      <c r="A338" s="3" t="s">
        <v>19</v>
      </c>
      <c r="B338" s="3" t="s">
        <v>498</v>
      </c>
      <c r="C338" s="3" t="s">
        <v>21</v>
      </c>
      <c r="D338" s="4" t="s">
        <v>22</v>
      </c>
      <c r="E338" s="3" t="s">
        <v>407</v>
      </c>
      <c r="F338" s="3" t="str">
        <f t="shared" si="70"/>
        <v>Home Utility</v>
      </c>
      <c r="G338" s="3" t="str">
        <f t="shared" si="71"/>
        <v xml:space="preserve">MILD STEEL MULTI FUNCTION CLOTH STAND </v>
      </c>
      <c r="H338" s="3" t="str">
        <f t="shared" si="72"/>
        <v>MILD</v>
      </c>
      <c r="I338" s="3"/>
      <c r="J338" s="3"/>
      <c r="K338" s="3" t="str">
        <f t="shared" si="73"/>
        <v/>
      </c>
      <c r="L338" s="3" t="e">
        <f t="shared" si="74"/>
        <v>#VALUE!</v>
      </c>
      <c r="M338" s="3"/>
      <c r="N338" s="3">
        <v>23760</v>
      </c>
      <c r="O338" s="3" t="s">
        <v>24</v>
      </c>
      <c r="P338" s="3">
        <v>218.67140909090909</v>
      </c>
      <c r="Q338" s="3">
        <v>5195632.68</v>
      </c>
      <c r="R338" s="3">
        <v>2.6001356610096211</v>
      </c>
      <c r="S338" s="3">
        <v>61779.223305588581</v>
      </c>
      <c r="T338" s="3">
        <v>1903679.8</v>
      </c>
      <c r="U338" t="str">
        <f t="shared" si="75"/>
        <v xml:space="preserve">MILD STEEL MULTI FUNCTION CLOTH STAND </v>
      </c>
      <c r="V338" t="e">
        <f t="shared" si="76"/>
        <v>#VALUE!</v>
      </c>
      <c r="W338" t="str">
        <f t="shared" si="77"/>
        <v/>
      </c>
      <c r="X338" t="e">
        <f t="shared" si="78"/>
        <v>#VALUE!</v>
      </c>
      <c r="Y338">
        <f t="shared" si="79"/>
        <v>7099312.4799999995</v>
      </c>
      <c r="Z338">
        <f t="shared" si="80"/>
        <v>0.36639999731466777</v>
      </c>
      <c r="AA338" t="str">
        <f t="shared" si="81"/>
        <v>High</v>
      </c>
      <c r="AB338">
        <f t="shared" si="82"/>
        <v>2024</v>
      </c>
      <c r="AD338">
        <f t="shared" si="83"/>
        <v>0.31796934658716147</v>
      </c>
    </row>
    <row r="339" spans="1:30" x14ac:dyDescent="0.3">
      <c r="A339" s="3" t="s">
        <v>19</v>
      </c>
      <c r="B339" s="3" t="s">
        <v>499</v>
      </c>
      <c r="C339" s="3" t="s">
        <v>21</v>
      </c>
      <c r="D339" s="4" t="s">
        <v>22</v>
      </c>
      <c r="E339" s="3" t="s">
        <v>500</v>
      </c>
      <c r="F339" s="3" t="str">
        <f t="shared" si="70"/>
        <v>Containers</v>
      </c>
      <c r="G339" s="3" t="str">
        <f t="shared" si="71"/>
        <v xml:space="preserve">STEEL RECTANGLE CONTAINER LARGE </v>
      </c>
      <c r="H339" s="3" t="str">
        <f t="shared" si="72"/>
        <v>STEEL</v>
      </c>
      <c r="I339" s="3"/>
      <c r="J339" s="3"/>
      <c r="K339" s="3" t="str">
        <f t="shared" si="73"/>
        <v/>
      </c>
      <c r="L339" s="3" t="e">
        <f t="shared" si="74"/>
        <v>#VALUE!</v>
      </c>
      <c r="M339" s="3"/>
      <c r="N339" s="3">
        <v>10602</v>
      </c>
      <c r="O339" s="3" t="s">
        <v>24</v>
      </c>
      <c r="P339" s="3">
        <v>474.66326542161858</v>
      </c>
      <c r="Q339" s="3">
        <v>5032379.9400000004</v>
      </c>
      <c r="R339" s="3">
        <v>5.6440340716006956</v>
      </c>
      <c r="S339" s="3">
        <v>59838.049227110583</v>
      </c>
      <c r="T339" s="3">
        <v>1843864</v>
      </c>
      <c r="U339" t="str">
        <f t="shared" si="75"/>
        <v xml:space="preserve">STEEL RECTANGLE CONTAINER LARGE </v>
      </c>
      <c r="V339" t="e">
        <f t="shared" si="76"/>
        <v>#VALUE!</v>
      </c>
      <c r="W339" t="str">
        <f t="shared" si="77"/>
        <v/>
      </c>
      <c r="X339">
        <f t="shared" si="78"/>
        <v>1.38</v>
      </c>
      <c r="Y339">
        <f t="shared" si="79"/>
        <v>6876243.9400000004</v>
      </c>
      <c r="Z339">
        <f t="shared" si="80"/>
        <v>0.3663999980096892</v>
      </c>
      <c r="AA339" t="str">
        <f t="shared" si="81"/>
        <v>High</v>
      </c>
      <c r="AB339">
        <f t="shared" si="82"/>
        <v>2024</v>
      </c>
      <c r="AD339">
        <f t="shared" si="83"/>
        <v>0.31794154483588283</v>
      </c>
    </row>
    <row r="340" spans="1:30" x14ac:dyDescent="0.3">
      <c r="A340" s="3" t="s">
        <v>19</v>
      </c>
      <c r="B340" s="3" t="s">
        <v>499</v>
      </c>
      <c r="C340" s="3" t="s">
        <v>21</v>
      </c>
      <c r="D340" s="4" t="s">
        <v>22</v>
      </c>
      <c r="E340" s="3" t="s">
        <v>501</v>
      </c>
      <c r="F340" s="3" t="str">
        <f t="shared" si="70"/>
        <v>Other</v>
      </c>
      <c r="G340" s="3" t="str">
        <f t="shared" si="71"/>
        <v xml:space="preserve">STEEL LUNCH BOX </v>
      </c>
      <c r="H340" s="3" t="str">
        <f t="shared" si="72"/>
        <v>STEEL</v>
      </c>
      <c r="I340" s="3"/>
      <c r="J340" s="3"/>
      <c r="K340" s="3" t="str">
        <f t="shared" si="73"/>
        <v/>
      </c>
      <c r="L340" s="3" t="e">
        <f t="shared" si="74"/>
        <v>#VALUE!</v>
      </c>
      <c r="M340" s="3"/>
      <c r="N340" s="3">
        <v>10949.12</v>
      </c>
      <c r="O340" s="3" t="s">
        <v>24</v>
      </c>
      <c r="P340" s="3">
        <v>478.731267900982</v>
      </c>
      <c r="Q340" s="3">
        <v>5241686.0999999996</v>
      </c>
      <c r="R340" s="3">
        <v>5.6924050880021646</v>
      </c>
      <c r="S340" s="3">
        <v>62326.826397146251</v>
      </c>
      <c r="T340" s="3">
        <v>1920553.7</v>
      </c>
      <c r="U340" t="str">
        <f t="shared" si="75"/>
        <v xml:space="preserve">STEEL LUNCH BOX </v>
      </c>
      <c r="V340" t="e">
        <f t="shared" si="76"/>
        <v>#VALUE!</v>
      </c>
      <c r="W340" t="str">
        <f t="shared" si="77"/>
        <v/>
      </c>
      <c r="X340">
        <f t="shared" si="78"/>
        <v>1.93</v>
      </c>
      <c r="Y340">
        <f t="shared" si="79"/>
        <v>7162239.7999999998</v>
      </c>
      <c r="Z340">
        <f t="shared" si="80"/>
        <v>0.36639998339465618</v>
      </c>
      <c r="AA340" t="str">
        <f t="shared" si="81"/>
        <v>High</v>
      </c>
      <c r="AB340">
        <f t="shared" si="82"/>
        <v>2024</v>
      </c>
      <c r="AD340">
        <f t="shared" si="83"/>
        <v>0.31791371114652395</v>
      </c>
    </row>
    <row r="341" spans="1:30" x14ac:dyDescent="0.3">
      <c r="A341" s="3" t="s">
        <v>19</v>
      </c>
      <c r="B341" s="3" t="s">
        <v>499</v>
      </c>
      <c r="C341" s="3" t="s">
        <v>21</v>
      </c>
      <c r="D341" s="4" t="s">
        <v>22</v>
      </c>
      <c r="E341" s="3" t="s">
        <v>502</v>
      </c>
      <c r="F341" s="3" t="str">
        <f t="shared" si="70"/>
        <v>Other</v>
      </c>
      <c r="G341" s="3" t="str">
        <f t="shared" si="71"/>
        <v xml:space="preserve">STEEL LUNCH BOX </v>
      </c>
      <c r="H341" s="3" t="str">
        <f t="shared" si="72"/>
        <v>STEEL</v>
      </c>
      <c r="I341" s="3"/>
      <c r="J341" s="3"/>
      <c r="K341" s="3" t="str">
        <f t="shared" si="73"/>
        <v/>
      </c>
      <c r="L341" s="3" t="e">
        <f t="shared" si="74"/>
        <v>#VALUE!</v>
      </c>
      <c r="M341" s="3"/>
      <c r="N341" s="3">
        <v>8281.4</v>
      </c>
      <c r="O341" s="3" t="s">
        <v>24</v>
      </c>
      <c r="P341" s="3">
        <v>515.93833168304877</v>
      </c>
      <c r="Q341" s="3">
        <v>4272691.7</v>
      </c>
      <c r="R341" s="3">
        <v>6.1348196395130659</v>
      </c>
      <c r="S341" s="3">
        <v>50804.895362663512</v>
      </c>
      <c r="T341" s="3">
        <v>1565514.2</v>
      </c>
      <c r="U341" t="str">
        <f t="shared" si="75"/>
        <v xml:space="preserve">STEEL LUNCH BOX </v>
      </c>
      <c r="V341" t="e">
        <f t="shared" si="76"/>
        <v>#VALUE!</v>
      </c>
      <c r="W341" t="str">
        <f t="shared" si="77"/>
        <v/>
      </c>
      <c r="X341">
        <f t="shared" si="78"/>
        <v>2.35</v>
      </c>
      <c r="Y341">
        <f t="shared" si="79"/>
        <v>5838205.9000000004</v>
      </c>
      <c r="Z341">
        <f t="shared" si="80"/>
        <v>0.36639999090034975</v>
      </c>
      <c r="AA341" t="str">
        <f t="shared" si="81"/>
        <v>High</v>
      </c>
      <c r="AB341">
        <f t="shared" si="82"/>
        <v>2024</v>
      </c>
      <c r="AD341">
        <f t="shared" si="83"/>
        <v>0.31788584547281817</v>
      </c>
    </row>
    <row r="342" spans="1:30" x14ac:dyDescent="0.3">
      <c r="A342" s="3" t="s">
        <v>19</v>
      </c>
      <c r="B342" s="3" t="s">
        <v>499</v>
      </c>
      <c r="C342" s="3" t="s">
        <v>21</v>
      </c>
      <c r="D342" s="4" t="s">
        <v>22</v>
      </c>
      <c r="E342" s="3" t="s">
        <v>503</v>
      </c>
      <c r="F342" s="3" t="str">
        <f t="shared" si="70"/>
        <v>Containers</v>
      </c>
      <c r="G342" s="3" t="str">
        <f t="shared" si="71"/>
        <v xml:space="preserve">STEEL RECTANGLE CONTAINER </v>
      </c>
      <c r="H342" s="3" t="str">
        <f t="shared" si="72"/>
        <v>STEEL</v>
      </c>
      <c r="I342" s="3"/>
      <c r="J342" s="3"/>
      <c r="K342" s="3" t="str">
        <f t="shared" si="73"/>
        <v/>
      </c>
      <c r="L342" s="3" t="e">
        <f t="shared" si="74"/>
        <v>#VALUE!</v>
      </c>
      <c r="M342" s="3"/>
      <c r="N342" s="3">
        <v>8568.2999999999993</v>
      </c>
      <c r="O342" s="3" t="s">
        <v>24</v>
      </c>
      <c r="P342" s="3">
        <v>468.31326867640018</v>
      </c>
      <c r="Q342" s="3">
        <v>4012648.58</v>
      </c>
      <c r="R342" s="3">
        <v>5.5685287595291353</v>
      </c>
      <c r="S342" s="3">
        <v>47712.824970273483</v>
      </c>
      <c r="T342" s="3">
        <v>1470234.5</v>
      </c>
      <c r="U342" t="str">
        <f t="shared" si="75"/>
        <v xml:space="preserve">STEEL RECTANGLE CONTAINER </v>
      </c>
      <c r="V342" t="e">
        <f t="shared" si="76"/>
        <v>#VALUE!</v>
      </c>
      <c r="W342" t="str">
        <f t="shared" si="77"/>
        <v/>
      </c>
      <c r="X342">
        <f t="shared" si="78"/>
        <v>0.88500000000000001</v>
      </c>
      <c r="Y342">
        <f t="shared" si="79"/>
        <v>5482883.0800000001</v>
      </c>
      <c r="Z342">
        <f t="shared" si="80"/>
        <v>0.36640001502449038</v>
      </c>
      <c r="AA342" t="str">
        <f t="shared" si="81"/>
        <v>High</v>
      </c>
      <c r="AB342">
        <f t="shared" si="82"/>
        <v>2024</v>
      </c>
      <c r="AD342">
        <f t="shared" si="83"/>
        <v>0.31785794774686787</v>
      </c>
    </row>
    <row r="343" spans="1:30" x14ac:dyDescent="0.3">
      <c r="A343" s="3" t="s">
        <v>19</v>
      </c>
      <c r="B343" s="3" t="s">
        <v>504</v>
      </c>
      <c r="C343" s="3" t="s">
        <v>21</v>
      </c>
      <c r="D343" s="4" t="s">
        <v>22</v>
      </c>
      <c r="E343" s="3" t="s">
        <v>505</v>
      </c>
      <c r="F343" s="3" t="str">
        <f t="shared" si="70"/>
        <v>Home Utility</v>
      </c>
      <c r="G343" s="3" t="str">
        <f t="shared" si="71"/>
        <v xml:space="preserve">MILD STEEL MULTI FUNCTION CLOTH STAND </v>
      </c>
      <c r="H343" s="3" t="str">
        <f t="shared" si="72"/>
        <v>MILD</v>
      </c>
      <c r="I343" s="3"/>
      <c r="J343" s="3"/>
      <c r="K343" s="3" t="str">
        <f t="shared" si="73"/>
        <v/>
      </c>
      <c r="L343" s="3" t="e">
        <f t="shared" si="74"/>
        <v>#VALUE!</v>
      </c>
      <c r="M343" s="3"/>
      <c r="N343" s="3">
        <v>3307.2</v>
      </c>
      <c r="O343" s="3" t="s">
        <v>24</v>
      </c>
      <c r="P343" s="3">
        <v>277.76195875665218</v>
      </c>
      <c r="Q343" s="3">
        <v>918614.35</v>
      </c>
      <c r="R343" s="3">
        <v>3.302758130281239</v>
      </c>
      <c r="S343" s="3">
        <v>10922.88168846611</v>
      </c>
      <c r="T343" s="3">
        <v>336580.3</v>
      </c>
      <c r="U343" t="str">
        <f t="shared" si="75"/>
        <v xml:space="preserve">MILD STEEL MULTI FUNCTION CLOTH STAND </v>
      </c>
      <c r="V343" t="e">
        <f t="shared" si="76"/>
        <v>#VALUE!</v>
      </c>
      <c r="W343" t="str">
        <f t="shared" si="77"/>
        <v/>
      </c>
      <c r="X343" t="e">
        <f t="shared" si="78"/>
        <v>#VALUE!</v>
      </c>
      <c r="Y343">
        <f t="shared" si="79"/>
        <v>1255194.6499999999</v>
      </c>
      <c r="Z343">
        <f t="shared" si="80"/>
        <v>0.36640000235136755</v>
      </c>
      <c r="AA343" t="str">
        <f t="shared" si="81"/>
        <v>High</v>
      </c>
      <c r="AB343">
        <f t="shared" si="82"/>
        <v>2024</v>
      </c>
      <c r="AD343">
        <f t="shared" si="83"/>
        <v>0.31783001790378518</v>
      </c>
    </row>
    <row r="344" spans="1:30" x14ac:dyDescent="0.3">
      <c r="A344" s="3" t="s">
        <v>19</v>
      </c>
      <c r="B344" s="3" t="s">
        <v>506</v>
      </c>
      <c r="C344" s="3" t="s">
        <v>21</v>
      </c>
      <c r="D344" s="4" t="s">
        <v>22</v>
      </c>
      <c r="E344" s="3" t="s">
        <v>462</v>
      </c>
      <c r="F344" s="3" t="str">
        <f t="shared" si="70"/>
        <v>Home Utility</v>
      </c>
      <c r="G344" s="3" t="str">
        <f t="shared" si="71"/>
        <v xml:space="preserve">RYX-02-020 MILD STEEL MULTI FUNCTION CLOTH STAND </v>
      </c>
      <c r="H344" s="3" t="str">
        <f t="shared" si="72"/>
        <v>RYX-02-020</v>
      </c>
      <c r="I344" s="3"/>
      <c r="J344" s="3"/>
      <c r="K344" s="3" t="str">
        <f t="shared" si="73"/>
        <v/>
      </c>
      <c r="L344" s="3" t="e">
        <f t="shared" si="74"/>
        <v>#VALUE!</v>
      </c>
      <c r="M344" s="3"/>
      <c r="N344" s="3">
        <v>4004</v>
      </c>
      <c r="O344" s="3" t="s">
        <v>24</v>
      </c>
      <c r="P344" s="3">
        <v>381.46253996003998</v>
      </c>
      <c r="Q344" s="3">
        <v>1527376.01</v>
      </c>
      <c r="R344" s="3">
        <v>4.5358209269921526</v>
      </c>
      <c r="S344" s="3">
        <v>18161.426991676581</v>
      </c>
      <c r="T344" s="3">
        <v>559630.6</v>
      </c>
      <c r="U344" t="str">
        <f t="shared" si="75"/>
        <v xml:space="preserve">RYX-02-020 MILD STEEL MULTI FUNCTION CLOTH STAND </v>
      </c>
      <c r="V344" t="e">
        <f t="shared" si="76"/>
        <v>#VALUE!</v>
      </c>
      <c r="W344" t="str">
        <f t="shared" si="77"/>
        <v/>
      </c>
      <c r="X344" t="e">
        <f t="shared" si="78"/>
        <v>#VALUE!</v>
      </c>
      <c r="Y344">
        <f t="shared" si="79"/>
        <v>2087006.6099999999</v>
      </c>
      <c r="Z344">
        <f t="shared" si="80"/>
        <v>0.36640001959962692</v>
      </c>
      <c r="AA344" t="str">
        <f t="shared" si="81"/>
        <v>High</v>
      </c>
      <c r="AB344">
        <f t="shared" si="82"/>
        <v>2024</v>
      </c>
      <c r="AD344">
        <f t="shared" si="83"/>
        <v>0.31780205590928451</v>
      </c>
    </row>
    <row r="345" spans="1:30" x14ac:dyDescent="0.3">
      <c r="A345" s="3" t="s">
        <v>19</v>
      </c>
      <c r="B345" s="3" t="s">
        <v>507</v>
      </c>
      <c r="C345" s="3" t="s">
        <v>21</v>
      </c>
      <c r="D345" s="4" t="s">
        <v>22</v>
      </c>
      <c r="E345" s="3" t="s">
        <v>508</v>
      </c>
      <c r="F345" s="3" t="str">
        <f t="shared" si="70"/>
        <v>Other</v>
      </c>
      <c r="G345" s="3" t="str">
        <f t="shared" si="71"/>
        <v xml:space="preserve">STEEL SOAP DISPENSER </v>
      </c>
      <c r="H345" s="3" t="str">
        <f t="shared" si="72"/>
        <v>STEEL</v>
      </c>
      <c r="I345" s="3"/>
      <c r="J345" s="3"/>
      <c r="K345" s="3" t="str">
        <f t="shared" si="73"/>
        <v>PCS</v>
      </c>
      <c r="L345" s="3" t="e">
        <f t="shared" si="74"/>
        <v>#VALUE!</v>
      </c>
      <c r="M345" s="3"/>
      <c r="N345" s="3">
        <v>29.4</v>
      </c>
      <c r="O345" s="3" t="s">
        <v>24</v>
      </c>
      <c r="P345" s="3">
        <v>1316.971428571429</v>
      </c>
      <c r="Q345" s="3">
        <v>38718.959999999999</v>
      </c>
      <c r="R345" s="3">
        <v>15.65958892474945</v>
      </c>
      <c r="S345" s="3">
        <v>460.39191438763379</v>
      </c>
      <c r="T345" s="3">
        <v>14186.7</v>
      </c>
      <c r="U345" t="str">
        <f t="shared" si="75"/>
        <v xml:space="preserve">STEEL SOAP DISPENSER </v>
      </c>
      <c r="V345">
        <f t="shared" si="76"/>
        <v>168</v>
      </c>
      <c r="W345" t="str">
        <f t="shared" si="77"/>
        <v>PCS</v>
      </c>
      <c r="X345">
        <f t="shared" si="78"/>
        <v>2.528</v>
      </c>
      <c r="Y345">
        <f t="shared" si="79"/>
        <v>52905.66</v>
      </c>
      <c r="Z345">
        <f t="shared" si="80"/>
        <v>0.36640188682753877</v>
      </c>
      <c r="AA345" t="str">
        <f t="shared" si="81"/>
        <v>High</v>
      </c>
      <c r="AB345">
        <f t="shared" si="82"/>
        <v>2024</v>
      </c>
      <c r="AD345">
        <f t="shared" si="83"/>
        <v>0.31777406169056893</v>
      </c>
    </row>
    <row r="346" spans="1:30" x14ac:dyDescent="0.3">
      <c r="A346" s="3" t="s">
        <v>19</v>
      </c>
      <c r="B346" s="3" t="s">
        <v>507</v>
      </c>
      <c r="C346" s="3" t="s">
        <v>21</v>
      </c>
      <c r="D346" s="4" t="s">
        <v>22</v>
      </c>
      <c r="E346" s="3" t="s">
        <v>509</v>
      </c>
      <c r="F346" s="3" t="str">
        <f t="shared" si="70"/>
        <v>Other</v>
      </c>
      <c r="G346" s="3" t="str">
        <f t="shared" si="71"/>
        <v xml:space="preserve">STEEL SOAP DISPENSER </v>
      </c>
      <c r="H346" s="3" t="str">
        <f t="shared" si="72"/>
        <v>STEEL</v>
      </c>
      <c r="I346" s="3"/>
      <c r="J346" s="3"/>
      <c r="K346" s="3" t="str">
        <f t="shared" si="73"/>
        <v>PCS</v>
      </c>
      <c r="L346" s="3" t="e">
        <f t="shared" si="74"/>
        <v>#VALUE!</v>
      </c>
      <c r="M346" s="3"/>
      <c r="N346" s="3">
        <v>21</v>
      </c>
      <c r="O346" s="3" t="s">
        <v>24</v>
      </c>
      <c r="P346" s="3">
        <v>1792.575714285714</v>
      </c>
      <c r="Q346" s="3">
        <v>37644.089999999997</v>
      </c>
      <c r="R346" s="3">
        <v>21.314812298284359</v>
      </c>
      <c r="S346" s="3">
        <v>447.61105826397147</v>
      </c>
      <c r="T346" s="3">
        <v>13792.8</v>
      </c>
      <c r="U346" t="str">
        <f t="shared" si="75"/>
        <v xml:space="preserve">STEEL SOAP DISPENSER </v>
      </c>
      <c r="V346">
        <f t="shared" si="76"/>
        <v>168</v>
      </c>
      <c r="W346" t="str">
        <f t="shared" si="77"/>
        <v>PCS</v>
      </c>
      <c r="X346">
        <f t="shared" si="78"/>
        <v>2.4578000000000002</v>
      </c>
      <c r="Y346">
        <f t="shared" si="79"/>
        <v>51436.89</v>
      </c>
      <c r="Z346">
        <f t="shared" si="80"/>
        <v>0.36640014408636257</v>
      </c>
      <c r="AA346" t="str">
        <f t="shared" si="81"/>
        <v>High</v>
      </c>
      <c r="AB346">
        <f t="shared" si="82"/>
        <v>2024</v>
      </c>
      <c r="AD346">
        <f t="shared" si="83"/>
        <v>0.31774603412564845</v>
      </c>
    </row>
    <row r="347" spans="1:30" x14ac:dyDescent="0.3">
      <c r="A347" s="3" t="s">
        <v>19</v>
      </c>
      <c r="B347" s="3" t="s">
        <v>507</v>
      </c>
      <c r="C347" s="3" t="s">
        <v>21</v>
      </c>
      <c r="D347" s="4" t="s">
        <v>22</v>
      </c>
      <c r="E347" s="3" t="s">
        <v>510</v>
      </c>
      <c r="F347" s="3" t="str">
        <f t="shared" si="70"/>
        <v>Other</v>
      </c>
      <c r="G347" s="3" t="str">
        <f t="shared" si="71"/>
        <v xml:space="preserve">STEEL SPRINKLER </v>
      </c>
      <c r="H347" s="3" t="str">
        <f t="shared" si="72"/>
        <v>STEEL</v>
      </c>
      <c r="I347" s="3"/>
      <c r="J347" s="3"/>
      <c r="K347" s="3" t="str">
        <f t="shared" si="73"/>
        <v>PCS</v>
      </c>
      <c r="L347" s="3" t="e">
        <f t="shared" si="74"/>
        <v>#VALUE!</v>
      </c>
      <c r="M347" s="3"/>
      <c r="N347" s="3">
        <v>2468.4</v>
      </c>
      <c r="O347" s="3" t="s">
        <v>24</v>
      </c>
      <c r="P347" s="3">
        <v>282.3942229784476</v>
      </c>
      <c r="Q347" s="3">
        <v>697061.9</v>
      </c>
      <c r="R347" s="3">
        <v>3.357838560980352</v>
      </c>
      <c r="S347" s="3">
        <v>8288.4887039239002</v>
      </c>
      <c r="T347" s="3">
        <v>255403.5</v>
      </c>
      <c r="U347" t="str">
        <f t="shared" si="75"/>
        <v xml:space="preserve">STEEL SPRINKLER </v>
      </c>
      <c r="V347">
        <f t="shared" si="76"/>
        <v>13464</v>
      </c>
      <c r="W347" t="str">
        <f t="shared" si="77"/>
        <v>PCS</v>
      </c>
      <c r="X347" t="e">
        <f t="shared" si="78"/>
        <v>#VALUE!</v>
      </c>
      <c r="Y347">
        <f t="shared" si="79"/>
        <v>952465.4</v>
      </c>
      <c r="Z347">
        <f t="shared" si="80"/>
        <v>0.36640002846232161</v>
      </c>
      <c r="AA347" t="str">
        <f t="shared" si="81"/>
        <v>High</v>
      </c>
      <c r="AB347">
        <f t="shared" si="82"/>
        <v>2024</v>
      </c>
      <c r="AD347">
        <f t="shared" si="83"/>
        <v>0.31771797523870443</v>
      </c>
    </row>
    <row r="348" spans="1:30" x14ac:dyDescent="0.3">
      <c r="A348" s="3" t="s">
        <v>19</v>
      </c>
      <c r="B348" s="3" t="s">
        <v>511</v>
      </c>
      <c r="C348" s="3" t="s">
        <v>21</v>
      </c>
      <c r="D348" s="4" t="s">
        <v>22</v>
      </c>
      <c r="E348" s="3" t="s">
        <v>512</v>
      </c>
      <c r="F348" s="3" t="str">
        <f t="shared" si="70"/>
        <v>Other</v>
      </c>
      <c r="G348" s="3" t="str">
        <f t="shared" si="71"/>
        <v xml:space="preserve">AM-430 STEEL SPRINKLER </v>
      </c>
      <c r="H348" s="3" t="str">
        <f t="shared" si="72"/>
        <v>AM-430</v>
      </c>
      <c r="I348" s="3"/>
      <c r="J348" s="3"/>
      <c r="K348" s="3" t="str">
        <f t="shared" si="73"/>
        <v>PCS</v>
      </c>
      <c r="L348" s="3" t="e">
        <f t="shared" si="74"/>
        <v>#VALUE!</v>
      </c>
      <c r="M348" s="3"/>
      <c r="N348" s="3">
        <v>10133.200000000001</v>
      </c>
      <c r="O348" s="3" t="s">
        <v>24</v>
      </c>
      <c r="P348" s="3">
        <v>282.8993615047566</v>
      </c>
      <c r="Q348" s="3">
        <v>2866675.81</v>
      </c>
      <c r="R348" s="3">
        <v>3.3638449643847399</v>
      </c>
      <c r="S348" s="3">
        <v>34086.513793103462</v>
      </c>
      <c r="T348" s="3">
        <v>1050350</v>
      </c>
      <c r="U348" t="str">
        <f t="shared" si="75"/>
        <v xml:space="preserve">AM-430 STEEL SPRINKLER </v>
      </c>
      <c r="V348">
        <f t="shared" si="76"/>
        <v>55272</v>
      </c>
      <c r="W348" t="str">
        <f t="shared" si="77"/>
        <v>PCS</v>
      </c>
      <c r="X348">
        <f t="shared" si="78"/>
        <v>0.58489999999999998</v>
      </c>
      <c r="Y348">
        <f t="shared" si="79"/>
        <v>3917025.81</v>
      </c>
      <c r="Z348">
        <f t="shared" si="80"/>
        <v>0.36639999414513497</v>
      </c>
      <c r="AA348" t="str">
        <f t="shared" si="81"/>
        <v>High</v>
      </c>
      <c r="AB348">
        <f t="shared" si="82"/>
        <v>2024</v>
      </c>
      <c r="AD348">
        <f t="shared" si="83"/>
        <v>0.31768988403661347</v>
      </c>
    </row>
    <row r="349" spans="1:30" x14ac:dyDescent="0.3">
      <c r="A349" s="3" t="s">
        <v>19</v>
      </c>
      <c r="B349" s="3" t="s">
        <v>513</v>
      </c>
      <c r="C349" s="3" t="s">
        <v>21</v>
      </c>
      <c r="D349" s="4" t="s">
        <v>22</v>
      </c>
      <c r="E349" s="3" t="s">
        <v>514</v>
      </c>
      <c r="F349" s="3" t="str">
        <f t="shared" si="70"/>
        <v>Kitchen Tools</v>
      </c>
      <c r="G349" s="3" t="str">
        <f t="shared" si="71"/>
        <v xml:space="preserve">STEEL TEA STRAINER </v>
      </c>
      <c r="H349" s="3" t="str">
        <f t="shared" si="72"/>
        <v>STEEL</v>
      </c>
      <c r="I349" s="3"/>
      <c r="J349" s="3"/>
      <c r="K349" s="3" t="str">
        <f t="shared" si="73"/>
        <v>PCS</v>
      </c>
      <c r="L349" s="3" t="e">
        <f t="shared" si="74"/>
        <v>#VALUE!</v>
      </c>
      <c r="M349" s="3"/>
      <c r="N349" s="3">
        <v>4620</v>
      </c>
      <c r="O349" s="3" t="s">
        <v>24</v>
      </c>
      <c r="P349" s="3">
        <v>554.65686147186148</v>
      </c>
      <c r="Q349" s="3">
        <v>2562514.7000000002</v>
      </c>
      <c r="R349" s="3">
        <v>6.5952064384287929</v>
      </c>
      <c r="S349" s="3">
        <v>30469.85374554103</v>
      </c>
      <c r="T349" s="3">
        <v>938905.4</v>
      </c>
      <c r="U349" t="str">
        <f t="shared" si="75"/>
        <v xml:space="preserve">STEEL TEA STRAINER </v>
      </c>
      <c r="V349">
        <f t="shared" si="76"/>
        <v>100800</v>
      </c>
      <c r="W349" t="str">
        <f t="shared" si="77"/>
        <v>PCS</v>
      </c>
      <c r="X349">
        <f t="shared" si="78"/>
        <v>0.2823</v>
      </c>
      <c r="Y349">
        <f t="shared" si="79"/>
        <v>3501420.1</v>
      </c>
      <c r="Z349">
        <f t="shared" si="80"/>
        <v>0.36640000543216394</v>
      </c>
      <c r="AA349" t="str">
        <f t="shared" si="81"/>
        <v>High</v>
      </c>
      <c r="AB349">
        <f t="shared" si="82"/>
        <v>2024</v>
      </c>
      <c r="AD349">
        <f t="shared" si="83"/>
        <v>0.31766176041645844</v>
      </c>
    </row>
    <row r="350" spans="1:30" x14ac:dyDescent="0.3">
      <c r="A350" s="3" t="s">
        <v>19</v>
      </c>
      <c r="B350" s="3" t="s">
        <v>513</v>
      </c>
      <c r="C350" s="3" t="s">
        <v>21</v>
      </c>
      <c r="D350" s="4" t="s">
        <v>22</v>
      </c>
      <c r="E350" s="3" t="s">
        <v>515</v>
      </c>
      <c r="F350" s="3" t="str">
        <f t="shared" si="70"/>
        <v>Other</v>
      </c>
      <c r="G350" s="3" t="str">
        <f t="shared" si="71"/>
        <v xml:space="preserve">STEEL DRAINER </v>
      </c>
      <c r="H350" s="3" t="str">
        <f t="shared" si="72"/>
        <v>STEEL</v>
      </c>
      <c r="I350" s="3"/>
      <c r="J350" s="3"/>
      <c r="K350" s="3" t="str">
        <f t="shared" si="73"/>
        <v>PCS</v>
      </c>
      <c r="L350" s="3" t="e">
        <f t="shared" si="74"/>
        <v>#VALUE!</v>
      </c>
      <c r="M350" s="3"/>
      <c r="N350" s="3">
        <v>1395.9</v>
      </c>
      <c r="O350" s="3" t="s">
        <v>24</v>
      </c>
      <c r="P350" s="3">
        <v>481.96030517945411</v>
      </c>
      <c r="Q350" s="3">
        <v>672768.39</v>
      </c>
      <c r="R350" s="3">
        <v>5.7308002993989788</v>
      </c>
      <c r="S350" s="3">
        <v>7999.624137931035</v>
      </c>
      <c r="T350" s="3">
        <v>246502.39999999999</v>
      </c>
      <c r="U350" t="str">
        <f t="shared" si="75"/>
        <v xml:space="preserve">STEEL DRAINER </v>
      </c>
      <c r="V350">
        <f t="shared" si="76"/>
        <v>10152</v>
      </c>
      <c r="W350" t="str">
        <f t="shared" si="77"/>
        <v>PCS</v>
      </c>
      <c r="X350">
        <f t="shared" si="78"/>
        <v>0.7359</v>
      </c>
      <c r="Y350">
        <f t="shared" si="79"/>
        <v>919270.79</v>
      </c>
      <c r="Z350">
        <f t="shared" si="80"/>
        <v>0.36640009201383555</v>
      </c>
      <c r="AA350" t="str">
        <f t="shared" si="81"/>
        <v>High</v>
      </c>
      <c r="AB350">
        <f t="shared" si="82"/>
        <v>2024</v>
      </c>
      <c r="AD350">
        <f t="shared" si="83"/>
        <v>0.31763360429570991</v>
      </c>
    </row>
    <row r="351" spans="1:30" x14ac:dyDescent="0.3">
      <c r="A351" s="3" t="s">
        <v>19</v>
      </c>
      <c r="B351" s="3" t="s">
        <v>513</v>
      </c>
      <c r="C351" s="3" t="s">
        <v>21</v>
      </c>
      <c r="D351" s="4" t="s">
        <v>22</v>
      </c>
      <c r="E351" s="3" t="s">
        <v>516</v>
      </c>
      <c r="F351" s="3" t="str">
        <f t="shared" si="70"/>
        <v>Kitchen Tools</v>
      </c>
      <c r="G351" s="3" t="str">
        <f t="shared" si="71"/>
        <v xml:space="preserve">STEEL TEA STRAINER BIG </v>
      </c>
      <c r="H351" s="3" t="str">
        <f t="shared" si="72"/>
        <v>STEEL</v>
      </c>
      <c r="I351" s="3"/>
      <c r="J351" s="3"/>
      <c r="K351" s="3" t="str">
        <f t="shared" si="73"/>
        <v>PCS</v>
      </c>
      <c r="L351" s="3" t="e">
        <f t="shared" si="74"/>
        <v>#VALUE!</v>
      </c>
      <c r="M351" s="3"/>
      <c r="N351" s="3">
        <v>1469.6</v>
      </c>
      <c r="O351" s="3" t="s">
        <v>24</v>
      </c>
      <c r="P351" s="3">
        <v>385.45292596624932</v>
      </c>
      <c r="Q351" s="3">
        <v>566461.62</v>
      </c>
      <c r="R351" s="3">
        <v>4.583269036459563</v>
      </c>
      <c r="S351" s="3">
        <v>6735.5721759809767</v>
      </c>
      <c r="T351" s="3">
        <v>207551.5</v>
      </c>
      <c r="U351" t="str">
        <f t="shared" si="75"/>
        <v xml:space="preserve">STEEL TEA STRAINER BIG </v>
      </c>
      <c r="V351">
        <f t="shared" si="76"/>
        <v>6012</v>
      </c>
      <c r="W351" t="str">
        <f t="shared" si="77"/>
        <v>PCS</v>
      </c>
      <c r="X351">
        <f t="shared" si="78"/>
        <v>1.0463</v>
      </c>
      <c r="Y351">
        <f t="shared" si="79"/>
        <v>774013.12</v>
      </c>
      <c r="Z351">
        <f t="shared" si="80"/>
        <v>0.36639993367953155</v>
      </c>
      <c r="AA351" t="str">
        <f t="shared" si="81"/>
        <v>High</v>
      </c>
      <c r="AB351">
        <f t="shared" si="82"/>
        <v>2024</v>
      </c>
      <c r="AD351">
        <f t="shared" si="83"/>
        <v>0.31760541557448557</v>
      </c>
    </row>
    <row r="352" spans="1:30" x14ac:dyDescent="0.3">
      <c r="A352" s="3" t="s">
        <v>19</v>
      </c>
      <c r="B352" s="3" t="s">
        <v>513</v>
      </c>
      <c r="C352" s="3" t="s">
        <v>21</v>
      </c>
      <c r="D352" s="4" t="s">
        <v>22</v>
      </c>
      <c r="E352" s="3" t="s">
        <v>517</v>
      </c>
      <c r="F352" s="3" t="str">
        <f t="shared" si="70"/>
        <v>Other</v>
      </c>
      <c r="G352" s="3" t="str">
        <f t="shared" si="71"/>
        <v xml:space="preserve">STEEL HAND BLENDER </v>
      </c>
      <c r="H352" s="3" t="str">
        <f t="shared" si="72"/>
        <v>STEEL</v>
      </c>
      <c r="I352" s="3"/>
      <c r="J352" s="3"/>
      <c r="K352" s="3" t="str">
        <f t="shared" si="73"/>
        <v>PCS</v>
      </c>
      <c r="L352" s="3" t="e">
        <f t="shared" si="74"/>
        <v>#VALUE!</v>
      </c>
      <c r="M352" s="3"/>
      <c r="N352" s="3">
        <v>2100</v>
      </c>
      <c r="O352" s="3" t="s">
        <v>24</v>
      </c>
      <c r="P352" s="3">
        <v>594.43550476190478</v>
      </c>
      <c r="Q352" s="3">
        <v>1248314.56</v>
      </c>
      <c r="R352" s="3">
        <v>7.0681986297491646</v>
      </c>
      <c r="S352" s="3">
        <v>14843.21712247325</v>
      </c>
      <c r="T352" s="3">
        <v>457382.5</v>
      </c>
      <c r="U352" t="str">
        <f t="shared" si="75"/>
        <v xml:space="preserve">STEEL HAND BLENDER </v>
      </c>
      <c r="V352">
        <f t="shared" si="76"/>
        <v>21000</v>
      </c>
      <c r="W352" t="str">
        <f t="shared" si="77"/>
        <v>PCS</v>
      </c>
      <c r="X352">
        <f t="shared" si="78"/>
        <v>0.66010000000000002</v>
      </c>
      <c r="Y352">
        <f t="shared" si="79"/>
        <v>1705697.06</v>
      </c>
      <c r="Z352">
        <f t="shared" si="80"/>
        <v>0.36640003622163952</v>
      </c>
      <c r="AA352" t="str">
        <f t="shared" si="81"/>
        <v>High</v>
      </c>
      <c r="AB352">
        <f t="shared" si="82"/>
        <v>2024</v>
      </c>
      <c r="AD352">
        <f t="shared" si="83"/>
        <v>0.31757719433787185</v>
      </c>
    </row>
    <row r="353" spans="1:30" x14ac:dyDescent="0.3">
      <c r="A353" s="3" t="s">
        <v>19</v>
      </c>
      <c r="B353" s="3" t="s">
        <v>518</v>
      </c>
      <c r="C353" s="3" t="s">
        <v>21</v>
      </c>
      <c r="D353" s="4" t="s">
        <v>22</v>
      </c>
      <c r="E353" s="3" t="s">
        <v>519</v>
      </c>
      <c r="F353" s="3" t="str">
        <f t="shared" si="70"/>
        <v>Kitchen Tools</v>
      </c>
      <c r="G353" s="3" t="str">
        <f t="shared" si="71"/>
        <v xml:space="preserve">STEEL TEA STRAINER BIG </v>
      </c>
      <c r="H353" s="3" t="str">
        <f t="shared" si="72"/>
        <v>STEEL</v>
      </c>
      <c r="I353" s="3"/>
      <c r="J353" s="3"/>
      <c r="K353" s="3" t="str">
        <f t="shared" si="73"/>
        <v>PCS</v>
      </c>
      <c r="L353" s="3" t="e">
        <f t="shared" si="74"/>
        <v>#VALUE!</v>
      </c>
      <c r="M353" s="3"/>
      <c r="N353" s="3">
        <v>10850.4</v>
      </c>
      <c r="O353" s="3" t="s">
        <v>24</v>
      </c>
      <c r="P353" s="3">
        <v>383.89752082872531</v>
      </c>
      <c r="Q353" s="3">
        <v>4165441.66</v>
      </c>
      <c r="R353" s="3">
        <v>4.5647743261441764</v>
      </c>
      <c r="S353" s="3">
        <v>49529.627348394773</v>
      </c>
      <c r="T353" s="3">
        <v>1526217.8</v>
      </c>
      <c r="U353" t="str">
        <f t="shared" si="75"/>
        <v xml:space="preserve">STEEL TEA STRAINER BIG </v>
      </c>
      <c r="V353">
        <f t="shared" si="76"/>
        <v>44388</v>
      </c>
      <c r="W353" t="str">
        <f t="shared" si="77"/>
        <v>PCS</v>
      </c>
      <c r="X353">
        <f t="shared" si="78"/>
        <v>1.0434000000000001</v>
      </c>
      <c r="Y353">
        <f t="shared" si="79"/>
        <v>5691659.46</v>
      </c>
      <c r="Z353">
        <f t="shared" si="80"/>
        <v>0.36639999418453023</v>
      </c>
      <c r="AA353" t="str">
        <f t="shared" si="81"/>
        <v>High</v>
      </c>
      <c r="AB353">
        <f t="shared" si="82"/>
        <v>2024</v>
      </c>
      <c r="AD353">
        <f t="shared" si="83"/>
        <v>0.31754894037844844</v>
      </c>
    </row>
    <row r="354" spans="1:30" x14ac:dyDescent="0.3">
      <c r="A354" s="3" t="s">
        <v>19</v>
      </c>
      <c r="B354" s="3" t="s">
        <v>520</v>
      </c>
      <c r="C354" s="3" t="s">
        <v>21</v>
      </c>
      <c r="D354" s="4" t="s">
        <v>22</v>
      </c>
      <c r="E354" s="3" t="s">
        <v>521</v>
      </c>
      <c r="F354" s="3" t="str">
        <f t="shared" si="70"/>
        <v>Other</v>
      </c>
      <c r="G354" s="3" t="str">
        <f t="shared" si="71"/>
        <v xml:space="preserve">RYX-0237F STEEL HUNGER WITH CLOTH CLIP </v>
      </c>
      <c r="H354" s="3" t="str">
        <f t="shared" si="72"/>
        <v>RYX-0237F</v>
      </c>
      <c r="I354" s="3"/>
      <c r="J354" s="3"/>
      <c r="K354" s="3" t="str">
        <f t="shared" si="73"/>
        <v/>
      </c>
      <c r="L354" s="3" t="e">
        <f t="shared" si="74"/>
        <v>#VALUE!</v>
      </c>
      <c r="M354" s="3"/>
      <c r="N354" s="3">
        <v>176.4</v>
      </c>
      <c r="O354" s="3" t="s">
        <v>24</v>
      </c>
      <c r="P354" s="3">
        <v>464.59750566893422</v>
      </c>
      <c r="Q354" s="3">
        <v>81955</v>
      </c>
      <c r="R354" s="3">
        <v>5.5145104530437292</v>
      </c>
      <c r="S354" s="3">
        <v>972.75964391691411</v>
      </c>
      <c r="T354" s="3">
        <v>30028.3</v>
      </c>
      <c r="U354" t="str">
        <f t="shared" si="75"/>
        <v xml:space="preserve">RYX-0237F STEEL HUNGER WITH CLOTH CLIP </v>
      </c>
      <c r="V354" t="e">
        <f t="shared" si="76"/>
        <v>#VALUE!</v>
      </c>
      <c r="W354" t="str">
        <f t="shared" si="77"/>
        <v/>
      </c>
      <c r="X354" t="e">
        <f t="shared" si="78"/>
        <v>#VALUE!</v>
      </c>
      <c r="Y354">
        <f t="shared" si="79"/>
        <v>111983.3</v>
      </c>
      <c r="Z354">
        <f t="shared" si="80"/>
        <v>0.36639985357818317</v>
      </c>
      <c r="AA354" t="str">
        <f t="shared" si="81"/>
        <v>High</v>
      </c>
      <c r="AB354">
        <f t="shared" si="82"/>
        <v>2024</v>
      </c>
      <c r="AD354">
        <f t="shared" si="83"/>
        <v>0.31752065372308885</v>
      </c>
    </row>
    <row r="355" spans="1:30" x14ac:dyDescent="0.3">
      <c r="A355" s="3" t="s">
        <v>19</v>
      </c>
      <c r="B355" s="3" t="s">
        <v>520</v>
      </c>
      <c r="C355" s="3" t="s">
        <v>21</v>
      </c>
      <c r="D355" s="4" t="s">
        <v>22</v>
      </c>
      <c r="E355" s="3" t="s">
        <v>522</v>
      </c>
      <c r="F355" s="3" t="str">
        <f t="shared" si="70"/>
        <v>Home Utility</v>
      </c>
      <c r="G355" s="3" t="str">
        <f t="shared" si="71"/>
        <v xml:space="preserve">RYX-02-021A MILD STEEL MULTI FUNCTION CLOTH STAND </v>
      </c>
      <c r="H355" s="3" t="str">
        <f t="shared" si="72"/>
        <v>RYX-02-021A</v>
      </c>
      <c r="I355" s="3"/>
      <c r="J355" s="3"/>
      <c r="K355" s="3" t="str">
        <f t="shared" si="73"/>
        <v/>
      </c>
      <c r="L355" s="3" t="e">
        <f t="shared" si="74"/>
        <v>#VALUE!</v>
      </c>
      <c r="M355" s="3"/>
      <c r="N355" s="3">
        <v>3850</v>
      </c>
      <c r="O355" s="3" t="s">
        <v>24</v>
      </c>
      <c r="P355" s="3">
        <v>209.7998753246753</v>
      </c>
      <c r="Q355" s="3">
        <v>807729.52</v>
      </c>
      <c r="R355" s="3">
        <v>2.4902062353077188</v>
      </c>
      <c r="S355" s="3">
        <v>9587.2940059347184</v>
      </c>
      <c r="T355" s="3">
        <v>295952.09999999998</v>
      </c>
      <c r="U355" t="str">
        <f t="shared" si="75"/>
        <v xml:space="preserve">RYX-02-021A MILD STEEL MULTI FUNCTION CLOTH STAND </v>
      </c>
      <c r="V355" t="e">
        <f t="shared" si="76"/>
        <v>#VALUE!</v>
      </c>
      <c r="W355" t="str">
        <f t="shared" si="77"/>
        <v/>
      </c>
      <c r="X355" t="e">
        <f t="shared" si="78"/>
        <v>#VALUE!</v>
      </c>
      <c r="Y355">
        <f t="shared" si="79"/>
        <v>1103681.6200000001</v>
      </c>
      <c r="Z355">
        <f t="shared" si="80"/>
        <v>0.36640000479368384</v>
      </c>
      <c r="AA355" t="str">
        <f t="shared" si="81"/>
        <v>High</v>
      </c>
      <c r="AB355">
        <f t="shared" si="82"/>
        <v>2024</v>
      </c>
      <c r="AD355">
        <f t="shared" si="83"/>
        <v>0.31749233437207192</v>
      </c>
    </row>
    <row r="356" spans="1:30" x14ac:dyDescent="0.3">
      <c r="A356" s="3" t="s">
        <v>19</v>
      </c>
      <c r="B356" s="3" t="s">
        <v>520</v>
      </c>
      <c r="C356" s="3" t="s">
        <v>21</v>
      </c>
      <c r="D356" s="4" t="s">
        <v>22</v>
      </c>
      <c r="E356" s="3" t="s">
        <v>523</v>
      </c>
      <c r="F356" s="3" t="str">
        <f t="shared" si="70"/>
        <v>Home Utility</v>
      </c>
      <c r="G356" s="3" t="str">
        <f t="shared" si="71"/>
        <v xml:space="preserve">RYX-08010D MILD STEEL MULTI FUNCTION CLOTH STAND </v>
      </c>
      <c r="H356" s="3" t="str">
        <f t="shared" si="72"/>
        <v>RYX-08010D</v>
      </c>
      <c r="I356" s="3"/>
      <c r="J356" s="3"/>
      <c r="K356" s="3" t="str">
        <f t="shared" si="73"/>
        <v/>
      </c>
      <c r="L356" s="3" t="e">
        <f t="shared" si="74"/>
        <v>#VALUE!</v>
      </c>
      <c r="M356" s="3"/>
      <c r="N356" s="3">
        <v>1479</v>
      </c>
      <c r="O356" s="3" t="s">
        <v>24</v>
      </c>
      <c r="P356" s="3">
        <v>267.42083164300197</v>
      </c>
      <c r="Q356" s="3">
        <v>395515.41</v>
      </c>
      <c r="R356" s="3">
        <v>3.174134500213674</v>
      </c>
      <c r="S356" s="3">
        <v>4694.5449258160234</v>
      </c>
      <c r="T356" s="3">
        <v>144916.9</v>
      </c>
      <c r="U356" t="str">
        <f t="shared" si="75"/>
        <v xml:space="preserve">RYX-08010D MILD STEEL MULTI FUNCTION CLOTH STAND </v>
      </c>
      <c r="V356" t="e">
        <f t="shared" si="76"/>
        <v>#VALUE!</v>
      </c>
      <c r="W356" t="str">
        <f t="shared" si="77"/>
        <v/>
      </c>
      <c r="X356" t="e">
        <f t="shared" si="78"/>
        <v>#VALUE!</v>
      </c>
      <c r="Y356">
        <f t="shared" si="79"/>
        <v>540432.30999999994</v>
      </c>
      <c r="Z356">
        <f t="shared" si="80"/>
        <v>0.36640013596436105</v>
      </c>
      <c r="AA356" t="str">
        <f t="shared" si="81"/>
        <v>High</v>
      </c>
      <c r="AB356">
        <f t="shared" si="82"/>
        <v>2024</v>
      </c>
      <c r="AD356">
        <f t="shared" si="83"/>
        <v>0.31746398209936372</v>
      </c>
    </row>
    <row r="357" spans="1:30" x14ac:dyDescent="0.3">
      <c r="A357" s="3" t="s">
        <v>19</v>
      </c>
      <c r="B357" s="3" t="s">
        <v>524</v>
      </c>
      <c r="C357" s="3" t="s">
        <v>21</v>
      </c>
      <c r="D357" s="4" t="s">
        <v>22</v>
      </c>
      <c r="E357" s="3" t="s">
        <v>525</v>
      </c>
      <c r="F357" s="3" t="str">
        <f t="shared" si="70"/>
        <v>Other</v>
      </c>
      <c r="G357" s="3" t="str">
        <f t="shared" si="71"/>
        <v xml:space="preserve">HOUSEHOLD STEEL HOOK 3PCS SET </v>
      </c>
      <c r="H357" s="3" t="str">
        <f t="shared" si="72"/>
        <v>HOUSEHOLD</v>
      </c>
      <c r="I357" s="3"/>
      <c r="J357" s="3"/>
      <c r="K357" s="3" t="str">
        <f t="shared" si="73"/>
        <v>PCS</v>
      </c>
      <c r="L357" s="3" t="e">
        <f t="shared" si="74"/>
        <v>#VALUE!</v>
      </c>
      <c r="M357" s="3"/>
      <c r="N357" s="3">
        <v>32.94</v>
      </c>
      <c r="O357" s="3" t="s">
        <v>24</v>
      </c>
      <c r="P357" s="3">
        <v>963.21797207043119</v>
      </c>
      <c r="Q357" s="3">
        <v>31728.400000000001</v>
      </c>
      <c r="R357" s="3">
        <v>11.432854267898289</v>
      </c>
      <c r="S357" s="3">
        <v>376.59821958456968</v>
      </c>
      <c r="T357" s="3">
        <v>11625.3</v>
      </c>
      <c r="U357" t="str">
        <f t="shared" si="75"/>
        <v xml:space="preserve">HOUSEHOLD STEEL HOOK 3PCS SET </v>
      </c>
      <c r="V357" t="e">
        <f t="shared" si="76"/>
        <v>#VALUE!</v>
      </c>
      <c r="W357" t="str">
        <f t="shared" si="77"/>
        <v>PCS</v>
      </c>
      <c r="X357">
        <f t="shared" si="78"/>
        <v>0.38</v>
      </c>
      <c r="Y357">
        <f t="shared" si="79"/>
        <v>43353.7</v>
      </c>
      <c r="Z357">
        <f t="shared" si="80"/>
        <v>0.36640044880926864</v>
      </c>
      <c r="AA357" t="str">
        <f t="shared" si="81"/>
        <v>High</v>
      </c>
      <c r="AB357">
        <f t="shared" si="82"/>
        <v>2024</v>
      </c>
      <c r="AD357">
        <f t="shared" si="83"/>
        <v>0.31743559685930273</v>
      </c>
    </row>
    <row r="358" spans="1:30" x14ac:dyDescent="0.3">
      <c r="A358" s="3" t="s">
        <v>19</v>
      </c>
      <c r="B358" s="3" t="s">
        <v>524</v>
      </c>
      <c r="C358" s="3" t="s">
        <v>21</v>
      </c>
      <c r="D358" s="4" t="s">
        <v>22</v>
      </c>
      <c r="E358" s="3" t="s">
        <v>526</v>
      </c>
      <c r="F358" s="3" t="str">
        <f t="shared" si="70"/>
        <v>Other</v>
      </c>
      <c r="G358" s="3" t="str">
        <f t="shared" si="71"/>
        <v xml:space="preserve">STEEL LUNCH BOX </v>
      </c>
      <c r="H358" s="3" t="str">
        <f t="shared" si="72"/>
        <v>STEEL</v>
      </c>
      <c r="I358" s="3"/>
      <c r="J358" s="3"/>
      <c r="K358" s="3" t="str">
        <f t="shared" si="73"/>
        <v>PCS</v>
      </c>
      <c r="L358" s="3" t="e">
        <f t="shared" si="74"/>
        <v>#VALUE!</v>
      </c>
      <c r="M358" s="3"/>
      <c r="N358" s="3">
        <v>60</v>
      </c>
      <c r="O358" s="3" t="s">
        <v>24</v>
      </c>
      <c r="P358" s="3">
        <v>812.06966666666654</v>
      </c>
      <c r="Q358" s="3">
        <v>48724.18</v>
      </c>
      <c r="R358" s="3">
        <v>9.6388090999010885</v>
      </c>
      <c r="S358" s="3">
        <v>578.32854599406528</v>
      </c>
      <c r="T358" s="3">
        <v>17852.5</v>
      </c>
      <c r="U358" t="str">
        <f t="shared" si="75"/>
        <v xml:space="preserve">STEEL LUNCH BOX </v>
      </c>
      <c r="V358">
        <f t="shared" si="76"/>
        <v>200</v>
      </c>
      <c r="W358" t="str">
        <f t="shared" si="77"/>
        <v>PCS</v>
      </c>
      <c r="X358" t="e">
        <f t="shared" si="78"/>
        <v>#VALUE!</v>
      </c>
      <c r="Y358">
        <f t="shared" si="79"/>
        <v>66576.679999999993</v>
      </c>
      <c r="Z358">
        <f t="shared" si="80"/>
        <v>0.36639918824698536</v>
      </c>
      <c r="AA358" t="str">
        <f t="shared" si="81"/>
        <v>High</v>
      </c>
      <c r="AB358">
        <f t="shared" si="82"/>
        <v>2024</v>
      </c>
      <c r="AD358">
        <f t="shared" si="83"/>
        <v>0.31740717848904743</v>
      </c>
    </row>
    <row r="359" spans="1:30" x14ac:dyDescent="0.3">
      <c r="A359" s="3" t="s">
        <v>19</v>
      </c>
      <c r="B359" s="3" t="s">
        <v>524</v>
      </c>
      <c r="C359" s="3" t="s">
        <v>21</v>
      </c>
      <c r="D359" s="4" t="s">
        <v>22</v>
      </c>
      <c r="E359" s="3" t="s">
        <v>527</v>
      </c>
      <c r="F359" s="3" t="str">
        <f t="shared" si="70"/>
        <v>Kitchen Tools</v>
      </c>
      <c r="G359" s="3" t="str">
        <f t="shared" si="71"/>
        <v xml:space="preserve">STEEL VEGETABLE STRAINER WITH HANDLE </v>
      </c>
      <c r="H359" s="3" t="str">
        <f t="shared" si="72"/>
        <v>STEEL</v>
      </c>
      <c r="I359" s="3"/>
      <c r="J359" s="3"/>
      <c r="K359" s="3" t="str">
        <f t="shared" si="73"/>
        <v>PCS</v>
      </c>
      <c r="L359" s="3" t="e">
        <f t="shared" si="74"/>
        <v>#VALUE!</v>
      </c>
      <c r="M359" s="3"/>
      <c r="N359" s="3">
        <v>46.2</v>
      </c>
      <c r="O359" s="3" t="s">
        <v>24</v>
      </c>
      <c r="P359" s="3">
        <v>411.86255411255411</v>
      </c>
      <c r="Q359" s="3">
        <v>19028.05</v>
      </c>
      <c r="R359" s="3">
        <v>4.8885763099412944</v>
      </c>
      <c r="S359" s="3">
        <v>225.8522255192878</v>
      </c>
      <c r="T359" s="3">
        <v>6971.9</v>
      </c>
      <c r="U359" t="str">
        <f t="shared" si="75"/>
        <v xml:space="preserve">STEEL VEGETABLE STRAINER WITH HANDLE </v>
      </c>
      <c r="V359">
        <f t="shared" si="76"/>
        <v>224</v>
      </c>
      <c r="W359" t="str">
        <f t="shared" si="77"/>
        <v>PCS</v>
      </c>
      <c r="X359" t="e">
        <f t="shared" si="78"/>
        <v>#VALUE!</v>
      </c>
      <c r="Y359">
        <f t="shared" si="79"/>
        <v>25999.949999999997</v>
      </c>
      <c r="Z359">
        <f t="shared" si="80"/>
        <v>0.36640118141375494</v>
      </c>
      <c r="AA359" t="str">
        <f t="shared" si="81"/>
        <v>High</v>
      </c>
      <c r="AB359">
        <f t="shared" si="82"/>
        <v>2024</v>
      </c>
      <c r="AD359">
        <f t="shared" si="83"/>
        <v>0.31737872784458859</v>
      </c>
    </row>
    <row r="360" spans="1:30" x14ac:dyDescent="0.3">
      <c r="A360" s="3" t="s">
        <v>19</v>
      </c>
      <c r="B360" s="3" t="s">
        <v>524</v>
      </c>
      <c r="C360" s="3" t="s">
        <v>21</v>
      </c>
      <c r="D360" s="4" t="s">
        <v>22</v>
      </c>
      <c r="E360" s="3" t="s">
        <v>528</v>
      </c>
      <c r="F360" s="3" t="str">
        <f t="shared" si="70"/>
        <v>Home Utility</v>
      </c>
      <c r="G360" s="3" t="str">
        <f t="shared" si="71"/>
        <v xml:space="preserve">RYX-02-021A MILD STEEL MULTI FUNCTION CLOTH STAND </v>
      </c>
      <c r="H360" s="3" t="str">
        <f t="shared" si="72"/>
        <v>RYX-02-021A</v>
      </c>
      <c r="I360" s="3"/>
      <c r="J360" s="3"/>
      <c r="K360" s="3" t="str">
        <f t="shared" si="73"/>
        <v/>
      </c>
      <c r="L360" s="3" t="e">
        <f t="shared" si="74"/>
        <v>#VALUE!</v>
      </c>
      <c r="M360" s="3"/>
      <c r="N360" s="3">
        <v>23760</v>
      </c>
      <c r="O360" s="3" t="s">
        <v>24</v>
      </c>
      <c r="P360" s="3">
        <v>212.9805521885522</v>
      </c>
      <c r="Q360" s="3">
        <v>5060417.92</v>
      </c>
      <c r="R360" s="3">
        <v>2.5279590764219839</v>
      </c>
      <c r="S360" s="3">
        <v>60064.307655786353</v>
      </c>
      <c r="T360" s="3">
        <v>1854137.2</v>
      </c>
      <c r="U360" t="str">
        <f t="shared" si="75"/>
        <v xml:space="preserve">RYX-02-021A MILD STEEL MULTI FUNCTION CLOTH STAND </v>
      </c>
      <c r="V360" t="e">
        <f t="shared" si="76"/>
        <v>#VALUE!</v>
      </c>
      <c r="W360" t="str">
        <f t="shared" si="77"/>
        <v/>
      </c>
      <c r="X360" t="e">
        <f t="shared" si="78"/>
        <v>#VALUE!</v>
      </c>
      <c r="Y360">
        <f t="shared" si="79"/>
        <v>6914555.1200000001</v>
      </c>
      <c r="Z360">
        <f t="shared" si="80"/>
        <v>0.3664000146454307</v>
      </c>
      <c r="AA360" t="str">
        <f t="shared" si="81"/>
        <v>High</v>
      </c>
      <c r="AB360">
        <f t="shared" si="82"/>
        <v>2024</v>
      </c>
      <c r="AD360">
        <f t="shared" si="83"/>
        <v>0.31735024297906317</v>
      </c>
    </row>
    <row r="361" spans="1:30" x14ac:dyDescent="0.3">
      <c r="A361" s="3" t="s">
        <v>19</v>
      </c>
      <c r="B361" s="3" t="s">
        <v>524</v>
      </c>
      <c r="C361" s="3" t="s">
        <v>21</v>
      </c>
      <c r="D361" s="4" t="s">
        <v>22</v>
      </c>
      <c r="E361" s="3" t="s">
        <v>529</v>
      </c>
      <c r="F361" s="3" t="str">
        <f t="shared" si="70"/>
        <v>Household Steel</v>
      </c>
      <c r="G361" s="3" t="str">
        <f t="shared" si="71"/>
        <v xml:space="preserve">STEEL CUTLERY HOLDER </v>
      </c>
      <c r="H361" s="3" t="str">
        <f t="shared" si="72"/>
        <v>STEEL</v>
      </c>
      <c r="I361" s="3"/>
      <c r="J361" s="3"/>
      <c r="K361" s="3" t="str">
        <f t="shared" si="73"/>
        <v>PCS</v>
      </c>
      <c r="L361" s="3" t="e">
        <f t="shared" si="74"/>
        <v>#VALUE!</v>
      </c>
      <c r="M361" s="3"/>
      <c r="N361" s="3">
        <v>35</v>
      </c>
      <c r="O361" s="3" t="s">
        <v>24</v>
      </c>
      <c r="P361" s="3">
        <v>649.65571428571423</v>
      </c>
      <c r="Q361" s="3">
        <v>22737.95</v>
      </c>
      <c r="R361" s="3">
        <v>7.7110470538363716</v>
      </c>
      <c r="S361" s="3">
        <v>269.88664688427298</v>
      </c>
      <c r="T361" s="3">
        <v>8331.2000000000007</v>
      </c>
      <c r="U361" t="str">
        <f t="shared" si="75"/>
        <v xml:space="preserve">STEEL CUTLERY HOLDER </v>
      </c>
      <c r="V361">
        <f t="shared" si="76"/>
        <v>280</v>
      </c>
      <c r="W361" t="str">
        <f t="shared" si="77"/>
        <v>PCS</v>
      </c>
      <c r="X361" t="e">
        <f t="shared" si="78"/>
        <v>#VALUE!</v>
      </c>
      <c r="Y361">
        <f t="shared" si="79"/>
        <v>31069.15</v>
      </c>
      <c r="Z361">
        <f t="shared" si="80"/>
        <v>0.36640066496759827</v>
      </c>
      <c r="AA361" t="str">
        <f t="shared" si="81"/>
        <v>High</v>
      </c>
      <c r="AB361">
        <f t="shared" si="82"/>
        <v>2024</v>
      </c>
      <c r="AD361">
        <f t="shared" si="83"/>
        <v>0.31732172566995487</v>
      </c>
    </row>
    <row r="362" spans="1:30" x14ac:dyDescent="0.3">
      <c r="A362" s="3" t="s">
        <v>19</v>
      </c>
      <c r="B362" s="3" t="s">
        <v>524</v>
      </c>
      <c r="C362" s="3" t="s">
        <v>21</v>
      </c>
      <c r="D362" s="4" t="s">
        <v>22</v>
      </c>
      <c r="E362" s="3" t="s">
        <v>530</v>
      </c>
      <c r="F362" s="3" t="str">
        <f t="shared" si="70"/>
        <v>Other</v>
      </c>
      <c r="G362" s="3" t="str">
        <f t="shared" si="71"/>
        <v xml:space="preserve">STEEL BASKET SQUARE </v>
      </c>
      <c r="H362" s="3" t="str">
        <f t="shared" si="72"/>
        <v>STEEL</v>
      </c>
      <c r="I362" s="3"/>
      <c r="J362" s="3"/>
      <c r="K362" s="3" t="str">
        <f t="shared" si="73"/>
        <v>PCS</v>
      </c>
      <c r="L362" s="3" t="e">
        <f t="shared" si="74"/>
        <v>#VALUE!</v>
      </c>
      <c r="M362" s="3"/>
      <c r="N362" s="3">
        <v>42</v>
      </c>
      <c r="O362" s="3" t="s">
        <v>24</v>
      </c>
      <c r="P362" s="3">
        <v>516.38928571428562</v>
      </c>
      <c r="Q362" s="3">
        <v>21688.35</v>
      </c>
      <c r="R362" s="3">
        <v>6.1292496820686733</v>
      </c>
      <c r="S362" s="3">
        <v>257.42848664688432</v>
      </c>
      <c r="T362" s="3">
        <v>7946.7</v>
      </c>
      <c r="U362" t="str">
        <f t="shared" si="75"/>
        <v xml:space="preserve">STEEL BASKET SQUARE </v>
      </c>
      <c r="V362">
        <f t="shared" si="76"/>
        <v>280</v>
      </c>
      <c r="W362" t="str">
        <f t="shared" si="77"/>
        <v>PCS</v>
      </c>
      <c r="X362" t="e">
        <f t="shared" si="78"/>
        <v>#VALUE!</v>
      </c>
      <c r="Y362">
        <f t="shared" si="79"/>
        <v>29635.05</v>
      </c>
      <c r="Z362">
        <f t="shared" si="80"/>
        <v>0.36640408329817625</v>
      </c>
      <c r="AA362" t="str">
        <f t="shared" si="81"/>
        <v>High</v>
      </c>
      <c r="AB362">
        <f t="shared" si="82"/>
        <v>2024</v>
      </c>
      <c r="AD362">
        <f t="shared" si="83"/>
        <v>0.31729317480358044</v>
      </c>
    </row>
    <row r="363" spans="1:30" x14ac:dyDescent="0.3">
      <c r="A363" s="3" t="s">
        <v>19</v>
      </c>
      <c r="B363" s="3" t="s">
        <v>524</v>
      </c>
      <c r="C363" s="3" t="s">
        <v>21</v>
      </c>
      <c r="D363" s="4" t="s">
        <v>22</v>
      </c>
      <c r="E363" s="3" t="s">
        <v>531</v>
      </c>
      <c r="F363" s="3" t="str">
        <f t="shared" si="70"/>
        <v>Other</v>
      </c>
      <c r="G363" s="3" t="str">
        <f t="shared" si="71"/>
        <v xml:space="preserve">STEEL LUNCH BOX </v>
      </c>
      <c r="H363" s="3" t="str">
        <f t="shared" si="72"/>
        <v>STEEL</v>
      </c>
      <c r="I363" s="3"/>
      <c r="J363" s="3"/>
      <c r="K363" s="3" t="str">
        <f t="shared" si="73"/>
        <v>PCS</v>
      </c>
      <c r="L363" s="3" t="e">
        <f t="shared" si="74"/>
        <v>#VALUE!</v>
      </c>
      <c r="M363" s="3"/>
      <c r="N363" s="3">
        <v>66</v>
      </c>
      <c r="O363" s="3" t="s">
        <v>24</v>
      </c>
      <c r="P363" s="3">
        <v>813.96454545454549</v>
      </c>
      <c r="Q363" s="3">
        <v>53721.66</v>
      </c>
      <c r="R363" s="3">
        <v>9.6613002427839252</v>
      </c>
      <c r="S363" s="3">
        <v>637.64581602373892</v>
      </c>
      <c r="T363" s="3">
        <v>19683.599999999999</v>
      </c>
      <c r="U363" t="str">
        <f t="shared" si="75"/>
        <v xml:space="preserve">STEEL LUNCH BOX </v>
      </c>
      <c r="V363">
        <f t="shared" si="76"/>
        <v>200</v>
      </c>
      <c r="W363" t="str">
        <f t="shared" si="77"/>
        <v>PCS</v>
      </c>
      <c r="X363" t="e">
        <f t="shared" si="78"/>
        <v>#VALUE!</v>
      </c>
      <c r="Y363">
        <f t="shared" si="79"/>
        <v>73405.260000000009</v>
      </c>
      <c r="Z363">
        <f t="shared" si="80"/>
        <v>0.36639969799890765</v>
      </c>
      <c r="AA363" t="str">
        <f t="shared" si="81"/>
        <v>High</v>
      </c>
      <c r="AB363">
        <f t="shared" si="82"/>
        <v>2024</v>
      </c>
      <c r="AD363">
        <f t="shared" si="83"/>
        <v>0.317264588710161</v>
      </c>
    </row>
    <row r="364" spans="1:30" x14ac:dyDescent="0.3">
      <c r="A364" s="3" t="s">
        <v>19</v>
      </c>
      <c r="B364" s="3" t="s">
        <v>524</v>
      </c>
      <c r="C364" s="3" t="s">
        <v>21</v>
      </c>
      <c r="D364" s="4" t="s">
        <v>22</v>
      </c>
      <c r="E364" s="3" t="s">
        <v>532</v>
      </c>
      <c r="F364" s="3" t="str">
        <f t="shared" si="70"/>
        <v>Other</v>
      </c>
      <c r="G364" s="3" t="str">
        <f t="shared" si="71"/>
        <v xml:space="preserve">STEEL LUNCH BOX </v>
      </c>
      <c r="H364" s="3" t="str">
        <f t="shared" si="72"/>
        <v>STEEL</v>
      </c>
      <c r="I364" s="3"/>
      <c r="J364" s="3"/>
      <c r="K364" s="3" t="str">
        <f t="shared" si="73"/>
        <v>PCS</v>
      </c>
      <c r="L364" s="3" t="e">
        <f t="shared" si="74"/>
        <v>#VALUE!</v>
      </c>
      <c r="M364" s="3"/>
      <c r="N364" s="3">
        <v>39.200000000000003</v>
      </c>
      <c r="O364" s="3" t="s">
        <v>24</v>
      </c>
      <c r="P364" s="3">
        <v>1070.852295918367</v>
      </c>
      <c r="Q364" s="3">
        <v>41977.41</v>
      </c>
      <c r="R364" s="3">
        <v>12.710413007933139</v>
      </c>
      <c r="S364" s="3">
        <v>498.24818991097919</v>
      </c>
      <c r="T364" s="3">
        <v>15380.5</v>
      </c>
      <c r="U364" t="str">
        <f t="shared" si="75"/>
        <v xml:space="preserve">STEEL LUNCH BOX </v>
      </c>
      <c r="V364">
        <f t="shared" si="76"/>
        <v>168</v>
      </c>
      <c r="W364" t="str">
        <f t="shared" si="77"/>
        <v>PCS</v>
      </c>
      <c r="X364" t="e">
        <f t="shared" si="78"/>
        <v>#VALUE!</v>
      </c>
      <c r="Y364">
        <f t="shared" si="79"/>
        <v>57357.91</v>
      </c>
      <c r="Z364">
        <f t="shared" si="80"/>
        <v>0.36639945151451697</v>
      </c>
      <c r="AA364" t="str">
        <f t="shared" si="81"/>
        <v>High</v>
      </c>
      <c r="AB364">
        <f t="shared" si="82"/>
        <v>2024</v>
      </c>
      <c r="AD364">
        <f t="shared" si="83"/>
        <v>0.3172359718730679</v>
      </c>
    </row>
    <row r="365" spans="1:30" x14ac:dyDescent="0.3">
      <c r="A365" s="3" t="s">
        <v>19</v>
      </c>
      <c r="B365" s="3" t="s">
        <v>524</v>
      </c>
      <c r="C365" s="3" t="s">
        <v>21</v>
      </c>
      <c r="D365" s="4" t="s">
        <v>22</v>
      </c>
      <c r="E365" s="3" t="s">
        <v>462</v>
      </c>
      <c r="F365" s="3" t="str">
        <f t="shared" si="70"/>
        <v>Home Utility</v>
      </c>
      <c r="G365" s="3" t="str">
        <f t="shared" si="71"/>
        <v xml:space="preserve">RYX-02-020 MILD STEEL MULTI FUNCTION CLOTH STAND </v>
      </c>
      <c r="H365" s="3" t="str">
        <f t="shared" si="72"/>
        <v>RYX-02-020</v>
      </c>
      <c r="I365" s="3"/>
      <c r="J365" s="3"/>
      <c r="K365" s="3" t="str">
        <f t="shared" si="73"/>
        <v/>
      </c>
      <c r="L365" s="3" t="e">
        <f t="shared" si="74"/>
        <v>#VALUE!</v>
      </c>
      <c r="M365" s="3"/>
      <c r="N365" s="3">
        <v>4004</v>
      </c>
      <c r="O365" s="3" t="s">
        <v>24</v>
      </c>
      <c r="P365" s="3">
        <v>381.52248001997998</v>
      </c>
      <c r="Q365" s="3">
        <v>1527616.01</v>
      </c>
      <c r="R365" s="3">
        <v>4.5284567361421963</v>
      </c>
      <c r="S365" s="3">
        <v>18131.94077151336</v>
      </c>
      <c r="T365" s="3">
        <v>559718.5</v>
      </c>
      <c r="U365" t="str">
        <f t="shared" si="75"/>
        <v xml:space="preserve">RYX-02-020 MILD STEEL MULTI FUNCTION CLOTH STAND </v>
      </c>
      <c r="V365" t="e">
        <f t="shared" si="76"/>
        <v>#VALUE!</v>
      </c>
      <c r="W365" t="str">
        <f t="shared" si="77"/>
        <v/>
      </c>
      <c r="X365" t="e">
        <f t="shared" si="78"/>
        <v>#VALUE!</v>
      </c>
      <c r="Y365">
        <f t="shared" si="79"/>
        <v>2087334.51</v>
      </c>
      <c r="Z365">
        <f t="shared" si="80"/>
        <v>0.36639999603041606</v>
      </c>
      <c r="AA365" t="str">
        <f t="shared" si="81"/>
        <v>High</v>
      </c>
      <c r="AB365">
        <f t="shared" si="82"/>
        <v>2024</v>
      </c>
      <c r="AD365">
        <f t="shared" si="83"/>
        <v>0.31720732182665684</v>
      </c>
    </row>
    <row r="366" spans="1:30" x14ac:dyDescent="0.3">
      <c r="A366" s="3" t="s">
        <v>19</v>
      </c>
      <c r="B366" s="3" t="s">
        <v>524</v>
      </c>
      <c r="C366" s="3" t="s">
        <v>21</v>
      </c>
      <c r="D366" s="4" t="s">
        <v>22</v>
      </c>
      <c r="E366" s="3" t="s">
        <v>533</v>
      </c>
      <c r="F366" s="3" t="str">
        <f t="shared" si="70"/>
        <v>Other</v>
      </c>
      <c r="G366" s="3" t="str">
        <f t="shared" si="71"/>
        <v xml:space="preserve">STEEL LUNCH BOX </v>
      </c>
      <c r="H366" s="3" t="str">
        <f t="shared" si="72"/>
        <v>STEEL</v>
      </c>
      <c r="I366" s="3"/>
      <c r="J366" s="3"/>
      <c r="K366" s="3" t="str">
        <f t="shared" si="73"/>
        <v>PCS</v>
      </c>
      <c r="L366" s="3" t="e">
        <f t="shared" si="74"/>
        <v>#VALUE!</v>
      </c>
      <c r="M366" s="3"/>
      <c r="N366" s="3">
        <v>50.4</v>
      </c>
      <c r="O366" s="3" t="s">
        <v>24</v>
      </c>
      <c r="P366" s="3">
        <v>999.46805555555557</v>
      </c>
      <c r="Q366" s="3">
        <v>50373.19</v>
      </c>
      <c r="R366" s="3">
        <v>11.86312232113419</v>
      </c>
      <c r="S366" s="3">
        <v>597.90136498516324</v>
      </c>
      <c r="T366" s="3">
        <v>18456.7</v>
      </c>
      <c r="U366" t="str">
        <f t="shared" si="75"/>
        <v xml:space="preserve">STEEL LUNCH BOX </v>
      </c>
      <c r="V366">
        <f t="shared" si="76"/>
        <v>168</v>
      </c>
      <c r="W366" t="str">
        <f t="shared" si="77"/>
        <v>PCS</v>
      </c>
      <c r="X366" t="e">
        <f t="shared" si="78"/>
        <v>#VALUE!</v>
      </c>
      <c r="Y366">
        <f t="shared" si="79"/>
        <v>68829.89</v>
      </c>
      <c r="Z366">
        <f t="shared" si="80"/>
        <v>0.36639926913502996</v>
      </c>
      <c r="AA366" t="str">
        <f t="shared" si="81"/>
        <v>High</v>
      </c>
      <c r="AB366">
        <f t="shared" si="82"/>
        <v>2024</v>
      </c>
      <c r="AD366">
        <f t="shared" si="83"/>
        <v>0.31717863805161089</v>
      </c>
    </row>
    <row r="367" spans="1:30" x14ac:dyDescent="0.3">
      <c r="A367" s="3" t="s">
        <v>19</v>
      </c>
      <c r="B367" s="3" t="s">
        <v>524</v>
      </c>
      <c r="C367" s="3" t="s">
        <v>21</v>
      </c>
      <c r="D367" s="4" t="s">
        <v>22</v>
      </c>
      <c r="E367" s="3" t="s">
        <v>534</v>
      </c>
      <c r="F367" s="3" t="str">
        <f t="shared" si="70"/>
        <v>Other</v>
      </c>
      <c r="G367" s="3" t="str">
        <f t="shared" si="71"/>
        <v xml:space="preserve">STEEL BASKET SMALL </v>
      </c>
      <c r="H367" s="3" t="str">
        <f t="shared" si="72"/>
        <v>STEEL</v>
      </c>
      <c r="I367" s="3"/>
      <c r="J367" s="3"/>
      <c r="K367" s="3" t="str">
        <f t="shared" si="73"/>
        <v>PCS</v>
      </c>
      <c r="L367" s="3" t="e">
        <f t="shared" si="74"/>
        <v>#VALUE!</v>
      </c>
      <c r="M367" s="3"/>
      <c r="N367" s="3">
        <v>42</v>
      </c>
      <c r="O367" s="3" t="s">
        <v>24</v>
      </c>
      <c r="P367" s="3">
        <v>624.64166666666677</v>
      </c>
      <c r="Q367" s="3">
        <v>26234.95</v>
      </c>
      <c r="R367" s="3">
        <v>7.4141444114737869</v>
      </c>
      <c r="S367" s="3">
        <v>311.3940652818992</v>
      </c>
      <c r="T367" s="3">
        <v>9612.5</v>
      </c>
      <c r="U367" t="str">
        <f t="shared" si="75"/>
        <v xml:space="preserve">STEEL BASKET SMALL </v>
      </c>
      <c r="V367">
        <f t="shared" si="76"/>
        <v>280</v>
      </c>
      <c r="W367" t="str">
        <f t="shared" si="77"/>
        <v>PCS</v>
      </c>
      <c r="X367" t="e">
        <f t="shared" si="78"/>
        <v>#VALUE!</v>
      </c>
      <c r="Y367">
        <f t="shared" si="79"/>
        <v>35847.449999999997</v>
      </c>
      <c r="Z367">
        <f t="shared" si="80"/>
        <v>0.36640054583675591</v>
      </c>
      <c r="AA367" t="str">
        <f t="shared" si="81"/>
        <v>High</v>
      </c>
      <c r="AB367">
        <f t="shared" si="82"/>
        <v>2024</v>
      </c>
      <c r="AD367">
        <f t="shared" si="83"/>
        <v>0.31714992123067542</v>
      </c>
    </row>
    <row r="368" spans="1:30" x14ac:dyDescent="0.3">
      <c r="A368" s="3" t="s">
        <v>19</v>
      </c>
      <c r="B368" s="3" t="s">
        <v>524</v>
      </c>
      <c r="C368" s="3" t="s">
        <v>21</v>
      </c>
      <c r="D368" s="4" t="s">
        <v>22</v>
      </c>
      <c r="E368" s="3" t="s">
        <v>535</v>
      </c>
      <c r="F368" s="3" t="str">
        <f t="shared" si="70"/>
        <v>Other</v>
      </c>
      <c r="G368" s="3" t="str">
        <f t="shared" si="71"/>
        <v xml:space="preserve">STEEL BASKET ROUND </v>
      </c>
      <c r="H368" s="3" t="str">
        <f t="shared" si="72"/>
        <v>STEEL</v>
      </c>
      <c r="I368" s="3"/>
      <c r="J368" s="3"/>
      <c r="K368" s="3" t="str">
        <f t="shared" si="73"/>
        <v>PCS</v>
      </c>
      <c r="L368" s="3" t="e">
        <f t="shared" si="74"/>
        <v>#VALUE!</v>
      </c>
      <c r="M368" s="3"/>
      <c r="N368" s="3">
        <v>36.4</v>
      </c>
      <c r="O368" s="3" t="s">
        <v>24</v>
      </c>
      <c r="P368" s="3">
        <v>518.94945054945049</v>
      </c>
      <c r="Q368" s="3">
        <v>18889.759999999998</v>
      </c>
      <c r="R368" s="3">
        <v>6.159637395245702</v>
      </c>
      <c r="S368" s="3">
        <v>224.2108011869436</v>
      </c>
      <c r="T368" s="3">
        <v>6921.3</v>
      </c>
      <c r="U368" t="str">
        <f t="shared" si="75"/>
        <v xml:space="preserve">STEEL BASKET ROUND </v>
      </c>
      <c r="V368">
        <f t="shared" si="76"/>
        <v>336</v>
      </c>
      <c r="W368" t="str">
        <f t="shared" si="77"/>
        <v>PCS</v>
      </c>
      <c r="X368" t="e">
        <f t="shared" si="78"/>
        <v>#VALUE!</v>
      </c>
      <c r="Y368">
        <f t="shared" si="79"/>
        <v>25811.059999999998</v>
      </c>
      <c r="Z368">
        <f t="shared" si="80"/>
        <v>0.36640486697554658</v>
      </c>
      <c r="AA368" t="str">
        <f t="shared" si="81"/>
        <v>High</v>
      </c>
      <c r="AB368">
        <f t="shared" si="82"/>
        <v>2024</v>
      </c>
      <c r="AD368">
        <f t="shared" si="83"/>
        <v>0.31712117013633445</v>
      </c>
    </row>
    <row r="369" spans="1:30" x14ac:dyDescent="0.3">
      <c r="A369" s="3" t="s">
        <v>19</v>
      </c>
      <c r="B369" s="3" t="s">
        <v>524</v>
      </c>
      <c r="C369" s="3" t="s">
        <v>21</v>
      </c>
      <c r="D369" s="4" t="s">
        <v>25</v>
      </c>
      <c r="E369" s="3" t="s">
        <v>536</v>
      </c>
      <c r="F369" s="3" t="str">
        <f t="shared" si="70"/>
        <v>Scrubber</v>
      </c>
      <c r="G369" s="3" t="str">
        <f t="shared" si="71"/>
        <v xml:space="preserve">STEEL SCRUBBER 6PCS SET </v>
      </c>
      <c r="H369" s="3" t="str">
        <f t="shared" si="72"/>
        <v>STEEL</v>
      </c>
      <c r="I369" s="3"/>
      <c r="J369" s="3"/>
      <c r="K369" s="3" t="str">
        <f t="shared" si="73"/>
        <v>PCS</v>
      </c>
      <c r="L369" s="3" t="e">
        <f t="shared" si="74"/>
        <v>#VALUE!</v>
      </c>
      <c r="M369" s="3"/>
      <c r="N369" s="3">
        <v>8825</v>
      </c>
      <c r="O369" s="3" t="s">
        <v>24</v>
      </c>
      <c r="P369" s="3">
        <v>235.6816135977337</v>
      </c>
      <c r="Q369" s="3">
        <v>2079890.24</v>
      </c>
      <c r="R369" s="3">
        <v>2.797407876530964</v>
      </c>
      <c r="S369" s="3">
        <v>24687.124510385758</v>
      </c>
      <c r="T369" s="3">
        <v>914319.7</v>
      </c>
      <c r="U369" t="str">
        <f t="shared" si="75"/>
        <v xml:space="preserve">STEEL SCRUBBER 6PCS SET </v>
      </c>
      <c r="V369" t="e">
        <f t="shared" si="76"/>
        <v>#VALUE!</v>
      </c>
      <c r="W369" t="str">
        <f t="shared" si="77"/>
        <v>PCS</v>
      </c>
      <c r="X369">
        <f t="shared" si="78"/>
        <v>0.23899999999999999</v>
      </c>
      <c r="Y369">
        <f t="shared" si="79"/>
        <v>2994209.94</v>
      </c>
      <c r="Z369">
        <f t="shared" si="80"/>
        <v>0.43959997619874402</v>
      </c>
      <c r="AA369" t="str">
        <f t="shared" si="81"/>
        <v>High</v>
      </c>
      <c r="AB369">
        <f t="shared" si="82"/>
        <v>2024</v>
      </c>
      <c r="AD369">
        <f t="shared" si="83"/>
        <v>0.31709238293023673</v>
      </c>
    </row>
    <row r="370" spans="1:30" x14ac:dyDescent="0.3">
      <c r="A370" s="3" t="s">
        <v>19</v>
      </c>
      <c r="B370" s="3" t="s">
        <v>524</v>
      </c>
      <c r="C370" s="3" t="s">
        <v>21</v>
      </c>
      <c r="D370" s="4" t="s">
        <v>22</v>
      </c>
      <c r="E370" s="3" t="s">
        <v>537</v>
      </c>
      <c r="F370" s="3" t="str">
        <f t="shared" si="70"/>
        <v>Other</v>
      </c>
      <c r="G370" s="3" t="str">
        <f t="shared" si="71"/>
        <v xml:space="preserve">STEEL BASKET BIG </v>
      </c>
      <c r="H370" s="3" t="str">
        <f t="shared" si="72"/>
        <v>STEEL</v>
      </c>
      <c r="I370" s="3"/>
      <c r="J370" s="3"/>
      <c r="K370" s="3" t="str">
        <f t="shared" si="73"/>
        <v>PCS</v>
      </c>
      <c r="L370" s="3" t="e">
        <f t="shared" si="74"/>
        <v>#VALUE!</v>
      </c>
      <c r="M370" s="3"/>
      <c r="N370" s="3">
        <v>40.6</v>
      </c>
      <c r="O370" s="3" t="s">
        <v>24</v>
      </c>
      <c r="P370" s="3">
        <v>585.85123152709377</v>
      </c>
      <c r="Q370" s="3">
        <v>23785.56</v>
      </c>
      <c r="R370" s="3">
        <v>6.9537238163453257</v>
      </c>
      <c r="S370" s="3">
        <v>282.32118694362021</v>
      </c>
      <c r="T370" s="3">
        <v>8715</v>
      </c>
      <c r="U370" t="str">
        <f t="shared" si="75"/>
        <v xml:space="preserve">STEEL BASKET BIG </v>
      </c>
      <c r="V370">
        <f t="shared" si="76"/>
        <v>224</v>
      </c>
      <c r="W370" t="str">
        <f t="shared" si="77"/>
        <v>PCS</v>
      </c>
      <c r="X370" t="e">
        <f t="shared" si="78"/>
        <v>#VALUE!</v>
      </c>
      <c r="Y370">
        <f t="shared" si="79"/>
        <v>32500.560000000001</v>
      </c>
      <c r="Z370">
        <f t="shared" si="80"/>
        <v>0.36639877303708634</v>
      </c>
      <c r="AA370" t="str">
        <f t="shared" si="81"/>
        <v>High</v>
      </c>
      <c r="AB370">
        <f t="shared" si="82"/>
        <v>2024</v>
      </c>
      <c r="AD370">
        <f t="shared" si="83"/>
        <v>0.31702078293417096</v>
      </c>
    </row>
    <row r="371" spans="1:30" x14ac:dyDescent="0.3">
      <c r="A371" s="3" t="s">
        <v>19</v>
      </c>
      <c r="B371" s="3" t="s">
        <v>538</v>
      </c>
      <c r="C371" s="3" t="s">
        <v>21</v>
      </c>
      <c r="D371" s="4" t="s">
        <v>22</v>
      </c>
      <c r="E371" s="3" t="s">
        <v>539</v>
      </c>
      <c r="F371" s="3" t="str">
        <f t="shared" si="70"/>
        <v>Other</v>
      </c>
      <c r="G371" s="3" t="str">
        <f t="shared" si="71"/>
        <v xml:space="preserve">STEEL HANGER WITH HOOK </v>
      </c>
      <c r="H371" s="3" t="str">
        <f t="shared" si="72"/>
        <v>STEEL</v>
      </c>
      <c r="I371" s="3"/>
      <c r="J371" s="3"/>
      <c r="K371" s="3" t="str">
        <f t="shared" si="73"/>
        <v>PCS</v>
      </c>
      <c r="L371" s="3" t="e">
        <f t="shared" si="74"/>
        <v>#VALUE!</v>
      </c>
      <c r="M371" s="3"/>
      <c r="N371" s="3">
        <v>15568</v>
      </c>
      <c r="O371" s="3" t="s">
        <v>24</v>
      </c>
      <c r="P371" s="3">
        <v>402.65286613566292</v>
      </c>
      <c r="Q371" s="3">
        <v>6268499.8200000003</v>
      </c>
      <c r="R371" s="3">
        <v>4.779262506061281</v>
      </c>
      <c r="S371" s="3">
        <v>74403.558694362015</v>
      </c>
      <c r="T371" s="3">
        <v>2296778.4</v>
      </c>
      <c r="U371" t="str">
        <f t="shared" si="75"/>
        <v xml:space="preserve">STEEL HANGER WITH HOOK </v>
      </c>
      <c r="V371">
        <f t="shared" si="76"/>
        <v>70056</v>
      </c>
      <c r="W371" t="str">
        <f t="shared" si="77"/>
        <v>PCS</v>
      </c>
      <c r="X371">
        <f t="shared" si="78"/>
        <v>7.45</v>
      </c>
      <c r="Y371">
        <f t="shared" si="79"/>
        <v>8565278.2200000007</v>
      </c>
      <c r="Z371">
        <f t="shared" si="80"/>
        <v>0.3664000105211776</v>
      </c>
      <c r="AA371" t="str">
        <f t="shared" si="81"/>
        <v>High</v>
      </c>
      <c r="AB371">
        <f t="shared" si="82"/>
        <v>2024</v>
      </c>
      <c r="AD371">
        <f t="shared" si="83"/>
        <v>0.31699190691656687</v>
      </c>
    </row>
    <row r="372" spans="1:30" x14ac:dyDescent="0.3">
      <c r="A372" s="3" t="s">
        <v>19</v>
      </c>
      <c r="B372" s="3" t="s">
        <v>540</v>
      </c>
      <c r="C372" s="3" t="s">
        <v>21</v>
      </c>
      <c r="D372" s="4" t="s">
        <v>22</v>
      </c>
      <c r="E372" s="3" t="s">
        <v>541</v>
      </c>
      <c r="F372" s="3" t="str">
        <f t="shared" si="70"/>
        <v>Other</v>
      </c>
      <c r="G372" s="3" t="str">
        <f t="shared" si="71"/>
        <v xml:space="preserve">HOUSEHOLD STEEL HOOK 3PCS SET </v>
      </c>
      <c r="H372" s="3" t="str">
        <f t="shared" si="72"/>
        <v>HOUSEHOLD</v>
      </c>
      <c r="I372" s="3"/>
      <c r="J372" s="3"/>
      <c r="K372" s="3" t="str">
        <f t="shared" si="73"/>
        <v>PCS</v>
      </c>
      <c r="L372" s="3" t="e">
        <f t="shared" si="74"/>
        <v>#VALUE!</v>
      </c>
      <c r="M372" s="3"/>
      <c r="N372" s="3">
        <v>5662.02</v>
      </c>
      <c r="O372" s="3" t="s">
        <v>24</v>
      </c>
      <c r="P372" s="3">
        <v>953.805754836613</v>
      </c>
      <c r="Q372" s="3">
        <v>5400467.2599999998</v>
      </c>
      <c r="R372" s="3">
        <v>11.321136555924189</v>
      </c>
      <c r="S372" s="3">
        <v>64100.501602373894</v>
      </c>
      <c r="T372" s="3">
        <v>1978731.2</v>
      </c>
      <c r="U372" t="str">
        <f t="shared" si="75"/>
        <v xml:space="preserve">HOUSEHOLD STEEL HOOK 3PCS SET </v>
      </c>
      <c r="V372" t="e">
        <f t="shared" si="76"/>
        <v>#VALUE!</v>
      </c>
      <c r="W372" t="str">
        <f t="shared" si="77"/>
        <v>PCS</v>
      </c>
      <c r="X372">
        <f t="shared" si="78"/>
        <v>0.38</v>
      </c>
      <c r="Y372">
        <f t="shared" si="79"/>
        <v>7379198.46</v>
      </c>
      <c r="Z372">
        <f t="shared" si="80"/>
        <v>0.36639999924747252</v>
      </c>
      <c r="AA372" t="str">
        <f t="shared" si="81"/>
        <v>High</v>
      </c>
      <c r="AB372">
        <f t="shared" si="82"/>
        <v>2024</v>
      </c>
      <c r="AD372">
        <f t="shared" si="83"/>
        <v>0.31696299638198255</v>
      </c>
    </row>
    <row r="373" spans="1:30" x14ac:dyDescent="0.3">
      <c r="A373" s="3" t="s">
        <v>19</v>
      </c>
      <c r="B373" s="3" t="s">
        <v>542</v>
      </c>
      <c r="C373" s="3" t="s">
        <v>21</v>
      </c>
      <c r="D373" s="4" t="s">
        <v>25</v>
      </c>
      <c r="E373" s="3" t="s">
        <v>492</v>
      </c>
      <c r="F373" s="3" t="str">
        <f t="shared" si="70"/>
        <v>Scrubber</v>
      </c>
      <c r="G373" s="3" t="str">
        <f t="shared" si="71"/>
        <v xml:space="preserve">8001-2 STEEL SCRUBBER 2 PCS SET </v>
      </c>
      <c r="H373" s="3" t="str">
        <f t="shared" si="72"/>
        <v>8001-2</v>
      </c>
      <c r="I373" s="3"/>
      <c r="J373" s="3"/>
      <c r="K373" s="3" t="str">
        <f t="shared" si="73"/>
        <v>PCS</v>
      </c>
      <c r="L373" s="3" t="e">
        <f t="shared" si="74"/>
        <v>#VALUE!</v>
      </c>
      <c r="M373" s="3"/>
      <c r="N373" s="3">
        <v>4900</v>
      </c>
      <c r="O373" s="3" t="s">
        <v>24</v>
      </c>
      <c r="P373" s="3">
        <v>450.0187877551021</v>
      </c>
      <c r="Q373" s="3">
        <v>2205092.06</v>
      </c>
      <c r="R373" s="3">
        <v>5.3414692908617436</v>
      </c>
      <c r="S373" s="3">
        <v>26173.19952522255</v>
      </c>
      <c r="T373" s="3">
        <v>969358.4</v>
      </c>
      <c r="U373" t="str">
        <f t="shared" si="75"/>
        <v xml:space="preserve">8001-2 STEEL SCRUBBER 2 PCS SET </v>
      </c>
      <c r="V373" t="e">
        <f t="shared" si="76"/>
        <v>#VALUE!</v>
      </c>
      <c r="W373" t="str">
        <f t="shared" si="77"/>
        <v>PCS</v>
      </c>
      <c r="X373">
        <f t="shared" si="78"/>
        <v>0.151</v>
      </c>
      <c r="Y373">
        <f t="shared" si="79"/>
        <v>3174450.46</v>
      </c>
      <c r="Z373">
        <f t="shared" si="80"/>
        <v>0.43959996844757582</v>
      </c>
      <c r="AA373" t="str">
        <f t="shared" si="81"/>
        <v>High</v>
      </c>
      <c r="AB373">
        <f t="shared" si="82"/>
        <v>2024</v>
      </c>
      <c r="AD373">
        <f t="shared" si="83"/>
        <v>0.31693405200091368</v>
      </c>
    </row>
    <row r="374" spans="1:30" x14ac:dyDescent="0.3">
      <c r="A374" s="3" t="s">
        <v>19</v>
      </c>
      <c r="B374" s="3" t="s">
        <v>543</v>
      </c>
      <c r="C374" s="3" t="s">
        <v>21</v>
      </c>
      <c r="D374" s="4" t="s">
        <v>22</v>
      </c>
      <c r="E374" s="3" t="s">
        <v>544</v>
      </c>
      <c r="F374" s="3" t="str">
        <f t="shared" si="70"/>
        <v>Other</v>
      </c>
      <c r="G374" s="3" t="str">
        <f t="shared" si="71"/>
        <v xml:space="preserve">AM-430 STEEL SPRINKLER </v>
      </c>
      <c r="H374" s="3" t="str">
        <f t="shared" si="72"/>
        <v>AM-430</v>
      </c>
      <c r="I374" s="3"/>
      <c r="J374" s="3"/>
      <c r="K374" s="3" t="str">
        <f t="shared" si="73"/>
        <v>PCS</v>
      </c>
      <c r="L374" s="3" t="e">
        <f t="shared" si="74"/>
        <v>#VALUE!</v>
      </c>
      <c r="M374" s="3"/>
      <c r="N374" s="3">
        <v>5904.8</v>
      </c>
      <c r="O374" s="3" t="s">
        <v>24</v>
      </c>
      <c r="P374" s="3">
        <v>281.31053210947022</v>
      </c>
      <c r="Q374" s="3">
        <v>1661082.43</v>
      </c>
      <c r="R374" s="3">
        <v>3.356927590805133</v>
      </c>
      <c r="S374" s="3">
        <v>19821.986038186162</v>
      </c>
      <c r="T374" s="3">
        <v>608620.6</v>
      </c>
      <c r="U374" t="str">
        <f t="shared" si="75"/>
        <v xml:space="preserve">AM-430 STEEL SPRINKLER </v>
      </c>
      <c r="V374">
        <f t="shared" si="76"/>
        <v>32208</v>
      </c>
      <c r="W374" t="str">
        <f t="shared" si="77"/>
        <v>PCS</v>
      </c>
      <c r="X374">
        <f t="shared" si="78"/>
        <v>0.58160000000000001</v>
      </c>
      <c r="Y374">
        <f t="shared" si="79"/>
        <v>2269703.0299999998</v>
      </c>
      <c r="Z374">
        <f t="shared" si="80"/>
        <v>0.36639999858405581</v>
      </c>
      <c r="AA374" t="str">
        <f t="shared" si="81"/>
        <v>High</v>
      </c>
      <c r="AB374">
        <f t="shared" si="82"/>
        <v>2024</v>
      </c>
      <c r="AD374">
        <f t="shared" si="83"/>
        <v>0.31686219147575456</v>
      </c>
    </row>
    <row r="375" spans="1:30" x14ac:dyDescent="0.3">
      <c r="A375" s="3" t="s">
        <v>19</v>
      </c>
      <c r="B375" s="3" t="s">
        <v>545</v>
      </c>
      <c r="C375" s="3" t="s">
        <v>21</v>
      </c>
      <c r="D375" s="4" t="s">
        <v>22</v>
      </c>
      <c r="E375" s="3" t="s">
        <v>528</v>
      </c>
      <c r="F375" s="3" t="str">
        <f t="shared" si="70"/>
        <v>Home Utility</v>
      </c>
      <c r="G375" s="3" t="str">
        <f t="shared" si="71"/>
        <v xml:space="preserve">RYX-02-021A MILD STEEL MULTI FUNCTION CLOTH STAND </v>
      </c>
      <c r="H375" s="3" t="str">
        <f t="shared" si="72"/>
        <v>RYX-02-021A</v>
      </c>
      <c r="I375" s="3"/>
      <c r="J375" s="3"/>
      <c r="K375" s="3" t="str">
        <f t="shared" si="73"/>
        <v/>
      </c>
      <c r="L375" s="3" t="e">
        <f t="shared" si="74"/>
        <v>#VALUE!</v>
      </c>
      <c r="M375" s="3"/>
      <c r="N375" s="3">
        <v>23760</v>
      </c>
      <c r="O375" s="3" t="s">
        <v>24</v>
      </c>
      <c r="P375" s="3">
        <v>212.06653703703711</v>
      </c>
      <c r="Q375" s="3">
        <v>5038700.92</v>
      </c>
      <c r="R375" s="3">
        <v>2.5306269336161931</v>
      </c>
      <c r="S375" s="3">
        <v>60127.695942720762</v>
      </c>
      <c r="T375" s="3">
        <v>1846180</v>
      </c>
      <c r="U375" t="str">
        <f t="shared" si="75"/>
        <v xml:space="preserve">RYX-02-021A MILD STEEL MULTI FUNCTION CLOTH STAND </v>
      </c>
      <c r="V375" t="e">
        <f t="shared" si="76"/>
        <v>#VALUE!</v>
      </c>
      <c r="W375" t="str">
        <f t="shared" si="77"/>
        <v/>
      </c>
      <c r="X375" t="e">
        <f t="shared" si="78"/>
        <v>#VALUE!</v>
      </c>
      <c r="Y375">
        <f t="shared" si="79"/>
        <v>6884880.9199999999</v>
      </c>
      <c r="Z375">
        <f t="shared" si="80"/>
        <v>0.36639999660864969</v>
      </c>
      <c r="AA375" t="str">
        <f t="shared" si="81"/>
        <v>High</v>
      </c>
      <c r="AB375">
        <f t="shared" si="82"/>
        <v>2024</v>
      </c>
      <c r="AD375">
        <f t="shared" si="83"/>
        <v>0.31683315407416701</v>
      </c>
    </row>
    <row r="376" spans="1:30" x14ac:dyDescent="0.3">
      <c r="A376" s="3" t="s">
        <v>19</v>
      </c>
      <c r="B376" s="3" t="s">
        <v>546</v>
      </c>
      <c r="C376" s="3" t="s">
        <v>21</v>
      </c>
      <c r="D376" s="4" t="s">
        <v>22</v>
      </c>
      <c r="E376" s="3" t="s">
        <v>547</v>
      </c>
      <c r="F376" s="3" t="str">
        <f t="shared" si="70"/>
        <v>Home Utility</v>
      </c>
      <c r="G376" s="3" t="str">
        <f t="shared" si="71"/>
        <v xml:space="preserve">MILD STEEL MULTI FUNCTION CLOTH STAND </v>
      </c>
      <c r="H376" s="3" t="str">
        <f t="shared" si="72"/>
        <v>MILD</v>
      </c>
      <c r="I376" s="3"/>
      <c r="J376" s="3"/>
      <c r="K376" s="3" t="str">
        <f t="shared" si="73"/>
        <v/>
      </c>
      <c r="L376" s="3" t="e">
        <f t="shared" si="74"/>
        <v>#VALUE!</v>
      </c>
      <c r="M376" s="3"/>
      <c r="N376" s="3">
        <v>3307.2</v>
      </c>
      <c r="O376" s="3" t="s">
        <v>24</v>
      </c>
      <c r="P376" s="3">
        <v>272.85885341073998</v>
      </c>
      <c r="Q376" s="3">
        <v>902398.8</v>
      </c>
      <c r="R376" s="3">
        <v>3.2560722364050099</v>
      </c>
      <c r="S376" s="3">
        <v>10768.4821002387</v>
      </c>
      <c r="T376" s="3">
        <v>330639</v>
      </c>
      <c r="U376" t="str">
        <f t="shared" si="75"/>
        <v xml:space="preserve">MILD STEEL MULTI FUNCTION CLOTH STAND </v>
      </c>
      <c r="V376" t="e">
        <f t="shared" si="76"/>
        <v>#VALUE!</v>
      </c>
      <c r="W376" t="str">
        <f t="shared" si="77"/>
        <v/>
      </c>
      <c r="X376" t="e">
        <f t="shared" si="78"/>
        <v>#VALUE!</v>
      </c>
      <c r="Y376">
        <f t="shared" si="79"/>
        <v>1233037.8</v>
      </c>
      <c r="Z376">
        <f t="shared" si="80"/>
        <v>0.36640008829798976</v>
      </c>
      <c r="AA376" t="str">
        <f t="shared" si="81"/>
        <v>High</v>
      </c>
      <c r="AB376">
        <f t="shared" si="82"/>
        <v>2023</v>
      </c>
      <c r="AD376">
        <f t="shared" si="83"/>
        <v>0.31680408261227005</v>
      </c>
    </row>
    <row r="377" spans="1:30" x14ac:dyDescent="0.3">
      <c r="A377" s="3" t="s">
        <v>19</v>
      </c>
      <c r="B377" s="3" t="s">
        <v>548</v>
      </c>
      <c r="C377" s="3" t="s">
        <v>21</v>
      </c>
      <c r="D377" s="4" t="s">
        <v>96</v>
      </c>
      <c r="E377" s="3" t="s">
        <v>549</v>
      </c>
      <c r="F377" s="3" t="str">
        <f t="shared" si="70"/>
        <v>Other</v>
      </c>
      <c r="G377" s="3" t="str">
        <f t="shared" si="71"/>
        <v xml:space="preserve">AN-01 NON STICK FRY PAN 16CM </v>
      </c>
      <c r="H377" s="3" t="str">
        <f t="shared" si="72"/>
        <v>AN-01</v>
      </c>
      <c r="I377" s="3"/>
      <c r="J377" s="3"/>
      <c r="K377" s="3" t="str">
        <f t="shared" si="73"/>
        <v>PCS</v>
      </c>
      <c r="L377" s="3" t="e">
        <f t="shared" si="74"/>
        <v>#VALUE!</v>
      </c>
      <c r="M377" s="3"/>
      <c r="N377" s="3">
        <v>2298.4</v>
      </c>
      <c r="O377" s="3" t="s">
        <v>24</v>
      </c>
      <c r="P377" s="3">
        <v>185.020810128785</v>
      </c>
      <c r="Q377" s="3">
        <v>425251.83</v>
      </c>
      <c r="R377" s="3">
        <v>2.2078855623960001</v>
      </c>
      <c r="S377" s="3">
        <v>5074.6041766109802</v>
      </c>
      <c r="T377" s="3">
        <v>155812.29999999999</v>
      </c>
      <c r="U377" t="str">
        <f t="shared" si="75"/>
        <v xml:space="preserve">AN-01 NON STICK FRY PAN 16CM </v>
      </c>
      <c r="V377">
        <f t="shared" si="76"/>
        <v>10140</v>
      </c>
      <c r="W377" t="str">
        <f t="shared" si="77"/>
        <v>PCS</v>
      </c>
      <c r="X377">
        <f t="shared" si="78"/>
        <v>0.4718</v>
      </c>
      <c r="Y377">
        <f t="shared" si="79"/>
        <v>581064.13</v>
      </c>
      <c r="Z377">
        <f t="shared" si="80"/>
        <v>0.36640006934244113</v>
      </c>
      <c r="AA377" t="str">
        <f t="shared" si="81"/>
        <v>High</v>
      </c>
      <c r="AB377">
        <f t="shared" si="82"/>
        <v>2023</v>
      </c>
      <c r="AD377">
        <f t="shared" si="83"/>
        <v>0.31677497697513052</v>
      </c>
    </row>
    <row r="378" spans="1:30" x14ac:dyDescent="0.3">
      <c r="A378" s="3" t="s">
        <v>19</v>
      </c>
      <c r="B378" s="3" t="s">
        <v>548</v>
      </c>
      <c r="C378" s="3" t="s">
        <v>21</v>
      </c>
      <c r="D378" s="4" t="s">
        <v>22</v>
      </c>
      <c r="E378" s="3" t="s">
        <v>550</v>
      </c>
      <c r="F378" s="3" t="str">
        <f t="shared" si="70"/>
        <v>Other</v>
      </c>
      <c r="G378" s="3" t="str">
        <f t="shared" si="71"/>
        <v xml:space="preserve">STAINLESS STEEL GRATER WITH HANDLE </v>
      </c>
      <c r="H378" s="3" t="str">
        <f t="shared" si="72"/>
        <v>STAINLESS</v>
      </c>
      <c r="I378" s="3"/>
      <c r="J378" s="3"/>
      <c r="K378" s="3" t="str">
        <f t="shared" si="73"/>
        <v/>
      </c>
      <c r="L378" s="3" t="e">
        <f t="shared" si="74"/>
        <v>#VALUE!</v>
      </c>
      <c r="M378" s="3"/>
      <c r="N378" s="3">
        <v>9512</v>
      </c>
      <c r="O378" s="3" t="s">
        <v>24</v>
      </c>
      <c r="P378" s="3">
        <v>330.35913477712398</v>
      </c>
      <c r="Q378" s="3">
        <v>3142376.09</v>
      </c>
      <c r="R378" s="3">
        <v>3.9422331118988501</v>
      </c>
      <c r="S378" s="3">
        <v>37498.521360381899</v>
      </c>
      <c r="T378" s="3">
        <v>1151366.6000000001</v>
      </c>
      <c r="U378" t="str">
        <f t="shared" si="75"/>
        <v xml:space="preserve">STAINLESS STEEL GRATER WITH HANDLE </v>
      </c>
      <c r="V378" t="e">
        <f t="shared" si="76"/>
        <v>#VALUE!</v>
      </c>
      <c r="W378" t="str">
        <f t="shared" si="77"/>
        <v/>
      </c>
      <c r="X378">
        <f t="shared" si="78"/>
        <v>0.624</v>
      </c>
      <c r="Y378">
        <f t="shared" si="79"/>
        <v>4293742.6899999995</v>
      </c>
      <c r="Z378">
        <f t="shared" si="80"/>
        <v>0.36640000019857588</v>
      </c>
      <c r="AA378" t="str">
        <f t="shared" si="81"/>
        <v>High</v>
      </c>
      <c r="AB378">
        <f t="shared" si="82"/>
        <v>2023</v>
      </c>
      <c r="AD378">
        <f t="shared" si="83"/>
        <v>0.31674583716751614</v>
      </c>
    </row>
    <row r="379" spans="1:30" x14ac:dyDescent="0.3">
      <c r="A379" s="3" t="s">
        <v>19</v>
      </c>
      <c r="B379" s="3" t="s">
        <v>548</v>
      </c>
      <c r="C379" s="3" t="s">
        <v>21</v>
      </c>
      <c r="D379" s="4" t="s">
        <v>96</v>
      </c>
      <c r="E379" s="3" t="s">
        <v>551</v>
      </c>
      <c r="F379" s="3" t="str">
        <f t="shared" si="70"/>
        <v>Other</v>
      </c>
      <c r="G379" s="3" t="str">
        <f t="shared" si="71"/>
        <v xml:space="preserve">AN-02 NON STICK SAUCE PAN 16CM </v>
      </c>
      <c r="H379" s="3" t="str">
        <f t="shared" si="72"/>
        <v>AN-02</v>
      </c>
      <c r="I379" s="3"/>
      <c r="J379" s="3"/>
      <c r="K379" s="3" t="str">
        <f t="shared" si="73"/>
        <v>PCS</v>
      </c>
      <c r="L379" s="3" t="e">
        <f t="shared" si="74"/>
        <v>#VALUE!</v>
      </c>
      <c r="M379" s="3"/>
      <c r="N379" s="3">
        <v>4781.7</v>
      </c>
      <c r="O379" s="3" t="s">
        <v>24</v>
      </c>
      <c r="P379" s="3">
        <v>185.352014973754</v>
      </c>
      <c r="Q379" s="3">
        <v>886297.73</v>
      </c>
      <c r="R379" s="3">
        <v>2.21183788751497</v>
      </c>
      <c r="S379" s="3">
        <v>10576.3452267303</v>
      </c>
      <c r="T379" s="3">
        <v>324739.5</v>
      </c>
      <c r="U379" t="str">
        <f t="shared" si="75"/>
        <v xml:space="preserve">AN-02 NON STICK SAUCE PAN 16CM </v>
      </c>
      <c r="V379">
        <f t="shared" si="76"/>
        <v>18630</v>
      </c>
      <c r="W379" t="str">
        <f t="shared" si="77"/>
        <v>PCS</v>
      </c>
      <c r="X379">
        <f t="shared" si="78"/>
        <v>0.53520000000000001</v>
      </c>
      <c r="Y379">
        <f t="shared" si="79"/>
        <v>1211037.23</v>
      </c>
      <c r="Z379">
        <f t="shared" si="80"/>
        <v>0.36640001323257365</v>
      </c>
      <c r="AA379" t="str">
        <f t="shared" si="81"/>
        <v>High</v>
      </c>
      <c r="AB379">
        <f t="shared" si="82"/>
        <v>2023</v>
      </c>
      <c r="AD379">
        <f t="shared" si="83"/>
        <v>0.31671666315868469</v>
      </c>
    </row>
    <row r="380" spans="1:30" x14ac:dyDescent="0.3">
      <c r="A380" s="3" t="s">
        <v>19</v>
      </c>
      <c r="B380" s="3" t="s">
        <v>552</v>
      </c>
      <c r="C380" s="3" t="s">
        <v>21</v>
      </c>
      <c r="D380" s="4" t="s">
        <v>22</v>
      </c>
      <c r="E380" s="3" t="s">
        <v>553</v>
      </c>
      <c r="F380" s="3" t="str">
        <f t="shared" si="70"/>
        <v>Containers</v>
      </c>
      <c r="G380" s="3" t="str">
        <f t="shared" si="71"/>
        <v xml:space="preserve">STEEL RECTANGLE CONTAINER </v>
      </c>
      <c r="H380" s="3" t="str">
        <f t="shared" si="72"/>
        <v>STEEL</v>
      </c>
      <c r="I380" s="3"/>
      <c r="J380" s="3"/>
      <c r="K380" s="3" t="str">
        <f t="shared" si="73"/>
        <v/>
      </c>
      <c r="L380" s="3" t="e">
        <f t="shared" si="74"/>
        <v>#VALUE!</v>
      </c>
      <c r="M380" s="3"/>
      <c r="N380" s="3">
        <v>4543.5</v>
      </c>
      <c r="O380" s="3" t="s">
        <v>24</v>
      </c>
      <c r="P380" s="3">
        <v>472.73367227908</v>
      </c>
      <c r="Q380" s="3">
        <v>2147865.44</v>
      </c>
      <c r="R380" s="3">
        <v>5.6412132730200497</v>
      </c>
      <c r="S380" s="3">
        <v>25630.852505966599</v>
      </c>
      <c r="T380" s="3">
        <v>786977.9</v>
      </c>
      <c r="U380" t="str">
        <f t="shared" si="75"/>
        <v xml:space="preserve">STEEL RECTANGLE CONTAINER </v>
      </c>
      <c r="V380" t="e">
        <f t="shared" si="76"/>
        <v>#VALUE!</v>
      </c>
      <c r="W380" t="str">
        <f t="shared" si="77"/>
        <v/>
      </c>
      <c r="X380">
        <f t="shared" si="78"/>
        <v>0.9</v>
      </c>
      <c r="Y380">
        <f t="shared" si="79"/>
        <v>2934843.34</v>
      </c>
      <c r="Z380">
        <f t="shared" si="80"/>
        <v>0.36640000129617062</v>
      </c>
      <c r="AA380" t="str">
        <f t="shared" si="81"/>
        <v>High</v>
      </c>
      <c r="AB380">
        <f t="shared" si="82"/>
        <v>2023</v>
      </c>
      <c r="AD380">
        <f t="shared" si="83"/>
        <v>0.31668745484000516</v>
      </c>
    </row>
    <row r="381" spans="1:30" x14ac:dyDescent="0.3">
      <c r="A381" s="3" t="s">
        <v>19</v>
      </c>
      <c r="B381" s="3" t="s">
        <v>552</v>
      </c>
      <c r="C381" s="3" t="s">
        <v>21</v>
      </c>
      <c r="D381" s="4" t="s">
        <v>22</v>
      </c>
      <c r="E381" s="3" t="s">
        <v>554</v>
      </c>
      <c r="F381" s="3" t="str">
        <f t="shared" si="70"/>
        <v>Other</v>
      </c>
      <c r="G381" s="3" t="str">
        <f t="shared" si="71"/>
        <v xml:space="preserve">STEEL LUNCH BOX 3LAYER </v>
      </c>
      <c r="H381" s="3" t="str">
        <f t="shared" si="72"/>
        <v>STEEL</v>
      </c>
      <c r="I381" s="3"/>
      <c r="J381" s="3"/>
      <c r="K381" s="3" t="str">
        <f t="shared" si="73"/>
        <v/>
      </c>
      <c r="L381" s="3" t="e">
        <f t="shared" si="74"/>
        <v>#VALUE!</v>
      </c>
      <c r="M381" s="3"/>
      <c r="N381" s="3">
        <v>7215</v>
      </c>
      <c r="O381" s="3" t="s">
        <v>24</v>
      </c>
      <c r="P381" s="3">
        <v>433.33915731115701</v>
      </c>
      <c r="Q381" s="3">
        <v>3126542.02</v>
      </c>
      <c r="R381" s="3">
        <v>5.1711116624243099</v>
      </c>
      <c r="S381" s="3">
        <v>37309.570644391402</v>
      </c>
      <c r="T381" s="3">
        <v>1145565</v>
      </c>
      <c r="U381" t="str">
        <f t="shared" si="75"/>
        <v xml:space="preserve">STEEL LUNCH BOX 3LAYER </v>
      </c>
      <c r="V381" t="e">
        <f t="shared" si="76"/>
        <v>#VALUE!</v>
      </c>
      <c r="W381" t="str">
        <f t="shared" si="77"/>
        <v/>
      </c>
      <c r="X381">
        <f t="shared" si="78"/>
        <v>3.3</v>
      </c>
      <c r="Y381">
        <f t="shared" si="79"/>
        <v>4272107.0199999996</v>
      </c>
      <c r="Z381">
        <f t="shared" si="80"/>
        <v>0.36640000123842892</v>
      </c>
      <c r="AA381" t="str">
        <f t="shared" si="81"/>
        <v>High</v>
      </c>
      <c r="AB381">
        <f t="shared" si="82"/>
        <v>2023</v>
      </c>
      <c r="AD381">
        <f t="shared" si="83"/>
        <v>0.31665821216561912</v>
      </c>
    </row>
    <row r="382" spans="1:30" x14ac:dyDescent="0.3">
      <c r="A382" s="3" t="s">
        <v>19</v>
      </c>
      <c r="B382" s="3" t="s">
        <v>552</v>
      </c>
      <c r="C382" s="3" t="s">
        <v>21</v>
      </c>
      <c r="D382" s="4" t="s">
        <v>22</v>
      </c>
      <c r="E382" s="3" t="s">
        <v>555</v>
      </c>
      <c r="F382" s="3" t="str">
        <f t="shared" si="70"/>
        <v>Other</v>
      </c>
      <c r="G382" s="3" t="str">
        <f t="shared" si="71"/>
        <v xml:space="preserve">STEEL LUNCH BOX SMALL </v>
      </c>
      <c r="H382" s="3" t="str">
        <f t="shared" si="72"/>
        <v>STEEL</v>
      </c>
      <c r="I382" s="3"/>
      <c r="J382" s="3"/>
      <c r="K382" s="3" t="str">
        <f t="shared" si="73"/>
        <v/>
      </c>
      <c r="L382" s="3" t="e">
        <f t="shared" si="74"/>
        <v>#VALUE!</v>
      </c>
      <c r="M382" s="3"/>
      <c r="N382" s="3">
        <v>10348.75</v>
      </c>
      <c r="O382" s="3" t="s">
        <v>24</v>
      </c>
      <c r="P382" s="3">
        <v>618.33946032129495</v>
      </c>
      <c r="Q382" s="3">
        <v>6399040.4900000002</v>
      </c>
      <c r="R382" s="3">
        <v>7.3787525098006599</v>
      </c>
      <c r="S382" s="3">
        <v>76360.865035799507</v>
      </c>
      <c r="T382" s="3">
        <v>2344608.4</v>
      </c>
      <c r="U382" t="str">
        <f t="shared" si="75"/>
        <v xml:space="preserve">STEEL LUNCH BOX SMALL </v>
      </c>
      <c r="V382" t="e">
        <f t="shared" si="76"/>
        <v>#VALUE!</v>
      </c>
      <c r="W382" t="str">
        <f t="shared" si="77"/>
        <v/>
      </c>
      <c r="X382">
        <f t="shared" si="78"/>
        <v>1.47</v>
      </c>
      <c r="Y382">
        <f t="shared" si="79"/>
        <v>8743648.8900000006</v>
      </c>
      <c r="Z382">
        <f t="shared" si="80"/>
        <v>0.36639999444666738</v>
      </c>
      <c r="AA382" t="str">
        <f t="shared" si="81"/>
        <v>High</v>
      </c>
      <c r="AB382">
        <f t="shared" si="82"/>
        <v>2023</v>
      </c>
      <c r="AD382">
        <f t="shared" si="83"/>
        <v>0.31662893506787176</v>
      </c>
    </row>
    <row r="383" spans="1:30" x14ac:dyDescent="0.3">
      <c r="A383" s="3" t="s">
        <v>19</v>
      </c>
      <c r="B383" s="3" t="s">
        <v>556</v>
      </c>
      <c r="C383" s="3" t="s">
        <v>21</v>
      </c>
      <c r="D383" s="4" t="s">
        <v>96</v>
      </c>
      <c r="E383" s="3" t="s">
        <v>557</v>
      </c>
      <c r="F383" s="3" t="str">
        <f t="shared" si="70"/>
        <v>Other</v>
      </c>
      <c r="G383" s="3" t="str">
        <f t="shared" si="71"/>
        <v>AN-01 NON STICK FRY PAN 16CM</v>
      </c>
      <c r="H383" s="3" t="str">
        <f t="shared" si="72"/>
        <v>AN-01</v>
      </c>
      <c r="I383" s="3"/>
      <c r="J383" s="3"/>
      <c r="K383" s="3" t="str">
        <f t="shared" si="73"/>
        <v>PCS</v>
      </c>
      <c r="L383" s="3" t="e">
        <f t="shared" si="74"/>
        <v>#VALUE!</v>
      </c>
      <c r="M383" s="3"/>
      <c r="N383" s="3">
        <v>2291.6</v>
      </c>
      <c r="O383" s="3" t="s">
        <v>24</v>
      </c>
      <c r="P383" s="3">
        <v>184.38649851631999</v>
      </c>
      <c r="Q383" s="3">
        <v>422540.1</v>
      </c>
      <c r="R383" s="3">
        <v>2.1872657000749798</v>
      </c>
      <c r="S383" s="3">
        <v>5012.3380782918102</v>
      </c>
      <c r="T383" s="3">
        <v>154818.70000000001</v>
      </c>
      <c r="U383" t="str">
        <f t="shared" si="75"/>
        <v>AN-01 NON STICK FRY PAN 16CM</v>
      </c>
      <c r="V383">
        <f t="shared" si="76"/>
        <v>10110</v>
      </c>
      <c r="W383" t="str">
        <f t="shared" si="77"/>
        <v>PCS</v>
      </c>
      <c r="X383">
        <f t="shared" si="78"/>
        <v>0.47049999999999997</v>
      </c>
      <c r="Y383">
        <f t="shared" si="79"/>
        <v>577358.80000000005</v>
      </c>
      <c r="Z383">
        <f t="shared" si="80"/>
        <v>0.36640001741846517</v>
      </c>
      <c r="AA383" t="str">
        <f t="shared" si="81"/>
        <v>High</v>
      </c>
      <c r="AB383">
        <f t="shared" si="82"/>
        <v>2023</v>
      </c>
      <c r="AD383">
        <f t="shared" si="83"/>
        <v>0.31659962348991022</v>
      </c>
    </row>
    <row r="384" spans="1:30" x14ac:dyDescent="0.3">
      <c r="A384" s="3" t="s">
        <v>19</v>
      </c>
      <c r="B384" s="3" t="s">
        <v>556</v>
      </c>
      <c r="C384" s="3" t="s">
        <v>21</v>
      </c>
      <c r="D384" s="4" t="s">
        <v>22</v>
      </c>
      <c r="E384" s="3" t="s">
        <v>558</v>
      </c>
      <c r="F384" s="3" t="str">
        <f t="shared" si="70"/>
        <v>Other</v>
      </c>
      <c r="G384" s="3" t="str">
        <f t="shared" si="71"/>
        <v>AM-321 STEEL DRAINER</v>
      </c>
      <c r="H384" s="3" t="str">
        <f t="shared" si="72"/>
        <v>AM-321</v>
      </c>
      <c r="I384" s="3"/>
      <c r="J384" s="3"/>
      <c r="K384" s="3" t="str">
        <f t="shared" si="73"/>
        <v>PCS</v>
      </c>
      <c r="L384" s="3" t="e">
        <f t="shared" si="74"/>
        <v>#VALUE!</v>
      </c>
      <c r="M384" s="3"/>
      <c r="N384" s="3">
        <v>3465</v>
      </c>
      <c r="O384" s="3" t="s">
        <v>24</v>
      </c>
      <c r="P384" s="3">
        <v>475.41501875901901</v>
      </c>
      <c r="Q384" s="3">
        <v>1647313.04</v>
      </c>
      <c r="R384" s="3">
        <v>5.6395613138673601</v>
      </c>
      <c r="S384" s="3">
        <v>19541.079952550401</v>
      </c>
      <c r="T384" s="3">
        <v>603575.5</v>
      </c>
      <c r="U384" t="str">
        <f t="shared" si="75"/>
        <v>AM-321 STEEL DRAINER</v>
      </c>
      <c r="V384">
        <f t="shared" si="76"/>
        <v>25200</v>
      </c>
      <c r="W384" t="str">
        <f t="shared" si="77"/>
        <v>PCS</v>
      </c>
      <c r="X384">
        <f t="shared" si="78"/>
        <v>0.7359</v>
      </c>
      <c r="Y384">
        <f t="shared" si="79"/>
        <v>2250888.54</v>
      </c>
      <c r="Z384">
        <f t="shared" si="80"/>
        <v>0.3664000013015134</v>
      </c>
      <c r="AA384" t="str">
        <f t="shared" si="81"/>
        <v>High</v>
      </c>
      <c r="AB384">
        <f t="shared" si="82"/>
        <v>2023</v>
      </c>
      <c r="AD384">
        <f t="shared" si="83"/>
        <v>0.3165702773532405</v>
      </c>
    </row>
    <row r="385" spans="1:30" x14ac:dyDescent="0.3">
      <c r="A385" s="3" t="s">
        <v>19</v>
      </c>
      <c r="B385" s="3" t="s">
        <v>556</v>
      </c>
      <c r="C385" s="3" t="s">
        <v>21</v>
      </c>
      <c r="D385" s="4" t="s">
        <v>96</v>
      </c>
      <c r="E385" s="3" t="s">
        <v>559</v>
      </c>
      <c r="F385" s="3" t="str">
        <f t="shared" si="70"/>
        <v>Other</v>
      </c>
      <c r="G385" s="3" t="str">
        <f t="shared" si="71"/>
        <v>AN-02 NON STICK SAUCE PAN 16CM</v>
      </c>
      <c r="H385" s="3" t="str">
        <f t="shared" si="72"/>
        <v>AN-02</v>
      </c>
      <c r="I385" s="3"/>
      <c r="J385" s="3"/>
      <c r="K385" s="3" t="str">
        <f t="shared" si="73"/>
        <v>PCS</v>
      </c>
      <c r="L385" s="3" t="e">
        <f t="shared" si="74"/>
        <v>#VALUE!</v>
      </c>
      <c r="M385" s="3"/>
      <c r="N385" s="3">
        <v>5613.3</v>
      </c>
      <c r="O385" s="3" t="s">
        <v>24</v>
      </c>
      <c r="P385" s="3">
        <v>184.70752854826901</v>
      </c>
      <c r="Q385" s="3">
        <v>1036818.77</v>
      </c>
      <c r="R385" s="3">
        <v>2.1910738855073499</v>
      </c>
      <c r="S385" s="3">
        <v>12299.155041518399</v>
      </c>
      <c r="T385" s="3">
        <v>379890.5</v>
      </c>
      <c r="U385" t="str">
        <f t="shared" si="75"/>
        <v>AN-02 NON STICK SAUCE PAN 16CM</v>
      </c>
      <c r="V385">
        <f t="shared" si="76"/>
        <v>21870</v>
      </c>
      <c r="W385" t="str">
        <f t="shared" si="77"/>
        <v>PCS</v>
      </c>
      <c r="X385">
        <f t="shared" si="78"/>
        <v>0.53369999999999995</v>
      </c>
      <c r="Y385">
        <f t="shared" si="79"/>
        <v>1416709.27</v>
      </c>
      <c r="Z385">
        <f t="shared" si="80"/>
        <v>0.36640009902598503</v>
      </c>
      <c r="AA385" t="str">
        <f t="shared" si="81"/>
        <v>High</v>
      </c>
      <c r="AB385">
        <f t="shared" si="82"/>
        <v>2023</v>
      </c>
      <c r="AD385">
        <f t="shared" si="83"/>
        <v>0.31654089661978047</v>
      </c>
    </row>
    <row r="386" spans="1:30" x14ac:dyDescent="0.3">
      <c r="A386" s="3" t="s">
        <v>19</v>
      </c>
      <c r="B386" s="3" t="s">
        <v>560</v>
      </c>
      <c r="C386" s="3" t="s">
        <v>21</v>
      </c>
      <c r="D386" s="4" t="s">
        <v>22</v>
      </c>
      <c r="E386" s="3" t="s">
        <v>561</v>
      </c>
      <c r="F386" s="3" t="str">
        <f t="shared" si="70"/>
        <v>Other</v>
      </c>
      <c r="G386" s="3" t="str">
        <f t="shared" si="71"/>
        <v xml:space="preserve">STAINLESS STEELSPORTS BOTTLE 1.45L </v>
      </c>
      <c r="H386" s="3" t="str">
        <f t="shared" si="72"/>
        <v>STAINLESS</v>
      </c>
      <c r="I386" s="3"/>
      <c r="J386" s="3"/>
      <c r="K386" s="3" t="str">
        <f t="shared" si="73"/>
        <v/>
      </c>
      <c r="L386" s="3" t="e">
        <f t="shared" si="74"/>
        <v>#VALUE!</v>
      </c>
      <c r="M386" s="3"/>
      <c r="N386" s="3">
        <v>570.5</v>
      </c>
      <c r="O386" s="3" t="s">
        <v>24</v>
      </c>
      <c r="P386" s="3">
        <v>483.2544785</v>
      </c>
      <c r="Q386" s="3">
        <v>275696.68</v>
      </c>
      <c r="R386" s="3">
        <v>5.7325560920000003</v>
      </c>
      <c r="S386" s="3">
        <v>3270.4232499999998</v>
      </c>
      <c r="T386" s="3">
        <v>101015.2</v>
      </c>
      <c r="U386" t="str">
        <f t="shared" si="75"/>
        <v xml:space="preserve">STAINLESS STEELSPORTS BOTTLE 1.45L </v>
      </c>
      <c r="V386" t="e">
        <f t="shared" si="76"/>
        <v>#VALUE!</v>
      </c>
      <c r="W386" t="str">
        <f t="shared" si="77"/>
        <v/>
      </c>
      <c r="X386">
        <f t="shared" si="78"/>
        <v>1.61</v>
      </c>
      <c r="Y386">
        <f t="shared" si="79"/>
        <v>376711.88</v>
      </c>
      <c r="Z386">
        <f t="shared" si="80"/>
        <v>0.36639976948579867</v>
      </c>
      <c r="AA386" t="str">
        <f t="shared" si="81"/>
        <v>High</v>
      </c>
      <c r="AB386">
        <f t="shared" si="82"/>
        <v>2023</v>
      </c>
      <c r="AD386">
        <f t="shared" si="83"/>
        <v>0.31651148116113376</v>
      </c>
    </row>
    <row r="387" spans="1:30" x14ac:dyDescent="0.3">
      <c r="A387" s="3" t="s">
        <v>19</v>
      </c>
      <c r="B387" s="3" t="s">
        <v>560</v>
      </c>
      <c r="C387" s="3" t="s">
        <v>21</v>
      </c>
      <c r="D387" s="4" t="s">
        <v>22</v>
      </c>
      <c r="E387" s="3" t="s">
        <v>562</v>
      </c>
      <c r="F387" s="3" t="str">
        <f t="shared" ref="F387:F450" si="84">IF(ISNUMBER(SEARCH("SCRUB",E387)),"Scrubber",
IF(ISNUMBER(SEARCH("STRAIN",E387)),"Kitchen Tools",
IF(ISNUMBER(SEARCH("HOLDER",E387)),"Household Steel",
IF(ISNUMBER(SEARCH("CONTAINER",E387)),"Containers",
IF(ISNUMBER(SEARCH("STAND",E387)),"Home Utility",
"Other")))))</f>
        <v>Other</v>
      </c>
      <c r="G387" s="3" t="str">
        <f t="shared" ref="G387:G450" si="85">LEFT(E387, FIND("(", E387 &amp; "(")-1)</f>
        <v xml:space="preserve">STAINLESS STEEL SPORTS BOTTLE 900ML </v>
      </c>
      <c r="H387" s="3" t="str">
        <f t="shared" ref="H387:H450" si="86">LEFT(E387, FIND(" ", E387 &amp; " ") - 1)</f>
        <v>STAINLESS</v>
      </c>
      <c r="I387" s="3"/>
      <c r="J387" s="3"/>
      <c r="K387" s="3" t="str">
        <f t="shared" ref="K387:K450" si="87">IF(ISNUMBER(SEARCH("PCS",E387)),"PCS",
IF(ISNUMBER(SEARCH("SET",E387)),"SETS",
IF(ISNUMBER(SEARCH("KG",E387)),"KG","")))</f>
        <v/>
      </c>
      <c r="L387" s="3" t="e">
        <f t="shared" ref="L387:L450" si="88">--TRIM(MID(E387, FIND("USD", UPPER(E387))+3, 10))</f>
        <v>#VALUE!</v>
      </c>
      <c r="M387" s="3"/>
      <c r="N387" s="3">
        <v>2321.4</v>
      </c>
      <c r="O387" s="3" t="s">
        <v>24</v>
      </c>
      <c r="P387" s="3">
        <v>590.61226850000003</v>
      </c>
      <c r="Q387" s="3">
        <v>1371047.32</v>
      </c>
      <c r="R387" s="3">
        <v>7.0060767310000003</v>
      </c>
      <c r="S387" s="3">
        <v>16263.90652</v>
      </c>
      <c r="T387" s="3">
        <v>502351.7</v>
      </c>
      <c r="U387" t="str">
        <f t="shared" ref="U387:U450" si="89">LEFT(E387, FIND("(", E387 &amp; "(")-1)</f>
        <v xml:space="preserve">STAINLESS STEEL SPORTS BOTTLE 900ML </v>
      </c>
      <c r="V387" t="e">
        <f t="shared" ref="V387:V450" si="90">--SUBSTITUTE(MID(E387, FIND("QTY:", E387) + 4, FIND("PCS", E387) - FIND("QTY:", E387) - 4), ",", "")</f>
        <v>#VALUE!</v>
      </c>
      <c r="W387" t="str">
        <f t="shared" ref="W387:W450" si="91">IF(ISNUMBER(SEARCH("PCS",E387)),"PCS",
IF(ISNUMBER(SEARCH("SET",E387)),"SET",
IF(ISNUMBER(SEARCH("KG",E387)),"KG","")))</f>
        <v/>
      </c>
      <c r="X387">
        <f t="shared" ref="X387:X450" si="92">--TRIM(SUBSTITUTE(MID(UPPER(E387), FIND("USD", UPPER(E387))+3, FIND("PER", UPPER(E387)) - (FIND("USD", UPPER(E387))+3)),")",""))</f>
        <v>1.3680000000000001</v>
      </c>
      <c r="Y387">
        <f t="shared" ref="Y387:Y450" si="93">Q387 + T387</f>
        <v>1873399.02</v>
      </c>
      <c r="Z387">
        <f t="shared" ref="Z387:Z450" si="94">IF(Q387&gt;0, T387/Q387, "")</f>
        <v>0.36639997224895199</v>
      </c>
      <c r="AA387" t="str">
        <f t="shared" ref="AA387:AA450" si="95">IF(AD387 &gt; $AD$2080, "High", "Normal")</f>
        <v>High</v>
      </c>
      <c r="AB387">
        <f t="shared" ref="AB387:AB450" si="96">YEAR(B387)</f>
        <v>2023</v>
      </c>
      <c r="AD387">
        <f t="shared" ref="AD387:AD450" si="97">AVERAGE(Z387:Z2465)</f>
        <v>0.31648203116802592</v>
      </c>
    </row>
    <row r="388" spans="1:30" x14ac:dyDescent="0.3">
      <c r="A388" s="3" t="s">
        <v>19</v>
      </c>
      <c r="B388" s="3" t="s">
        <v>560</v>
      </c>
      <c r="C388" s="3" t="s">
        <v>21</v>
      </c>
      <c r="D388" s="4" t="s">
        <v>22</v>
      </c>
      <c r="E388" s="3" t="s">
        <v>563</v>
      </c>
      <c r="F388" s="3" t="str">
        <f t="shared" si="84"/>
        <v>Other</v>
      </c>
      <c r="G388" s="3" t="str">
        <f t="shared" si="85"/>
        <v xml:space="preserve">STAINLESS STEEL SPORTS BOTTLE 750ML S-308-C6 </v>
      </c>
      <c r="H388" s="3" t="str">
        <f t="shared" si="86"/>
        <v>STAINLESS</v>
      </c>
      <c r="I388" s="3"/>
      <c r="J388" s="3"/>
      <c r="K388" s="3" t="str">
        <f t="shared" si="87"/>
        <v/>
      </c>
      <c r="L388" s="3" t="e">
        <f t="shared" si="88"/>
        <v>#VALUE!</v>
      </c>
      <c r="M388" s="3"/>
      <c r="N388" s="3">
        <v>6199.2</v>
      </c>
      <c r="O388" s="3" t="s">
        <v>24</v>
      </c>
      <c r="P388" s="3">
        <v>488.25704450000001</v>
      </c>
      <c r="Q388" s="3">
        <v>3026803.07</v>
      </c>
      <c r="R388" s="3">
        <v>5.7918985110000003</v>
      </c>
      <c r="S388" s="3">
        <v>35905.13725</v>
      </c>
      <c r="T388" s="3">
        <v>1109020.7</v>
      </c>
      <c r="U388" t="str">
        <f t="shared" si="89"/>
        <v xml:space="preserve">STAINLESS STEEL SPORTS BOTTLE 750ML S-308-C6 </v>
      </c>
      <c r="V388" t="e">
        <f t="shared" si="90"/>
        <v>#VALUE!</v>
      </c>
      <c r="W388" t="str">
        <f t="shared" si="91"/>
        <v/>
      </c>
      <c r="X388">
        <f t="shared" si="92"/>
        <v>0.97599999999999998</v>
      </c>
      <c r="Y388">
        <f t="shared" si="93"/>
        <v>4135823.7699999996</v>
      </c>
      <c r="Z388">
        <f t="shared" si="94"/>
        <v>0.36640001822120527</v>
      </c>
      <c r="AA388" t="str">
        <f t="shared" si="95"/>
        <v>High</v>
      </c>
      <c r="AB388">
        <f t="shared" si="96"/>
        <v>2023</v>
      </c>
      <c r="AD388">
        <f t="shared" si="97"/>
        <v>0.31645254626484759</v>
      </c>
    </row>
    <row r="389" spans="1:30" x14ac:dyDescent="0.3">
      <c r="A389" s="3" t="s">
        <v>19</v>
      </c>
      <c r="B389" s="3" t="s">
        <v>560</v>
      </c>
      <c r="C389" s="3" t="s">
        <v>21</v>
      </c>
      <c r="D389" s="4" t="s">
        <v>22</v>
      </c>
      <c r="E389" s="3" t="s">
        <v>564</v>
      </c>
      <c r="F389" s="3" t="str">
        <f t="shared" si="84"/>
        <v>Other</v>
      </c>
      <c r="G389" s="3" t="str">
        <f t="shared" si="85"/>
        <v xml:space="preserve">STAINLESS STEELSPORTS BOTTLE 650ML S115 </v>
      </c>
      <c r="H389" s="3" t="str">
        <f t="shared" si="86"/>
        <v>STAINLESS</v>
      </c>
      <c r="I389" s="3"/>
      <c r="J389" s="3"/>
      <c r="K389" s="3" t="str">
        <f t="shared" si="87"/>
        <v/>
      </c>
      <c r="L389" s="3" t="e">
        <f t="shared" si="88"/>
        <v>#VALUE!</v>
      </c>
      <c r="M389" s="3"/>
      <c r="N389" s="3">
        <v>7720</v>
      </c>
      <c r="O389" s="3" t="s">
        <v>24</v>
      </c>
      <c r="P389" s="3">
        <v>520.02384719999998</v>
      </c>
      <c r="Q389" s="3">
        <v>4014584.1</v>
      </c>
      <c r="R389" s="3">
        <v>6.1687289099999996</v>
      </c>
      <c r="S389" s="3">
        <v>47622.587189999998</v>
      </c>
      <c r="T389" s="3">
        <v>1470943.6</v>
      </c>
      <c r="U389" t="str">
        <f t="shared" si="89"/>
        <v xml:space="preserve">STAINLESS STEELSPORTS BOTTLE 650ML S115 </v>
      </c>
      <c r="V389" t="e">
        <f t="shared" si="90"/>
        <v>#VALUE!</v>
      </c>
      <c r="W389" t="str">
        <f t="shared" si="91"/>
        <v/>
      </c>
      <c r="X389">
        <f t="shared" si="92"/>
        <v>0.99</v>
      </c>
      <c r="Y389">
        <f t="shared" si="93"/>
        <v>5485527.7000000002</v>
      </c>
      <c r="Z389">
        <f t="shared" si="94"/>
        <v>0.3663999964529327</v>
      </c>
      <c r="AA389" t="str">
        <f t="shared" si="95"/>
        <v>High</v>
      </c>
      <c r="AB389">
        <f t="shared" si="96"/>
        <v>2023</v>
      </c>
      <c r="AD389">
        <f t="shared" si="97"/>
        <v>0.31642302648236748</v>
      </c>
    </row>
    <row r="390" spans="1:30" x14ac:dyDescent="0.3">
      <c r="A390" s="3" t="s">
        <v>19</v>
      </c>
      <c r="B390" s="3" t="s">
        <v>560</v>
      </c>
      <c r="C390" s="3" t="s">
        <v>21</v>
      </c>
      <c r="D390" s="4" t="s">
        <v>22</v>
      </c>
      <c r="E390" s="3" t="s">
        <v>565</v>
      </c>
      <c r="F390" s="3" t="str">
        <f t="shared" si="84"/>
        <v>Other</v>
      </c>
      <c r="G390" s="3" t="str">
        <f t="shared" si="85"/>
        <v xml:space="preserve">STAINLESS STEEL SPORTS BOTTLE 750ML SG-702 </v>
      </c>
      <c r="H390" s="3" t="str">
        <f t="shared" si="86"/>
        <v>STAINLESS</v>
      </c>
      <c r="I390" s="3"/>
      <c r="J390" s="3"/>
      <c r="K390" s="3" t="str">
        <f t="shared" si="87"/>
        <v/>
      </c>
      <c r="L390" s="3" t="e">
        <f t="shared" si="88"/>
        <v>#VALUE!</v>
      </c>
      <c r="M390" s="3"/>
      <c r="N390" s="3">
        <v>4796.3999999999996</v>
      </c>
      <c r="O390" s="3" t="s">
        <v>24</v>
      </c>
      <c r="P390" s="3">
        <v>522.77533359999995</v>
      </c>
      <c r="Q390" s="3">
        <v>2507439.61</v>
      </c>
      <c r="R390" s="3">
        <v>6.2013681329999999</v>
      </c>
      <c r="S390" s="3">
        <v>29744.242109999999</v>
      </c>
      <c r="T390" s="3">
        <v>918725.9</v>
      </c>
      <c r="U390" t="str">
        <f t="shared" si="89"/>
        <v xml:space="preserve">STAINLESS STEEL SPORTS BOTTLE 750ML SG-702 </v>
      </c>
      <c r="V390" t="e">
        <f t="shared" si="90"/>
        <v>#VALUE!</v>
      </c>
      <c r="W390" t="str">
        <f t="shared" si="91"/>
        <v/>
      </c>
      <c r="X390">
        <f t="shared" si="92"/>
        <v>1.0449999999999999</v>
      </c>
      <c r="Y390">
        <f t="shared" si="93"/>
        <v>3426165.51</v>
      </c>
      <c r="Z390">
        <f t="shared" si="94"/>
        <v>0.36640001072647971</v>
      </c>
      <c r="AA390" t="str">
        <f t="shared" si="95"/>
        <v>High</v>
      </c>
      <c r="AB390">
        <f t="shared" si="96"/>
        <v>2023</v>
      </c>
      <c r="AD390">
        <f t="shared" si="97"/>
        <v>0.31639347179876581</v>
      </c>
    </row>
    <row r="391" spans="1:30" x14ac:dyDescent="0.3">
      <c r="A391" s="3" t="s">
        <v>19</v>
      </c>
      <c r="B391" s="3" t="s">
        <v>566</v>
      </c>
      <c r="C391" s="3" t="s">
        <v>21</v>
      </c>
      <c r="D391" s="4" t="s">
        <v>22</v>
      </c>
      <c r="E391" s="3" t="s">
        <v>567</v>
      </c>
      <c r="F391" s="3" t="str">
        <f t="shared" si="84"/>
        <v>Other</v>
      </c>
      <c r="G391" s="3" t="str">
        <f t="shared" si="85"/>
        <v xml:space="preserve">STEEL LUNCH BOX 2 LAYER </v>
      </c>
      <c r="H391" s="3" t="str">
        <f t="shared" si="86"/>
        <v>STEEL</v>
      </c>
      <c r="I391" s="3"/>
      <c r="J391" s="3"/>
      <c r="K391" s="3" t="str">
        <f t="shared" si="87"/>
        <v/>
      </c>
      <c r="L391" s="3" t="e">
        <f t="shared" si="88"/>
        <v>#VALUE!</v>
      </c>
      <c r="M391" s="3"/>
      <c r="N391" s="3">
        <v>10561.6</v>
      </c>
      <c r="O391" s="3" t="s">
        <v>24</v>
      </c>
      <c r="P391" s="3">
        <v>418.28790429999998</v>
      </c>
      <c r="Q391" s="3">
        <v>4417789.53</v>
      </c>
      <c r="R391" s="3">
        <v>4.9618968480000003</v>
      </c>
      <c r="S391" s="3">
        <v>52405.569750000002</v>
      </c>
      <c r="T391" s="3">
        <v>1618678.1</v>
      </c>
      <c r="U391" t="str">
        <f t="shared" si="89"/>
        <v xml:space="preserve">STEEL LUNCH BOX 2 LAYER </v>
      </c>
      <c r="V391" t="e">
        <f t="shared" si="90"/>
        <v>#VALUE!</v>
      </c>
      <c r="W391" t="str">
        <f t="shared" si="91"/>
        <v/>
      </c>
      <c r="X391">
        <f t="shared" si="92"/>
        <v>2.3199999999999998</v>
      </c>
      <c r="Y391">
        <f t="shared" si="93"/>
        <v>6036467.6300000008</v>
      </c>
      <c r="Z391">
        <f t="shared" si="94"/>
        <v>0.3664000036688031</v>
      </c>
      <c r="AA391" t="str">
        <f t="shared" si="95"/>
        <v>High</v>
      </c>
      <c r="AB391">
        <f t="shared" si="96"/>
        <v>2023</v>
      </c>
      <c r="AD391">
        <f t="shared" si="97"/>
        <v>0.31636388213076122</v>
      </c>
    </row>
    <row r="392" spans="1:30" x14ac:dyDescent="0.3">
      <c r="A392" s="3" t="s">
        <v>19</v>
      </c>
      <c r="B392" s="3" t="s">
        <v>566</v>
      </c>
      <c r="C392" s="3" t="s">
        <v>21</v>
      </c>
      <c r="D392" s="4" t="s">
        <v>22</v>
      </c>
      <c r="E392" s="3" t="s">
        <v>568</v>
      </c>
      <c r="F392" s="3" t="str">
        <f t="shared" si="84"/>
        <v>Other</v>
      </c>
      <c r="G392" s="3" t="str">
        <f t="shared" si="85"/>
        <v xml:space="preserve">STEEL LUNCH BOX </v>
      </c>
      <c r="H392" s="3" t="str">
        <f t="shared" si="86"/>
        <v>STEEL</v>
      </c>
      <c r="I392" s="3"/>
      <c r="J392" s="3"/>
      <c r="K392" s="3" t="str">
        <f t="shared" si="87"/>
        <v/>
      </c>
      <c r="L392" s="3" t="e">
        <f t="shared" si="88"/>
        <v>#VALUE!</v>
      </c>
      <c r="M392" s="3"/>
      <c r="N392" s="3">
        <v>8945.2000000000007</v>
      </c>
      <c r="O392" s="3" t="s">
        <v>24</v>
      </c>
      <c r="P392" s="3">
        <v>460.50664599999999</v>
      </c>
      <c r="Q392" s="3">
        <v>4119324.05</v>
      </c>
      <c r="R392" s="3">
        <v>5.4627122899999998</v>
      </c>
      <c r="S392" s="3">
        <v>48865.053970000001</v>
      </c>
      <c r="T392" s="3">
        <v>1509320.3</v>
      </c>
      <c r="U392" t="str">
        <f t="shared" si="89"/>
        <v xml:space="preserve">STEEL LUNCH BOX </v>
      </c>
      <c r="V392" t="e">
        <f t="shared" si="90"/>
        <v>#VALUE!</v>
      </c>
      <c r="W392" t="str">
        <f t="shared" si="91"/>
        <v/>
      </c>
      <c r="X392">
        <f t="shared" si="92"/>
        <v>1.86</v>
      </c>
      <c r="Y392">
        <f t="shared" si="93"/>
        <v>5628644.3499999996</v>
      </c>
      <c r="Z392">
        <f t="shared" si="94"/>
        <v>0.36639999225115588</v>
      </c>
      <c r="AA392" t="str">
        <f t="shared" si="95"/>
        <v>High</v>
      </c>
      <c r="AB392">
        <f t="shared" si="96"/>
        <v>2023</v>
      </c>
      <c r="AD392">
        <f t="shared" si="97"/>
        <v>0.31633425742884413</v>
      </c>
    </row>
    <row r="393" spans="1:30" x14ac:dyDescent="0.3">
      <c r="A393" s="3" t="s">
        <v>19</v>
      </c>
      <c r="B393" s="3" t="s">
        <v>569</v>
      </c>
      <c r="C393" s="3" t="s">
        <v>21</v>
      </c>
      <c r="D393" s="4" t="s">
        <v>22</v>
      </c>
      <c r="E393" s="3" t="s">
        <v>570</v>
      </c>
      <c r="F393" s="3" t="str">
        <f t="shared" si="84"/>
        <v>Other</v>
      </c>
      <c r="G393" s="3" t="str">
        <f t="shared" si="85"/>
        <v xml:space="preserve">STAINLESS STEEL COLA BOTTLE 750ML SK750 </v>
      </c>
      <c r="H393" s="3" t="str">
        <f t="shared" si="86"/>
        <v>STAINLESS</v>
      </c>
      <c r="I393" s="3"/>
      <c r="J393" s="3"/>
      <c r="K393" s="3" t="str">
        <f t="shared" si="87"/>
        <v/>
      </c>
      <c r="L393" s="3" t="e">
        <f t="shared" si="88"/>
        <v>#VALUE!</v>
      </c>
      <c r="M393" s="3"/>
      <c r="N393" s="3">
        <v>1398.4</v>
      </c>
      <c r="O393" s="3" t="s">
        <v>24</v>
      </c>
      <c r="P393" s="3">
        <v>514.76123429999996</v>
      </c>
      <c r="Q393" s="3">
        <v>719842.11</v>
      </c>
      <c r="R393" s="3">
        <v>6.1063017110000004</v>
      </c>
      <c r="S393" s="3">
        <v>8539.0523130000001</v>
      </c>
      <c r="T393" s="3">
        <v>263750.09999999998</v>
      </c>
      <c r="U393" t="str">
        <f t="shared" si="89"/>
        <v xml:space="preserve">STAINLESS STEEL COLA BOTTLE 750ML SK750 </v>
      </c>
      <c r="V393" t="e">
        <f t="shared" si="90"/>
        <v>#VALUE!</v>
      </c>
      <c r="W393" t="str">
        <f t="shared" si="91"/>
        <v/>
      </c>
      <c r="X393">
        <f t="shared" si="92"/>
        <v>1.1279999999999999</v>
      </c>
      <c r="Y393">
        <f t="shared" si="93"/>
        <v>983592.21</v>
      </c>
      <c r="Z393">
        <f t="shared" si="94"/>
        <v>0.36639993178504099</v>
      </c>
      <c r="AA393" t="str">
        <f t="shared" si="95"/>
        <v>High</v>
      </c>
      <c r="AB393">
        <f t="shared" si="96"/>
        <v>2023</v>
      </c>
      <c r="AD393">
        <f t="shared" si="97"/>
        <v>0.31630459763333324</v>
      </c>
    </row>
    <row r="394" spans="1:30" x14ac:dyDescent="0.3">
      <c r="A394" s="3" t="s">
        <v>19</v>
      </c>
      <c r="B394" s="3" t="s">
        <v>569</v>
      </c>
      <c r="C394" s="3" t="s">
        <v>21</v>
      </c>
      <c r="D394" s="4" t="s">
        <v>22</v>
      </c>
      <c r="E394" s="3" t="s">
        <v>571</v>
      </c>
      <c r="F394" s="3" t="str">
        <f t="shared" si="84"/>
        <v>Other</v>
      </c>
      <c r="G394" s="3" t="str">
        <f t="shared" si="85"/>
        <v xml:space="preserve">STAINLESS STEEL SPORTS BOTTLE 750ML SG-702 </v>
      </c>
      <c r="H394" s="3" t="str">
        <f t="shared" si="86"/>
        <v>STAINLESS</v>
      </c>
      <c r="I394" s="3"/>
      <c r="J394" s="3"/>
      <c r="K394" s="3" t="str">
        <f t="shared" si="87"/>
        <v/>
      </c>
      <c r="L394" s="3" t="e">
        <f t="shared" si="88"/>
        <v>#VALUE!</v>
      </c>
      <c r="M394" s="3"/>
      <c r="N394" s="3">
        <v>2876</v>
      </c>
      <c r="O394" s="3" t="s">
        <v>24</v>
      </c>
      <c r="P394" s="3">
        <v>548.41679420000003</v>
      </c>
      <c r="Q394" s="3">
        <v>1577246.7</v>
      </c>
      <c r="R394" s="3">
        <v>6.5055372970000001</v>
      </c>
      <c r="S394" s="3">
        <v>18709.92527</v>
      </c>
      <c r="T394" s="3">
        <v>577903.1</v>
      </c>
      <c r="U394" t="str">
        <f t="shared" si="89"/>
        <v xml:space="preserve">STAINLESS STEEL SPORTS BOTTLE 750ML SG-702 </v>
      </c>
      <c r="V394" t="e">
        <f t="shared" si="90"/>
        <v>#VALUE!</v>
      </c>
      <c r="W394" t="str">
        <f t="shared" si="91"/>
        <v/>
      </c>
      <c r="X394">
        <f t="shared" si="92"/>
        <v>1.0449999999999999</v>
      </c>
      <c r="Y394">
        <f t="shared" si="93"/>
        <v>2155149.7999999998</v>
      </c>
      <c r="Z394">
        <f t="shared" si="94"/>
        <v>0.36639994238060541</v>
      </c>
      <c r="AA394" t="str">
        <f t="shared" si="95"/>
        <v>High</v>
      </c>
      <c r="AB394">
        <f t="shared" si="96"/>
        <v>2023</v>
      </c>
      <c r="AD394">
        <f t="shared" si="97"/>
        <v>0.31627490271089592</v>
      </c>
    </row>
    <row r="395" spans="1:30" x14ac:dyDescent="0.3">
      <c r="A395" s="3" t="s">
        <v>19</v>
      </c>
      <c r="B395" s="3" t="s">
        <v>569</v>
      </c>
      <c r="C395" s="3" t="s">
        <v>21</v>
      </c>
      <c r="D395" s="4" t="s">
        <v>22</v>
      </c>
      <c r="E395" s="3" t="s">
        <v>572</v>
      </c>
      <c r="F395" s="3" t="str">
        <f t="shared" si="84"/>
        <v>Other</v>
      </c>
      <c r="G395" s="3" t="str">
        <f t="shared" si="85"/>
        <v xml:space="preserve">STAINLESS STEELSPORTS BOTTLE 650ML S115 </v>
      </c>
      <c r="H395" s="3" t="str">
        <f t="shared" si="86"/>
        <v>STAINLESS</v>
      </c>
      <c r="I395" s="3"/>
      <c r="J395" s="3"/>
      <c r="K395" s="3" t="str">
        <f t="shared" si="87"/>
        <v/>
      </c>
      <c r="L395" s="3" t="e">
        <f t="shared" si="88"/>
        <v>#VALUE!</v>
      </c>
      <c r="M395" s="3"/>
      <c r="N395" s="3">
        <v>3144</v>
      </c>
      <c r="O395" s="3" t="s">
        <v>24</v>
      </c>
      <c r="P395" s="3">
        <v>519.55275129999995</v>
      </c>
      <c r="Q395" s="3">
        <v>1633473.85</v>
      </c>
      <c r="R395" s="3">
        <v>6.1631405839999998</v>
      </c>
      <c r="S395" s="3">
        <v>19376.914000000001</v>
      </c>
      <c r="T395" s="3">
        <v>598504.9</v>
      </c>
      <c r="U395" t="str">
        <f t="shared" si="89"/>
        <v xml:space="preserve">STAINLESS STEELSPORTS BOTTLE 650ML S115 </v>
      </c>
      <c r="V395" t="e">
        <f t="shared" si="90"/>
        <v>#VALUE!</v>
      </c>
      <c r="W395" t="str">
        <f t="shared" si="91"/>
        <v/>
      </c>
      <c r="X395">
        <f t="shared" si="92"/>
        <v>0.99</v>
      </c>
      <c r="Y395">
        <f t="shared" si="93"/>
        <v>2231978.75</v>
      </c>
      <c r="Z395">
        <f t="shared" si="94"/>
        <v>0.36640004980795987</v>
      </c>
      <c r="AA395" t="str">
        <f t="shared" si="95"/>
        <v>High</v>
      </c>
      <c r="AB395">
        <f t="shared" si="96"/>
        <v>2023</v>
      </c>
      <c r="AD395">
        <f t="shared" si="97"/>
        <v>0.31624517255688073</v>
      </c>
    </row>
    <row r="396" spans="1:30" x14ac:dyDescent="0.3">
      <c r="A396" s="3" t="s">
        <v>19</v>
      </c>
      <c r="B396" s="3" t="s">
        <v>573</v>
      </c>
      <c r="C396" s="3" t="s">
        <v>21</v>
      </c>
      <c r="D396" s="4" t="s">
        <v>22</v>
      </c>
      <c r="E396" s="3" t="s">
        <v>574</v>
      </c>
      <c r="F396" s="3" t="str">
        <f t="shared" si="84"/>
        <v>Other</v>
      </c>
      <c r="G396" s="3" t="str">
        <f t="shared" si="85"/>
        <v xml:space="preserve">STAINLESS STEELSPORTS BOTTLE 650ML S115 </v>
      </c>
      <c r="H396" s="3" t="str">
        <f t="shared" si="86"/>
        <v>STAINLESS</v>
      </c>
      <c r="I396" s="3"/>
      <c r="J396" s="3"/>
      <c r="K396" s="3" t="str">
        <f t="shared" si="87"/>
        <v/>
      </c>
      <c r="L396" s="3" t="e">
        <f t="shared" si="88"/>
        <v>#VALUE!</v>
      </c>
      <c r="M396" s="3"/>
      <c r="N396" s="3">
        <v>2356</v>
      </c>
      <c r="O396" s="3" t="s">
        <v>24</v>
      </c>
      <c r="P396" s="3">
        <v>519.52578519999997</v>
      </c>
      <c r="Q396" s="3">
        <v>1224002.75</v>
      </c>
      <c r="R396" s="3">
        <v>6.1774766379999999</v>
      </c>
      <c r="S396" s="3">
        <v>14554.134959999999</v>
      </c>
      <c r="T396" s="3">
        <v>448474.6</v>
      </c>
      <c r="U396" t="str">
        <f t="shared" si="89"/>
        <v xml:space="preserve">STAINLESS STEELSPORTS BOTTLE 650ML S115 </v>
      </c>
      <c r="V396" t="e">
        <f t="shared" si="90"/>
        <v>#VALUE!</v>
      </c>
      <c r="W396" t="str">
        <f t="shared" si="91"/>
        <v/>
      </c>
      <c r="X396" t="e">
        <f t="shared" si="92"/>
        <v>#VALUE!</v>
      </c>
      <c r="Y396">
        <f t="shared" si="93"/>
        <v>1672477.35</v>
      </c>
      <c r="Z396">
        <f t="shared" si="94"/>
        <v>0.36639999379086363</v>
      </c>
      <c r="AA396" t="str">
        <f t="shared" si="95"/>
        <v>High</v>
      </c>
      <c r="AB396">
        <f t="shared" si="96"/>
        <v>2023</v>
      </c>
      <c r="AD396">
        <f t="shared" si="97"/>
        <v>0.31621540705109369</v>
      </c>
    </row>
    <row r="397" spans="1:30" x14ac:dyDescent="0.3">
      <c r="A397" s="3" t="s">
        <v>19</v>
      </c>
      <c r="B397" s="3" t="s">
        <v>573</v>
      </c>
      <c r="C397" s="3" t="s">
        <v>21</v>
      </c>
      <c r="D397" s="4" t="s">
        <v>22</v>
      </c>
      <c r="E397" s="3" t="s">
        <v>575</v>
      </c>
      <c r="F397" s="3" t="str">
        <f t="shared" si="84"/>
        <v>Other</v>
      </c>
      <c r="G397" s="3" t="str">
        <f t="shared" si="85"/>
        <v xml:space="preserve">STAINLESS STEEL SPORTS BOTTLE 750ML S-308-C6 </v>
      </c>
      <c r="H397" s="3" t="str">
        <f t="shared" si="86"/>
        <v>STAINLESS</v>
      </c>
      <c r="I397" s="3"/>
      <c r="J397" s="3"/>
      <c r="K397" s="3" t="str">
        <f t="shared" si="87"/>
        <v/>
      </c>
      <c r="L397" s="3" t="e">
        <f t="shared" si="88"/>
        <v>#VALUE!</v>
      </c>
      <c r="M397" s="3"/>
      <c r="N397" s="3">
        <v>1468</v>
      </c>
      <c r="O397" s="3" t="s">
        <v>24</v>
      </c>
      <c r="P397" s="3">
        <v>512.17903950000004</v>
      </c>
      <c r="Q397" s="3">
        <v>751878.83</v>
      </c>
      <c r="R397" s="3">
        <v>6.0901193759999996</v>
      </c>
      <c r="S397" s="3">
        <v>8940.2952440000008</v>
      </c>
      <c r="T397" s="3">
        <v>275488.5</v>
      </c>
      <c r="U397" t="str">
        <f t="shared" si="89"/>
        <v xml:space="preserve">STAINLESS STEEL SPORTS BOTTLE 750ML S-308-C6 </v>
      </c>
      <c r="V397" t="e">
        <f t="shared" si="90"/>
        <v>#VALUE!</v>
      </c>
      <c r="W397" t="str">
        <f t="shared" si="91"/>
        <v/>
      </c>
      <c r="X397">
        <f t="shared" si="92"/>
        <v>0.97599999999999998</v>
      </c>
      <c r="Y397">
        <f t="shared" si="93"/>
        <v>1027367.33</v>
      </c>
      <c r="Z397">
        <f t="shared" si="94"/>
        <v>0.36640012859518867</v>
      </c>
      <c r="AA397" t="str">
        <f t="shared" si="95"/>
        <v>High</v>
      </c>
      <c r="AB397">
        <f t="shared" si="96"/>
        <v>2023</v>
      </c>
      <c r="AD397">
        <f t="shared" si="97"/>
        <v>0.31618560622761405</v>
      </c>
    </row>
    <row r="398" spans="1:30" x14ac:dyDescent="0.3">
      <c r="A398" s="3" t="s">
        <v>19</v>
      </c>
      <c r="B398" s="3" t="s">
        <v>573</v>
      </c>
      <c r="C398" s="3" t="s">
        <v>21</v>
      </c>
      <c r="D398" s="4" t="s">
        <v>22</v>
      </c>
      <c r="E398" s="3" t="s">
        <v>576</v>
      </c>
      <c r="F398" s="3" t="str">
        <f t="shared" si="84"/>
        <v>Other</v>
      </c>
      <c r="G398" s="3" t="str">
        <f t="shared" si="85"/>
        <v xml:space="preserve">SS OIL POT 600ML </v>
      </c>
      <c r="H398" s="3" t="str">
        <f t="shared" si="86"/>
        <v>SS</v>
      </c>
      <c r="I398" s="3"/>
      <c r="J398" s="3"/>
      <c r="K398" s="3" t="str">
        <f t="shared" si="87"/>
        <v>PCS</v>
      </c>
      <c r="L398" s="3" t="e">
        <f t="shared" si="88"/>
        <v>#VALUE!</v>
      </c>
      <c r="M398" s="3"/>
      <c r="N398" s="3">
        <v>6850</v>
      </c>
      <c r="O398" s="3" t="s">
        <v>24</v>
      </c>
      <c r="P398" s="3">
        <v>575.56617659999995</v>
      </c>
      <c r="Q398" s="3">
        <v>3942628.31</v>
      </c>
      <c r="R398" s="3">
        <v>6.8438308760000002</v>
      </c>
      <c r="S398" s="3">
        <v>46880.241499999996</v>
      </c>
      <c r="T398" s="3">
        <v>1444579.1</v>
      </c>
      <c r="U398" t="str">
        <f t="shared" si="89"/>
        <v xml:space="preserve">SS OIL POT 600ML </v>
      </c>
      <c r="V398">
        <f t="shared" si="90"/>
        <v>39060</v>
      </c>
      <c r="W398" t="str">
        <f t="shared" si="91"/>
        <v>PCS</v>
      </c>
      <c r="X398">
        <f t="shared" si="92"/>
        <v>1.18</v>
      </c>
      <c r="Y398">
        <f t="shared" si="93"/>
        <v>5387207.4100000001</v>
      </c>
      <c r="Z398">
        <f t="shared" si="94"/>
        <v>0.36640002212128386</v>
      </c>
      <c r="AA398" t="str">
        <f t="shared" si="95"/>
        <v>High</v>
      </c>
      <c r="AB398">
        <f t="shared" si="96"/>
        <v>2023</v>
      </c>
      <c r="AD398">
        <f t="shared" si="97"/>
        <v>0.31615576991010513</v>
      </c>
    </row>
    <row r="399" spans="1:30" x14ac:dyDescent="0.3">
      <c r="A399" s="3" t="s">
        <v>19</v>
      </c>
      <c r="B399" s="3" t="s">
        <v>573</v>
      </c>
      <c r="C399" s="3" t="s">
        <v>21</v>
      </c>
      <c r="D399" s="4" t="s">
        <v>22</v>
      </c>
      <c r="E399" s="3" t="s">
        <v>577</v>
      </c>
      <c r="F399" s="3" t="str">
        <f t="shared" si="84"/>
        <v>Other</v>
      </c>
      <c r="G399" s="3" t="str">
        <f t="shared" si="85"/>
        <v xml:space="preserve">3888-HOUSEHOLD STEEL HOOK 3PCS SET </v>
      </c>
      <c r="H399" s="3" t="str">
        <f t="shared" si="86"/>
        <v>3888-HOUSEHOLD</v>
      </c>
      <c r="I399" s="3"/>
      <c r="J399" s="3"/>
      <c r="K399" s="3" t="str">
        <f t="shared" si="87"/>
        <v>PCS</v>
      </c>
      <c r="L399" s="3" t="e">
        <f t="shared" si="88"/>
        <v>#VALUE!</v>
      </c>
      <c r="M399" s="3"/>
      <c r="N399" s="3">
        <v>6964.8</v>
      </c>
      <c r="O399" s="3" t="s">
        <v>24</v>
      </c>
      <c r="P399" s="3">
        <v>732.11720509999998</v>
      </c>
      <c r="Q399" s="3">
        <v>5099049.91</v>
      </c>
      <c r="R399" s="3">
        <v>8.7053175399999994</v>
      </c>
      <c r="S399" s="3">
        <v>60630.795599999998</v>
      </c>
      <c r="T399" s="3">
        <v>1868291.9</v>
      </c>
      <c r="U399" t="str">
        <f t="shared" si="89"/>
        <v xml:space="preserve">3888-HOUSEHOLD STEEL HOOK 3PCS SET </v>
      </c>
      <c r="V399" t="e">
        <f t="shared" si="90"/>
        <v>#VALUE!</v>
      </c>
      <c r="W399" t="str">
        <f t="shared" si="91"/>
        <v>PCS</v>
      </c>
      <c r="X399">
        <f t="shared" si="92"/>
        <v>0.28699999999999998</v>
      </c>
      <c r="Y399">
        <f t="shared" si="93"/>
        <v>6967341.8100000005</v>
      </c>
      <c r="Z399">
        <f t="shared" si="94"/>
        <v>0.36640000254478777</v>
      </c>
      <c r="AA399" t="str">
        <f t="shared" si="95"/>
        <v>High</v>
      </c>
      <c r="AB399">
        <f t="shared" si="96"/>
        <v>2023</v>
      </c>
      <c r="AD399">
        <f t="shared" si="97"/>
        <v>0.31612589817870729</v>
      </c>
    </row>
    <row r="400" spans="1:30" x14ac:dyDescent="0.3">
      <c r="A400" s="3" t="s">
        <v>19</v>
      </c>
      <c r="B400" s="3" t="s">
        <v>573</v>
      </c>
      <c r="C400" s="3" t="s">
        <v>21</v>
      </c>
      <c r="D400" s="4" t="s">
        <v>22</v>
      </c>
      <c r="E400" s="3" t="s">
        <v>578</v>
      </c>
      <c r="F400" s="3" t="str">
        <f t="shared" si="84"/>
        <v>Other</v>
      </c>
      <c r="G400" s="3" t="str">
        <f t="shared" si="85"/>
        <v xml:space="preserve">STAINLESS STEEL SPORTS BOTTLE 750ML #SG210 </v>
      </c>
      <c r="H400" s="3" t="str">
        <f t="shared" si="86"/>
        <v>STAINLESS</v>
      </c>
      <c r="I400" s="3"/>
      <c r="J400" s="3"/>
      <c r="K400" s="3" t="str">
        <f t="shared" si="87"/>
        <v/>
      </c>
      <c r="L400" s="3" t="e">
        <f t="shared" si="88"/>
        <v>#VALUE!</v>
      </c>
      <c r="M400" s="3"/>
      <c r="N400" s="3">
        <v>75.599999999999994</v>
      </c>
      <c r="O400" s="3" t="s">
        <v>24</v>
      </c>
      <c r="P400" s="3">
        <v>576.14021160000004</v>
      </c>
      <c r="Q400" s="3">
        <v>43556.2</v>
      </c>
      <c r="R400" s="3">
        <v>6.8506565000000004</v>
      </c>
      <c r="S400" s="3">
        <v>517.90963139999997</v>
      </c>
      <c r="T400" s="3">
        <v>15958.9</v>
      </c>
      <c r="U400" t="str">
        <f t="shared" si="89"/>
        <v xml:space="preserve">STAINLESS STEEL SPORTS BOTTLE 750ML #SG210 </v>
      </c>
      <c r="V400" t="e">
        <f t="shared" si="90"/>
        <v>#VALUE!</v>
      </c>
      <c r="W400" t="str">
        <f t="shared" si="91"/>
        <v/>
      </c>
      <c r="X400">
        <f t="shared" si="92"/>
        <v>1.0246999999999999</v>
      </c>
      <c r="Y400">
        <f t="shared" si="93"/>
        <v>59515.1</v>
      </c>
      <c r="Z400">
        <f t="shared" si="94"/>
        <v>0.36639789513318427</v>
      </c>
      <c r="AA400" t="str">
        <f t="shared" si="95"/>
        <v>High</v>
      </c>
      <c r="AB400">
        <f t="shared" si="96"/>
        <v>2023</v>
      </c>
      <c r="AD400">
        <f t="shared" si="97"/>
        <v>0.31609599091852519</v>
      </c>
    </row>
    <row r="401" spans="1:30" x14ac:dyDescent="0.3">
      <c r="A401" s="3" t="s">
        <v>19</v>
      </c>
      <c r="B401" s="3" t="s">
        <v>573</v>
      </c>
      <c r="C401" s="3" t="s">
        <v>21</v>
      </c>
      <c r="D401" s="4" t="s">
        <v>22</v>
      </c>
      <c r="E401" s="3" t="s">
        <v>579</v>
      </c>
      <c r="F401" s="3" t="str">
        <f t="shared" si="84"/>
        <v>Other</v>
      </c>
      <c r="G401" s="3" t="str">
        <f t="shared" si="85"/>
        <v xml:space="preserve">STAINLESS STEELSPORTS BOTTLE 1.45L </v>
      </c>
      <c r="H401" s="3" t="str">
        <f t="shared" si="86"/>
        <v>STAINLESS</v>
      </c>
      <c r="I401" s="3"/>
      <c r="J401" s="3"/>
      <c r="K401" s="3" t="str">
        <f t="shared" si="87"/>
        <v/>
      </c>
      <c r="L401" s="3" t="e">
        <f t="shared" si="88"/>
        <v>#VALUE!</v>
      </c>
      <c r="M401" s="3"/>
      <c r="N401" s="3">
        <v>2879.8</v>
      </c>
      <c r="O401" s="3" t="s">
        <v>24</v>
      </c>
      <c r="P401" s="3">
        <v>496.9913952</v>
      </c>
      <c r="Q401" s="3">
        <v>1431235.82</v>
      </c>
      <c r="R401" s="3">
        <v>5.909529075</v>
      </c>
      <c r="S401" s="3">
        <v>17018.261829999999</v>
      </c>
      <c r="T401" s="3">
        <v>524404.80000000005</v>
      </c>
      <c r="U401" t="str">
        <f t="shared" si="89"/>
        <v xml:space="preserve">STAINLESS STEELSPORTS BOTTLE 1.45L </v>
      </c>
      <c r="V401" t="e">
        <f t="shared" si="90"/>
        <v>#VALUE!</v>
      </c>
      <c r="W401" t="str">
        <f t="shared" si="91"/>
        <v/>
      </c>
      <c r="X401">
        <f t="shared" si="92"/>
        <v>1.61</v>
      </c>
      <c r="Y401">
        <f t="shared" si="93"/>
        <v>1955640.62</v>
      </c>
      <c r="Z401">
        <f t="shared" si="94"/>
        <v>0.36639999689219632</v>
      </c>
      <c r="AA401" t="str">
        <f t="shared" si="95"/>
        <v>High</v>
      </c>
      <c r="AB401">
        <f t="shared" si="96"/>
        <v>2023</v>
      </c>
      <c r="AD401">
        <f t="shared" si="97"/>
        <v>0.31606604930887355</v>
      </c>
    </row>
    <row r="402" spans="1:30" x14ac:dyDescent="0.3">
      <c r="A402" s="3" t="s">
        <v>19</v>
      </c>
      <c r="B402" s="3" t="s">
        <v>573</v>
      </c>
      <c r="C402" s="3" t="s">
        <v>21</v>
      </c>
      <c r="D402" s="4" t="s">
        <v>22</v>
      </c>
      <c r="E402" s="3" t="s">
        <v>580</v>
      </c>
      <c r="F402" s="3" t="str">
        <f t="shared" si="84"/>
        <v>Kitchen Tools</v>
      </c>
      <c r="G402" s="3" t="str">
        <f t="shared" si="85"/>
        <v xml:space="preserve">NP-55 STEEL TEA STRAINER </v>
      </c>
      <c r="H402" s="3" t="str">
        <f t="shared" si="86"/>
        <v>NP-55</v>
      </c>
      <c r="I402" s="3"/>
      <c r="J402" s="3"/>
      <c r="K402" s="3" t="str">
        <f t="shared" si="87"/>
        <v>PCS</v>
      </c>
      <c r="L402" s="3" t="e">
        <f t="shared" si="88"/>
        <v>#VALUE!</v>
      </c>
      <c r="M402" s="3"/>
      <c r="N402" s="3">
        <v>6875</v>
      </c>
      <c r="O402" s="3" t="s">
        <v>24</v>
      </c>
      <c r="P402" s="3">
        <v>531.03786179999997</v>
      </c>
      <c r="Q402" s="3">
        <v>3650885.3</v>
      </c>
      <c r="R402" s="3">
        <v>6.3143622089999996</v>
      </c>
      <c r="S402" s="3">
        <v>43411.240189999997</v>
      </c>
      <c r="T402" s="3">
        <v>1337684.3999999999</v>
      </c>
      <c r="U402" t="str">
        <f t="shared" si="89"/>
        <v xml:space="preserve">NP-55 STEEL TEA STRAINER </v>
      </c>
      <c r="V402">
        <f t="shared" si="90"/>
        <v>150000</v>
      </c>
      <c r="W402" t="str">
        <f t="shared" si="91"/>
        <v>PCS</v>
      </c>
      <c r="X402">
        <f t="shared" si="92"/>
        <v>0.27679999999999999</v>
      </c>
      <c r="Y402">
        <f t="shared" si="93"/>
        <v>4988569.6999999993</v>
      </c>
      <c r="Z402">
        <f t="shared" si="94"/>
        <v>0.36640000714347282</v>
      </c>
      <c r="AA402" t="str">
        <f t="shared" si="95"/>
        <v>High</v>
      </c>
      <c r="AB402">
        <f t="shared" si="96"/>
        <v>2023</v>
      </c>
      <c r="AD402">
        <f t="shared" si="97"/>
        <v>0.3160360707814267</v>
      </c>
    </row>
    <row r="403" spans="1:30" x14ac:dyDescent="0.3">
      <c r="A403" s="3" t="s">
        <v>19</v>
      </c>
      <c r="B403" s="3" t="s">
        <v>581</v>
      </c>
      <c r="C403" s="3" t="s">
        <v>21</v>
      </c>
      <c r="D403" s="4" t="s">
        <v>22</v>
      </c>
      <c r="E403" s="3" t="s">
        <v>582</v>
      </c>
      <c r="F403" s="3" t="str">
        <f t="shared" si="84"/>
        <v>Other</v>
      </c>
      <c r="G403" s="3" t="str">
        <f t="shared" si="85"/>
        <v xml:space="preserve">STAINLESS STEELSPORTS BOTTLE 1.45L </v>
      </c>
      <c r="H403" s="3" t="str">
        <f t="shared" si="86"/>
        <v>STAINLESS</v>
      </c>
      <c r="I403" s="3"/>
      <c r="J403" s="3"/>
      <c r="K403" s="3" t="str">
        <f t="shared" si="87"/>
        <v/>
      </c>
      <c r="L403" s="3" t="e">
        <f t="shared" si="88"/>
        <v>#VALUE!</v>
      </c>
      <c r="M403" s="3"/>
      <c r="N403" s="3">
        <v>1662.6</v>
      </c>
      <c r="O403" s="3" t="s">
        <v>24</v>
      </c>
      <c r="P403" s="3">
        <v>495.9202995</v>
      </c>
      <c r="Q403" s="3">
        <v>824517.09</v>
      </c>
      <c r="R403" s="3">
        <v>5.8967930979999998</v>
      </c>
      <c r="S403" s="3">
        <v>9804.0082050000001</v>
      </c>
      <c r="T403" s="3">
        <v>302103</v>
      </c>
      <c r="U403" t="str">
        <f t="shared" si="89"/>
        <v xml:space="preserve">STAINLESS STEELSPORTS BOTTLE 1.45L </v>
      </c>
      <c r="V403" t="e">
        <f t="shared" si="90"/>
        <v>#VALUE!</v>
      </c>
      <c r="W403" t="str">
        <f t="shared" si="91"/>
        <v/>
      </c>
      <c r="X403" t="e">
        <f t="shared" si="92"/>
        <v>#VALUE!</v>
      </c>
      <c r="Y403">
        <f t="shared" si="93"/>
        <v>1126620.0899999999</v>
      </c>
      <c r="Z403">
        <f t="shared" si="94"/>
        <v>0.36639992507614366</v>
      </c>
      <c r="AA403" t="str">
        <f t="shared" si="95"/>
        <v>High</v>
      </c>
      <c r="AB403">
        <f t="shared" si="96"/>
        <v>2023</v>
      </c>
      <c r="AD403">
        <f t="shared" si="97"/>
        <v>0.31600605651661018</v>
      </c>
    </row>
    <row r="404" spans="1:30" x14ac:dyDescent="0.3">
      <c r="A404" s="3" t="s">
        <v>19</v>
      </c>
      <c r="B404" s="3" t="s">
        <v>581</v>
      </c>
      <c r="C404" s="3" t="s">
        <v>21</v>
      </c>
      <c r="D404" s="4" t="s">
        <v>22</v>
      </c>
      <c r="E404" s="3" t="s">
        <v>583</v>
      </c>
      <c r="F404" s="3" t="str">
        <f t="shared" si="84"/>
        <v>Other</v>
      </c>
      <c r="G404" s="3" t="str">
        <f t="shared" si="85"/>
        <v xml:space="preserve">STAINLESS STEEL SPORTS BOTTLE 750ML SG-702 </v>
      </c>
      <c r="H404" s="3" t="str">
        <f t="shared" si="86"/>
        <v>STAINLESS</v>
      </c>
      <c r="I404" s="3"/>
      <c r="J404" s="3"/>
      <c r="K404" s="3" t="str">
        <f t="shared" si="87"/>
        <v/>
      </c>
      <c r="L404" s="3" t="e">
        <f t="shared" si="88"/>
        <v>#VALUE!</v>
      </c>
      <c r="M404" s="3"/>
      <c r="N404" s="3">
        <v>7772</v>
      </c>
      <c r="O404" s="3" t="s">
        <v>24</v>
      </c>
      <c r="P404" s="3">
        <v>546.40361040000005</v>
      </c>
      <c r="Q404" s="3">
        <v>4246648.8600000003</v>
      </c>
      <c r="R404" s="3">
        <v>6.4970702779999998</v>
      </c>
      <c r="S404" s="3">
        <v>50495.230199999998</v>
      </c>
      <c r="T404" s="3">
        <v>1555972.2</v>
      </c>
      <c r="U404" t="str">
        <f t="shared" si="89"/>
        <v xml:space="preserve">STAINLESS STEEL SPORTS BOTTLE 750ML SG-702 </v>
      </c>
      <c r="V404" t="e">
        <f t="shared" si="90"/>
        <v>#VALUE!</v>
      </c>
      <c r="W404" t="str">
        <f t="shared" si="91"/>
        <v/>
      </c>
      <c r="X404">
        <f t="shared" si="92"/>
        <v>1.0449999999999999</v>
      </c>
      <c r="Y404">
        <f t="shared" si="93"/>
        <v>5802621.0600000005</v>
      </c>
      <c r="Z404">
        <f t="shared" si="94"/>
        <v>0.36640001358624219</v>
      </c>
      <c r="AA404" t="str">
        <f t="shared" si="95"/>
        <v>High</v>
      </c>
      <c r="AB404">
        <f t="shared" si="96"/>
        <v>2023</v>
      </c>
      <c r="AD404">
        <f t="shared" si="97"/>
        <v>0.31597600650554308</v>
      </c>
    </row>
    <row r="405" spans="1:30" x14ac:dyDescent="0.3">
      <c r="A405" s="3" t="s">
        <v>19</v>
      </c>
      <c r="B405" s="3" t="s">
        <v>581</v>
      </c>
      <c r="C405" s="3" t="s">
        <v>21</v>
      </c>
      <c r="D405" s="4" t="s">
        <v>22</v>
      </c>
      <c r="E405" s="3" t="s">
        <v>584</v>
      </c>
      <c r="F405" s="3" t="str">
        <f t="shared" si="84"/>
        <v>Other</v>
      </c>
      <c r="G405" s="3" t="str">
        <f t="shared" si="85"/>
        <v xml:space="preserve">STAINLESS STEEL SPORTS BOTTLE 750ML SG-702 </v>
      </c>
      <c r="H405" s="3" t="str">
        <f t="shared" si="86"/>
        <v>STAINLESS</v>
      </c>
      <c r="I405" s="3"/>
      <c r="J405" s="3"/>
      <c r="K405" s="3" t="str">
        <f t="shared" si="87"/>
        <v/>
      </c>
      <c r="L405" s="3" t="e">
        <f t="shared" si="88"/>
        <v>#VALUE!</v>
      </c>
      <c r="M405" s="3"/>
      <c r="N405" s="3">
        <v>340.2</v>
      </c>
      <c r="O405" s="3" t="s">
        <v>24</v>
      </c>
      <c r="P405" s="3">
        <v>525.1708701</v>
      </c>
      <c r="Q405" s="3">
        <v>178663.13</v>
      </c>
      <c r="R405" s="3">
        <v>6.2446001200000003</v>
      </c>
      <c r="S405" s="3">
        <v>2124.412961</v>
      </c>
      <c r="T405" s="3">
        <v>65462.2</v>
      </c>
      <c r="U405" t="str">
        <f t="shared" si="89"/>
        <v xml:space="preserve">STAINLESS STEEL SPORTS BOTTLE 750ML SG-702 </v>
      </c>
      <c r="V405" t="e">
        <f t="shared" si="90"/>
        <v>#VALUE!</v>
      </c>
      <c r="W405" t="str">
        <f t="shared" si="91"/>
        <v/>
      </c>
      <c r="X405">
        <f t="shared" si="92"/>
        <v>1.0449999999999999</v>
      </c>
      <c r="Y405">
        <f t="shared" si="93"/>
        <v>244125.33000000002</v>
      </c>
      <c r="Z405">
        <f t="shared" si="94"/>
        <v>0.36640016325696295</v>
      </c>
      <c r="AA405" t="str">
        <f t="shared" si="95"/>
        <v>High</v>
      </c>
      <c r="AB405">
        <f t="shared" si="96"/>
        <v>2023</v>
      </c>
      <c r="AD405">
        <f t="shared" si="97"/>
        <v>0.3159459205824639</v>
      </c>
    </row>
    <row r="406" spans="1:30" x14ac:dyDescent="0.3">
      <c r="A406" s="3" t="s">
        <v>19</v>
      </c>
      <c r="B406" s="3" t="s">
        <v>581</v>
      </c>
      <c r="C406" s="3" t="s">
        <v>21</v>
      </c>
      <c r="D406" s="4" t="s">
        <v>22</v>
      </c>
      <c r="E406" s="3" t="s">
        <v>585</v>
      </c>
      <c r="F406" s="3" t="str">
        <f t="shared" si="84"/>
        <v>Other</v>
      </c>
      <c r="G406" s="3" t="str">
        <f t="shared" si="85"/>
        <v xml:space="preserve">STAINLESS STEEL SPORTS BOTTLE 750ML SG-702 </v>
      </c>
      <c r="H406" s="3" t="str">
        <f t="shared" si="86"/>
        <v>STAINLESS</v>
      </c>
      <c r="I406" s="3"/>
      <c r="J406" s="3"/>
      <c r="K406" s="3" t="str">
        <f t="shared" si="87"/>
        <v/>
      </c>
      <c r="L406" s="3" t="e">
        <f t="shared" si="88"/>
        <v>#VALUE!</v>
      </c>
      <c r="M406" s="3"/>
      <c r="N406" s="3">
        <v>7860</v>
      </c>
      <c r="O406" s="3" t="s">
        <v>24</v>
      </c>
      <c r="P406" s="3">
        <v>546.30920360000005</v>
      </c>
      <c r="Q406" s="3">
        <v>4293990.34</v>
      </c>
      <c r="R406" s="3">
        <v>6.4959477239999996</v>
      </c>
      <c r="S406" s="3">
        <v>51058.149109999998</v>
      </c>
      <c r="T406" s="3">
        <v>1573318.1</v>
      </c>
      <c r="U406" t="str">
        <f t="shared" si="89"/>
        <v xml:space="preserve">STAINLESS STEEL SPORTS BOTTLE 750ML SG-702 </v>
      </c>
      <c r="V406" t="e">
        <f t="shared" si="90"/>
        <v>#VALUE!</v>
      </c>
      <c r="W406" t="str">
        <f t="shared" si="91"/>
        <v/>
      </c>
      <c r="X406">
        <f t="shared" si="92"/>
        <v>1.0449999999999999</v>
      </c>
      <c r="Y406">
        <f t="shared" si="93"/>
        <v>5867308.4399999995</v>
      </c>
      <c r="Z406">
        <f t="shared" si="94"/>
        <v>0.36640000918120375</v>
      </c>
      <c r="AA406" t="str">
        <f t="shared" si="95"/>
        <v>High</v>
      </c>
      <c r="AB406">
        <f t="shared" si="96"/>
        <v>2023</v>
      </c>
      <c r="AD406">
        <f t="shared" si="97"/>
        <v>0.31591579864653885</v>
      </c>
    </row>
    <row r="407" spans="1:30" x14ac:dyDescent="0.3">
      <c r="A407" s="3" t="s">
        <v>19</v>
      </c>
      <c r="B407" s="3" t="s">
        <v>581</v>
      </c>
      <c r="C407" s="3" t="s">
        <v>21</v>
      </c>
      <c r="D407" s="4" t="s">
        <v>22</v>
      </c>
      <c r="E407" s="3" t="s">
        <v>586</v>
      </c>
      <c r="F407" s="3" t="str">
        <f t="shared" si="84"/>
        <v>Other</v>
      </c>
      <c r="G407" s="3" t="str">
        <f t="shared" si="85"/>
        <v xml:space="preserve">STAINLESS STEEL SPORTS BOTTLE 750ML #SG707 </v>
      </c>
      <c r="H407" s="3" t="str">
        <f t="shared" si="86"/>
        <v>STAINLESS</v>
      </c>
      <c r="I407" s="3"/>
      <c r="J407" s="3"/>
      <c r="K407" s="3" t="str">
        <f t="shared" si="87"/>
        <v/>
      </c>
      <c r="L407" s="3" t="e">
        <f t="shared" si="88"/>
        <v>#VALUE!</v>
      </c>
      <c r="M407" s="3"/>
      <c r="N407" s="3">
        <v>375</v>
      </c>
      <c r="O407" s="3" t="s">
        <v>24</v>
      </c>
      <c r="P407" s="3">
        <v>558.20295999999996</v>
      </c>
      <c r="Q407" s="3">
        <v>209326.11</v>
      </c>
      <c r="R407" s="3">
        <v>6.6373717000000001</v>
      </c>
      <c r="S407" s="3">
        <v>2489.0143880000001</v>
      </c>
      <c r="T407" s="3">
        <v>76697</v>
      </c>
      <c r="U407" t="str">
        <f t="shared" si="89"/>
        <v xml:space="preserve">STAINLESS STEEL SPORTS BOTTLE 750ML #SG707 </v>
      </c>
      <c r="V407" t="e">
        <f t="shared" si="90"/>
        <v>#VALUE!</v>
      </c>
      <c r="W407" t="str">
        <f t="shared" si="91"/>
        <v/>
      </c>
      <c r="X407">
        <f t="shared" si="92"/>
        <v>1.0660000000000001</v>
      </c>
      <c r="Y407">
        <f t="shared" si="93"/>
        <v>286023.11</v>
      </c>
      <c r="Z407">
        <f t="shared" si="94"/>
        <v>0.3663995857946245</v>
      </c>
      <c r="AA407" t="str">
        <f t="shared" si="95"/>
        <v>High</v>
      </c>
      <c r="AB407">
        <f t="shared" si="96"/>
        <v>2023</v>
      </c>
      <c r="AD407">
        <f t="shared" si="97"/>
        <v>0.31588564081467818</v>
      </c>
    </row>
    <row r="408" spans="1:30" x14ac:dyDescent="0.3">
      <c r="A408" s="3" t="s">
        <v>19</v>
      </c>
      <c r="B408" s="3" t="s">
        <v>581</v>
      </c>
      <c r="C408" s="3" t="s">
        <v>21</v>
      </c>
      <c r="D408" s="4" t="s">
        <v>22</v>
      </c>
      <c r="E408" s="3" t="s">
        <v>587</v>
      </c>
      <c r="F408" s="3" t="str">
        <f t="shared" si="84"/>
        <v>Other</v>
      </c>
      <c r="G408" s="3" t="str">
        <f t="shared" si="85"/>
        <v xml:space="preserve">STAINLESS STEELSPORTS BOTTLE 650ML S115 </v>
      </c>
      <c r="H408" s="3" t="str">
        <f t="shared" si="86"/>
        <v>STAINLESS</v>
      </c>
      <c r="I408" s="3"/>
      <c r="J408" s="3"/>
      <c r="K408" s="3" t="str">
        <f t="shared" si="87"/>
        <v/>
      </c>
      <c r="L408" s="3" t="e">
        <f t="shared" si="88"/>
        <v>#VALUE!</v>
      </c>
      <c r="M408" s="3"/>
      <c r="N408" s="3">
        <v>7244</v>
      </c>
      <c r="O408" s="3" t="s">
        <v>24</v>
      </c>
      <c r="P408" s="3">
        <v>518.70499029999996</v>
      </c>
      <c r="Q408" s="3">
        <v>3757498.95</v>
      </c>
      <c r="R408" s="3">
        <v>6.1677168890000003</v>
      </c>
      <c r="S408" s="3">
        <v>44678.941140000003</v>
      </c>
      <c r="T408" s="3">
        <v>1376747.7</v>
      </c>
      <c r="U408" t="str">
        <f t="shared" si="89"/>
        <v xml:space="preserve">STAINLESS STEELSPORTS BOTTLE 650ML S115 </v>
      </c>
      <c r="V408" t="e">
        <f t="shared" si="90"/>
        <v>#VALUE!</v>
      </c>
      <c r="W408" t="str">
        <f t="shared" si="91"/>
        <v/>
      </c>
      <c r="X408">
        <f t="shared" si="92"/>
        <v>0.99</v>
      </c>
      <c r="Y408">
        <f t="shared" si="93"/>
        <v>5134246.6500000004</v>
      </c>
      <c r="Z408">
        <f t="shared" si="94"/>
        <v>0.36640002254691245</v>
      </c>
      <c r="AA408" t="str">
        <f t="shared" si="95"/>
        <v>High</v>
      </c>
      <c r="AB408">
        <f t="shared" si="96"/>
        <v>2023</v>
      </c>
      <c r="AD408">
        <f t="shared" si="97"/>
        <v>0.31585544718348874</v>
      </c>
    </row>
    <row r="409" spans="1:30" x14ac:dyDescent="0.3">
      <c r="A409" s="3" t="s">
        <v>19</v>
      </c>
      <c r="B409" s="3" t="s">
        <v>581</v>
      </c>
      <c r="C409" s="3" t="s">
        <v>21</v>
      </c>
      <c r="D409" s="4" t="s">
        <v>22</v>
      </c>
      <c r="E409" s="3" t="s">
        <v>588</v>
      </c>
      <c r="F409" s="3" t="str">
        <f t="shared" si="84"/>
        <v>Other</v>
      </c>
      <c r="G409" s="3" t="str">
        <f t="shared" si="85"/>
        <v xml:space="preserve">STAINLESS STEELSPORTS BOTTLE 1.45L </v>
      </c>
      <c r="H409" s="3" t="str">
        <f t="shared" si="86"/>
        <v>STAINLESS</v>
      </c>
      <c r="I409" s="3"/>
      <c r="J409" s="3"/>
      <c r="K409" s="3" t="str">
        <f t="shared" si="87"/>
        <v/>
      </c>
      <c r="L409" s="3" t="e">
        <f t="shared" si="88"/>
        <v>#VALUE!</v>
      </c>
      <c r="M409" s="3"/>
      <c r="N409" s="3">
        <v>6361.4</v>
      </c>
      <c r="O409" s="3" t="s">
        <v>24</v>
      </c>
      <c r="P409" s="3">
        <v>499.74741719999997</v>
      </c>
      <c r="Q409" s="3">
        <v>3179093.22</v>
      </c>
      <c r="R409" s="3">
        <v>5.9422998480000002</v>
      </c>
      <c r="S409" s="3">
        <v>37801.346250000002</v>
      </c>
      <c r="T409" s="3">
        <v>1164819.8</v>
      </c>
      <c r="U409" t="str">
        <f t="shared" si="89"/>
        <v xml:space="preserve">STAINLESS STEELSPORTS BOTTLE 1.45L </v>
      </c>
      <c r="V409" t="e">
        <f t="shared" si="90"/>
        <v>#VALUE!</v>
      </c>
      <c r="W409" t="str">
        <f t="shared" si="91"/>
        <v/>
      </c>
      <c r="X409">
        <f t="shared" si="92"/>
        <v>1.61</v>
      </c>
      <c r="Y409">
        <f t="shared" si="93"/>
        <v>4343913.0200000005</v>
      </c>
      <c r="Z409">
        <f t="shared" si="94"/>
        <v>0.36640001390081917</v>
      </c>
      <c r="AA409" t="str">
        <f t="shared" si="95"/>
        <v>High</v>
      </c>
      <c r="AB409">
        <f t="shared" si="96"/>
        <v>2023</v>
      </c>
      <c r="AD409">
        <f t="shared" si="97"/>
        <v>0.31582521717430007</v>
      </c>
    </row>
    <row r="410" spans="1:30" x14ac:dyDescent="0.3">
      <c r="A410" s="3" t="s">
        <v>19</v>
      </c>
      <c r="B410" s="3" t="s">
        <v>581</v>
      </c>
      <c r="C410" s="3" t="s">
        <v>21</v>
      </c>
      <c r="D410" s="4" t="s">
        <v>22</v>
      </c>
      <c r="E410" s="3" t="s">
        <v>589</v>
      </c>
      <c r="F410" s="3" t="str">
        <f t="shared" si="84"/>
        <v>Other</v>
      </c>
      <c r="G410" s="3" t="str">
        <f t="shared" si="85"/>
        <v xml:space="preserve">STAINLESS STEEL SPORTS BOTTLE 900ML </v>
      </c>
      <c r="H410" s="3" t="str">
        <f t="shared" si="86"/>
        <v>STAINLESS</v>
      </c>
      <c r="I410" s="3"/>
      <c r="J410" s="3"/>
      <c r="K410" s="3" t="str">
        <f t="shared" si="87"/>
        <v/>
      </c>
      <c r="L410" s="3" t="e">
        <f t="shared" si="88"/>
        <v>#VALUE!</v>
      </c>
      <c r="M410" s="3"/>
      <c r="N410" s="3">
        <v>4508.3999999999996</v>
      </c>
      <c r="O410" s="3" t="s">
        <v>24</v>
      </c>
      <c r="P410" s="3">
        <v>632.06727000000001</v>
      </c>
      <c r="Q410" s="3">
        <v>2849612.08</v>
      </c>
      <c r="R410" s="3">
        <v>7.5156631389999999</v>
      </c>
      <c r="S410" s="3">
        <v>33883.615700000002</v>
      </c>
      <c r="T410" s="3">
        <v>1044097.8</v>
      </c>
      <c r="U410" t="str">
        <f t="shared" si="89"/>
        <v xml:space="preserve">STAINLESS STEEL SPORTS BOTTLE 900ML </v>
      </c>
      <c r="V410" t="e">
        <f t="shared" si="90"/>
        <v>#VALUE!</v>
      </c>
      <c r="W410" t="str">
        <f t="shared" si="91"/>
        <v/>
      </c>
      <c r="X410">
        <f t="shared" si="92"/>
        <v>1.3680000000000001</v>
      </c>
      <c r="Y410">
        <f t="shared" si="93"/>
        <v>3893709.88</v>
      </c>
      <c r="Z410">
        <f t="shared" si="94"/>
        <v>0.3663999767996492</v>
      </c>
      <c r="AA410" t="str">
        <f t="shared" si="95"/>
        <v>High</v>
      </c>
      <c r="AB410">
        <f t="shared" si="96"/>
        <v>2023</v>
      </c>
      <c r="AD410">
        <f t="shared" si="97"/>
        <v>0.31579495098834764</v>
      </c>
    </row>
    <row r="411" spans="1:30" x14ac:dyDescent="0.3">
      <c r="A411" s="3" t="s">
        <v>19</v>
      </c>
      <c r="B411" s="3" t="s">
        <v>590</v>
      </c>
      <c r="C411" s="3" t="s">
        <v>21</v>
      </c>
      <c r="D411" s="4" t="s">
        <v>22</v>
      </c>
      <c r="E411" s="3" t="s">
        <v>568</v>
      </c>
      <c r="F411" s="3" t="str">
        <f t="shared" si="84"/>
        <v>Other</v>
      </c>
      <c r="G411" s="3" t="str">
        <f t="shared" si="85"/>
        <v xml:space="preserve">STEEL LUNCH BOX </v>
      </c>
      <c r="H411" s="3" t="str">
        <f t="shared" si="86"/>
        <v>STEEL</v>
      </c>
      <c r="I411" s="3"/>
      <c r="J411" s="3"/>
      <c r="K411" s="3" t="str">
        <f t="shared" si="87"/>
        <v/>
      </c>
      <c r="L411" s="3" t="e">
        <f t="shared" si="88"/>
        <v>#VALUE!</v>
      </c>
      <c r="M411" s="3"/>
      <c r="N411" s="3">
        <v>8945.2000000000007</v>
      </c>
      <c r="O411" s="3" t="s">
        <v>24</v>
      </c>
      <c r="P411" s="3">
        <v>461.66281579999998</v>
      </c>
      <c r="Q411" s="3">
        <v>4129666.22</v>
      </c>
      <c r="R411" s="3">
        <v>5.4894508420000001</v>
      </c>
      <c r="S411" s="3">
        <v>49104.235670000002</v>
      </c>
      <c r="T411" s="3">
        <v>1513109.6</v>
      </c>
      <c r="U411" t="str">
        <f t="shared" si="89"/>
        <v xml:space="preserve">STEEL LUNCH BOX </v>
      </c>
      <c r="V411" t="e">
        <f t="shared" si="90"/>
        <v>#VALUE!</v>
      </c>
      <c r="W411" t="str">
        <f t="shared" si="91"/>
        <v/>
      </c>
      <c r="X411">
        <f t="shared" si="92"/>
        <v>1.86</v>
      </c>
      <c r="Y411">
        <f t="shared" si="93"/>
        <v>5642775.8200000003</v>
      </c>
      <c r="Z411">
        <f t="shared" si="94"/>
        <v>0.36639997505657979</v>
      </c>
      <c r="AA411" t="str">
        <f t="shared" si="95"/>
        <v>High</v>
      </c>
      <c r="AB411">
        <f t="shared" si="96"/>
        <v>2023</v>
      </c>
      <c r="AD411">
        <f t="shared" si="97"/>
        <v>0.31576464857768222</v>
      </c>
    </row>
    <row r="412" spans="1:30" x14ac:dyDescent="0.3">
      <c r="A412" s="3" t="s">
        <v>19</v>
      </c>
      <c r="B412" s="3" t="s">
        <v>590</v>
      </c>
      <c r="C412" s="3" t="s">
        <v>21</v>
      </c>
      <c r="D412" s="4" t="s">
        <v>22</v>
      </c>
      <c r="E412" s="3" t="s">
        <v>591</v>
      </c>
      <c r="F412" s="3" t="str">
        <f t="shared" si="84"/>
        <v>Other</v>
      </c>
      <c r="G412" s="3" t="str">
        <f t="shared" si="85"/>
        <v xml:space="preserve">STEEL LUNCH BOX SMALL </v>
      </c>
      <c r="H412" s="3" t="str">
        <f t="shared" si="86"/>
        <v>STEEL</v>
      </c>
      <c r="I412" s="3"/>
      <c r="J412" s="3"/>
      <c r="K412" s="3" t="str">
        <f t="shared" si="87"/>
        <v/>
      </c>
      <c r="L412" s="3" t="e">
        <f t="shared" si="88"/>
        <v>#VALUE!</v>
      </c>
      <c r="M412" s="3"/>
      <c r="N412" s="3">
        <v>10348.75</v>
      </c>
      <c r="O412" s="3" t="s">
        <v>24</v>
      </c>
      <c r="P412" s="3">
        <v>626.33486170000003</v>
      </c>
      <c r="Q412" s="3">
        <v>6481782.9000000004</v>
      </c>
      <c r="R412" s="3">
        <v>7.4475013280000004</v>
      </c>
      <c r="S412" s="3">
        <v>77072.329370000007</v>
      </c>
      <c r="T412" s="3">
        <v>2374925.2999999998</v>
      </c>
      <c r="U412" t="str">
        <f t="shared" si="89"/>
        <v xml:space="preserve">STEEL LUNCH BOX SMALL </v>
      </c>
      <c r="V412" t="e">
        <f t="shared" si="90"/>
        <v>#VALUE!</v>
      </c>
      <c r="W412" t="str">
        <f t="shared" si="91"/>
        <v/>
      </c>
      <c r="X412">
        <f t="shared" si="92"/>
        <v>1.47</v>
      </c>
      <c r="Y412">
        <f t="shared" si="93"/>
        <v>8856708.1999999993</v>
      </c>
      <c r="Z412">
        <f t="shared" si="94"/>
        <v>0.36640000701041681</v>
      </c>
      <c r="AA412" t="str">
        <f t="shared" si="95"/>
        <v>High</v>
      </c>
      <c r="AB412">
        <f t="shared" si="96"/>
        <v>2023</v>
      </c>
      <c r="AD412">
        <f t="shared" si="97"/>
        <v>0.3157343098560052</v>
      </c>
    </row>
    <row r="413" spans="1:30" x14ac:dyDescent="0.3">
      <c r="A413" s="3" t="s">
        <v>19</v>
      </c>
      <c r="B413" s="3" t="s">
        <v>590</v>
      </c>
      <c r="C413" s="3" t="s">
        <v>21</v>
      </c>
      <c r="D413" s="4" t="s">
        <v>22</v>
      </c>
      <c r="E413" s="3" t="s">
        <v>592</v>
      </c>
      <c r="F413" s="3" t="str">
        <f t="shared" si="84"/>
        <v>Other</v>
      </c>
      <c r="G413" s="3" t="str">
        <f t="shared" si="85"/>
        <v xml:space="preserve">STEEL LUNCH BOX 3LAYER </v>
      </c>
      <c r="H413" s="3" t="str">
        <f t="shared" si="86"/>
        <v>STEEL</v>
      </c>
      <c r="I413" s="3"/>
      <c r="J413" s="3"/>
      <c r="K413" s="3" t="str">
        <f t="shared" si="87"/>
        <v/>
      </c>
      <c r="L413" s="3" t="e">
        <f t="shared" si="88"/>
        <v>#VALUE!</v>
      </c>
      <c r="M413" s="3"/>
      <c r="N413" s="3">
        <v>7215</v>
      </c>
      <c r="O413" s="3" t="s">
        <v>24</v>
      </c>
      <c r="P413" s="3">
        <v>438.94242409999998</v>
      </c>
      <c r="Q413" s="3">
        <v>3166969.59</v>
      </c>
      <c r="R413" s="3">
        <v>5.2192916069999997</v>
      </c>
      <c r="S413" s="3">
        <v>37657.18894</v>
      </c>
      <c r="T413" s="3">
        <v>1160377.7</v>
      </c>
      <c r="U413" t="str">
        <f t="shared" si="89"/>
        <v xml:space="preserve">STEEL LUNCH BOX 3LAYER </v>
      </c>
      <c r="V413" t="e">
        <f t="shared" si="90"/>
        <v>#VALUE!</v>
      </c>
      <c r="W413" t="str">
        <f t="shared" si="91"/>
        <v/>
      </c>
      <c r="X413">
        <f t="shared" si="92"/>
        <v>3.3</v>
      </c>
      <c r="Y413">
        <f t="shared" si="93"/>
        <v>4327347.29</v>
      </c>
      <c r="Z413">
        <f t="shared" si="94"/>
        <v>0.36640001333261935</v>
      </c>
      <c r="AA413" t="str">
        <f t="shared" si="95"/>
        <v>High</v>
      </c>
      <c r="AB413">
        <f t="shared" si="96"/>
        <v>2023</v>
      </c>
      <c r="AD413">
        <f t="shared" si="97"/>
        <v>0.31570393473780706</v>
      </c>
    </row>
    <row r="414" spans="1:30" x14ac:dyDescent="0.3">
      <c r="A414" s="3" t="s">
        <v>19</v>
      </c>
      <c r="B414" s="3" t="s">
        <v>590</v>
      </c>
      <c r="C414" s="3" t="s">
        <v>21</v>
      </c>
      <c r="D414" s="4" t="s">
        <v>22</v>
      </c>
      <c r="E414" s="3" t="s">
        <v>593</v>
      </c>
      <c r="F414" s="3" t="str">
        <f t="shared" si="84"/>
        <v>Containers</v>
      </c>
      <c r="G414" s="3" t="str">
        <f t="shared" si="85"/>
        <v xml:space="preserve">STEEL RECTANGLE CONTAINER </v>
      </c>
      <c r="H414" s="3" t="str">
        <f t="shared" si="86"/>
        <v>STEEL</v>
      </c>
      <c r="I414" s="3"/>
      <c r="J414" s="3"/>
      <c r="K414" s="3" t="str">
        <f t="shared" si="87"/>
        <v/>
      </c>
      <c r="L414" s="3" t="e">
        <f t="shared" si="88"/>
        <v>#VALUE!</v>
      </c>
      <c r="M414" s="3"/>
      <c r="N414" s="3">
        <v>936</v>
      </c>
      <c r="O414" s="3" t="s">
        <v>24</v>
      </c>
      <c r="P414" s="3">
        <v>478.84632479999999</v>
      </c>
      <c r="Q414" s="3">
        <v>448200.16</v>
      </c>
      <c r="R414" s="3">
        <v>5.6937731840000003</v>
      </c>
      <c r="S414" s="3">
        <v>5329.3716999999997</v>
      </c>
      <c r="T414" s="3">
        <v>164220.5</v>
      </c>
      <c r="U414" t="str">
        <f t="shared" si="89"/>
        <v xml:space="preserve">STEEL RECTANGLE CONTAINER </v>
      </c>
      <c r="V414" t="e">
        <f t="shared" si="90"/>
        <v>#VALUE!</v>
      </c>
      <c r="W414" t="str">
        <f t="shared" si="91"/>
        <v/>
      </c>
      <c r="X414">
        <f t="shared" si="92"/>
        <v>0.9</v>
      </c>
      <c r="Y414">
        <f t="shared" si="93"/>
        <v>612420.65999999992</v>
      </c>
      <c r="Z414">
        <f t="shared" si="94"/>
        <v>0.36639991382421644</v>
      </c>
      <c r="AA414" t="str">
        <f t="shared" si="95"/>
        <v>High</v>
      </c>
      <c r="AB414">
        <f t="shared" si="96"/>
        <v>2023</v>
      </c>
      <c r="AD414">
        <f t="shared" si="97"/>
        <v>0.31567352317296316</v>
      </c>
    </row>
    <row r="415" spans="1:30" x14ac:dyDescent="0.3">
      <c r="A415" s="3" t="s">
        <v>19</v>
      </c>
      <c r="B415" s="3" t="s">
        <v>590</v>
      </c>
      <c r="C415" s="3" t="s">
        <v>21</v>
      </c>
      <c r="D415" s="4" t="s">
        <v>22</v>
      </c>
      <c r="E415" s="3" t="s">
        <v>594</v>
      </c>
      <c r="F415" s="3" t="str">
        <f t="shared" si="84"/>
        <v>Containers</v>
      </c>
      <c r="G415" s="3" t="str">
        <f t="shared" si="85"/>
        <v xml:space="preserve">STEEL RECTANGLE CONTAINER BIG </v>
      </c>
      <c r="H415" s="3" t="str">
        <f t="shared" si="86"/>
        <v>STEEL</v>
      </c>
      <c r="I415" s="3"/>
      <c r="J415" s="3"/>
      <c r="K415" s="3" t="str">
        <f t="shared" si="87"/>
        <v/>
      </c>
      <c r="L415" s="3" t="e">
        <f t="shared" si="88"/>
        <v>#VALUE!</v>
      </c>
      <c r="M415" s="3"/>
      <c r="N415" s="3">
        <v>2573.75</v>
      </c>
      <c r="O415" s="3" t="s">
        <v>24</v>
      </c>
      <c r="P415" s="3">
        <v>470.52834189999999</v>
      </c>
      <c r="Q415" s="3">
        <v>1211022.32</v>
      </c>
      <c r="R415" s="3">
        <v>5.594867324</v>
      </c>
      <c r="S415" s="3">
        <v>14399.789769999999</v>
      </c>
      <c r="T415" s="3">
        <v>443718.6</v>
      </c>
      <c r="U415" t="str">
        <f t="shared" si="89"/>
        <v xml:space="preserve">STEEL RECTANGLE CONTAINER BIG </v>
      </c>
      <c r="V415" t="e">
        <f t="shared" si="90"/>
        <v>#VALUE!</v>
      </c>
      <c r="W415" t="str">
        <f t="shared" si="91"/>
        <v/>
      </c>
      <c r="X415">
        <f t="shared" si="92"/>
        <v>1.61</v>
      </c>
      <c r="Y415">
        <f t="shared" si="93"/>
        <v>1654740.92</v>
      </c>
      <c r="Z415">
        <f t="shared" si="94"/>
        <v>0.36640001812683348</v>
      </c>
      <c r="AA415" t="str">
        <f t="shared" si="95"/>
        <v>High</v>
      </c>
      <c r="AB415">
        <f t="shared" si="96"/>
        <v>2023</v>
      </c>
      <c r="AD415">
        <f t="shared" si="97"/>
        <v>0.31564307515936685</v>
      </c>
    </row>
    <row r="416" spans="1:30" x14ac:dyDescent="0.3">
      <c r="A416" s="3" t="s">
        <v>19</v>
      </c>
      <c r="B416" s="3" t="s">
        <v>590</v>
      </c>
      <c r="C416" s="3" t="s">
        <v>21</v>
      </c>
      <c r="D416" s="4" t="s">
        <v>22</v>
      </c>
      <c r="E416" s="3" t="s">
        <v>595</v>
      </c>
      <c r="F416" s="3" t="str">
        <f t="shared" si="84"/>
        <v>Other</v>
      </c>
      <c r="G416" s="3" t="str">
        <f t="shared" si="85"/>
        <v xml:space="preserve">STAINLESS STEEL SPORTS BOTTLE </v>
      </c>
      <c r="H416" s="3" t="str">
        <f t="shared" si="86"/>
        <v>STAINLESS</v>
      </c>
      <c r="I416" s="3"/>
      <c r="J416" s="3"/>
      <c r="K416" s="3" t="str">
        <f t="shared" si="87"/>
        <v>PCS</v>
      </c>
      <c r="L416" s="3" t="e">
        <f t="shared" si="88"/>
        <v>#VALUE!</v>
      </c>
      <c r="M416" s="3"/>
      <c r="N416" s="3">
        <v>7680</v>
      </c>
      <c r="O416" s="3" t="s">
        <v>24</v>
      </c>
      <c r="P416" s="3">
        <v>494.31838540000001</v>
      </c>
      <c r="Q416" s="3">
        <v>3796365.2</v>
      </c>
      <c r="R416" s="3">
        <v>5.8777453680000002</v>
      </c>
      <c r="S416" s="3">
        <v>45141.084419999999</v>
      </c>
      <c r="T416" s="3">
        <v>1390988.2</v>
      </c>
      <c r="U416" t="str">
        <f t="shared" si="89"/>
        <v xml:space="preserve">STAINLESS STEEL SPORTS BOTTLE </v>
      </c>
      <c r="V416">
        <f t="shared" si="90"/>
        <v>50400</v>
      </c>
      <c r="W416" t="str">
        <f t="shared" si="91"/>
        <v>PCS</v>
      </c>
      <c r="X416">
        <f t="shared" si="92"/>
        <v>0.88</v>
      </c>
      <c r="Y416">
        <f t="shared" si="93"/>
        <v>5187353.4000000004</v>
      </c>
      <c r="Z416">
        <f t="shared" si="94"/>
        <v>0.36639999755555652</v>
      </c>
      <c r="AA416" t="str">
        <f t="shared" si="95"/>
        <v>High</v>
      </c>
      <c r="AB416">
        <f t="shared" si="96"/>
        <v>2023</v>
      </c>
      <c r="AD416">
        <f t="shared" si="97"/>
        <v>0.31561259050893598</v>
      </c>
    </row>
    <row r="417" spans="1:30" x14ac:dyDescent="0.3">
      <c r="A417" s="3" t="s">
        <v>19</v>
      </c>
      <c r="B417" s="3" t="s">
        <v>590</v>
      </c>
      <c r="C417" s="3" t="s">
        <v>21</v>
      </c>
      <c r="D417" s="4" t="s">
        <v>22</v>
      </c>
      <c r="E417" s="3" t="s">
        <v>596</v>
      </c>
      <c r="F417" s="3" t="str">
        <f t="shared" si="84"/>
        <v>Other</v>
      </c>
      <c r="G417" s="3" t="str">
        <f t="shared" si="85"/>
        <v xml:space="preserve">STAINLESS STEEL SPORTS BOTTLE </v>
      </c>
      <c r="H417" s="3" t="str">
        <f t="shared" si="86"/>
        <v>STAINLESS</v>
      </c>
      <c r="I417" s="3"/>
      <c r="J417" s="3"/>
      <c r="K417" s="3" t="str">
        <f t="shared" si="87"/>
        <v>PCS</v>
      </c>
      <c r="L417" s="3" t="e">
        <f t="shared" si="88"/>
        <v>#VALUE!</v>
      </c>
      <c r="M417" s="3"/>
      <c r="N417" s="3">
        <v>7600</v>
      </c>
      <c r="O417" s="3" t="s">
        <v>24</v>
      </c>
      <c r="P417" s="3">
        <v>497.0673013</v>
      </c>
      <c r="Q417" s="3">
        <v>3777711.49</v>
      </c>
      <c r="R417" s="3">
        <v>5.9104316450000001</v>
      </c>
      <c r="S417" s="3">
        <v>44919.280500000001</v>
      </c>
      <c r="T417" s="3">
        <v>1384153.5</v>
      </c>
      <c r="U417" t="str">
        <f t="shared" si="89"/>
        <v xml:space="preserve">STAINLESS STEEL SPORTS BOTTLE </v>
      </c>
      <c r="V417">
        <f t="shared" si="90"/>
        <v>50148</v>
      </c>
      <c r="W417" t="str">
        <f t="shared" si="91"/>
        <v>PCS</v>
      </c>
      <c r="X417">
        <f t="shared" si="92"/>
        <v>0.88</v>
      </c>
      <c r="Y417">
        <f t="shared" si="93"/>
        <v>5161864.99</v>
      </c>
      <c r="Z417">
        <f t="shared" si="94"/>
        <v>0.36640000266404671</v>
      </c>
      <c r="AA417" t="str">
        <f t="shared" si="95"/>
        <v>High</v>
      </c>
      <c r="AB417">
        <f t="shared" si="96"/>
        <v>2023</v>
      </c>
      <c r="AD417">
        <f t="shared" si="97"/>
        <v>0.31558206923066279</v>
      </c>
    </row>
    <row r="418" spans="1:30" x14ac:dyDescent="0.3">
      <c r="A418" s="3" t="s">
        <v>19</v>
      </c>
      <c r="B418" s="3" t="s">
        <v>597</v>
      </c>
      <c r="C418" s="3" t="s">
        <v>21</v>
      </c>
      <c r="D418" s="4" t="s">
        <v>22</v>
      </c>
      <c r="E418" s="3" t="s">
        <v>598</v>
      </c>
      <c r="F418" s="3" t="str">
        <f t="shared" si="84"/>
        <v>Other</v>
      </c>
      <c r="G418" s="3" t="str">
        <f t="shared" si="85"/>
        <v xml:space="preserve">AM-515 STEEL LUNCH BOX MEDIUM </v>
      </c>
      <c r="H418" s="3" t="str">
        <f t="shared" si="86"/>
        <v>AM-515</v>
      </c>
      <c r="I418" s="3"/>
      <c r="J418" s="3"/>
      <c r="K418" s="3" t="str">
        <f t="shared" si="87"/>
        <v>PCS</v>
      </c>
      <c r="L418" s="3" t="e">
        <f t="shared" si="88"/>
        <v>#VALUE!</v>
      </c>
      <c r="M418" s="3"/>
      <c r="N418" s="3">
        <v>91.4</v>
      </c>
      <c r="O418" s="3" t="s">
        <v>24</v>
      </c>
      <c r="P418" s="3">
        <v>766.76969369999995</v>
      </c>
      <c r="Q418" s="3">
        <v>70082.75</v>
      </c>
      <c r="R418" s="3">
        <v>9.1173566430000008</v>
      </c>
      <c r="S418" s="3">
        <v>833.32639710000001</v>
      </c>
      <c r="T418" s="3">
        <v>25678.400000000001</v>
      </c>
      <c r="U418" t="str">
        <f t="shared" si="89"/>
        <v xml:space="preserve">AM-515 STEEL LUNCH BOX MEDIUM </v>
      </c>
      <c r="V418">
        <f t="shared" si="90"/>
        <v>360</v>
      </c>
      <c r="W418" t="str">
        <f t="shared" si="91"/>
        <v>PCS</v>
      </c>
      <c r="X418">
        <f t="shared" si="92"/>
        <v>2.206</v>
      </c>
      <c r="Y418">
        <f t="shared" si="93"/>
        <v>95761.15</v>
      </c>
      <c r="Z418">
        <f t="shared" si="94"/>
        <v>0.3664011472152563</v>
      </c>
      <c r="AA418" t="str">
        <f t="shared" si="95"/>
        <v>High</v>
      </c>
      <c r="AB418">
        <f t="shared" si="96"/>
        <v>2023</v>
      </c>
      <c r="AD418">
        <f t="shared" si="97"/>
        <v>0.31555151124302994</v>
      </c>
    </row>
    <row r="419" spans="1:30" x14ac:dyDescent="0.3">
      <c r="A419" s="3" t="s">
        <v>19</v>
      </c>
      <c r="B419" s="3" t="s">
        <v>597</v>
      </c>
      <c r="C419" s="3" t="s">
        <v>21</v>
      </c>
      <c r="D419" s="4" t="s">
        <v>22</v>
      </c>
      <c r="E419" s="3" t="s">
        <v>599</v>
      </c>
      <c r="F419" s="3" t="str">
        <f t="shared" si="84"/>
        <v>Other</v>
      </c>
      <c r="G419" s="3" t="str">
        <f t="shared" si="85"/>
        <v xml:space="preserve">AM-514 STEEL LUNCH BOX SMALL </v>
      </c>
      <c r="H419" s="3" t="str">
        <f t="shared" si="86"/>
        <v>AM-514</v>
      </c>
      <c r="I419" s="3"/>
      <c r="J419" s="3"/>
      <c r="K419" s="3" t="str">
        <f t="shared" si="87"/>
        <v>PCS</v>
      </c>
      <c r="L419" s="3" t="e">
        <f t="shared" si="88"/>
        <v>#VALUE!</v>
      </c>
      <c r="M419" s="3"/>
      <c r="N419" s="3">
        <v>93.1</v>
      </c>
      <c r="O419" s="3" t="s">
        <v>24</v>
      </c>
      <c r="P419" s="3">
        <v>772.56036519999998</v>
      </c>
      <c r="Q419" s="3">
        <v>71925.37</v>
      </c>
      <c r="R419" s="3">
        <v>9.1862112390000004</v>
      </c>
      <c r="S419" s="3">
        <v>855.23626630000001</v>
      </c>
      <c r="T419" s="3">
        <v>26353.5</v>
      </c>
      <c r="U419" t="str">
        <f t="shared" si="89"/>
        <v xml:space="preserve">AM-514 STEEL LUNCH BOX SMALL </v>
      </c>
      <c r="V419">
        <f t="shared" si="90"/>
        <v>480</v>
      </c>
      <c r="W419" t="str">
        <f t="shared" si="91"/>
        <v>PCS</v>
      </c>
      <c r="X419">
        <f t="shared" si="92"/>
        <v>1.698</v>
      </c>
      <c r="Y419">
        <f t="shared" si="93"/>
        <v>98278.87</v>
      </c>
      <c r="Z419">
        <f t="shared" si="94"/>
        <v>0.36640061775142763</v>
      </c>
      <c r="AA419" t="str">
        <f t="shared" si="95"/>
        <v>High</v>
      </c>
      <c r="AB419">
        <f t="shared" si="96"/>
        <v>2023</v>
      </c>
      <c r="AD419">
        <f t="shared" si="97"/>
        <v>0.31552091579418989</v>
      </c>
    </row>
    <row r="420" spans="1:30" x14ac:dyDescent="0.3">
      <c r="A420" s="3" t="s">
        <v>19</v>
      </c>
      <c r="B420" s="3" t="s">
        <v>600</v>
      </c>
      <c r="C420" s="3" t="s">
        <v>21</v>
      </c>
      <c r="D420" s="4" t="s">
        <v>22</v>
      </c>
      <c r="E420" s="3" t="s">
        <v>601</v>
      </c>
      <c r="F420" s="3" t="str">
        <f t="shared" si="84"/>
        <v>Other</v>
      </c>
      <c r="G420" s="3" t="str">
        <f t="shared" si="85"/>
        <v xml:space="preserve">STAINLESS STEEL SPORTS BOTTLE 650ML S115 </v>
      </c>
      <c r="H420" s="3" t="str">
        <f t="shared" si="86"/>
        <v>STAINLESS</v>
      </c>
      <c r="I420" s="3"/>
      <c r="J420" s="3"/>
      <c r="K420" s="3" t="str">
        <f t="shared" si="87"/>
        <v/>
      </c>
      <c r="L420" s="3" t="e">
        <f t="shared" si="88"/>
        <v>#VALUE!</v>
      </c>
      <c r="M420" s="3"/>
      <c r="N420" s="3">
        <v>7108</v>
      </c>
      <c r="O420" s="3" t="s">
        <v>24</v>
      </c>
      <c r="P420" s="3">
        <v>521.1854108</v>
      </c>
      <c r="Q420" s="3">
        <v>3704585.9</v>
      </c>
      <c r="R420" s="3">
        <v>6.1972105920000002</v>
      </c>
      <c r="S420" s="3">
        <v>44049.77289</v>
      </c>
      <c r="T420" s="3">
        <v>1357360.3</v>
      </c>
      <c r="U420" t="str">
        <f t="shared" si="89"/>
        <v xml:space="preserve">STAINLESS STEEL SPORTS BOTTLE 650ML S115 </v>
      </c>
      <c r="V420" t="e">
        <f t="shared" si="90"/>
        <v>#VALUE!</v>
      </c>
      <c r="W420" t="str">
        <f t="shared" si="91"/>
        <v/>
      </c>
      <c r="X420">
        <f t="shared" si="92"/>
        <v>0.99</v>
      </c>
      <c r="Y420">
        <f t="shared" si="93"/>
        <v>5061946.2</v>
      </c>
      <c r="Z420">
        <f t="shared" si="94"/>
        <v>0.36640000708311288</v>
      </c>
      <c r="AA420" t="str">
        <f t="shared" si="95"/>
        <v>High</v>
      </c>
      <c r="AB420">
        <f t="shared" si="96"/>
        <v>2023</v>
      </c>
      <c r="AD420">
        <f t="shared" si="97"/>
        <v>0.31549028382431799</v>
      </c>
    </row>
    <row r="421" spans="1:30" x14ac:dyDescent="0.3">
      <c r="A421" s="3" t="s">
        <v>19</v>
      </c>
      <c r="B421" s="3" t="s">
        <v>600</v>
      </c>
      <c r="C421" s="3" t="s">
        <v>21</v>
      </c>
      <c r="D421" s="4" t="s">
        <v>22</v>
      </c>
      <c r="E421" s="3" t="s">
        <v>602</v>
      </c>
      <c r="F421" s="3" t="str">
        <f t="shared" si="84"/>
        <v>Other</v>
      </c>
      <c r="G421" s="3" t="str">
        <f t="shared" si="85"/>
        <v xml:space="preserve">STEEL LUNCH BOX </v>
      </c>
      <c r="H421" s="3" t="str">
        <f t="shared" si="86"/>
        <v>STEEL</v>
      </c>
      <c r="I421" s="3"/>
      <c r="J421" s="3"/>
      <c r="K421" s="3" t="str">
        <f t="shared" si="87"/>
        <v/>
      </c>
      <c r="L421" s="3" t="e">
        <f t="shared" si="88"/>
        <v>#VALUE!</v>
      </c>
      <c r="M421" s="3"/>
      <c r="N421" s="3">
        <v>17890.400000000001</v>
      </c>
      <c r="O421" s="3" t="s">
        <v>24</v>
      </c>
      <c r="P421" s="3">
        <v>460.86628139999999</v>
      </c>
      <c r="Q421" s="3">
        <v>8245082.1200000001</v>
      </c>
      <c r="R421" s="3">
        <v>5.4799795639999997</v>
      </c>
      <c r="S421" s="3">
        <v>98039.026400000002</v>
      </c>
      <c r="T421" s="3">
        <v>3020998</v>
      </c>
      <c r="U421" t="str">
        <f t="shared" si="89"/>
        <v xml:space="preserve">STEEL LUNCH BOX </v>
      </c>
      <c r="V421" t="e">
        <f t="shared" si="90"/>
        <v>#VALUE!</v>
      </c>
      <c r="W421" t="str">
        <f t="shared" si="91"/>
        <v/>
      </c>
      <c r="X421">
        <f t="shared" si="92"/>
        <v>1.86</v>
      </c>
      <c r="Y421">
        <f t="shared" si="93"/>
        <v>11266080.120000001</v>
      </c>
      <c r="Z421">
        <f t="shared" si="94"/>
        <v>0.36639998923382461</v>
      </c>
      <c r="AA421" t="str">
        <f t="shared" si="95"/>
        <v>High</v>
      </c>
      <c r="AB421">
        <f t="shared" si="96"/>
        <v>2023</v>
      </c>
      <c r="AD421">
        <f t="shared" si="97"/>
        <v>0.31545961531633077</v>
      </c>
    </row>
    <row r="422" spans="1:30" x14ac:dyDescent="0.3">
      <c r="A422" s="3" t="s">
        <v>19</v>
      </c>
      <c r="B422" s="3" t="s">
        <v>600</v>
      </c>
      <c r="C422" s="3" t="s">
        <v>21</v>
      </c>
      <c r="D422" s="4" t="s">
        <v>22</v>
      </c>
      <c r="E422" s="3" t="s">
        <v>603</v>
      </c>
      <c r="F422" s="3" t="str">
        <f t="shared" si="84"/>
        <v>Other</v>
      </c>
      <c r="G422" s="3" t="str">
        <f t="shared" si="85"/>
        <v xml:space="preserve">STEEL LUNCH BOX 2 LAYER </v>
      </c>
      <c r="H422" s="3" t="str">
        <f t="shared" si="86"/>
        <v>STEEL</v>
      </c>
      <c r="I422" s="3"/>
      <c r="J422" s="3"/>
      <c r="K422" s="3" t="str">
        <f t="shared" si="87"/>
        <v/>
      </c>
      <c r="L422" s="3" t="e">
        <f t="shared" si="88"/>
        <v>#VALUE!</v>
      </c>
      <c r="M422" s="3"/>
      <c r="N422" s="3">
        <v>10561.6</v>
      </c>
      <c r="O422" s="3" t="s">
        <v>24</v>
      </c>
      <c r="P422" s="3">
        <v>418.61456879999997</v>
      </c>
      <c r="Q422" s="3">
        <v>4421239.63</v>
      </c>
      <c r="R422" s="3">
        <v>4.9775810800000002</v>
      </c>
      <c r="S422" s="3">
        <v>52571.220329999996</v>
      </c>
      <c r="T422" s="3">
        <v>1619942.2</v>
      </c>
      <c r="U422" t="str">
        <f t="shared" si="89"/>
        <v xml:space="preserve">STEEL LUNCH BOX 2 LAYER </v>
      </c>
      <c r="V422" t="e">
        <f t="shared" si="90"/>
        <v>#VALUE!</v>
      </c>
      <c r="W422" t="str">
        <f t="shared" si="91"/>
        <v/>
      </c>
      <c r="X422">
        <f t="shared" si="92"/>
        <v>2.3199999999999998</v>
      </c>
      <c r="Y422">
        <f t="shared" si="93"/>
        <v>6041181.8300000001</v>
      </c>
      <c r="Z422">
        <f t="shared" si="94"/>
        <v>0.36639999990228983</v>
      </c>
      <c r="AA422" t="str">
        <f t="shared" si="95"/>
        <v>High</v>
      </c>
      <c r="AB422">
        <f t="shared" si="96"/>
        <v>2023</v>
      </c>
      <c r="AD422">
        <f t="shared" si="97"/>
        <v>0.31542890984682059</v>
      </c>
    </row>
    <row r="423" spans="1:30" x14ac:dyDescent="0.3">
      <c r="A423" s="3" t="s">
        <v>19</v>
      </c>
      <c r="B423" s="3" t="s">
        <v>604</v>
      </c>
      <c r="C423" s="3" t="s">
        <v>21</v>
      </c>
      <c r="D423" s="4" t="s">
        <v>22</v>
      </c>
      <c r="E423" s="3" t="s">
        <v>605</v>
      </c>
      <c r="F423" s="3" t="str">
        <f t="shared" si="84"/>
        <v>Other</v>
      </c>
      <c r="G423" s="3" t="str">
        <f t="shared" si="85"/>
        <v xml:space="preserve">STAINLESS STEEL SPORTS BOTTLE 750ML SG-702 </v>
      </c>
      <c r="H423" s="3" t="str">
        <f t="shared" si="86"/>
        <v>STAINLESS</v>
      </c>
      <c r="I423" s="3"/>
      <c r="J423" s="3"/>
      <c r="K423" s="3" t="str">
        <f t="shared" si="87"/>
        <v/>
      </c>
      <c r="L423" s="3" t="e">
        <f t="shared" si="88"/>
        <v>#VALUE!</v>
      </c>
      <c r="M423" s="3"/>
      <c r="N423" s="3">
        <v>5175.3</v>
      </c>
      <c r="O423" s="3" t="s">
        <v>24</v>
      </c>
      <c r="P423" s="3">
        <v>563.55026380000004</v>
      </c>
      <c r="Q423" s="3">
        <v>2916541.68</v>
      </c>
      <c r="R423" s="3">
        <v>6.7009543850000002</v>
      </c>
      <c r="S423" s="3">
        <v>34679.449229999998</v>
      </c>
      <c r="T423" s="3">
        <v>1068620.8</v>
      </c>
      <c r="U423" t="str">
        <f t="shared" si="89"/>
        <v xml:space="preserve">STAINLESS STEEL SPORTS BOTTLE 750ML SG-702 </v>
      </c>
      <c r="V423" t="e">
        <f t="shared" si="90"/>
        <v>#VALUE!</v>
      </c>
      <c r="W423" t="str">
        <f t="shared" si="91"/>
        <v/>
      </c>
      <c r="X423">
        <f t="shared" si="92"/>
        <v>1.0449999999999999</v>
      </c>
      <c r="Y423">
        <f t="shared" si="93"/>
        <v>3985162.4800000004</v>
      </c>
      <c r="Z423">
        <f t="shared" si="94"/>
        <v>0.36639997546683439</v>
      </c>
      <c r="AA423" t="str">
        <f t="shared" si="95"/>
        <v>High</v>
      </c>
      <c r="AB423">
        <f t="shared" si="96"/>
        <v>2023</v>
      </c>
      <c r="AD423">
        <f t="shared" si="97"/>
        <v>0.31539816733170867</v>
      </c>
    </row>
    <row r="424" spans="1:30" x14ac:dyDescent="0.3">
      <c r="A424" s="3" t="s">
        <v>19</v>
      </c>
      <c r="B424" s="3" t="s">
        <v>604</v>
      </c>
      <c r="C424" s="3" t="s">
        <v>21</v>
      </c>
      <c r="D424" s="4" t="s">
        <v>22</v>
      </c>
      <c r="E424" s="3" t="s">
        <v>606</v>
      </c>
      <c r="F424" s="3" t="str">
        <f t="shared" si="84"/>
        <v>Other</v>
      </c>
      <c r="G424" s="3" t="str">
        <f t="shared" si="85"/>
        <v xml:space="preserve">STAINLESS STEEL COLA BOTTLE 750ML SK750 </v>
      </c>
      <c r="H424" s="3" t="str">
        <f t="shared" si="86"/>
        <v>STAINLESS</v>
      </c>
      <c r="I424" s="3"/>
      <c r="J424" s="3"/>
      <c r="K424" s="3" t="str">
        <f t="shared" si="87"/>
        <v/>
      </c>
      <c r="L424" s="3" t="e">
        <f t="shared" si="88"/>
        <v>#VALUE!</v>
      </c>
      <c r="M424" s="3"/>
      <c r="N424" s="3">
        <v>6657.6</v>
      </c>
      <c r="O424" s="3" t="s">
        <v>24</v>
      </c>
      <c r="P424" s="3">
        <v>494.69057770000001</v>
      </c>
      <c r="Q424" s="3">
        <v>3293451.99</v>
      </c>
      <c r="R424" s="3">
        <v>5.8821709589999998</v>
      </c>
      <c r="S424" s="3">
        <v>39161.141380000001</v>
      </c>
      <c r="T424" s="3">
        <v>1206720.8</v>
      </c>
      <c r="U424" t="str">
        <f t="shared" si="89"/>
        <v xml:space="preserve">STAINLESS STEEL COLA BOTTLE 750ML SK750 </v>
      </c>
      <c r="V424" t="e">
        <f t="shared" si="90"/>
        <v>#VALUE!</v>
      </c>
      <c r="W424" t="str">
        <f t="shared" si="91"/>
        <v/>
      </c>
      <c r="X424">
        <f t="shared" si="92"/>
        <v>1.1279999999999999</v>
      </c>
      <c r="Y424">
        <f t="shared" si="93"/>
        <v>4500172.79</v>
      </c>
      <c r="Z424">
        <f t="shared" si="94"/>
        <v>0.36639999722601085</v>
      </c>
      <c r="AA424" t="str">
        <f t="shared" si="95"/>
        <v>High</v>
      </c>
      <c r="AB424">
        <f t="shared" si="96"/>
        <v>2023</v>
      </c>
      <c r="AD424">
        <f t="shared" si="97"/>
        <v>0.3153673877251093</v>
      </c>
    </row>
    <row r="425" spans="1:30" x14ac:dyDescent="0.3">
      <c r="A425" s="3" t="s">
        <v>19</v>
      </c>
      <c r="B425" s="3" t="s">
        <v>604</v>
      </c>
      <c r="C425" s="3" t="s">
        <v>21</v>
      </c>
      <c r="D425" s="4" t="s">
        <v>22</v>
      </c>
      <c r="E425" s="3" t="s">
        <v>607</v>
      </c>
      <c r="F425" s="3" t="str">
        <f t="shared" si="84"/>
        <v>Other</v>
      </c>
      <c r="G425" s="3" t="str">
        <f t="shared" si="85"/>
        <v xml:space="preserve">STAINLESS STEEL SPORTS BOTTLE 750ML S-308-C6 </v>
      </c>
      <c r="H425" s="3" t="str">
        <f t="shared" si="86"/>
        <v>STAINLESS</v>
      </c>
      <c r="I425" s="3"/>
      <c r="J425" s="3"/>
      <c r="K425" s="3" t="str">
        <f t="shared" si="87"/>
        <v/>
      </c>
      <c r="L425" s="3" t="e">
        <f t="shared" si="88"/>
        <v>#VALUE!</v>
      </c>
      <c r="M425" s="3"/>
      <c r="N425" s="3">
        <v>1036</v>
      </c>
      <c r="O425" s="3" t="s">
        <v>24</v>
      </c>
      <c r="P425" s="3">
        <v>514.06076250000001</v>
      </c>
      <c r="Q425" s="3">
        <v>532566.94999999995</v>
      </c>
      <c r="R425" s="3">
        <v>6.1124942039999999</v>
      </c>
      <c r="S425" s="3">
        <v>6332.543995</v>
      </c>
      <c r="T425" s="3">
        <v>195132.5</v>
      </c>
      <c r="U425" t="str">
        <f t="shared" si="89"/>
        <v xml:space="preserve">STAINLESS STEEL SPORTS BOTTLE 750ML S-308-C6 </v>
      </c>
      <c r="V425" t="e">
        <f t="shared" si="90"/>
        <v>#VALUE!</v>
      </c>
      <c r="W425" t="str">
        <f t="shared" si="91"/>
        <v/>
      </c>
      <c r="X425">
        <f t="shared" si="92"/>
        <v>0.97599999999999998</v>
      </c>
      <c r="Y425">
        <f t="shared" si="93"/>
        <v>727699.45</v>
      </c>
      <c r="Z425">
        <f t="shared" si="94"/>
        <v>0.36639994276775911</v>
      </c>
      <c r="AA425" t="str">
        <f t="shared" si="95"/>
        <v>High</v>
      </c>
      <c r="AB425">
        <f t="shared" si="96"/>
        <v>2023</v>
      </c>
      <c r="AD425">
        <f t="shared" si="97"/>
        <v>0.31533657093193251</v>
      </c>
    </row>
    <row r="426" spans="1:30" x14ac:dyDescent="0.3">
      <c r="A426" s="3" t="s">
        <v>19</v>
      </c>
      <c r="B426" s="3" t="s">
        <v>604</v>
      </c>
      <c r="C426" s="3" t="s">
        <v>21</v>
      </c>
      <c r="D426" s="4" t="s">
        <v>22</v>
      </c>
      <c r="E426" s="3" t="s">
        <v>608</v>
      </c>
      <c r="F426" s="3" t="str">
        <f t="shared" si="84"/>
        <v>Other</v>
      </c>
      <c r="G426" s="3" t="str">
        <f t="shared" si="85"/>
        <v xml:space="preserve">STAINLESS STEELSPORTS BOTTLE 650ML S115 </v>
      </c>
      <c r="H426" s="3" t="str">
        <f t="shared" si="86"/>
        <v>STAINLESS</v>
      </c>
      <c r="I426" s="3"/>
      <c r="J426" s="3"/>
      <c r="K426" s="3" t="str">
        <f t="shared" si="87"/>
        <v/>
      </c>
      <c r="L426" s="3" t="e">
        <f t="shared" si="88"/>
        <v>#VALUE!</v>
      </c>
      <c r="M426" s="3"/>
      <c r="N426" s="3">
        <v>9452</v>
      </c>
      <c r="O426" s="3" t="s">
        <v>24</v>
      </c>
      <c r="P426" s="3">
        <v>520.54250000000002</v>
      </c>
      <c r="Q426" s="3">
        <v>4920167.71</v>
      </c>
      <c r="R426" s="3">
        <v>6.1895659930000004</v>
      </c>
      <c r="S426" s="3">
        <v>58503.777759999997</v>
      </c>
      <c r="T426" s="3">
        <v>1802749.5</v>
      </c>
      <c r="U426" t="str">
        <f t="shared" si="89"/>
        <v xml:space="preserve">STAINLESS STEELSPORTS BOTTLE 650ML S115 </v>
      </c>
      <c r="V426" t="e">
        <f t="shared" si="90"/>
        <v>#VALUE!</v>
      </c>
      <c r="W426" t="str">
        <f t="shared" si="91"/>
        <v/>
      </c>
      <c r="X426">
        <f t="shared" si="92"/>
        <v>0.99</v>
      </c>
      <c r="Y426">
        <f t="shared" si="93"/>
        <v>6722917.21</v>
      </c>
      <c r="Z426">
        <f t="shared" si="94"/>
        <v>0.36640001037688208</v>
      </c>
      <c r="AA426" t="str">
        <f t="shared" si="95"/>
        <v>High</v>
      </c>
      <c r="AB426">
        <f t="shared" si="96"/>
        <v>2023</v>
      </c>
      <c r="AD426">
        <f t="shared" si="97"/>
        <v>0.31530571693082327</v>
      </c>
    </row>
    <row r="427" spans="1:30" x14ac:dyDescent="0.3">
      <c r="A427" s="3" t="s">
        <v>19</v>
      </c>
      <c r="B427" s="3" t="s">
        <v>604</v>
      </c>
      <c r="C427" s="3" t="s">
        <v>21</v>
      </c>
      <c r="D427" s="4" t="s">
        <v>22</v>
      </c>
      <c r="E427" s="3" t="s">
        <v>609</v>
      </c>
      <c r="F427" s="3" t="str">
        <f t="shared" si="84"/>
        <v>Other</v>
      </c>
      <c r="G427" s="3" t="str">
        <f t="shared" si="85"/>
        <v xml:space="preserve">STAINLESS STEEL SPORTS BOTTLE 750ML #SG707 </v>
      </c>
      <c r="H427" s="3" t="str">
        <f t="shared" si="86"/>
        <v>STAINLESS</v>
      </c>
      <c r="I427" s="3"/>
      <c r="J427" s="3"/>
      <c r="K427" s="3" t="str">
        <f t="shared" si="87"/>
        <v/>
      </c>
      <c r="L427" s="3" t="e">
        <f t="shared" si="88"/>
        <v>#VALUE!</v>
      </c>
      <c r="M427" s="3"/>
      <c r="N427" s="3">
        <v>4380</v>
      </c>
      <c r="O427" s="3" t="s">
        <v>24</v>
      </c>
      <c r="P427" s="3">
        <v>561.00026479999997</v>
      </c>
      <c r="Q427" s="3">
        <v>2457181.16</v>
      </c>
      <c r="R427" s="3">
        <v>6.6706333510000002</v>
      </c>
      <c r="S427" s="3">
        <v>29217.374080000001</v>
      </c>
      <c r="T427" s="3">
        <v>900311.1</v>
      </c>
      <c r="U427" t="str">
        <f t="shared" si="89"/>
        <v xml:space="preserve">STAINLESS STEEL SPORTS BOTTLE 750ML #SG707 </v>
      </c>
      <c r="V427" t="e">
        <f t="shared" si="90"/>
        <v>#VALUE!</v>
      </c>
      <c r="W427" t="str">
        <f t="shared" si="91"/>
        <v/>
      </c>
      <c r="X427">
        <f t="shared" si="92"/>
        <v>1.0660000000000001</v>
      </c>
      <c r="Y427">
        <f t="shared" si="93"/>
        <v>3357492.2600000002</v>
      </c>
      <c r="Z427">
        <f t="shared" si="94"/>
        <v>0.36639996865351188</v>
      </c>
      <c r="AA427" t="str">
        <f t="shared" si="95"/>
        <v>High</v>
      </c>
      <c r="AB427">
        <f t="shared" si="96"/>
        <v>2023</v>
      </c>
      <c r="AD427">
        <f t="shared" si="97"/>
        <v>0.31527482558049302</v>
      </c>
    </row>
    <row r="428" spans="1:30" x14ac:dyDescent="0.3">
      <c r="A428" s="3" t="s">
        <v>19</v>
      </c>
      <c r="B428" s="3" t="s">
        <v>604</v>
      </c>
      <c r="C428" s="3" t="s">
        <v>21</v>
      </c>
      <c r="D428" s="4" t="s">
        <v>22</v>
      </c>
      <c r="E428" s="3" t="s">
        <v>610</v>
      </c>
      <c r="F428" s="3" t="str">
        <f t="shared" si="84"/>
        <v>Other</v>
      </c>
      <c r="G428" s="3" t="str">
        <f t="shared" si="85"/>
        <v xml:space="preserve">STAINLESS STEELSPORTS BOTTLE 1.45L </v>
      </c>
      <c r="H428" s="3" t="str">
        <f t="shared" si="86"/>
        <v>STAINLESS</v>
      </c>
      <c r="I428" s="3"/>
      <c r="J428" s="3"/>
      <c r="K428" s="3" t="str">
        <f t="shared" si="87"/>
        <v/>
      </c>
      <c r="L428" s="3" t="e">
        <f t="shared" si="88"/>
        <v>#VALUE!</v>
      </c>
      <c r="M428" s="3"/>
      <c r="N428" s="3">
        <v>1064.2</v>
      </c>
      <c r="O428" s="3" t="s">
        <v>24</v>
      </c>
      <c r="P428" s="3">
        <v>498.81706450000001</v>
      </c>
      <c r="Q428" s="3">
        <v>530841.12</v>
      </c>
      <c r="R428" s="3">
        <v>5.9312373899999997</v>
      </c>
      <c r="S428" s="3">
        <v>6312.0228299999999</v>
      </c>
      <c r="T428" s="3">
        <v>194500.1</v>
      </c>
      <c r="U428" t="str">
        <f t="shared" si="89"/>
        <v xml:space="preserve">STAINLESS STEELSPORTS BOTTLE 1.45L </v>
      </c>
      <c r="V428" t="e">
        <f t="shared" si="90"/>
        <v>#VALUE!</v>
      </c>
      <c r="W428" t="str">
        <f t="shared" si="91"/>
        <v/>
      </c>
      <c r="X428">
        <f t="shared" si="92"/>
        <v>1.61</v>
      </c>
      <c r="Y428">
        <f t="shared" si="93"/>
        <v>725341.22</v>
      </c>
      <c r="Z428">
        <f t="shared" si="94"/>
        <v>0.36639983729971787</v>
      </c>
      <c r="AA428" t="str">
        <f t="shared" si="95"/>
        <v>High</v>
      </c>
      <c r="AB428">
        <f t="shared" si="96"/>
        <v>2023</v>
      </c>
      <c r="AD428">
        <f t="shared" si="97"/>
        <v>0.31524389687929938</v>
      </c>
    </row>
    <row r="429" spans="1:30" x14ac:dyDescent="0.3">
      <c r="A429" s="3" t="s">
        <v>19</v>
      </c>
      <c r="B429" s="3" t="s">
        <v>604</v>
      </c>
      <c r="C429" s="3" t="s">
        <v>21</v>
      </c>
      <c r="D429" s="4" t="s">
        <v>22</v>
      </c>
      <c r="E429" s="3" t="s">
        <v>595</v>
      </c>
      <c r="F429" s="3" t="str">
        <f t="shared" si="84"/>
        <v>Other</v>
      </c>
      <c r="G429" s="3" t="str">
        <f t="shared" si="85"/>
        <v xml:space="preserve">STAINLESS STEEL SPORTS BOTTLE </v>
      </c>
      <c r="H429" s="3" t="str">
        <f t="shared" si="86"/>
        <v>STAINLESS</v>
      </c>
      <c r="I429" s="3"/>
      <c r="J429" s="3"/>
      <c r="K429" s="3" t="str">
        <f t="shared" si="87"/>
        <v>PCS</v>
      </c>
      <c r="L429" s="3" t="e">
        <f t="shared" si="88"/>
        <v>#VALUE!</v>
      </c>
      <c r="M429" s="3"/>
      <c r="N429" s="3">
        <v>7680</v>
      </c>
      <c r="O429" s="3" t="s">
        <v>24</v>
      </c>
      <c r="P429" s="3">
        <v>496.45373699999999</v>
      </c>
      <c r="Q429" s="3">
        <v>3812764.7</v>
      </c>
      <c r="R429" s="3">
        <v>5.9031359930000002</v>
      </c>
      <c r="S429" s="3">
        <v>45336.084419999999</v>
      </c>
      <c r="T429" s="3">
        <v>1396997</v>
      </c>
      <c r="U429" t="str">
        <f t="shared" si="89"/>
        <v xml:space="preserve">STAINLESS STEEL SPORTS BOTTLE </v>
      </c>
      <c r="V429">
        <f t="shared" si="90"/>
        <v>50400</v>
      </c>
      <c r="W429" t="str">
        <f t="shared" si="91"/>
        <v>PCS</v>
      </c>
      <c r="X429">
        <f t="shared" si="92"/>
        <v>0.88</v>
      </c>
      <c r="Y429">
        <f t="shared" si="93"/>
        <v>5209761.7</v>
      </c>
      <c r="Z429">
        <f t="shared" si="94"/>
        <v>0.36640000365089404</v>
      </c>
      <c r="AA429" t="str">
        <f t="shared" si="95"/>
        <v>High</v>
      </c>
      <c r="AB429">
        <f t="shared" si="96"/>
        <v>2023</v>
      </c>
      <c r="AD429">
        <f t="shared" si="97"/>
        <v>0.31521293081366952</v>
      </c>
    </row>
    <row r="430" spans="1:30" x14ac:dyDescent="0.3">
      <c r="A430" s="3" t="s">
        <v>19</v>
      </c>
      <c r="B430" s="3" t="s">
        <v>604</v>
      </c>
      <c r="C430" s="3" t="s">
        <v>21</v>
      </c>
      <c r="D430" s="4" t="s">
        <v>22</v>
      </c>
      <c r="E430" s="3" t="s">
        <v>611</v>
      </c>
      <c r="F430" s="3" t="str">
        <f t="shared" si="84"/>
        <v>Other</v>
      </c>
      <c r="G430" s="3" t="str">
        <f t="shared" si="85"/>
        <v xml:space="preserve">STAINLESS STEEL SPORTS BOTTLE 750ML #SG210 </v>
      </c>
      <c r="H430" s="3" t="str">
        <f t="shared" si="86"/>
        <v>STAINLESS</v>
      </c>
      <c r="I430" s="3"/>
      <c r="J430" s="3"/>
      <c r="K430" s="3" t="str">
        <f t="shared" si="87"/>
        <v/>
      </c>
      <c r="L430" s="3" t="e">
        <f t="shared" si="88"/>
        <v>#VALUE!</v>
      </c>
      <c r="M430" s="3"/>
      <c r="N430" s="3">
        <v>4435.2</v>
      </c>
      <c r="O430" s="3" t="s">
        <v>24</v>
      </c>
      <c r="P430" s="3">
        <v>578.26160489999995</v>
      </c>
      <c r="Q430" s="3">
        <v>2564705.87</v>
      </c>
      <c r="R430" s="3">
        <v>6.8758811519999998</v>
      </c>
      <c r="S430" s="3">
        <v>30495.908090000001</v>
      </c>
      <c r="T430" s="3">
        <v>939708.2</v>
      </c>
      <c r="U430" t="str">
        <f t="shared" si="89"/>
        <v xml:space="preserve">STAINLESS STEEL SPORTS BOTTLE 750ML #SG210 </v>
      </c>
      <c r="V430" t="e">
        <f t="shared" si="90"/>
        <v>#VALUE!</v>
      </c>
      <c r="W430" t="str">
        <f t="shared" si="91"/>
        <v/>
      </c>
      <c r="X430">
        <f t="shared" si="92"/>
        <v>1.0246999999999999</v>
      </c>
      <c r="Y430">
        <f t="shared" si="93"/>
        <v>3504414.0700000003</v>
      </c>
      <c r="Z430">
        <f t="shared" si="94"/>
        <v>0.36639998800330265</v>
      </c>
      <c r="AA430" t="str">
        <f t="shared" si="95"/>
        <v>High</v>
      </c>
      <c r="AB430">
        <f t="shared" si="96"/>
        <v>2023</v>
      </c>
      <c r="AD430">
        <f t="shared" si="97"/>
        <v>0.31518192713539145</v>
      </c>
    </row>
    <row r="431" spans="1:30" x14ac:dyDescent="0.3">
      <c r="A431" s="3" t="s">
        <v>19</v>
      </c>
      <c r="B431" s="3" t="s">
        <v>604</v>
      </c>
      <c r="C431" s="3" t="s">
        <v>21</v>
      </c>
      <c r="D431" s="4" t="s">
        <v>22</v>
      </c>
      <c r="E431" s="3" t="s">
        <v>612</v>
      </c>
      <c r="F431" s="3" t="str">
        <f t="shared" si="84"/>
        <v>Other</v>
      </c>
      <c r="G431" s="3" t="str">
        <f t="shared" si="85"/>
        <v xml:space="preserve">STAINLESS STEEL SPORTS BOTTLE 750ML S-308-C6 </v>
      </c>
      <c r="H431" s="3" t="str">
        <f t="shared" si="86"/>
        <v>STAINLESS</v>
      </c>
      <c r="I431" s="3"/>
      <c r="J431" s="3"/>
      <c r="K431" s="3" t="str">
        <f t="shared" si="87"/>
        <v/>
      </c>
      <c r="L431" s="3" t="e">
        <f t="shared" si="88"/>
        <v>#VALUE!</v>
      </c>
      <c r="M431" s="3"/>
      <c r="N431" s="3">
        <v>2632</v>
      </c>
      <c r="O431" s="3" t="s">
        <v>24</v>
      </c>
      <c r="P431" s="3">
        <v>513.63617780000004</v>
      </c>
      <c r="Q431" s="3">
        <v>1351890.42</v>
      </c>
      <c r="R431" s="3">
        <v>6.1074456340000003</v>
      </c>
      <c r="S431" s="3">
        <v>16074.796909999999</v>
      </c>
      <c r="T431" s="3">
        <v>495332.7</v>
      </c>
      <c r="U431" t="str">
        <f t="shared" si="89"/>
        <v xml:space="preserve">STAINLESS STEEL SPORTS BOTTLE 750ML S-308-C6 </v>
      </c>
      <c r="V431" t="e">
        <f t="shared" si="90"/>
        <v>#VALUE!</v>
      </c>
      <c r="W431" t="str">
        <f t="shared" si="91"/>
        <v/>
      </c>
      <c r="X431">
        <f t="shared" si="92"/>
        <v>0.97599999999999998</v>
      </c>
      <c r="Y431">
        <f t="shared" si="93"/>
        <v>1847223.1199999999</v>
      </c>
      <c r="Z431">
        <f t="shared" si="94"/>
        <v>0.36640003706809315</v>
      </c>
      <c r="AA431" t="str">
        <f t="shared" si="95"/>
        <v>High</v>
      </c>
      <c r="AB431">
        <f t="shared" si="96"/>
        <v>2023</v>
      </c>
      <c r="AD431">
        <f t="shared" si="97"/>
        <v>0.31515088588638052</v>
      </c>
    </row>
    <row r="432" spans="1:30" x14ac:dyDescent="0.3">
      <c r="A432" s="3" t="s">
        <v>19</v>
      </c>
      <c r="B432" s="3" t="s">
        <v>604</v>
      </c>
      <c r="C432" s="3" t="s">
        <v>21</v>
      </c>
      <c r="D432" s="4" t="s">
        <v>22</v>
      </c>
      <c r="E432" s="3" t="s">
        <v>613</v>
      </c>
      <c r="F432" s="3" t="str">
        <f t="shared" si="84"/>
        <v>Other</v>
      </c>
      <c r="G432" s="3" t="str">
        <f t="shared" si="85"/>
        <v xml:space="preserve">STAINLESS STEEL SPORTS BOTTLE 750ML SG-702 </v>
      </c>
      <c r="H432" s="3" t="str">
        <f t="shared" si="86"/>
        <v>STAINLESS</v>
      </c>
      <c r="I432" s="3"/>
      <c r="J432" s="3"/>
      <c r="K432" s="3" t="str">
        <f t="shared" si="87"/>
        <v/>
      </c>
      <c r="L432" s="3" t="e">
        <f t="shared" si="88"/>
        <v>#VALUE!</v>
      </c>
      <c r="M432" s="3"/>
      <c r="N432" s="3">
        <v>806.4</v>
      </c>
      <c r="O432" s="3" t="s">
        <v>24</v>
      </c>
      <c r="P432" s="3">
        <v>523.76066470000001</v>
      </c>
      <c r="Q432" s="3">
        <v>422360.6</v>
      </c>
      <c r="R432" s="3">
        <v>6.2278319230000001</v>
      </c>
      <c r="S432" s="3">
        <v>5022.123662</v>
      </c>
      <c r="T432" s="3">
        <v>154752.9</v>
      </c>
      <c r="U432" t="str">
        <f t="shared" si="89"/>
        <v xml:space="preserve">STAINLESS STEEL SPORTS BOTTLE 750ML SG-702 </v>
      </c>
      <c r="V432" t="e">
        <f t="shared" si="90"/>
        <v>#VALUE!</v>
      </c>
      <c r="W432" t="str">
        <f t="shared" si="91"/>
        <v/>
      </c>
      <c r="X432">
        <f t="shared" si="92"/>
        <v>1.0449999999999999</v>
      </c>
      <c r="Y432">
        <f t="shared" si="93"/>
        <v>577113.5</v>
      </c>
      <c r="Z432">
        <f t="shared" si="94"/>
        <v>0.36639994355534111</v>
      </c>
      <c r="AA432" t="str">
        <f t="shared" si="95"/>
        <v>High</v>
      </c>
      <c r="AB432">
        <f t="shared" si="96"/>
        <v>2023</v>
      </c>
      <c r="AD432">
        <f t="shared" si="97"/>
        <v>0.31511980695904174</v>
      </c>
    </row>
    <row r="433" spans="1:30" x14ac:dyDescent="0.3">
      <c r="A433" s="3" t="s">
        <v>19</v>
      </c>
      <c r="B433" s="3" t="s">
        <v>614</v>
      </c>
      <c r="C433" s="3" t="s">
        <v>21</v>
      </c>
      <c r="D433" s="4" t="s">
        <v>22</v>
      </c>
      <c r="E433" s="3" t="s">
        <v>615</v>
      </c>
      <c r="F433" s="3" t="str">
        <f t="shared" si="84"/>
        <v>Other</v>
      </c>
      <c r="G433" s="3" t="str">
        <f t="shared" si="85"/>
        <v xml:space="preserve">SL-01 STAINLESS STEEL COLA BOTTLE 750ML SK750 </v>
      </c>
      <c r="H433" s="3" t="str">
        <f t="shared" si="86"/>
        <v>SL-01</v>
      </c>
      <c r="I433" s="3"/>
      <c r="J433" s="3"/>
      <c r="K433" s="3" t="str">
        <f t="shared" si="87"/>
        <v>PCS</v>
      </c>
      <c r="L433" s="3" t="e">
        <f t="shared" si="88"/>
        <v>#VALUE!</v>
      </c>
      <c r="M433" s="3"/>
      <c r="N433" s="3">
        <v>3256.8</v>
      </c>
      <c r="O433" s="3" t="s">
        <v>24</v>
      </c>
      <c r="P433" s="3">
        <v>510.72402970000002</v>
      </c>
      <c r="Q433" s="3">
        <v>1663326.02</v>
      </c>
      <c r="R433" s="3">
        <v>6.0728184269999996</v>
      </c>
      <c r="S433" s="3">
        <v>19777.95505</v>
      </c>
      <c r="T433" s="3">
        <v>609442.6</v>
      </c>
      <c r="U433" t="str">
        <f t="shared" si="89"/>
        <v xml:space="preserve">SL-01 STAINLESS STEEL COLA BOTTLE 750ML SK750 </v>
      </c>
      <c r="V433">
        <f t="shared" si="90"/>
        <v>16992</v>
      </c>
      <c r="W433" t="str">
        <f t="shared" si="91"/>
        <v>PCS</v>
      </c>
      <c r="X433">
        <f t="shared" si="92"/>
        <v>1.1279999999999999</v>
      </c>
      <c r="Y433">
        <f t="shared" si="93"/>
        <v>2272768.62</v>
      </c>
      <c r="Z433">
        <f t="shared" si="94"/>
        <v>0.36639996769845518</v>
      </c>
      <c r="AA433" t="str">
        <f t="shared" si="95"/>
        <v>High</v>
      </c>
      <c r="AB433">
        <f t="shared" si="96"/>
        <v>2023</v>
      </c>
      <c r="AD433">
        <f t="shared" si="97"/>
        <v>0.31508869037130122</v>
      </c>
    </row>
    <row r="434" spans="1:30" x14ac:dyDescent="0.3">
      <c r="A434" s="3" t="s">
        <v>19</v>
      </c>
      <c r="B434" s="3" t="s">
        <v>614</v>
      </c>
      <c r="C434" s="3" t="s">
        <v>21</v>
      </c>
      <c r="D434" s="4" t="s">
        <v>22</v>
      </c>
      <c r="E434" s="3" t="s">
        <v>616</v>
      </c>
      <c r="F434" s="3" t="str">
        <f t="shared" si="84"/>
        <v>Other</v>
      </c>
      <c r="G434" s="3" t="str">
        <f t="shared" si="85"/>
        <v xml:space="preserve">SB-01 STAINLESS STEEL SPORTS BOTTLE 750ML SG-702 </v>
      </c>
      <c r="H434" s="3" t="str">
        <f t="shared" si="86"/>
        <v>SB-01</v>
      </c>
      <c r="I434" s="3"/>
      <c r="J434" s="3"/>
      <c r="K434" s="3" t="str">
        <f t="shared" si="87"/>
        <v>PCS</v>
      </c>
      <c r="L434" s="3" t="e">
        <f t="shared" si="88"/>
        <v>#VALUE!</v>
      </c>
      <c r="M434" s="3"/>
      <c r="N434" s="3">
        <v>4388</v>
      </c>
      <c r="O434" s="3" t="s">
        <v>24</v>
      </c>
      <c r="P434" s="3">
        <v>544.11563349999994</v>
      </c>
      <c r="Q434" s="3">
        <v>2387579.4</v>
      </c>
      <c r="R434" s="3">
        <v>6.4698648460000001</v>
      </c>
      <c r="S434" s="3">
        <v>28389.766940000001</v>
      </c>
      <c r="T434" s="3">
        <v>874809.1</v>
      </c>
      <c r="U434" t="str">
        <f t="shared" si="89"/>
        <v xml:space="preserve">SB-01 STAINLESS STEEL SPORTS BOTTLE 750ML SG-702 </v>
      </c>
      <c r="V434" t="e">
        <f t="shared" si="90"/>
        <v>#VALUE!</v>
      </c>
      <c r="W434" t="str">
        <f t="shared" si="91"/>
        <v>PCS</v>
      </c>
      <c r="X434">
        <f t="shared" si="92"/>
        <v>1.0449999999999999</v>
      </c>
      <c r="Y434">
        <f t="shared" si="93"/>
        <v>3262388.5</v>
      </c>
      <c r="Z434">
        <f t="shared" si="94"/>
        <v>0.36640000328366046</v>
      </c>
      <c r="AA434" t="str">
        <f t="shared" si="95"/>
        <v>High</v>
      </c>
      <c r="AB434">
        <f t="shared" si="96"/>
        <v>2023</v>
      </c>
      <c r="AD434">
        <f t="shared" si="97"/>
        <v>0.31505753598312447</v>
      </c>
    </row>
    <row r="435" spans="1:30" x14ac:dyDescent="0.3">
      <c r="A435" s="3" t="s">
        <v>19</v>
      </c>
      <c r="B435" s="3" t="s">
        <v>614</v>
      </c>
      <c r="C435" s="3" t="s">
        <v>21</v>
      </c>
      <c r="D435" s="4" t="s">
        <v>22</v>
      </c>
      <c r="E435" s="3" t="s">
        <v>617</v>
      </c>
      <c r="F435" s="3" t="str">
        <f t="shared" si="84"/>
        <v>Other</v>
      </c>
      <c r="G435" s="3" t="str">
        <f t="shared" si="85"/>
        <v xml:space="preserve">AM-395 -STAINLESS STEEL BOTTLE 500ML </v>
      </c>
      <c r="H435" s="3" t="str">
        <f t="shared" si="86"/>
        <v>AM-395</v>
      </c>
      <c r="I435" s="3"/>
      <c r="J435" s="3"/>
      <c r="K435" s="3" t="str">
        <f t="shared" si="87"/>
        <v>PCS</v>
      </c>
      <c r="L435" s="3" t="e">
        <f t="shared" si="88"/>
        <v>#VALUE!</v>
      </c>
      <c r="M435" s="3"/>
      <c r="N435" s="3">
        <v>5200</v>
      </c>
      <c r="O435" s="3" t="s">
        <v>24</v>
      </c>
      <c r="P435" s="3">
        <v>657.31251350000002</v>
      </c>
      <c r="Q435" s="3">
        <v>3418025.07</v>
      </c>
      <c r="R435" s="3">
        <v>7.8158443929999999</v>
      </c>
      <c r="S435" s="3">
        <v>40642.39084</v>
      </c>
      <c r="T435" s="3">
        <v>1252364.3999999999</v>
      </c>
      <c r="U435" t="str">
        <f t="shared" si="89"/>
        <v xml:space="preserve">AM-395 -STAINLESS STEEL BOTTLE 500ML </v>
      </c>
      <c r="V435">
        <f t="shared" si="90"/>
        <v>37440</v>
      </c>
      <c r="W435" t="str">
        <f t="shared" si="91"/>
        <v>PCS</v>
      </c>
      <c r="X435">
        <f t="shared" si="92"/>
        <v>1.052</v>
      </c>
      <c r="Y435">
        <f t="shared" si="93"/>
        <v>4670389.47</v>
      </c>
      <c r="Z435">
        <f t="shared" si="94"/>
        <v>0.36640000419891594</v>
      </c>
      <c r="AA435" t="str">
        <f t="shared" si="95"/>
        <v>High</v>
      </c>
      <c r="AB435">
        <f t="shared" si="96"/>
        <v>2023</v>
      </c>
      <c r="AD435">
        <f t="shared" si="97"/>
        <v>0.31502634371866489</v>
      </c>
    </row>
    <row r="436" spans="1:30" x14ac:dyDescent="0.3">
      <c r="A436" s="3" t="s">
        <v>19</v>
      </c>
      <c r="B436" s="3" t="s">
        <v>614</v>
      </c>
      <c r="C436" s="3" t="s">
        <v>21</v>
      </c>
      <c r="D436" s="4" t="s">
        <v>22</v>
      </c>
      <c r="E436" s="3" t="s">
        <v>618</v>
      </c>
      <c r="F436" s="3" t="str">
        <f t="shared" si="84"/>
        <v>Other</v>
      </c>
      <c r="G436" s="3" t="str">
        <f t="shared" si="85"/>
        <v xml:space="preserve">AM-06 STAINLESS STEEL BOTTLE 750ML SG805 </v>
      </c>
      <c r="H436" s="3" t="str">
        <f t="shared" si="86"/>
        <v>AM-06</v>
      </c>
      <c r="I436" s="3"/>
      <c r="J436" s="3"/>
      <c r="K436" s="3" t="str">
        <f t="shared" si="87"/>
        <v>PCS</v>
      </c>
      <c r="L436" s="3" t="e">
        <f t="shared" si="88"/>
        <v>#VALUE!</v>
      </c>
      <c r="M436" s="3"/>
      <c r="N436" s="3">
        <v>4949.6000000000004</v>
      </c>
      <c r="O436" s="3" t="s">
        <v>24</v>
      </c>
      <c r="P436" s="3">
        <v>448.2416781</v>
      </c>
      <c r="Q436" s="3">
        <v>2218617.0099999998</v>
      </c>
      <c r="R436" s="3">
        <v>5.3298653759999999</v>
      </c>
      <c r="S436" s="3">
        <v>26380.701659999999</v>
      </c>
      <c r="T436" s="3">
        <v>812901.2</v>
      </c>
      <c r="U436" t="str">
        <f t="shared" si="89"/>
        <v xml:space="preserve">AM-06 STAINLESS STEEL BOTTLE 750ML SG805 </v>
      </c>
      <c r="V436">
        <f t="shared" si="90"/>
        <v>25824</v>
      </c>
      <c r="W436" t="str">
        <f t="shared" si="91"/>
        <v>PCS</v>
      </c>
      <c r="X436">
        <f t="shared" si="92"/>
        <v>0.99</v>
      </c>
      <c r="Y436">
        <f t="shared" si="93"/>
        <v>3031518.21</v>
      </c>
      <c r="Z436">
        <f t="shared" si="94"/>
        <v>0.36639996733821129</v>
      </c>
      <c r="AA436" t="str">
        <f t="shared" si="95"/>
        <v>High</v>
      </c>
      <c r="AB436">
        <f t="shared" si="96"/>
        <v>2023</v>
      </c>
      <c r="AD436">
        <f t="shared" si="97"/>
        <v>0.3149951135299231</v>
      </c>
    </row>
    <row r="437" spans="1:30" x14ac:dyDescent="0.3">
      <c r="A437" s="3" t="s">
        <v>19</v>
      </c>
      <c r="B437" s="3" t="s">
        <v>614</v>
      </c>
      <c r="C437" s="3" t="s">
        <v>21</v>
      </c>
      <c r="D437" s="4" t="s">
        <v>22</v>
      </c>
      <c r="E437" s="3" t="s">
        <v>619</v>
      </c>
      <c r="F437" s="3" t="str">
        <f t="shared" si="84"/>
        <v>Other</v>
      </c>
      <c r="G437" s="3" t="str">
        <f t="shared" si="85"/>
        <v xml:space="preserve">AM-314 STAINLESS STEEL SPORTS BOTTLE 500ML S116-500 </v>
      </c>
      <c r="H437" s="3" t="str">
        <f t="shared" si="86"/>
        <v>AM-314</v>
      </c>
      <c r="I437" s="3"/>
      <c r="J437" s="3"/>
      <c r="K437" s="3" t="str">
        <f t="shared" si="87"/>
        <v>PCS</v>
      </c>
      <c r="L437" s="3" t="e">
        <f t="shared" si="88"/>
        <v>#VALUE!</v>
      </c>
      <c r="M437" s="3"/>
      <c r="N437" s="3">
        <v>1307.9000000000001</v>
      </c>
      <c r="O437" s="3" t="s">
        <v>24</v>
      </c>
      <c r="P437" s="3">
        <v>658.5766496</v>
      </c>
      <c r="Q437" s="3">
        <v>861352.4</v>
      </c>
      <c r="R437" s="3">
        <v>7.8308757379999996</v>
      </c>
      <c r="S437" s="3">
        <v>10242.00238</v>
      </c>
      <c r="T437" s="3">
        <v>315599.5</v>
      </c>
      <c r="U437" t="str">
        <f t="shared" si="89"/>
        <v xml:space="preserve">AM-314 STAINLESS STEEL SPORTS BOTTLE 500ML S116-500 </v>
      </c>
      <c r="V437">
        <f t="shared" si="90"/>
        <v>10824</v>
      </c>
      <c r="W437" t="str">
        <f t="shared" si="91"/>
        <v>PCS</v>
      </c>
      <c r="X437">
        <f t="shared" si="92"/>
        <v>0.91700000000000004</v>
      </c>
      <c r="Y437">
        <f t="shared" si="93"/>
        <v>1176951.8999999999</v>
      </c>
      <c r="Z437">
        <f t="shared" si="94"/>
        <v>0.36639997752371734</v>
      </c>
      <c r="AA437" t="str">
        <f t="shared" si="95"/>
        <v>High</v>
      </c>
      <c r="AB437">
        <f t="shared" si="96"/>
        <v>2023</v>
      </c>
      <c r="AD437">
        <f t="shared" si="97"/>
        <v>0.31496384537067224</v>
      </c>
    </row>
    <row r="438" spans="1:30" x14ac:dyDescent="0.3">
      <c r="A438" s="3" t="s">
        <v>19</v>
      </c>
      <c r="B438" s="3" t="s">
        <v>614</v>
      </c>
      <c r="C438" s="3" t="s">
        <v>21</v>
      </c>
      <c r="D438" s="4" t="s">
        <v>22</v>
      </c>
      <c r="E438" s="3" t="s">
        <v>620</v>
      </c>
      <c r="F438" s="3" t="str">
        <f t="shared" si="84"/>
        <v>Other</v>
      </c>
      <c r="G438" s="3" t="str">
        <f t="shared" si="85"/>
        <v xml:space="preserve">AM-459 STAINLESS STEEL SPORTS BOTTLE 750ML SG-707 </v>
      </c>
      <c r="H438" s="3" t="str">
        <f t="shared" si="86"/>
        <v>AM-459</v>
      </c>
      <c r="I438" s="3"/>
      <c r="J438" s="3"/>
      <c r="K438" s="3" t="str">
        <f t="shared" si="87"/>
        <v>PCS</v>
      </c>
      <c r="L438" s="3" t="e">
        <f t="shared" si="88"/>
        <v>#VALUE!</v>
      </c>
      <c r="M438" s="3"/>
      <c r="N438" s="3">
        <v>3477.1</v>
      </c>
      <c r="O438" s="3" t="s">
        <v>24</v>
      </c>
      <c r="P438" s="3">
        <v>574.18960919999995</v>
      </c>
      <c r="Q438" s="3">
        <v>1996514.69</v>
      </c>
      <c r="R438" s="3">
        <v>6.8274626530000004</v>
      </c>
      <c r="S438" s="3">
        <v>23739.770390000001</v>
      </c>
      <c r="T438" s="3">
        <v>731523</v>
      </c>
      <c r="U438" t="str">
        <f t="shared" si="89"/>
        <v xml:space="preserve">AM-459 STAINLESS STEEL SPORTS BOTTLE 750ML SG-707 </v>
      </c>
      <c r="V438">
        <f t="shared" si="90"/>
        <v>21582</v>
      </c>
      <c r="W438" t="str">
        <f t="shared" si="91"/>
        <v>PCS</v>
      </c>
      <c r="X438">
        <f t="shared" si="92"/>
        <v>1.0660000000000001</v>
      </c>
      <c r="Y438">
        <f t="shared" si="93"/>
        <v>2728037.69</v>
      </c>
      <c r="Z438">
        <f t="shared" si="94"/>
        <v>0.36640000880734819</v>
      </c>
      <c r="AA438" t="str">
        <f t="shared" si="95"/>
        <v>High</v>
      </c>
      <c r="AB438">
        <f t="shared" si="96"/>
        <v>2023</v>
      </c>
      <c r="AD438">
        <f t="shared" si="97"/>
        <v>0.31493253914294672</v>
      </c>
    </row>
    <row r="439" spans="1:30" x14ac:dyDescent="0.3">
      <c r="A439" s="3" t="s">
        <v>19</v>
      </c>
      <c r="B439" s="3" t="s">
        <v>614</v>
      </c>
      <c r="C439" s="3" t="s">
        <v>21</v>
      </c>
      <c r="D439" s="4" t="s">
        <v>22</v>
      </c>
      <c r="E439" s="3" t="s">
        <v>621</v>
      </c>
      <c r="F439" s="3" t="str">
        <f t="shared" si="84"/>
        <v>Other</v>
      </c>
      <c r="G439" s="3" t="str">
        <f t="shared" si="85"/>
        <v>NP-20 STAINLESS STEEL SPORTS BOTTLE 750ML S-308-C6</v>
      </c>
      <c r="H439" s="3" t="str">
        <f t="shared" si="86"/>
        <v>NP-20</v>
      </c>
      <c r="I439" s="3"/>
      <c r="J439" s="3"/>
      <c r="K439" s="3" t="str">
        <f t="shared" si="87"/>
        <v>PCS</v>
      </c>
      <c r="L439" s="3" t="e">
        <f t="shared" si="88"/>
        <v>#VALUE!</v>
      </c>
      <c r="M439" s="3"/>
      <c r="N439" s="3">
        <v>3440</v>
      </c>
      <c r="O439" s="3" t="s">
        <v>24</v>
      </c>
      <c r="P439" s="3">
        <v>508.1883808</v>
      </c>
      <c r="Q439" s="3">
        <v>1748168.03</v>
      </c>
      <c r="R439" s="3">
        <v>6.0426680240000001</v>
      </c>
      <c r="S439" s="3">
        <v>20786.777999999998</v>
      </c>
      <c r="T439" s="3">
        <v>640528.80000000005</v>
      </c>
      <c r="U439" t="str">
        <f t="shared" si="89"/>
        <v>NP-20 STAINLESS STEEL SPORTS BOTTLE 750ML S-308-C6</v>
      </c>
      <c r="V439">
        <f t="shared" si="90"/>
        <v>20640</v>
      </c>
      <c r="W439" t="str">
        <f t="shared" si="91"/>
        <v>PCS</v>
      </c>
      <c r="X439">
        <f t="shared" si="92"/>
        <v>0.97599999999999998</v>
      </c>
      <c r="Y439">
        <f t="shared" si="93"/>
        <v>2388696.83</v>
      </c>
      <c r="Z439">
        <f t="shared" si="94"/>
        <v>0.3664000193391021</v>
      </c>
      <c r="AA439" t="str">
        <f t="shared" si="95"/>
        <v>High</v>
      </c>
      <c r="AB439">
        <f t="shared" si="96"/>
        <v>2023</v>
      </c>
      <c r="AD439">
        <f t="shared" si="97"/>
        <v>0.31490119476434475</v>
      </c>
    </row>
    <row r="440" spans="1:30" x14ac:dyDescent="0.3">
      <c r="A440" s="3" t="s">
        <v>19</v>
      </c>
      <c r="B440" s="3" t="s">
        <v>614</v>
      </c>
      <c r="C440" s="3" t="s">
        <v>21</v>
      </c>
      <c r="D440" s="4" t="s">
        <v>22</v>
      </c>
      <c r="E440" s="3" t="s">
        <v>622</v>
      </c>
      <c r="F440" s="3" t="str">
        <f t="shared" si="84"/>
        <v>Other</v>
      </c>
      <c r="G440" s="3" t="str">
        <f t="shared" si="85"/>
        <v xml:space="preserve">AM-457 STAINLESS STEEL SPORTS BOTTLE 750ML SG-210 </v>
      </c>
      <c r="H440" s="3" t="str">
        <f t="shared" si="86"/>
        <v>AM-457</v>
      </c>
      <c r="I440" s="3"/>
      <c r="J440" s="3"/>
      <c r="K440" s="3" t="str">
        <f t="shared" si="87"/>
        <v>PCS</v>
      </c>
      <c r="L440" s="3" t="e">
        <f t="shared" si="88"/>
        <v>#VALUE!</v>
      </c>
      <c r="M440" s="3"/>
      <c r="N440" s="3">
        <v>3360</v>
      </c>
      <c r="O440" s="3" t="s">
        <v>24</v>
      </c>
      <c r="P440" s="3">
        <v>571.65613099999996</v>
      </c>
      <c r="Q440" s="3">
        <v>1920764.6</v>
      </c>
      <c r="R440" s="3">
        <v>6.7973380609999996</v>
      </c>
      <c r="S440" s="3">
        <v>22839.05589</v>
      </c>
      <c r="T440" s="3">
        <v>703768.1</v>
      </c>
      <c r="U440" t="str">
        <f t="shared" si="89"/>
        <v xml:space="preserve">AM-457 STAINLESS STEEL SPORTS BOTTLE 750ML SG-210 </v>
      </c>
      <c r="V440">
        <f t="shared" si="90"/>
        <v>21600</v>
      </c>
      <c r="W440" t="str">
        <f t="shared" si="91"/>
        <v>PCS</v>
      </c>
      <c r="X440">
        <f t="shared" si="92"/>
        <v>1.0246999999999999</v>
      </c>
      <c r="Y440">
        <f t="shared" si="93"/>
        <v>2624532.7000000002</v>
      </c>
      <c r="Z440">
        <f t="shared" si="94"/>
        <v>0.36639997426025028</v>
      </c>
      <c r="AA440" t="str">
        <f t="shared" si="95"/>
        <v>High</v>
      </c>
      <c r="AB440">
        <f t="shared" si="96"/>
        <v>2023</v>
      </c>
      <c r="AD440">
        <f t="shared" si="97"/>
        <v>0.31486981217776661</v>
      </c>
    </row>
    <row r="441" spans="1:30" x14ac:dyDescent="0.3">
      <c r="A441" s="3" t="s">
        <v>19</v>
      </c>
      <c r="B441" s="3" t="s">
        <v>623</v>
      </c>
      <c r="C441" s="3" t="s">
        <v>21</v>
      </c>
      <c r="D441" s="4" t="s">
        <v>22</v>
      </c>
      <c r="E441" s="3" t="s">
        <v>624</v>
      </c>
      <c r="F441" s="3" t="str">
        <f t="shared" si="84"/>
        <v>Other</v>
      </c>
      <c r="G441" s="3" t="str">
        <f t="shared" si="85"/>
        <v xml:space="preserve">NP-20 STAINLESS STEEL SPORTS BOTTLE 750ML S-308-C6 </v>
      </c>
      <c r="H441" s="3" t="str">
        <f t="shared" si="86"/>
        <v>NP-20</v>
      </c>
      <c r="I441" s="3"/>
      <c r="J441" s="3"/>
      <c r="K441" s="3" t="str">
        <f t="shared" si="87"/>
        <v>PCS</v>
      </c>
      <c r="L441" s="3" t="e">
        <f t="shared" si="88"/>
        <v>#VALUE!</v>
      </c>
      <c r="M441" s="3"/>
      <c r="N441" s="3">
        <v>4620</v>
      </c>
      <c r="O441" s="3" t="s">
        <v>24</v>
      </c>
      <c r="P441" s="3">
        <v>508.5421212</v>
      </c>
      <c r="Q441" s="3">
        <v>2349464.6</v>
      </c>
      <c r="R441" s="3">
        <v>6.0468742119999996</v>
      </c>
      <c r="S441" s="3">
        <v>27936.558860000001</v>
      </c>
      <c r="T441" s="3">
        <v>860843.8</v>
      </c>
      <c r="U441" t="str">
        <f t="shared" si="89"/>
        <v xml:space="preserve">NP-20 STAINLESS STEEL SPORTS BOTTLE 750ML S-308-C6 </v>
      </c>
      <c r="V441">
        <f t="shared" si="90"/>
        <v>27720</v>
      </c>
      <c r="W441" t="str">
        <f t="shared" si="91"/>
        <v>PCS</v>
      </c>
      <c r="X441">
        <f t="shared" si="92"/>
        <v>0.97599999999999998</v>
      </c>
      <c r="Y441">
        <f t="shared" si="93"/>
        <v>3210308.4000000004</v>
      </c>
      <c r="Z441">
        <f t="shared" si="94"/>
        <v>0.3663999874694856</v>
      </c>
      <c r="AA441" t="str">
        <f t="shared" si="95"/>
        <v>High</v>
      </c>
      <c r="AB441">
        <f t="shared" si="96"/>
        <v>2023</v>
      </c>
      <c r="AD441">
        <f t="shared" si="97"/>
        <v>0.31483839134722857</v>
      </c>
    </row>
    <row r="442" spans="1:30" x14ac:dyDescent="0.3">
      <c r="A442" s="3" t="s">
        <v>19</v>
      </c>
      <c r="B442" s="3" t="s">
        <v>623</v>
      </c>
      <c r="C442" s="3" t="s">
        <v>21</v>
      </c>
      <c r="D442" s="4" t="s">
        <v>22</v>
      </c>
      <c r="E442" s="3" t="s">
        <v>625</v>
      </c>
      <c r="F442" s="3" t="str">
        <f t="shared" si="84"/>
        <v>Other</v>
      </c>
      <c r="G442" s="3" t="str">
        <f t="shared" si="85"/>
        <v xml:space="preserve">AM-06 STAINLESS STEEL SPORTS BOTTLE 750ML SG805 </v>
      </c>
      <c r="H442" s="3" t="str">
        <f t="shared" si="86"/>
        <v>AM-06</v>
      </c>
      <c r="I442" s="3"/>
      <c r="J442" s="3"/>
      <c r="K442" s="3" t="str">
        <f t="shared" si="87"/>
        <v>PCS</v>
      </c>
      <c r="L442" s="3" t="e">
        <f t="shared" si="88"/>
        <v>#VALUE!</v>
      </c>
      <c r="M442" s="3"/>
      <c r="N442" s="3">
        <v>2478</v>
      </c>
      <c r="O442" s="3" t="s">
        <v>24</v>
      </c>
      <c r="P442" s="3">
        <v>588.51677559999996</v>
      </c>
      <c r="Q442" s="3">
        <v>1458344.57</v>
      </c>
      <c r="R442" s="3">
        <v>6.9978213509999998</v>
      </c>
      <c r="S442" s="3">
        <v>17340.601309999998</v>
      </c>
      <c r="T442" s="3">
        <v>534337.4</v>
      </c>
      <c r="U442" t="str">
        <f t="shared" si="89"/>
        <v xml:space="preserve">AM-06 STAINLESS STEEL SPORTS BOTTLE 750ML SG805 </v>
      </c>
      <c r="V442">
        <f t="shared" si="90"/>
        <v>16992</v>
      </c>
      <c r="W442" t="str">
        <f t="shared" si="91"/>
        <v>PCS</v>
      </c>
      <c r="X442">
        <f t="shared" si="92"/>
        <v>0.99</v>
      </c>
      <c r="Y442">
        <f t="shared" si="93"/>
        <v>1992681.9700000002</v>
      </c>
      <c r="Z442">
        <f t="shared" si="94"/>
        <v>0.36639996540735226</v>
      </c>
      <c r="AA442" t="str">
        <f t="shared" si="95"/>
        <v>High</v>
      </c>
      <c r="AB442">
        <f t="shared" si="96"/>
        <v>2023</v>
      </c>
      <c r="AD442">
        <f t="shared" si="97"/>
        <v>0.31480693216716621</v>
      </c>
    </row>
    <row r="443" spans="1:30" x14ac:dyDescent="0.3">
      <c r="A443" s="3" t="s">
        <v>19</v>
      </c>
      <c r="B443" s="3" t="s">
        <v>623</v>
      </c>
      <c r="C443" s="3" t="s">
        <v>21</v>
      </c>
      <c r="D443" s="4" t="s">
        <v>22</v>
      </c>
      <c r="E443" s="3" t="s">
        <v>626</v>
      </c>
      <c r="F443" s="3" t="str">
        <f t="shared" si="84"/>
        <v>Other</v>
      </c>
      <c r="G443" s="3" t="str">
        <f t="shared" si="85"/>
        <v xml:space="preserve">NP-21 STAINLESS STEEL SPORTS BOTTLE 650ML S115 </v>
      </c>
      <c r="H443" s="3" t="str">
        <f t="shared" si="86"/>
        <v>NP-21</v>
      </c>
      <c r="I443" s="3"/>
      <c r="J443" s="3"/>
      <c r="K443" s="3" t="str">
        <f t="shared" si="87"/>
        <v>PCS</v>
      </c>
      <c r="L443" s="3" t="e">
        <f t="shared" si="88"/>
        <v>#VALUE!</v>
      </c>
      <c r="M443" s="3"/>
      <c r="N443" s="3">
        <v>1220</v>
      </c>
      <c r="O443" s="3" t="s">
        <v>24</v>
      </c>
      <c r="P443" s="3">
        <v>515.83678689999999</v>
      </c>
      <c r="Q443" s="3">
        <v>629320.88</v>
      </c>
      <c r="R443" s="3">
        <v>6.1336122099999999</v>
      </c>
      <c r="S443" s="3">
        <v>7483.0068970000002</v>
      </c>
      <c r="T443" s="3">
        <v>230583.2</v>
      </c>
      <c r="U443" t="str">
        <f t="shared" si="89"/>
        <v xml:space="preserve">NP-21 STAINLESS STEEL SPORTS BOTTLE 650ML S115 </v>
      </c>
      <c r="V443">
        <f t="shared" si="90"/>
        <v>7320</v>
      </c>
      <c r="W443" t="str">
        <f t="shared" si="91"/>
        <v>PCS</v>
      </c>
      <c r="X443">
        <f t="shared" si="92"/>
        <v>0.99</v>
      </c>
      <c r="Y443">
        <f t="shared" si="93"/>
        <v>859904.08000000007</v>
      </c>
      <c r="Z443">
        <f t="shared" si="94"/>
        <v>0.3664000469839806</v>
      </c>
      <c r="AA443" t="str">
        <f t="shared" si="95"/>
        <v>High</v>
      </c>
      <c r="AB443">
        <f t="shared" si="96"/>
        <v>2023</v>
      </c>
      <c r="AD443">
        <f t="shared" si="97"/>
        <v>0.31477543458887558</v>
      </c>
    </row>
    <row r="444" spans="1:30" x14ac:dyDescent="0.3">
      <c r="A444" s="3" t="s">
        <v>19</v>
      </c>
      <c r="B444" s="3" t="s">
        <v>623</v>
      </c>
      <c r="C444" s="3" t="s">
        <v>21</v>
      </c>
      <c r="D444" s="4" t="s">
        <v>22</v>
      </c>
      <c r="E444" s="3" t="s">
        <v>627</v>
      </c>
      <c r="F444" s="3" t="str">
        <f t="shared" si="84"/>
        <v>Other</v>
      </c>
      <c r="G444" s="3" t="str">
        <f t="shared" si="85"/>
        <v xml:space="preserve">SL-01 STAINLESS STEEL COLA BOTTLE 750ML SK750 </v>
      </c>
      <c r="H444" s="3" t="str">
        <f t="shared" si="86"/>
        <v>SL-01</v>
      </c>
      <c r="I444" s="3"/>
      <c r="J444" s="3"/>
      <c r="K444" s="3" t="str">
        <f t="shared" si="87"/>
        <v>PCS</v>
      </c>
      <c r="L444" s="3" t="e">
        <f t="shared" si="88"/>
        <v>#VALUE!</v>
      </c>
      <c r="M444" s="3"/>
      <c r="N444" s="3">
        <v>2065.4</v>
      </c>
      <c r="O444" s="3" t="s">
        <v>24</v>
      </c>
      <c r="P444" s="3">
        <v>511.07944709999998</v>
      </c>
      <c r="Q444" s="3">
        <v>1055583.49</v>
      </c>
      <c r="R444" s="3">
        <v>6.0770445549999996</v>
      </c>
      <c r="S444" s="3">
        <v>12551.527819999999</v>
      </c>
      <c r="T444" s="3">
        <v>386765.8</v>
      </c>
      <c r="U444" t="str">
        <f t="shared" si="89"/>
        <v xml:space="preserve">SL-01 STAINLESS STEEL COLA BOTTLE 750ML SK750 </v>
      </c>
      <c r="V444">
        <f t="shared" si="90"/>
        <v>10776</v>
      </c>
      <c r="W444" t="str">
        <f t="shared" si="91"/>
        <v>PCS</v>
      </c>
      <c r="X444">
        <f t="shared" si="92"/>
        <v>1.1279999999999999</v>
      </c>
      <c r="Y444">
        <f t="shared" si="93"/>
        <v>1442349.29</v>
      </c>
      <c r="Z444">
        <f t="shared" si="94"/>
        <v>0.36640000877618878</v>
      </c>
      <c r="AA444" t="str">
        <f t="shared" si="95"/>
        <v>High</v>
      </c>
      <c r="AB444">
        <f t="shared" si="96"/>
        <v>2023</v>
      </c>
      <c r="AD444">
        <f t="shared" si="97"/>
        <v>0.31474389847867701</v>
      </c>
    </row>
    <row r="445" spans="1:30" x14ac:dyDescent="0.3">
      <c r="A445" s="3" t="s">
        <v>19</v>
      </c>
      <c r="B445" s="3" t="s">
        <v>623</v>
      </c>
      <c r="C445" s="3" t="s">
        <v>21</v>
      </c>
      <c r="D445" s="4" t="s">
        <v>22</v>
      </c>
      <c r="E445" s="3" t="s">
        <v>628</v>
      </c>
      <c r="F445" s="3" t="str">
        <f t="shared" si="84"/>
        <v>Other</v>
      </c>
      <c r="G445" s="3" t="str">
        <f t="shared" si="85"/>
        <v xml:space="preserve">AM-314 STAINLESS STEEL SPORTS BOTTLE 500ML S116-500 </v>
      </c>
      <c r="H445" s="3" t="str">
        <f t="shared" si="86"/>
        <v>AM-314</v>
      </c>
      <c r="I445" s="3"/>
      <c r="J445" s="3"/>
      <c r="K445" s="3" t="str">
        <f t="shared" si="87"/>
        <v>PCS</v>
      </c>
      <c r="L445" s="3" t="e">
        <f t="shared" si="88"/>
        <v>#VALUE!</v>
      </c>
      <c r="M445" s="3"/>
      <c r="N445" s="3">
        <v>102</v>
      </c>
      <c r="O445" s="3" t="s">
        <v>24</v>
      </c>
      <c r="P445" s="3">
        <v>636.3357843</v>
      </c>
      <c r="Q445" s="3">
        <v>64906.25</v>
      </c>
      <c r="R445" s="3">
        <v>7.5664183630000004</v>
      </c>
      <c r="S445" s="3">
        <v>771.77467300000001</v>
      </c>
      <c r="T445" s="3">
        <v>23781.7</v>
      </c>
      <c r="U445" t="str">
        <f t="shared" si="89"/>
        <v xml:space="preserve">AM-314 STAINLESS STEEL SPORTS BOTTLE 500ML S116-500 </v>
      </c>
      <c r="V445">
        <f t="shared" si="90"/>
        <v>816</v>
      </c>
      <c r="W445" t="str">
        <f t="shared" si="91"/>
        <v>PCS</v>
      </c>
      <c r="X445">
        <f t="shared" si="92"/>
        <v>0.91700000000000004</v>
      </c>
      <c r="Y445">
        <f t="shared" si="93"/>
        <v>88687.95</v>
      </c>
      <c r="Z445">
        <f t="shared" si="94"/>
        <v>0.36640077034183921</v>
      </c>
      <c r="AA445" t="str">
        <f t="shared" si="95"/>
        <v>High</v>
      </c>
      <c r="AB445">
        <f t="shared" si="96"/>
        <v>2023</v>
      </c>
      <c r="AD445">
        <f t="shared" si="97"/>
        <v>0.31471232383913084</v>
      </c>
    </row>
    <row r="446" spans="1:30" x14ac:dyDescent="0.3">
      <c r="A446" s="3" t="s">
        <v>19</v>
      </c>
      <c r="B446" s="3" t="s">
        <v>623</v>
      </c>
      <c r="C446" s="3" t="s">
        <v>21</v>
      </c>
      <c r="D446" s="4" t="s">
        <v>22</v>
      </c>
      <c r="E446" s="3" t="s">
        <v>629</v>
      </c>
      <c r="F446" s="3" t="str">
        <f t="shared" si="84"/>
        <v>Kitchen Tools</v>
      </c>
      <c r="G446" s="3" t="str">
        <f t="shared" si="85"/>
        <v xml:space="preserve">SB-12 STEEL TEA STRAINER BIG - </v>
      </c>
      <c r="H446" s="3" t="str">
        <f t="shared" si="86"/>
        <v>SB-12</v>
      </c>
      <c r="I446" s="3"/>
      <c r="J446" s="3"/>
      <c r="K446" s="3" t="str">
        <f t="shared" si="87"/>
        <v>PCS</v>
      </c>
      <c r="L446" s="3" t="e">
        <f t="shared" si="88"/>
        <v>#VALUE!</v>
      </c>
      <c r="M446" s="3"/>
      <c r="N446" s="3">
        <v>6160</v>
      </c>
      <c r="O446" s="3" t="s">
        <v>24</v>
      </c>
      <c r="P446" s="3">
        <v>372.23962990000001</v>
      </c>
      <c r="Q446" s="3">
        <v>2292996.12</v>
      </c>
      <c r="R446" s="3">
        <v>4.4261549330000003</v>
      </c>
      <c r="S446" s="3">
        <v>27265.114389999999</v>
      </c>
      <c r="T446" s="3">
        <v>840153.7</v>
      </c>
      <c r="U446" t="str">
        <f t="shared" si="89"/>
        <v xml:space="preserve">SB-12 STEEL TEA STRAINER BIG - </v>
      </c>
      <c r="V446">
        <f t="shared" si="90"/>
        <v>25200</v>
      </c>
      <c r="W446" t="str">
        <f t="shared" si="91"/>
        <v>PCS</v>
      </c>
      <c r="X446">
        <f t="shared" si="92"/>
        <v>1.0302</v>
      </c>
      <c r="Y446">
        <f t="shared" si="93"/>
        <v>3133149.8200000003</v>
      </c>
      <c r="Z446">
        <f t="shared" si="94"/>
        <v>0.36639996582288153</v>
      </c>
      <c r="AA446" t="str">
        <f t="shared" si="95"/>
        <v>High</v>
      </c>
      <c r="AB446">
        <f t="shared" si="96"/>
        <v>2023</v>
      </c>
      <c r="AD446">
        <f t="shared" si="97"/>
        <v>0.31468071011038307</v>
      </c>
    </row>
    <row r="447" spans="1:30" x14ac:dyDescent="0.3">
      <c r="A447" s="3" t="s">
        <v>19</v>
      </c>
      <c r="B447" s="3" t="s">
        <v>623</v>
      </c>
      <c r="C447" s="3" t="s">
        <v>21</v>
      </c>
      <c r="D447" s="4" t="s">
        <v>22</v>
      </c>
      <c r="E447" s="3" t="s">
        <v>630</v>
      </c>
      <c r="F447" s="3" t="str">
        <f t="shared" si="84"/>
        <v>Other</v>
      </c>
      <c r="G447" s="3" t="str">
        <f t="shared" si="85"/>
        <v xml:space="preserve">SB-01 STAINLESS STEEL SPORTS BOTTLE 750ML SG-702 </v>
      </c>
      <c r="H447" s="3" t="str">
        <f t="shared" si="86"/>
        <v>SB-01</v>
      </c>
      <c r="I447" s="3"/>
      <c r="J447" s="3"/>
      <c r="K447" s="3" t="str">
        <f t="shared" si="87"/>
        <v>PCS</v>
      </c>
      <c r="L447" s="3" t="e">
        <f t="shared" si="88"/>
        <v>#VALUE!</v>
      </c>
      <c r="M447" s="3"/>
      <c r="N447" s="3">
        <v>7671.3</v>
      </c>
      <c r="O447" s="3" t="s">
        <v>24</v>
      </c>
      <c r="P447" s="3">
        <v>557.81623060000004</v>
      </c>
      <c r="Q447" s="3">
        <v>4279175.6500000004</v>
      </c>
      <c r="R447" s="3">
        <v>6.632773254</v>
      </c>
      <c r="S447" s="3">
        <v>50881.993459999998</v>
      </c>
      <c r="T447" s="3">
        <v>1567889.9</v>
      </c>
      <c r="U447" t="str">
        <f t="shared" si="89"/>
        <v xml:space="preserve">SB-01 STAINLESS STEEL SPORTS BOTTLE 750ML SG-702 </v>
      </c>
      <c r="V447">
        <f t="shared" si="90"/>
        <v>47208</v>
      </c>
      <c r="W447" t="str">
        <f t="shared" si="91"/>
        <v>PCS</v>
      </c>
      <c r="X447">
        <f t="shared" si="92"/>
        <v>1.0449999999999999</v>
      </c>
      <c r="Y447">
        <f t="shared" si="93"/>
        <v>5847065.5500000007</v>
      </c>
      <c r="Z447">
        <f t="shared" si="94"/>
        <v>0.36639998640859711</v>
      </c>
      <c r="AA447" t="str">
        <f t="shared" si="95"/>
        <v>High</v>
      </c>
      <c r="AB447">
        <f t="shared" si="96"/>
        <v>2023</v>
      </c>
      <c r="AD447">
        <f t="shared" si="97"/>
        <v>0.31464905817910249</v>
      </c>
    </row>
    <row r="448" spans="1:30" x14ac:dyDescent="0.3">
      <c r="A448" s="3" t="s">
        <v>19</v>
      </c>
      <c r="B448" s="3" t="s">
        <v>623</v>
      </c>
      <c r="C448" s="3" t="s">
        <v>21</v>
      </c>
      <c r="D448" s="4" t="s">
        <v>22</v>
      </c>
      <c r="E448" s="3" t="s">
        <v>631</v>
      </c>
      <c r="F448" s="3" t="str">
        <f t="shared" si="84"/>
        <v>Other</v>
      </c>
      <c r="G448" s="3" t="str">
        <f t="shared" si="85"/>
        <v>DS-25 STAINLESS STEEL GRATER WITH HANDLE-</v>
      </c>
      <c r="H448" s="3" t="str">
        <f t="shared" si="86"/>
        <v>DS-25</v>
      </c>
      <c r="I448" s="3"/>
      <c r="J448" s="3"/>
      <c r="K448" s="3" t="str">
        <f t="shared" si="87"/>
        <v>PCS</v>
      </c>
      <c r="L448" s="3" t="e">
        <f t="shared" si="88"/>
        <v>#VALUE!</v>
      </c>
      <c r="M448" s="3"/>
      <c r="N448" s="3">
        <v>1700</v>
      </c>
      <c r="O448" s="3" t="s">
        <v>24</v>
      </c>
      <c r="P448" s="3">
        <v>538.42615290000003</v>
      </c>
      <c r="Q448" s="3">
        <v>915324.46</v>
      </c>
      <c r="R448" s="3">
        <v>6.4022134709999996</v>
      </c>
      <c r="S448" s="3">
        <v>10883.7629</v>
      </c>
      <c r="T448" s="3">
        <v>335374.90000000002</v>
      </c>
      <c r="U448" t="str">
        <f t="shared" si="89"/>
        <v>DS-25 STAINLESS STEEL GRATER WITH HANDLE-</v>
      </c>
      <c r="V448">
        <f t="shared" si="90"/>
        <v>51000</v>
      </c>
      <c r="W448" t="str">
        <f t="shared" si="91"/>
        <v>PCS</v>
      </c>
      <c r="X448">
        <f t="shared" si="92"/>
        <v>0.20319999999999999</v>
      </c>
      <c r="Y448">
        <f t="shared" si="93"/>
        <v>1250699.3599999999</v>
      </c>
      <c r="Z448">
        <f t="shared" si="94"/>
        <v>0.36640001950783663</v>
      </c>
      <c r="AA448" t="str">
        <f t="shared" si="95"/>
        <v>High</v>
      </c>
      <c r="AB448">
        <f t="shared" si="96"/>
        <v>2023</v>
      </c>
      <c r="AD448">
        <f t="shared" si="97"/>
        <v>0.31461736746983759</v>
      </c>
    </row>
    <row r="449" spans="1:30" x14ac:dyDescent="0.3">
      <c r="A449" s="3" t="s">
        <v>19</v>
      </c>
      <c r="B449" s="3" t="s">
        <v>623</v>
      </c>
      <c r="C449" s="3" t="s">
        <v>21</v>
      </c>
      <c r="D449" s="4" t="s">
        <v>22</v>
      </c>
      <c r="E449" s="3" t="s">
        <v>632</v>
      </c>
      <c r="F449" s="3" t="str">
        <f t="shared" si="84"/>
        <v>Other</v>
      </c>
      <c r="G449" s="3" t="str">
        <f t="shared" si="85"/>
        <v xml:space="preserve">SL-01 STAINLESS STEEL COLA BOTTLE 750ML SK750 </v>
      </c>
      <c r="H449" s="3" t="str">
        <f t="shared" si="86"/>
        <v>SL-01</v>
      </c>
      <c r="I449" s="3"/>
      <c r="J449" s="3"/>
      <c r="K449" s="3" t="str">
        <f t="shared" si="87"/>
        <v>PCS</v>
      </c>
      <c r="L449" s="3" t="e">
        <f t="shared" si="88"/>
        <v>#VALUE!</v>
      </c>
      <c r="M449" s="3"/>
      <c r="N449" s="3">
        <v>2956.3</v>
      </c>
      <c r="O449" s="3" t="s">
        <v>24</v>
      </c>
      <c r="P449" s="3">
        <v>499.632632</v>
      </c>
      <c r="Q449" s="3">
        <v>1477063.95</v>
      </c>
      <c r="R449" s="3">
        <v>5.9409349819999999</v>
      </c>
      <c r="S449" s="3">
        <v>17563.186089999999</v>
      </c>
      <c r="T449" s="3">
        <v>541196.30000000005</v>
      </c>
      <c r="U449" t="str">
        <f t="shared" si="89"/>
        <v xml:space="preserve">SL-01 STAINLESS STEEL COLA BOTTLE 750ML SK750 </v>
      </c>
      <c r="V449">
        <f t="shared" si="90"/>
        <v>15096</v>
      </c>
      <c r="W449" t="str">
        <f t="shared" si="91"/>
        <v>PCS</v>
      </c>
      <c r="X449">
        <f t="shared" si="92"/>
        <v>1.1279999999999999</v>
      </c>
      <c r="Y449">
        <f t="shared" si="93"/>
        <v>2018260.25</v>
      </c>
      <c r="Z449">
        <f t="shared" si="94"/>
        <v>0.36640004652472907</v>
      </c>
      <c r="AA449" t="str">
        <f t="shared" si="95"/>
        <v>High</v>
      </c>
      <c r="AB449">
        <f t="shared" si="96"/>
        <v>2023</v>
      </c>
      <c r="AD449">
        <f t="shared" si="97"/>
        <v>0.31458563790363786</v>
      </c>
    </row>
    <row r="450" spans="1:30" x14ac:dyDescent="0.3">
      <c r="A450" s="3" t="s">
        <v>19</v>
      </c>
      <c r="B450" s="3" t="s">
        <v>623</v>
      </c>
      <c r="C450" s="3" t="s">
        <v>21</v>
      </c>
      <c r="D450" s="4" t="s">
        <v>22</v>
      </c>
      <c r="E450" s="3" t="s">
        <v>633</v>
      </c>
      <c r="F450" s="3" t="str">
        <f t="shared" si="84"/>
        <v>Other</v>
      </c>
      <c r="G450" s="3" t="str">
        <f t="shared" si="85"/>
        <v xml:space="preserve">AM-393 STAINLESS STEEL SPORTS BOTTLE 750ML </v>
      </c>
      <c r="H450" s="3" t="str">
        <f t="shared" si="86"/>
        <v>AM-393</v>
      </c>
      <c r="I450" s="3"/>
      <c r="J450" s="3"/>
      <c r="K450" s="3" t="str">
        <f t="shared" si="87"/>
        <v>PCS</v>
      </c>
      <c r="L450" s="3" t="e">
        <f t="shared" si="88"/>
        <v>#VALUE!</v>
      </c>
      <c r="M450" s="3"/>
      <c r="N450" s="3">
        <v>5030.3999999999996</v>
      </c>
      <c r="O450" s="3" t="s">
        <v>24</v>
      </c>
      <c r="P450" s="3">
        <v>520.45056850000003</v>
      </c>
      <c r="Q450" s="3">
        <v>2618074.54</v>
      </c>
      <c r="R450" s="3">
        <v>6.1884728720000002</v>
      </c>
      <c r="S450" s="3">
        <v>31130.49394</v>
      </c>
      <c r="T450" s="3">
        <v>959262.5</v>
      </c>
      <c r="U450" t="str">
        <f t="shared" si="89"/>
        <v xml:space="preserve">AM-393 STAINLESS STEEL SPORTS BOTTLE 750ML </v>
      </c>
      <c r="V450">
        <f t="shared" si="90"/>
        <v>25152</v>
      </c>
      <c r="W450" t="str">
        <f t="shared" si="91"/>
        <v>PCS</v>
      </c>
      <c r="X450">
        <f t="shared" si="92"/>
        <v>1.2</v>
      </c>
      <c r="Y450">
        <f t="shared" si="93"/>
        <v>3577337.04</v>
      </c>
      <c r="Z450">
        <f t="shared" si="94"/>
        <v>0.36639999562426517</v>
      </c>
      <c r="AA450" t="str">
        <f t="shared" si="95"/>
        <v>High</v>
      </c>
      <c r="AB450">
        <f t="shared" si="96"/>
        <v>2023</v>
      </c>
      <c r="AD450">
        <f t="shared" si="97"/>
        <v>0.31455386941276042</v>
      </c>
    </row>
    <row r="451" spans="1:30" x14ac:dyDescent="0.3">
      <c r="A451" s="3" t="s">
        <v>19</v>
      </c>
      <c r="B451" s="3" t="s">
        <v>623</v>
      </c>
      <c r="C451" s="3" t="s">
        <v>21</v>
      </c>
      <c r="D451" s="4" t="s">
        <v>22</v>
      </c>
      <c r="E451" s="3" t="s">
        <v>634</v>
      </c>
      <c r="F451" s="3" t="str">
        <f t="shared" ref="F451:F514" si="98">IF(ISNUMBER(SEARCH("SCRUB",E451)),"Scrubber",
IF(ISNUMBER(SEARCH("STRAIN",E451)),"Kitchen Tools",
IF(ISNUMBER(SEARCH("HOLDER",E451)),"Household Steel",
IF(ISNUMBER(SEARCH("CONTAINER",E451)),"Containers",
IF(ISNUMBER(SEARCH("STAND",E451)),"Home Utility",
"Other")))))</f>
        <v>Other</v>
      </c>
      <c r="G451" s="3" t="str">
        <f t="shared" ref="G451:G514" si="99">LEFT(E451, FIND("(", E451 &amp; "(")-1)</f>
        <v xml:space="preserve">AM-314 STAINLESS STEEL SPORTS BOTTLE 500ML S116-500 </v>
      </c>
      <c r="H451" s="3" t="str">
        <f t="shared" ref="H451:H514" si="100">LEFT(E451, FIND(" ", E451 &amp; " ") - 1)</f>
        <v>AM-314</v>
      </c>
      <c r="I451" s="3"/>
      <c r="J451" s="3"/>
      <c r="K451" s="3" t="str">
        <f t="shared" ref="K451:K514" si="101">IF(ISNUMBER(SEARCH("PCS",E451)),"PCS",
IF(ISNUMBER(SEARCH("SET",E451)),"SETS",
IF(ISNUMBER(SEARCH("KG",E451)),"KG","")))</f>
        <v>PCS</v>
      </c>
      <c r="L451" s="3" t="e">
        <f t="shared" ref="L451:L514" si="102">--TRIM(MID(E451, FIND("USD", UPPER(E451))+3, 10))</f>
        <v>#VALUE!</v>
      </c>
      <c r="M451" s="3"/>
      <c r="N451" s="3">
        <v>2917.4</v>
      </c>
      <c r="O451" s="3" t="s">
        <v>24</v>
      </c>
      <c r="P451" s="3">
        <v>657.90485020000006</v>
      </c>
      <c r="Q451" s="3">
        <v>1919371.61</v>
      </c>
      <c r="R451" s="3">
        <v>7.8228876359999999</v>
      </c>
      <c r="S451" s="3">
        <v>22822.492389999999</v>
      </c>
      <c r="T451" s="3">
        <v>703257.7</v>
      </c>
      <c r="U451" t="str">
        <f t="shared" ref="U451:U514" si="103">LEFT(E451, FIND("(", E451 &amp; "(")-1)</f>
        <v xml:space="preserve">AM-314 STAINLESS STEEL SPORTS BOTTLE 500ML S116-500 </v>
      </c>
      <c r="V451">
        <f t="shared" ref="V451:V514" si="104">--SUBSTITUTE(MID(E451, FIND("QTY:", E451) + 4, FIND("PCS", E451) - FIND("QTY:", E451) - 4), ",", "")</f>
        <v>24144</v>
      </c>
      <c r="W451" t="str">
        <f t="shared" ref="W451:W514" si="105">IF(ISNUMBER(SEARCH("PCS",E451)),"PCS",
IF(ISNUMBER(SEARCH("SET",E451)),"SET",
IF(ISNUMBER(SEARCH("KG",E451)),"KG","")))</f>
        <v>PCS</v>
      </c>
      <c r="X451">
        <f t="shared" ref="X451:X514" si="106">--TRIM(SUBSTITUTE(MID(UPPER(E451), FIND("USD", UPPER(E451))+3, FIND("PER", UPPER(E451)) - (FIND("USD", UPPER(E451))+3)),")",""))</f>
        <v>0.91700000000000004</v>
      </c>
      <c r="Y451">
        <f t="shared" ref="Y451:Y514" si="107">Q451 + T451</f>
        <v>2622629.31</v>
      </c>
      <c r="Z451">
        <f t="shared" ref="Z451:Z514" si="108">IF(Q451&gt;0, T451/Q451, "")</f>
        <v>0.36639996983179296</v>
      </c>
      <c r="AA451" t="str">
        <f t="shared" ref="AA451:AA514" si="109">IF(AD451 &gt; $AD$2080, "High", "Normal")</f>
        <v>High</v>
      </c>
      <c r="AB451">
        <f t="shared" ref="AB451:AB514" si="110">YEAR(B451)</f>
        <v>2023</v>
      </c>
      <c r="AD451">
        <f t="shared" ref="AD451:AD514" si="111">AVERAGE(Z451:Z2529)</f>
        <v>0.31452206197336702</v>
      </c>
    </row>
    <row r="452" spans="1:30" x14ac:dyDescent="0.3">
      <c r="A452" s="3" t="s">
        <v>19</v>
      </c>
      <c r="B452" s="3" t="s">
        <v>623</v>
      </c>
      <c r="C452" s="3" t="s">
        <v>21</v>
      </c>
      <c r="D452" s="4" t="s">
        <v>22</v>
      </c>
      <c r="E452" s="3" t="s">
        <v>635</v>
      </c>
      <c r="F452" s="3" t="str">
        <f t="shared" si="98"/>
        <v>Other</v>
      </c>
      <c r="G452" s="3" t="str">
        <f t="shared" si="99"/>
        <v xml:space="preserve">NP-21 STAINLESS STEEL SPORTS BOTTLE 650ML S115 </v>
      </c>
      <c r="H452" s="3" t="str">
        <f t="shared" si="100"/>
        <v>NP-21</v>
      </c>
      <c r="I452" s="3"/>
      <c r="J452" s="3"/>
      <c r="K452" s="3" t="str">
        <f t="shared" si="101"/>
        <v>PCS</v>
      </c>
      <c r="L452" s="3" t="e">
        <f t="shared" si="102"/>
        <v>#VALUE!</v>
      </c>
      <c r="M452" s="3"/>
      <c r="N452" s="3">
        <v>2084</v>
      </c>
      <c r="O452" s="3" t="s">
        <v>24</v>
      </c>
      <c r="P452" s="3">
        <v>514.9522121</v>
      </c>
      <c r="Q452" s="3">
        <v>1073160.4099999999</v>
      </c>
      <c r="R452" s="3">
        <v>6.1230940800000004</v>
      </c>
      <c r="S452" s="3">
        <v>12760.528060000001</v>
      </c>
      <c r="T452" s="3">
        <v>393206</v>
      </c>
      <c r="U452" t="str">
        <f t="shared" si="103"/>
        <v xml:space="preserve">NP-21 STAINLESS STEEL SPORTS BOTTLE 650ML S115 </v>
      </c>
      <c r="V452">
        <f t="shared" si="104"/>
        <v>12504</v>
      </c>
      <c r="W452" t="str">
        <f t="shared" si="105"/>
        <v>PCS</v>
      </c>
      <c r="X452">
        <f t="shared" si="106"/>
        <v>0.99</v>
      </c>
      <c r="Y452">
        <f t="shared" si="107"/>
        <v>1466366.41</v>
      </c>
      <c r="Z452">
        <f t="shared" si="108"/>
        <v>0.36640002401877647</v>
      </c>
      <c r="AA452" t="str">
        <f t="shared" si="109"/>
        <v>High</v>
      </c>
      <c r="AB452">
        <f t="shared" si="110"/>
        <v>2023</v>
      </c>
      <c r="AD452">
        <f t="shared" si="111"/>
        <v>0.31449021549831585</v>
      </c>
    </row>
    <row r="453" spans="1:30" x14ac:dyDescent="0.3">
      <c r="A453" s="3" t="s">
        <v>19</v>
      </c>
      <c r="B453" s="3" t="s">
        <v>623</v>
      </c>
      <c r="C453" s="3" t="s">
        <v>21</v>
      </c>
      <c r="D453" s="4" t="s">
        <v>22</v>
      </c>
      <c r="E453" s="3" t="s">
        <v>636</v>
      </c>
      <c r="F453" s="3" t="str">
        <f t="shared" si="98"/>
        <v>Other</v>
      </c>
      <c r="G453" s="3" t="str">
        <f t="shared" si="99"/>
        <v xml:space="preserve">SB-01 STAINLESS STEEL SPORTS BOTTLE 750ML SG-702 </v>
      </c>
      <c r="H453" s="3" t="str">
        <f t="shared" si="100"/>
        <v>SB-01</v>
      </c>
      <c r="I453" s="3"/>
      <c r="J453" s="3"/>
      <c r="K453" s="3" t="str">
        <f t="shared" si="101"/>
        <v>PCS</v>
      </c>
      <c r="L453" s="3" t="e">
        <f t="shared" si="102"/>
        <v>#VALUE!</v>
      </c>
      <c r="M453" s="3"/>
      <c r="N453" s="3">
        <v>3486</v>
      </c>
      <c r="O453" s="3" t="s">
        <v>24</v>
      </c>
      <c r="P453" s="3">
        <v>518.5661159</v>
      </c>
      <c r="Q453" s="3">
        <v>1807721.48</v>
      </c>
      <c r="R453" s="3">
        <v>6.1660655870000003</v>
      </c>
      <c r="S453" s="3">
        <v>21494.904640000001</v>
      </c>
      <c r="T453" s="3">
        <v>662349.1</v>
      </c>
      <c r="U453" t="str">
        <f t="shared" si="103"/>
        <v xml:space="preserve">SB-01 STAINLESS STEEL SPORTS BOTTLE 750ML SG-702 </v>
      </c>
      <c r="V453">
        <f t="shared" si="104"/>
        <v>19920</v>
      </c>
      <c r="W453" t="str">
        <f t="shared" si="105"/>
        <v>PCS</v>
      </c>
      <c r="X453">
        <f t="shared" si="106"/>
        <v>1.0449999999999999</v>
      </c>
      <c r="Y453">
        <f t="shared" si="107"/>
        <v>2470070.58</v>
      </c>
      <c r="Z453">
        <f t="shared" si="108"/>
        <v>0.36639997219040621</v>
      </c>
      <c r="AA453" t="str">
        <f t="shared" si="109"/>
        <v>High</v>
      </c>
      <c r="AB453">
        <f t="shared" si="110"/>
        <v>2023</v>
      </c>
      <c r="AD453">
        <f t="shared" si="111"/>
        <v>0.31445832986654654</v>
      </c>
    </row>
    <row r="454" spans="1:30" x14ac:dyDescent="0.3">
      <c r="A454" s="3" t="s">
        <v>19</v>
      </c>
      <c r="B454" s="3" t="s">
        <v>623</v>
      </c>
      <c r="C454" s="3" t="s">
        <v>21</v>
      </c>
      <c r="D454" s="4" t="s">
        <v>22</v>
      </c>
      <c r="E454" s="3" t="s">
        <v>637</v>
      </c>
      <c r="F454" s="3" t="str">
        <f t="shared" si="98"/>
        <v>Other</v>
      </c>
      <c r="G454" s="3" t="str">
        <f t="shared" si="99"/>
        <v xml:space="preserve">BLCR-3 STAINLESS STEEL SPORTS BOTTLE 750ML SG705-1 </v>
      </c>
      <c r="H454" s="3" t="str">
        <f t="shared" si="100"/>
        <v>BLCR-3</v>
      </c>
      <c r="I454" s="3"/>
      <c r="J454" s="3"/>
      <c r="K454" s="3" t="str">
        <f t="shared" si="101"/>
        <v>PCS</v>
      </c>
      <c r="L454" s="3" t="e">
        <f t="shared" si="102"/>
        <v>#VALUE!</v>
      </c>
      <c r="M454" s="3"/>
      <c r="N454" s="3">
        <v>2791.4</v>
      </c>
      <c r="O454" s="3" t="s">
        <v>24</v>
      </c>
      <c r="P454" s="3">
        <v>644.87265890000003</v>
      </c>
      <c r="Q454" s="3">
        <v>1800097.54</v>
      </c>
      <c r="R454" s="3">
        <v>7.6679269779999997</v>
      </c>
      <c r="S454" s="3">
        <v>21404.251370000002</v>
      </c>
      <c r="T454" s="3">
        <v>659555.80000000005</v>
      </c>
      <c r="U454" t="str">
        <f t="shared" si="103"/>
        <v xml:space="preserve">BLCR-3 STAINLESS STEEL SPORTS BOTTLE 750ML SG705-1 </v>
      </c>
      <c r="V454">
        <f t="shared" si="104"/>
        <v>19704</v>
      </c>
      <c r="W454" t="str">
        <f t="shared" si="105"/>
        <v>PCS</v>
      </c>
      <c r="X454">
        <f t="shared" si="106"/>
        <v>1.052</v>
      </c>
      <c r="Y454">
        <f t="shared" si="107"/>
        <v>2459653.34</v>
      </c>
      <c r="Z454">
        <f t="shared" si="108"/>
        <v>0.36640003407815336</v>
      </c>
      <c r="AA454" t="str">
        <f t="shared" si="109"/>
        <v>High</v>
      </c>
      <c r="AB454">
        <f t="shared" si="110"/>
        <v>2023</v>
      </c>
      <c r="AD454">
        <f t="shared" si="111"/>
        <v>0.31442640507101866</v>
      </c>
    </row>
    <row r="455" spans="1:30" x14ac:dyDescent="0.3">
      <c r="A455" s="3" t="s">
        <v>19</v>
      </c>
      <c r="B455" s="3" t="s">
        <v>638</v>
      </c>
      <c r="C455" s="3" t="s">
        <v>21</v>
      </c>
      <c r="D455" s="4" t="s">
        <v>22</v>
      </c>
      <c r="E455" s="3" t="s">
        <v>639</v>
      </c>
      <c r="F455" s="3" t="str">
        <f t="shared" si="98"/>
        <v>Other</v>
      </c>
      <c r="G455" s="3" t="str">
        <f t="shared" si="99"/>
        <v xml:space="preserve">SS OIL POT 900ML </v>
      </c>
      <c r="H455" s="3" t="str">
        <f t="shared" si="100"/>
        <v>SS</v>
      </c>
      <c r="I455" s="3"/>
      <c r="J455" s="3"/>
      <c r="K455" s="3" t="str">
        <f t="shared" si="101"/>
        <v>PCS</v>
      </c>
      <c r="L455" s="3" t="e">
        <f t="shared" si="102"/>
        <v>#VALUE!</v>
      </c>
      <c r="M455" s="3"/>
      <c r="N455" s="3">
        <v>7315</v>
      </c>
      <c r="O455" s="3" t="s">
        <v>24</v>
      </c>
      <c r="P455" s="3">
        <v>439.67264110000002</v>
      </c>
      <c r="Q455" s="3">
        <v>3216205.37</v>
      </c>
      <c r="R455" s="3">
        <v>5.2279743300000003</v>
      </c>
      <c r="S455" s="3">
        <v>38242.63222</v>
      </c>
      <c r="T455" s="3">
        <v>1178417.7</v>
      </c>
      <c r="U455" t="str">
        <f t="shared" si="103"/>
        <v xml:space="preserve">SS OIL POT 900ML </v>
      </c>
      <c r="V455">
        <f t="shared" si="104"/>
        <v>27000</v>
      </c>
      <c r="W455" t="str">
        <f t="shared" si="105"/>
        <v>PCS</v>
      </c>
      <c r="X455">
        <f t="shared" si="106"/>
        <v>1.38</v>
      </c>
      <c r="Y455">
        <f t="shared" si="107"/>
        <v>4394623.07</v>
      </c>
      <c r="Z455">
        <f t="shared" si="108"/>
        <v>0.36640001630244151</v>
      </c>
      <c r="AA455" t="str">
        <f t="shared" si="109"/>
        <v>High</v>
      </c>
      <c r="AB455">
        <f t="shared" si="110"/>
        <v>2023</v>
      </c>
      <c r="AD455">
        <f t="shared" si="111"/>
        <v>0.31439444096953828</v>
      </c>
    </row>
    <row r="456" spans="1:30" x14ac:dyDescent="0.3">
      <c r="A456" s="3" t="s">
        <v>19</v>
      </c>
      <c r="B456" s="3" t="s">
        <v>638</v>
      </c>
      <c r="C456" s="3" t="s">
        <v>21</v>
      </c>
      <c r="D456" s="4" t="s">
        <v>22</v>
      </c>
      <c r="E456" s="3" t="s">
        <v>640</v>
      </c>
      <c r="F456" s="3" t="str">
        <f t="shared" si="98"/>
        <v>Other</v>
      </c>
      <c r="G456" s="3" t="str">
        <f t="shared" si="99"/>
        <v xml:space="preserve">STAINLESS STEEL SPORTS BOTTLE </v>
      </c>
      <c r="H456" s="3" t="str">
        <f t="shared" si="100"/>
        <v>STAINLESS</v>
      </c>
      <c r="I456" s="3"/>
      <c r="J456" s="3"/>
      <c r="K456" s="3" t="str">
        <f t="shared" si="101"/>
        <v>PCS</v>
      </c>
      <c r="L456" s="3" t="e">
        <f t="shared" si="102"/>
        <v>#VALUE!</v>
      </c>
      <c r="M456" s="3"/>
      <c r="N456" s="3">
        <v>7680</v>
      </c>
      <c r="O456" s="3" t="s">
        <v>24</v>
      </c>
      <c r="P456" s="3">
        <v>496.45373699999999</v>
      </c>
      <c r="Q456" s="3">
        <v>3812764.7</v>
      </c>
      <c r="R456" s="3">
        <v>5.9031359930000002</v>
      </c>
      <c r="S456" s="3">
        <v>45336.084419999999</v>
      </c>
      <c r="T456" s="3">
        <v>1396997</v>
      </c>
      <c r="U456" t="str">
        <f t="shared" si="103"/>
        <v xml:space="preserve">STAINLESS STEEL SPORTS BOTTLE </v>
      </c>
      <c r="V456">
        <f t="shared" si="104"/>
        <v>50400</v>
      </c>
      <c r="W456" t="str">
        <f t="shared" si="105"/>
        <v>PCS</v>
      </c>
      <c r="X456">
        <f t="shared" si="106"/>
        <v>0.88</v>
      </c>
      <c r="Y456">
        <f t="shared" si="107"/>
        <v>5209761.7</v>
      </c>
      <c r="Z456">
        <f t="shared" si="108"/>
        <v>0.36640000365089404</v>
      </c>
      <c r="AA456" t="str">
        <f t="shared" si="109"/>
        <v>High</v>
      </c>
      <c r="AB456">
        <f t="shared" si="110"/>
        <v>2023</v>
      </c>
      <c r="AD456">
        <f t="shared" si="111"/>
        <v>0.31436243753856419</v>
      </c>
    </row>
    <row r="457" spans="1:30" x14ac:dyDescent="0.3">
      <c r="A457" s="3" t="s">
        <v>19</v>
      </c>
      <c r="B457" s="3" t="s">
        <v>641</v>
      </c>
      <c r="C457" s="3" t="s">
        <v>21</v>
      </c>
      <c r="D457" s="4" t="s">
        <v>22</v>
      </c>
      <c r="E457" s="3" t="s">
        <v>642</v>
      </c>
      <c r="F457" s="3" t="str">
        <f t="shared" si="98"/>
        <v>Other</v>
      </c>
      <c r="G457" s="3" t="str">
        <f t="shared" si="99"/>
        <v xml:space="preserve">STAINLESS STEEL SPORTS BOTTLE 750ML SG-702 </v>
      </c>
      <c r="H457" s="3" t="str">
        <f t="shared" si="100"/>
        <v>STAINLESS</v>
      </c>
      <c r="I457" s="3"/>
      <c r="J457" s="3"/>
      <c r="K457" s="3" t="str">
        <f t="shared" si="101"/>
        <v/>
      </c>
      <c r="L457" s="3" t="e">
        <f t="shared" si="102"/>
        <v>#VALUE!</v>
      </c>
      <c r="M457" s="3"/>
      <c r="N457" s="3">
        <v>5784</v>
      </c>
      <c r="O457" s="3" t="s">
        <v>24</v>
      </c>
      <c r="P457" s="3">
        <v>548.99404389999995</v>
      </c>
      <c r="Q457" s="3">
        <v>3175381.55</v>
      </c>
      <c r="R457" s="3">
        <v>6.5278721040000001</v>
      </c>
      <c r="S457" s="3">
        <v>37757.212249999997</v>
      </c>
      <c r="T457" s="3">
        <v>1163459.8</v>
      </c>
      <c r="U457" t="str">
        <f t="shared" si="103"/>
        <v xml:space="preserve">STAINLESS STEEL SPORTS BOTTLE 750ML SG-702 </v>
      </c>
      <c r="V457" t="e">
        <f t="shared" si="104"/>
        <v>#VALUE!</v>
      </c>
      <c r="W457" t="str">
        <f t="shared" si="105"/>
        <v/>
      </c>
      <c r="X457">
        <f t="shared" si="106"/>
        <v>1.0449999999999999</v>
      </c>
      <c r="Y457">
        <f t="shared" si="107"/>
        <v>4338841.3499999996</v>
      </c>
      <c r="Z457">
        <f t="shared" si="108"/>
        <v>0.36640000002519385</v>
      </c>
      <c r="AA457" t="str">
        <f t="shared" si="109"/>
        <v>High</v>
      </c>
      <c r="AB457">
        <f t="shared" si="110"/>
        <v>2023</v>
      </c>
      <c r="AD457">
        <f t="shared" si="111"/>
        <v>0.31433039470228813</v>
      </c>
    </row>
    <row r="458" spans="1:30" x14ac:dyDescent="0.3">
      <c r="A458" s="3" t="s">
        <v>19</v>
      </c>
      <c r="B458" s="3" t="s">
        <v>641</v>
      </c>
      <c r="C458" s="3" t="s">
        <v>21</v>
      </c>
      <c r="D458" s="4" t="s">
        <v>22</v>
      </c>
      <c r="E458" s="3" t="s">
        <v>643</v>
      </c>
      <c r="F458" s="3" t="str">
        <f t="shared" si="98"/>
        <v>Other</v>
      </c>
      <c r="G458" s="3" t="str">
        <f t="shared" si="99"/>
        <v xml:space="preserve">STAINLESS STEEL SPORTS BOTTLE 750ML S-308-C6 </v>
      </c>
      <c r="H458" s="3" t="str">
        <f t="shared" si="100"/>
        <v>STAINLESS</v>
      </c>
      <c r="I458" s="3"/>
      <c r="J458" s="3"/>
      <c r="K458" s="3" t="str">
        <f t="shared" si="101"/>
        <v/>
      </c>
      <c r="L458" s="3" t="e">
        <f t="shared" si="102"/>
        <v>#VALUE!</v>
      </c>
      <c r="M458" s="3"/>
      <c r="N458" s="3">
        <v>1412</v>
      </c>
      <c r="O458" s="3" t="s">
        <v>24</v>
      </c>
      <c r="P458" s="3">
        <v>512.74458919999995</v>
      </c>
      <c r="Q458" s="3">
        <v>723995.36</v>
      </c>
      <c r="R458" s="3">
        <v>6.0968441049999997</v>
      </c>
      <c r="S458" s="3">
        <v>8608.7438760000005</v>
      </c>
      <c r="T458" s="3">
        <v>265271.90000000002</v>
      </c>
      <c r="U458" t="str">
        <f t="shared" si="103"/>
        <v xml:space="preserve">STAINLESS STEEL SPORTS BOTTLE 750ML S-308-C6 </v>
      </c>
      <c r="V458" t="e">
        <f t="shared" si="104"/>
        <v>#VALUE!</v>
      </c>
      <c r="W458" t="str">
        <f t="shared" si="105"/>
        <v/>
      </c>
      <c r="X458" t="e">
        <f t="shared" si="106"/>
        <v>#VALUE!</v>
      </c>
      <c r="Y458">
        <f t="shared" si="107"/>
        <v>989267.26</v>
      </c>
      <c r="Z458">
        <f t="shared" si="108"/>
        <v>0.36640000013259755</v>
      </c>
      <c r="AA458" t="str">
        <f t="shared" si="109"/>
        <v>High</v>
      </c>
      <c r="AB458">
        <f t="shared" si="110"/>
        <v>2023</v>
      </c>
      <c r="AD458">
        <f t="shared" si="111"/>
        <v>0.31429831238231093</v>
      </c>
    </row>
    <row r="459" spans="1:30" x14ac:dyDescent="0.3">
      <c r="A459" s="3" t="s">
        <v>19</v>
      </c>
      <c r="B459" s="3" t="s">
        <v>641</v>
      </c>
      <c r="C459" s="3" t="s">
        <v>21</v>
      </c>
      <c r="D459" s="4" t="s">
        <v>22</v>
      </c>
      <c r="E459" s="3" t="s">
        <v>644</v>
      </c>
      <c r="F459" s="3" t="str">
        <f t="shared" si="98"/>
        <v>Other</v>
      </c>
      <c r="G459" s="3" t="str">
        <f t="shared" si="99"/>
        <v xml:space="preserve">STAINLESS STEELSPORTS BOTTLE 750ML </v>
      </c>
      <c r="H459" s="3" t="str">
        <f t="shared" si="100"/>
        <v>STAINLESS</v>
      </c>
      <c r="I459" s="3"/>
      <c r="J459" s="3"/>
      <c r="K459" s="3" t="str">
        <f t="shared" si="101"/>
        <v/>
      </c>
      <c r="L459" s="3" t="e">
        <f t="shared" si="102"/>
        <v>#VALUE!</v>
      </c>
      <c r="M459" s="3"/>
      <c r="N459" s="3">
        <v>345.6</v>
      </c>
      <c r="O459" s="3" t="s">
        <v>24</v>
      </c>
      <c r="P459" s="3">
        <v>525.35315390000005</v>
      </c>
      <c r="Q459" s="3">
        <v>181562.05</v>
      </c>
      <c r="R459" s="3">
        <v>6.2467675849999997</v>
      </c>
      <c r="S459" s="3">
        <v>2158.8828779999999</v>
      </c>
      <c r="T459" s="3">
        <v>66524.3</v>
      </c>
      <c r="U459" t="str">
        <f t="shared" si="103"/>
        <v xml:space="preserve">STAINLESS STEELSPORTS BOTTLE 750ML </v>
      </c>
      <c r="V459" t="e">
        <f t="shared" si="104"/>
        <v>#VALUE!</v>
      </c>
      <c r="W459" t="str">
        <f t="shared" si="105"/>
        <v/>
      </c>
      <c r="X459">
        <f t="shared" si="106"/>
        <v>1.2</v>
      </c>
      <c r="Y459">
        <f t="shared" si="107"/>
        <v>248086.34999999998</v>
      </c>
      <c r="Z459">
        <f t="shared" si="108"/>
        <v>0.36639980656750687</v>
      </c>
      <c r="AA459" t="str">
        <f t="shared" si="109"/>
        <v>High</v>
      </c>
      <c r="AB459">
        <f t="shared" si="110"/>
        <v>2023</v>
      </c>
      <c r="AD459">
        <f t="shared" si="111"/>
        <v>0.31426619050330334</v>
      </c>
    </row>
    <row r="460" spans="1:30" x14ac:dyDescent="0.3">
      <c r="A460" s="3" t="s">
        <v>19</v>
      </c>
      <c r="B460" s="3" t="s">
        <v>645</v>
      </c>
      <c r="C460" s="3" t="s">
        <v>21</v>
      </c>
      <c r="D460" s="4" t="s">
        <v>22</v>
      </c>
      <c r="E460" s="3" t="s">
        <v>646</v>
      </c>
      <c r="F460" s="3" t="str">
        <f t="shared" si="98"/>
        <v>Other</v>
      </c>
      <c r="G460" s="3" t="str">
        <f t="shared" si="99"/>
        <v xml:space="preserve">STAINLESS STEEL BOTTLE 500ML </v>
      </c>
      <c r="H460" s="3" t="str">
        <f t="shared" si="100"/>
        <v>STAINLESS</v>
      </c>
      <c r="I460" s="3"/>
      <c r="J460" s="3"/>
      <c r="K460" s="3" t="str">
        <f t="shared" si="101"/>
        <v/>
      </c>
      <c r="L460" s="3" t="e">
        <f t="shared" si="102"/>
        <v>#VALUE!</v>
      </c>
      <c r="M460" s="3"/>
      <c r="N460" s="3">
        <v>2042.4</v>
      </c>
      <c r="O460" s="3" t="s">
        <v>24</v>
      </c>
      <c r="P460" s="3">
        <v>721.05868099999998</v>
      </c>
      <c r="Q460" s="3">
        <v>1472690.25</v>
      </c>
      <c r="R460" s="3">
        <v>8.5687306119999995</v>
      </c>
      <c r="S460" s="3">
        <v>17500.775399999999</v>
      </c>
      <c r="T460" s="3">
        <v>539593.80000000005</v>
      </c>
      <c r="U460" t="str">
        <f t="shared" si="103"/>
        <v xml:space="preserve">STAINLESS STEEL BOTTLE 500ML </v>
      </c>
      <c r="V460" t="e">
        <f t="shared" si="104"/>
        <v>#VALUE!</v>
      </c>
      <c r="W460" t="str">
        <f t="shared" si="105"/>
        <v/>
      </c>
      <c r="X460">
        <f t="shared" si="106"/>
        <v>1.052</v>
      </c>
      <c r="Y460">
        <f t="shared" si="107"/>
        <v>2012284.05</v>
      </c>
      <c r="Z460">
        <f t="shared" si="108"/>
        <v>0.36640006274231807</v>
      </c>
      <c r="AA460" t="str">
        <f t="shared" si="109"/>
        <v>High</v>
      </c>
      <c r="AB460">
        <f t="shared" si="110"/>
        <v>2023</v>
      </c>
      <c r="AD460">
        <f t="shared" si="111"/>
        <v>0.31423402911153026</v>
      </c>
    </row>
    <row r="461" spans="1:30" x14ac:dyDescent="0.3">
      <c r="A461" s="3" t="s">
        <v>19</v>
      </c>
      <c r="B461" s="3" t="s">
        <v>645</v>
      </c>
      <c r="C461" s="3" t="s">
        <v>21</v>
      </c>
      <c r="D461" s="4" t="s">
        <v>22</v>
      </c>
      <c r="E461" s="3" t="s">
        <v>647</v>
      </c>
      <c r="F461" s="3" t="str">
        <f t="shared" si="98"/>
        <v>Other</v>
      </c>
      <c r="G461" s="3" t="str">
        <f t="shared" si="99"/>
        <v xml:space="preserve">STAINLESS STEEL SPORTS BOTTLE 750ML SG705-1 </v>
      </c>
      <c r="H461" s="3" t="str">
        <f t="shared" si="100"/>
        <v>STAINLESS</v>
      </c>
      <c r="I461" s="3"/>
      <c r="J461" s="3"/>
      <c r="K461" s="3" t="str">
        <f t="shared" si="101"/>
        <v/>
      </c>
      <c r="L461" s="3" t="e">
        <f t="shared" si="102"/>
        <v>#VALUE!</v>
      </c>
      <c r="M461" s="3"/>
      <c r="N461" s="3">
        <v>2322.1999999999998</v>
      </c>
      <c r="O461" s="3" t="s">
        <v>24</v>
      </c>
      <c r="P461" s="3">
        <v>650.36649299999999</v>
      </c>
      <c r="Q461" s="3">
        <v>1510281.07</v>
      </c>
      <c r="R461" s="3">
        <v>7.7286570760000002</v>
      </c>
      <c r="S461" s="3">
        <v>17947.48746</v>
      </c>
      <c r="T461" s="3">
        <v>553367</v>
      </c>
      <c r="U461" t="str">
        <f t="shared" si="103"/>
        <v xml:space="preserve">STAINLESS STEEL SPORTS BOTTLE 750ML SG705-1 </v>
      </c>
      <c r="V461" t="e">
        <f t="shared" si="104"/>
        <v>#VALUE!</v>
      </c>
      <c r="W461" t="str">
        <f t="shared" si="105"/>
        <v/>
      </c>
      <c r="X461">
        <f t="shared" si="106"/>
        <v>1.052</v>
      </c>
      <c r="Y461">
        <f t="shared" si="107"/>
        <v>2063648.07</v>
      </c>
      <c r="Z461">
        <f t="shared" si="108"/>
        <v>0.36640001056227234</v>
      </c>
      <c r="AA461" t="str">
        <f t="shared" si="109"/>
        <v>High</v>
      </c>
      <c r="AB461">
        <f t="shared" si="110"/>
        <v>2023</v>
      </c>
      <c r="AD461">
        <f t="shared" si="111"/>
        <v>0.3142018278562026</v>
      </c>
    </row>
    <row r="462" spans="1:30" x14ac:dyDescent="0.3">
      <c r="A462" s="3" t="s">
        <v>19</v>
      </c>
      <c r="B462" s="3" t="s">
        <v>645</v>
      </c>
      <c r="C462" s="3" t="s">
        <v>21</v>
      </c>
      <c r="D462" s="4" t="s">
        <v>22</v>
      </c>
      <c r="E462" s="3" t="s">
        <v>648</v>
      </c>
      <c r="F462" s="3" t="str">
        <f t="shared" si="98"/>
        <v>Other</v>
      </c>
      <c r="G462" s="3" t="str">
        <f t="shared" si="99"/>
        <v xml:space="preserve">STAINLESS STEEL BOTTLE 750ML SG805 </v>
      </c>
      <c r="H462" s="3" t="str">
        <f t="shared" si="100"/>
        <v>STAINLESS</v>
      </c>
      <c r="I462" s="3"/>
      <c r="J462" s="3"/>
      <c r="K462" s="3" t="str">
        <f t="shared" si="101"/>
        <v>PCS</v>
      </c>
      <c r="L462" s="3" t="e">
        <f t="shared" si="102"/>
        <v>#VALUE!</v>
      </c>
      <c r="M462" s="3"/>
      <c r="N462" s="3">
        <v>662.4</v>
      </c>
      <c r="O462" s="3" t="s">
        <v>24</v>
      </c>
      <c r="P462" s="3">
        <v>452.37515100000002</v>
      </c>
      <c r="Q462" s="3">
        <v>299653.3</v>
      </c>
      <c r="R462" s="3">
        <v>5.375818787</v>
      </c>
      <c r="S462" s="3">
        <v>3560.9423649999999</v>
      </c>
      <c r="T462" s="3">
        <v>109793</v>
      </c>
      <c r="U462" t="str">
        <f t="shared" si="103"/>
        <v xml:space="preserve">STAINLESS STEEL BOTTLE 750ML SG805 </v>
      </c>
      <c r="V462" t="e">
        <f t="shared" si="104"/>
        <v>#VALUE!</v>
      </c>
      <c r="W462" t="str">
        <f t="shared" si="105"/>
        <v>PCS</v>
      </c>
      <c r="X462">
        <f t="shared" si="106"/>
        <v>0.99</v>
      </c>
      <c r="Y462">
        <f t="shared" si="107"/>
        <v>409446.3</v>
      </c>
      <c r="Z462">
        <f t="shared" si="108"/>
        <v>0.36640010305242759</v>
      </c>
      <c r="AA462" t="str">
        <f t="shared" si="109"/>
        <v>High</v>
      </c>
      <c r="AB462">
        <f t="shared" si="110"/>
        <v>2023</v>
      </c>
      <c r="AD462">
        <f t="shared" si="111"/>
        <v>0.3141695868539135</v>
      </c>
    </row>
    <row r="463" spans="1:30" x14ac:dyDescent="0.3">
      <c r="A463" s="3" t="s">
        <v>19</v>
      </c>
      <c r="B463" s="3" t="s">
        <v>645</v>
      </c>
      <c r="C463" s="3" t="s">
        <v>21</v>
      </c>
      <c r="D463" s="4" t="s">
        <v>22</v>
      </c>
      <c r="E463" s="3" t="s">
        <v>649</v>
      </c>
      <c r="F463" s="3" t="str">
        <f t="shared" si="98"/>
        <v>Other</v>
      </c>
      <c r="G463" s="3" t="str">
        <f t="shared" si="99"/>
        <v xml:space="preserve">STAINLESS STEELSPORTS BOTTLE 500ML S116-500 </v>
      </c>
      <c r="H463" s="3" t="str">
        <f t="shared" si="100"/>
        <v>STAINLESS</v>
      </c>
      <c r="I463" s="3"/>
      <c r="J463" s="3"/>
      <c r="K463" s="3" t="str">
        <f t="shared" si="101"/>
        <v/>
      </c>
      <c r="L463" s="3" t="e">
        <f t="shared" si="102"/>
        <v>#VALUE!</v>
      </c>
      <c r="M463" s="3"/>
      <c r="N463" s="3">
        <v>8189.6</v>
      </c>
      <c r="O463" s="3" t="s">
        <v>24</v>
      </c>
      <c r="P463" s="3">
        <v>660.76209459999995</v>
      </c>
      <c r="Q463" s="3">
        <v>5411377.25</v>
      </c>
      <c r="R463" s="3">
        <v>7.8521936380000001</v>
      </c>
      <c r="S463" s="3">
        <v>64306.32501</v>
      </c>
      <c r="T463" s="3">
        <v>1982728.5</v>
      </c>
      <c r="U463" t="str">
        <f t="shared" si="103"/>
        <v xml:space="preserve">STAINLESS STEELSPORTS BOTTLE 500ML S116-500 </v>
      </c>
      <c r="V463" t="e">
        <f t="shared" si="104"/>
        <v>#VALUE!</v>
      </c>
      <c r="W463" t="str">
        <f t="shared" si="105"/>
        <v/>
      </c>
      <c r="X463">
        <f t="shared" si="106"/>
        <v>0.91700000000000004</v>
      </c>
      <c r="Y463">
        <f t="shared" si="107"/>
        <v>7394105.75</v>
      </c>
      <c r="Z463">
        <f t="shared" si="108"/>
        <v>0.36639997701139759</v>
      </c>
      <c r="AA463" t="str">
        <f t="shared" si="109"/>
        <v>High</v>
      </c>
      <c r="AB463">
        <f t="shared" si="110"/>
        <v>2023</v>
      </c>
      <c r="AD463">
        <f t="shared" si="111"/>
        <v>0.31413730594155348</v>
      </c>
    </row>
    <row r="464" spans="1:30" x14ac:dyDescent="0.3">
      <c r="A464" s="3" t="s">
        <v>19</v>
      </c>
      <c r="B464" s="3" t="s">
        <v>645</v>
      </c>
      <c r="C464" s="3" t="s">
        <v>21</v>
      </c>
      <c r="D464" s="4" t="s">
        <v>22</v>
      </c>
      <c r="E464" s="3" t="s">
        <v>650</v>
      </c>
      <c r="F464" s="3" t="str">
        <f t="shared" si="98"/>
        <v>Other</v>
      </c>
      <c r="G464" s="3" t="str">
        <f t="shared" si="99"/>
        <v xml:space="preserve">STAINLESS STEELSPORTS BOTTLE 650ML S115 </v>
      </c>
      <c r="H464" s="3" t="str">
        <f t="shared" si="100"/>
        <v>STAINLESS</v>
      </c>
      <c r="I464" s="3"/>
      <c r="J464" s="3"/>
      <c r="K464" s="3" t="str">
        <f t="shared" si="101"/>
        <v/>
      </c>
      <c r="L464" s="3" t="e">
        <f t="shared" si="102"/>
        <v>#VALUE!</v>
      </c>
      <c r="M464" s="3"/>
      <c r="N464" s="3">
        <v>1672</v>
      </c>
      <c r="O464" s="3" t="s">
        <v>24</v>
      </c>
      <c r="P464" s="3">
        <v>520.23146529999997</v>
      </c>
      <c r="Q464" s="3">
        <v>869827.01</v>
      </c>
      <c r="R464" s="3">
        <v>6.1821921010000001</v>
      </c>
      <c r="S464" s="3">
        <v>10336.625190000001</v>
      </c>
      <c r="T464" s="3">
        <v>318704.59999999998</v>
      </c>
      <c r="U464" t="str">
        <f t="shared" si="103"/>
        <v xml:space="preserve">STAINLESS STEELSPORTS BOTTLE 650ML S115 </v>
      </c>
      <c r="V464" t="e">
        <f t="shared" si="104"/>
        <v>#VALUE!</v>
      </c>
      <c r="W464" t="str">
        <f t="shared" si="105"/>
        <v/>
      </c>
      <c r="X464">
        <f t="shared" si="106"/>
        <v>0.99</v>
      </c>
      <c r="Y464">
        <f t="shared" si="107"/>
        <v>1188531.6099999999</v>
      </c>
      <c r="Z464">
        <f t="shared" si="108"/>
        <v>0.36639998107209842</v>
      </c>
      <c r="AA464" t="str">
        <f t="shared" si="109"/>
        <v>High</v>
      </c>
      <c r="AB464">
        <f t="shared" si="110"/>
        <v>2023</v>
      </c>
      <c r="AD464">
        <f t="shared" si="111"/>
        <v>0.31410498518022395</v>
      </c>
    </row>
    <row r="465" spans="1:30" x14ac:dyDescent="0.3">
      <c r="A465" s="3" t="s">
        <v>19</v>
      </c>
      <c r="B465" s="3" t="s">
        <v>651</v>
      </c>
      <c r="C465" s="3" t="s">
        <v>21</v>
      </c>
      <c r="D465" s="4" t="s">
        <v>22</v>
      </c>
      <c r="E465" s="3" t="s">
        <v>652</v>
      </c>
      <c r="F465" s="3" t="str">
        <f t="shared" si="98"/>
        <v>Other</v>
      </c>
      <c r="G465" s="3" t="str">
        <f t="shared" si="99"/>
        <v xml:space="preserve">SS OIL POT 900ML </v>
      </c>
      <c r="H465" s="3" t="str">
        <f t="shared" si="100"/>
        <v>SS</v>
      </c>
      <c r="I465" s="3"/>
      <c r="J465" s="3"/>
      <c r="K465" s="3" t="str">
        <f t="shared" si="101"/>
        <v>PCS</v>
      </c>
      <c r="L465" s="3" t="e">
        <f t="shared" si="102"/>
        <v>#VALUE!</v>
      </c>
      <c r="M465" s="3"/>
      <c r="N465" s="3">
        <v>7300</v>
      </c>
      <c r="O465" s="3" t="s">
        <v>24</v>
      </c>
      <c r="P465" s="3">
        <v>447.06412740000002</v>
      </c>
      <c r="Q465" s="3">
        <v>3263568.13</v>
      </c>
      <c r="R465" s="3">
        <v>5.3127050200000001</v>
      </c>
      <c r="S465" s="3">
        <v>38782.746639999998</v>
      </c>
      <c r="T465" s="3">
        <v>1195771.3999999999</v>
      </c>
      <c r="U465" t="str">
        <f t="shared" si="103"/>
        <v xml:space="preserve">SS OIL POT 900ML </v>
      </c>
      <c r="V465">
        <f t="shared" si="104"/>
        <v>27000</v>
      </c>
      <c r="W465" t="str">
        <f t="shared" si="105"/>
        <v>PCS</v>
      </c>
      <c r="X465">
        <f t="shared" si="106"/>
        <v>1.4</v>
      </c>
      <c r="Y465">
        <f t="shared" si="107"/>
        <v>4459339.5299999993</v>
      </c>
      <c r="Z465">
        <f t="shared" si="108"/>
        <v>0.36640001138876177</v>
      </c>
      <c r="AA465" t="str">
        <f t="shared" si="109"/>
        <v>High</v>
      </c>
      <c r="AB465">
        <f t="shared" si="110"/>
        <v>2023</v>
      </c>
      <c r="AD465">
        <f t="shared" si="111"/>
        <v>0.31407262441543937</v>
      </c>
    </row>
    <row r="466" spans="1:30" x14ac:dyDescent="0.3">
      <c r="A466" s="3" t="s">
        <v>19</v>
      </c>
      <c r="B466" s="3" t="s">
        <v>653</v>
      </c>
      <c r="C466" s="3" t="s">
        <v>21</v>
      </c>
      <c r="D466" s="4" t="s">
        <v>22</v>
      </c>
      <c r="E466" s="3" t="s">
        <v>654</v>
      </c>
      <c r="F466" s="3" t="str">
        <f t="shared" si="98"/>
        <v>Containers</v>
      </c>
      <c r="G466" s="3" t="str">
        <f t="shared" si="99"/>
        <v xml:space="preserve">STEEL ROUND CONTAINER </v>
      </c>
      <c r="H466" s="3" t="str">
        <f t="shared" si="100"/>
        <v>STEEL</v>
      </c>
      <c r="I466" s="3"/>
      <c r="J466" s="3"/>
      <c r="K466" s="3" t="str">
        <f t="shared" si="101"/>
        <v/>
      </c>
      <c r="L466" s="3" t="e">
        <f t="shared" si="102"/>
        <v>#VALUE!</v>
      </c>
      <c r="M466" s="3"/>
      <c r="N466" s="3">
        <v>10200</v>
      </c>
      <c r="O466" s="3" t="s">
        <v>24</v>
      </c>
      <c r="P466" s="3">
        <v>603.29936959999998</v>
      </c>
      <c r="Q466" s="3">
        <v>6153653.5700000003</v>
      </c>
      <c r="R466" s="3">
        <v>7.1693329720000003</v>
      </c>
      <c r="S466" s="3">
        <v>73127.196320000003</v>
      </c>
      <c r="T466" s="3">
        <v>2254698.7000000002</v>
      </c>
      <c r="U466" t="str">
        <f t="shared" si="103"/>
        <v xml:space="preserve">STEEL ROUND CONTAINER </v>
      </c>
      <c r="V466" t="e">
        <f t="shared" si="104"/>
        <v>#VALUE!</v>
      </c>
      <c r="W466" t="str">
        <f t="shared" si="105"/>
        <v/>
      </c>
      <c r="X466">
        <f t="shared" si="106"/>
        <v>0.58499999999999996</v>
      </c>
      <c r="Y466">
        <f t="shared" si="107"/>
        <v>8408352.2699999996</v>
      </c>
      <c r="Z466">
        <f t="shared" si="108"/>
        <v>0.36640000519236249</v>
      </c>
      <c r="AA466" t="str">
        <f t="shared" si="109"/>
        <v>High</v>
      </c>
      <c r="AB466">
        <f t="shared" si="110"/>
        <v>2023</v>
      </c>
      <c r="AD466">
        <f t="shared" si="111"/>
        <v>0.31404022355663236</v>
      </c>
    </row>
    <row r="467" spans="1:30" x14ac:dyDescent="0.3">
      <c r="A467" s="3" t="s">
        <v>19</v>
      </c>
      <c r="B467" s="3" t="s">
        <v>653</v>
      </c>
      <c r="C467" s="3" t="s">
        <v>21</v>
      </c>
      <c r="D467" s="4" t="s">
        <v>22</v>
      </c>
      <c r="E467" s="3" t="s">
        <v>655</v>
      </c>
      <c r="F467" s="3" t="str">
        <f t="shared" si="98"/>
        <v>Containers</v>
      </c>
      <c r="G467" s="3" t="str">
        <f t="shared" si="99"/>
        <v xml:space="preserve">STEEL RECTANGLE CONTAINER </v>
      </c>
      <c r="H467" s="3" t="str">
        <f t="shared" si="100"/>
        <v>STEEL</v>
      </c>
      <c r="I467" s="3"/>
      <c r="J467" s="3"/>
      <c r="K467" s="3" t="str">
        <f t="shared" si="101"/>
        <v/>
      </c>
      <c r="L467" s="3" t="e">
        <f t="shared" si="102"/>
        <v>#VALUE!</v>
      </c>
      <c r="M467" s="3"/>
      <c r="N467" s="3">
        <v>1497.6</v>
      </c>
      <c r="O467" s="3" t="s">
        <v>24</v>
      </c>
      <c r="P467" s="3">
        <v>475.97587470000002</v>
      </c>
      <c r="Q467" s="3">
        <v>712821.47</v>
      </c>
      <c r="R467" s="3">
        <v>5.6562789630000001</v>
      </c>
      <c r="S467" s="3">
        <v>8470.8433750000004</v>
      </c>
      <c r="T467" s="3">
        <v>261177.8</v>
      </c>
      <c r="U467" t="str">
        <f t="shared" si="103"/>
        <v xml:space="preserve">STEEL RECTANGLE CONTAINER </v>
      </c>
      <c r="V467" t="e">
        <f t="shared" si="104"/>
        <v>#VALUE!</v>
      </c>
      <c r="W467" t="str">
        <f t="shared" si="105"/>
        <v/>
      </c>
      <c r="X467">
        <f t="shared" si="106"/>
        <v>0.9</v>
      </c>
      <c r="Y467">
        <f t="shared" si="107"/>
        <v>973999.27</v>
      </c>
      <c r="Z467">
        <f t="shared" si="108"/>
        <v>0.36640001878731288</v>
      </c>
      <c r="AA467" t="str">
        <f t="shared" si="109"/>
        <v>High</v>
      </c>
      <c r="AB467">
        <f t="shared" si="110"/>
        <v>2023</v>
      </c>
      <c r="AD467">
        <f t="shared" si="111"/>
        <v>0.31400778255190148</v>
      </c>
    </row>
    <row r="468" spans="1:30" x14ac:dyDescent="0.3">
      <c r="A468" s="3" t="s">
        <v>19</v>
      </c>
      <c r="B468" s="3" t="s">
        <v>653</v>
      </c>
      <c r="C468" s="3" t="s">
        <v>21</v>
      </c>
      <c r="D468" s="4" t="s">
        <v>22</v>
      </c>
      <c r="E468" s="3" t="s">
        <v>656</v>
      </c>
      <c r="F468" s="3" t="str">
        <f t="shared" si="98"/>
        <v>Other</v>
      </c>
      <c r="G468" s="3" t="str">
        <f t="shared" si="99"/>
        <v xml:space="preserve">AM-296 STAINLESS STEEL BOTTLE 750ML SG2318 </v>
      </c>
      <c r="H468" s="3" t="str">
        <f t="shared" si="100"/>
        <v>AM-296</v>
      </c>
      <c r="I468" s="3"/>
      <c r="J468" s="3"/>
      <c r="K468" s="3" t="str">
        <f t="shared" si="101"/>
        <v>PCS</v>
      </c>
      <c r="L468" s="3" t="e">
        <f t="shared" si="102"/>
        <v>#VALUE!</v>
      </c>
      <c r="M468" s="3"/>
      <c r="N468" s="3">
        <v>6657.6</v>
      </c>
      <c r="O468" s="3" t="s">
        <v>24</v>
      </c>
      <c r="P468" s="3">
        <v>587.08103670000003</v>
      </c>
      <c r="Q468" s="3">
        <v>3908550.71</v>
      </c>
      <c r="R468" s="3">
        <v>6.9766017429999998</v>
      </c>
      <c r="S468" s="3">
        <v>46447.423770000001</v>
      </c>
      <c r="T468" s="3">
        <v>1432092.9</v>
      </c>
      <c r="U468" t="str">
        <f t="shared" si="103"/>
        <v xml:space="preserve">AM-296 STAINLESS STEEL BOTTLE 750ML SG2318 </v>
      </c>
      <c r="V468">
        <f t="shared" si="104"/>
        <v>42048</v>
      </c>
      <c r="W468" t="str">
        <f t="shared" si="105"/>
        <v>PCS</v>
      </c>
      <c r="X468">
        <f t="shared" si="106"/>
        <v>1.07</v>
      </c>
      <c r="Y468">
        <f t="shared" si="107"/>
        <v>5340643.6099999994</v>
      </c>
      <c r="Z468">
        <f t="shared" si="108"/>
        <v>0.36639997949521291</v>
      </c>
      <c r="AA468" t="str">
        <f t="shared" si="109"/>
        <v>High</v>
      </c>
      <c r="AB468">
        <f t="shared" si="110"/>
        <v>2023</v>
      </c>
      <c r="AD468">
        <f t="shared" si="111"/>
        <v>0.31397530131430978</v>
      </c>
    </row>
    <row r="469" spans="1:30" x14ac:dyDescent="0.3">
      <c r="A469" s="3" t="s">
        <v>19</v>
      </c>
      <c r="B469" s="3" t="s">
        <v>653</v>
      </c>
      <c r="C469" s="3" t="s">
        <v>21</v>
      </c>
      <c r="D469" s="4" t="s">
        <v>22</v>
      </c>
      <c r="E469" s="3" t="s">
        <v>657</v>
      </c>
      <c r="F469" s="3" t="str">
        <f t="shared" si="98"/>
        <v>Containers</v>
      </c>
      <c r="G469" s="3" t="str">
        <f t="shared" si="99"/>
        <v xml:space="preserve">STEEL RECTANGLE CONTAINER BIG </v>
      </c>
      <c r="H469" s="3" t="str">
        <f t="shared" si="100"/>
        <v>STEEL</v>
      </c>
      <c r="I469" s="3"/>
      <c r="J469" s="3"/>
      <c r="K469" s="3" t="str">
        <f t="shared" si="101"/>
        <v/>
      </c>
      <c r="L469" s="3" t="e">
        <f t="shared" si="102"/>
        <v>#VALUE!</v>
      </c>
      <c r="M469" s="3"/>
      <c r="N469" s="3">
        <v>8431.25</v>
      </c>
      <c r="O469" s="3" t="s">
        <v>24</v>
      </c>
      <c r="P469" s="3">
        <v>467.70775029999999</v>
      </c>
      <c r="Q469" s="3">
        <v>3943360.97</v>
      </c>
      <c r="R469" s="3">
        <v>5.5580243649999996</v>
      </c>
      <c r="S469" s="3">
        <v>46861.092929999999</v>
      </c>
      <c r="T469" s="3">
        <v>1444847.5</v>
      </c>
      <c r="U469" t="str">
        <f t="shared" si="103"/>
        <v xml:space="preserve">STEEL RECTANGLE CONTAINER BIG </v>
      </c>
      <c r="V469" t="e">
        <f t="shared" si="104"/>
        <v>#VALUE!</v>
      </c>
      <c r="W469" t="str">
        <f t="shared" si="105"/>
        <v/>
      </c>
      <c r="X469">
        <f t="shared" si="106"/>
        <v>1.61</v>
      </c>
      <c r="Y469">
        <f t="shared" si="107"/>
        <v>5388208.4700000007</v>
      </c>
      <c r="Z469">
        <f t="shared" si="108"/>
        <v>0.36640001029375707</v>
      </c>
      <c r="AA469" t="str">
        <f t="shared" si="109"/>
        <v>High</v>
      </c>
      <c r="AB469">
        <f t="shared" si="110"/>
        <v>2023</v>
      </c>
      <c r="AD469">
        <f t="shared" si="111"/>
        <v>0.31394277980179058</v>
      </c>
    </row>
    <row r="470" spans="1:30" x14ac:dyDescent="0.3">
      <c r="A470" s="3" t="s">
        <v>19</v>
      </c>
      <c r="B470" s="3" t="s">
        <v>653</v>
      </c>
      <c r="C470" s="3" t="s">
        <v>21</v>
      </c>
      <c r="D470" s="4" t="s">
        <v>22</v>
      </c>
      <c r="E470" s="3" t="s">
        <v>658</v>
      </c>
      <c r="F470" s="3" t="str">
        <f t="shared" si="98"/>
        <v>Other</v>
      </c>
      <c r="G470" s="3" t="str">
        <f t="shared" si="99"/>
        <v xml:space="preserve">AM-458 STAINLESS STEEL SPORTS BOTTLE 750ML </v>
      </c>
      <c r="H470" s="3" t="str">
        <f t="shared" si="100"/>
        <v>AM-458</v>
      </c>
      <c r="I470" s="3"/>
      <c r="J470" s="3"/>
      <c r="K470" s="3" t="str">
        <f t="shared" si="101"/>
        <v>PCS</v>
      </c>
      <c r="L470" s="3" t="e">
        <f t="shared" si="102"/>
        <v>#VALUE!</v>
      </c>
      <c r="M470" s="3"/>
      <c r="N470" s="3">
        <v>6159</v>
      </c>
      <c r="O470" s="3" t="s">
        <v>24</v>
      </c>
      <c r="P470" s="3">
        <v>540.52603829999998</v>
      </c>
      <c r="Q470" s="3">
        <v>3329099.87</v>
      </c>
      <c r="R470" s="3">
        <v>6.4233634979999996</v>
      </c>
      <c r="S470" s="3">
        <v>39561.495779999997</v>
      </c>
      <c r="T470" s="3">
        <v>1219782.2</v>
      </c>
      <c r="U470" t="str">
        <f t="shared" si="103"/>
        <v xml:space="preserve">AM-458 STAINLESS STEEL SPORTS BOTTLE 750ML </v>
      </c>
      <c r="V470">
        <f t="shared" si="104"/>
        <v>36954</v>
      </c>
      <c r="W470" t="str">
        <f t="shared" si="105"/>
        <v>PCS</v>
      </c>
      <c r="X470">
        <f t="shared" si="106"/>
        <v>1.0369999999999999</v>
      </c>
      <c r="Y470">
        <f t="shared" si="107"/>
        <v>4548882.07</v>
      </c>
      <c r="Z470">
        <f t="shared" si="108"/>
        <v>0.36640000229251157</v>
      </c>
      <c r="AA470" t="str">
        <f t="shared" si="109"/>
        <v>High</v>
      </c>
      <c r="AB470">
        <f t="shared" si="110"/>
        <v>2023</v>
      </c>
      <c r="AD470">
        <f t="shared" si="111"/>
        <v>0.31391021789583656</v>
      </c>
    </row>
    <row r="471" spans="1:30" x14ac:dyDescent="0.3">
      <c r="A471" s="3" t="s">
        <v>19</v>
      </c>
      <c r="B471" s="3" t="s">
        <v>653</v>
      </c>
      <c r="C471" s="3" t="s">
        <v>21</v>
      </c>
      <c r="D471" s="4" t="s">
        <v>22</v>
      </c>
      <c r="E471" s="3" t="s">
        <v>659</v>
      </c>
      <c r="F471" s="3" t="str">
        <f t="shared" si="98"/>
        <v>Other</v>
      </c>
      <c r="G471" s="3" t="str">
        <f t="shared" si="99"/>
        <v xml:space="preserve">AM-393 STAINLESS STEEL SPORTS BOTTLE 750ML </v>
      </c>
      <c r="H471" s="3" t="str">
        <f t="shared" si="100"/>
        <v>AM-393</v>
      </c>
      <c r="I471" s="3"/>
      <c r="J471" s="3"/>
      <c r="K471" s="3" t="str">
        <f t="shared" si="101"/>
        <v>PCS</v>
      </c>
      <c r="L471" s="3" t="e">
        <f t="shared" si="102"/>
        <v>#VALUE!</v>
      </c>
      <c r="M471" s="3"/>
      <c r="N471" s="3">
        <v>1060.8</v>
      </c>
      <c r="O471" s="3" t="s">
        <v>24</v>
      </c>
      <c r="P471" s="3">
        <v>521.24014890000001</v>
      </c>
      <c r="Q471" s="3">
        <v>552931.55000000005</v>
      </c>
      <c r="R471" s="3">
        <v>6.1941788349999998</v>
      </c>
      <c r="S471" s="3">
        <v>6570.7849079999996</v>
      </c>
      <c r="T471" s="3">
        <v>202594.1</v>
      </c>
      <c r="U471" t="str">
        <f t="shared" si="103"/>
        <v xml:space="preserve">AM-393 STAINLESS STEEL SPORTS BOTTLE 750ML </v>
      </c>
      <c r="V471">
        <f t="shared" si="104"/>
        <v>5304</v>
      </c>
      <c r="W471" t="str">
        <f t="shared" si="105"/>
        <v>PCS</v>
      </c>
      <c r="X471">
        <f t="shared" si="106"/>
        <v>1.2</v>
      </c>
      <c r="Y471">
        <f t="shared" si="107"/>
        <v>755525.65</v>
      </c>
      <c r="Z471">
        <f t="shared" si="108"/>
        <v>0.36639996397384089</v>
      </c>
      <c r="AA471" t="str">
        <f t="shared" si="109"/>
        <v>High</v>
      </c>
      <c r="AB471">
        <f t="shared" si="110"/>
        <v>2023</v>
      </c>
      <c r="AD471">
        <f t="shared" si="111"/>
        <v>0.3138776155452796</v>
      </c>
    </row>
    <row r="472" spans="1:30" x14ac:dyDescent="0.3">
      <c r="A472" s="3" t="s">
        <v>19</v>
      </c>
      <c r="B472" s="3" t="s">
        <v>660</v>
      </c>
      <c r="C472" s="3" t="s">
        <v>21</v>
      </c>
      <c r="D472" s="4" t="s">
        <v>22</v>
      </c>
      <c r="E472" s="3" t="s">
        <v>661</v>
      </c>
      <c r="F472" s="3" t="str">
        <f t="shared" si="98"/>
        <v>Other</v>
      </c>
      <c r="G472" s="3" t="str">
        <f t="shared" si="99"/>
        <v xml:space="preserve">STAINLESS STEEL SPORTS BOTTLE 750ML SG705-1 </v>
      </c>
      <c r="H472" s="3" t="str">
        <f t="shared" si="100"/>
        <v>STAINLESS</v>
      </c>
      <c r="I472" s="3"/>
      <c r="J472" s="3"/>
      <c r="K472" s="3" t="str">
        <f t="shared" si="101"/>
        <v/>
      </c>
      <c r="L472" s="3" t="e">
        <f t="shared" si="102"/>
        <v>#VALUE!</v>
      </c>
      <c r="M472" s="3"/>
      <c r="N472" s="3">
        <v>850</v>
      </c>
      <c r="O472" s="3" t="s">
        <v>24</v>
      </c>
      <c r="P472" s="3">
        <v>648.60479999999995</v>
      </c>
      <c r="Q472" s="3">
        <v>551314.07999999996</v>
      </c>
      <c r="R472" s="3">
        <v>7.7031448930000002</v>
      </c>
      <c r="S472" s="3">
        <v>6547.6731589999999</v>
      </c>
      <c r="T472" s="3">
        <v>202001.5</v>
      </c>
      <c r="U472" t="str">
        <f t="shared" si="103"/>
        <v xml:space="preserve">STAINLESS STEEL SPORTS BOTTLE 750ML SG705-1 </v>
      </c>
      <c r="V472" t="e">
        <f t="shared" si="104"/>
        <v>#VALUE!</v>
      </c>
      <c r="W472" t="str">
        <f t="shared" si="105"/>
        <v/>
      </c>
      <c r="X472">
        <f t="shared" si="106"/>
        <v>1.052</v>
      </c>
      <c r="Y472">
        <f t="shared" si="107"/>
        <v>753315.58</v>
      </c>
      <c r="Z472">
        <f t="shared" si="108"/>
        <v>0.36640003825042888</v>
      </c>
      <c r="AA472" t="str">
        <f t="shared" si="109"/>
        <v>High</v>
      </c>
      <c r="AB472">
        <f t="shared" si="110"/>
        <v>2023</v>
      </c>
      <c r="AD472">
        <f t="shared" si="111"/>
        <v>0.31384497269355272</v>
      </c>
    </row>
    <row r="473" spans="1:30" x14ac:dyDescent="0.3">
      <c r="A473" s="3" t="s">
        <v>19</v>
      </c>
      <c r="B473" s="3" t="s">
        <v>660</v>
      </c>
      <c r="C473" s="3" t="s">
        <v>21</v>
      </c>
      <c r="D473" s="4" t="s">
        <v>22</v>
      </c>
      <c r="E473" s="3" t="s">
        <v>662</v>
      </c>
      <c r="F473" s="3" t="str">
        <f t="shared" si="98"/>
        <v>Other</v>
      </c>
      <c r="G473" s="3" t="str">
        <f t="shared" si="99"/>
        <v xml:space="preserve">STAINLESS STEELSPORTS BOTTLE 750ML </v>
      </c>
      <c r="H473" s="3" t="str">
        <f t="shared" si="100"/>
        <v>STAINLESS</v>
      </c>
      <c r="I473" s="3"/>
      <c r="J473" s="3"/>
      <c r="K473" s="3" t="str">
        <f t="shared" si="101"/>
        <v/>
      </c>
      <c r="L473" s="3" t="e">
        <f t="shared" si="102"/>
        <v>#VALUE!</v>
      </c>
      <c r="M473" s="3"/>
      <c r="N473" s="3">
        <v>1800</v>
      </c>
      <c r="O473" s="3" t="s">
        <v>24</v>
      </c>
      <c r="P473" s="3">
        <v>524.06283889999997</v>
      </c>
      <c r="Q473" s="3">
        <v>943313.11</v>
      </c>
      <c r="R473" s="3">
        <v>6.224024215</v>
      </c>
      <c r="S473" s="3">
        <v>11203.24359</v>
      </c>
      <c r="T473" s="3">
        <v>345629.9</v>
      </c>
      <c r="U473" t="str">
        <f t="shared" si="103"/>
        <v xml:space="preserve">STAINLESS STEELSPORTS BOTTLE 750ML </v>
      </c>
      <c r="V473" t="e">
        <f t="shared" si="104"/>
        <v>#VALUE!</v>
      </c>
      <c r="W473" t="str">
        <f t="shared" si="105"/>
        <v/>
      </c>
      <c r="X473">
        <f t="shared" si="106"/>
        <v>1.2</v>
      </c>
      <c r="Y473">
        <f t="shared" si="107"/>
        <v>1288943.01</v>
      </c>
      <c r="Z473">
        <f t="shared" si="108"/>
        <v>0.36639997508356481</v>
      </c>
      <c r="AA473" t="str">
        <f t="shared" si="109"/>
        <v>High</v>
      </c>
      <c r="AB473">
        <f t="shared" si="110"/>
        <v>2023</v>
      </c>
      <c r="AD473">
        <f t="shared" si="111"/>
        <v>0.31381228919507209</v>
      </c>
    </row>
    <row r="474" spans="1:30" x14ac:dyDescent="0.3">
      <c r="A474" s="3" t="s">
        <v>19</v>
      </c>
      <c r="B474" s="3" t="s">
        <v>660</v>
      </c>
      <c r="C474" s="3" t="s">
        <v>21</v>
      </c>
      <c r="D474" s="4" t="s">
        <v>22</v>
      </c>
      <c r="E474" s="3" t="s">
        <v>663</v>
      </c>
      <c r="F474" s="3" t="str">
        <f t="shared" si="98"/>
        <v>Other</v>
      </c>
      <c r="G474" s="3" t="str">
        <f t="shared" si="99"/>
        <v xml:space="preserve">STAINLESS STEELSPORTS BOTTLE 650ML S115 </v>
      </c>
      <c r="H474" s="3" t="str">
        <f t="shared" si="100"/>
        <v>STAINLESS</v>
      </c>
      <c r="I474" s="3"/>
      <c r="J474" s="3"/>
      <c r="K474" s="3" t="str">
        <f t="shared" si="101"/>
        <v/>
      </c>
      <c r="L474" s="3" t="e">
        <f t="shared" si="102"/>
        <v>#VALUE!</v>
      </c>
      <c r="M474" s="3"/>
      <c r="N474" s="3">
        <v>1528</v>
      </c>
      <c r="O474" s="3" t="s">
        <v>24</v>
      </c>
      <c r="P474" s="3">
        <v>528.25507849999997</v>
      </c>
      <c r="Q474" s="3">
        <v>807173.76</v>
      </c>
      <c r="R474" s="3">
        <v>6.273813284</v>
      </c>
      <c r="S474" s="3">
        <v>9586.3866980000003</v>
      </c>
      <c r="T474" s="3">
        <v>295748.5</v>
      </c>
      <c r="U474" t="str">
        <f t="shared" si="103"/>
        <v xml:space="preserve">STAINLESS STEELSPORTS BOTTLE 650ML S115 </v>
      </c>
      <c r="V474" t="e">
        <f t="shared" si="104"/>
        <v>#VALUE!</v>
      </c>
      <c r="W474" t="str">
        <f t="shared" si="105"/>
        <v/>
      </c>
      <c r="X474">
        <f t="shared" si="106"/>
        <v>1.008</v>
      </c>
      <c r="Y474">
        <f t="shared" si="107"/>
        <v>1102922.26</v>
      </c>
      <c r="Z474">
        <f t="shared" si="108"/>
        <v>0.3664000425385483</v>
      </c>
      <c r="AA474" t="str">
        <f t="shared" si="109"/>
        <v>High</v>
      </c>
      <c r="AB474">
        <f t="shared" si="110"/>
        <v>2023</v>
      </c>
      <c r="AD474">
        <f t="shared" si="111"/>
        <v>0.31377956505948496</v>
      </c>
    </row>
    <row r="475" spans="1:30" x14ac:dyDescent="0.3">
      <c r="A475" s="3" t="s">
        <v>19</v>
      </c>
      <c r="B475" s="3" t="s">
        <v>660</v>
      </c>
      <c r="C475" s="3" t="s">
        <v>21</v>
      </c>
      <c r="D475" s="4" t="s">
        <v>22</v>
      </c>
      <c r="E475" s="3" t="s">
        <v>664</v>
      </c>
      <c r="F475" s="3" t="str">
        <f t="shared" si="98"/>
        <v>Containers</v>
      </c>
      <c r="G475" s="3" t="str">
        <f t="shared" si="99"/>
        <v xml:space="preserve">STEEL RECTANGLE CONTAINER </v>
      </c>
      <c r="H475" s="3" t="str">
        <f t="shared" si="100"/>
        <v>STEEL</v>
      </c>
      <c r="I475" s="3"/>
      <c r="J475" s="3"/>
      <c r="K475" s="3" t="str">
        <f t="shared" si="101"/>
        <v/>
      </c>
      <c r="L475" s="3" t="e">
        <f t="shared" si="102"/>
        <v>#VALUE!</v>
      </c>
      <c r="M475" s="3"/>
      <c r="N475" s="3">
        <v>10959</v>
      </c>
      <c r="O475" s="3" t="s">
        <v>24</v>
      </c>
      <c r="P475" s="3">
        <v>478.12203390000002</v>
      </c>
      <c r="Q475" s="3">
        <v>5239739.37</v>
      </c>
      <c r="R475" s="3">
        <v>5.678408954</v>
      </c>
      <c r="S475" s="3">
        <v>62229.683729999997</v>
      </c>
      <c r="T475" s="3">
        <v>1919840.5</v>
      </c>
      <c r="U475" t="str">
        <f t="shared" si="103"/>
        <v xml:space="preserve">STEEL RECTANGLE CONTAINER </v>
      </c>
      <c r="V475" t="e">
        <f t="shared" si="104"/>
        <v>#VALUE!</v>
      </c>
      <c r="W475" t="str">
        <f t="shared" si="105"/>
        <v/>
      </c>
      <c r="X475">
        <f t="shared" si="106"/>
        <v>0.9</v>
      </c>
      <c r="Y475">
        <f t="shared" si="107"/>
        <v>7159579.8700000001</v>
      </c>
      <c r="Z475">
        <f t="shared" si="108"/>
        <v>0.36639999901369141</v>
      </c>
      <c r="AA475" t="str">
        <f t="shared" si="109"/>
        <v>High</v>
      </c>
      <c r="AB475">
        <f t="shared" si="110"/>
        <v>2023</v>
      </c>
      <c r="AD475">
        <f t="shared" si="111"/>
        <v>0.31374680012954781</v>
      </c>
    </row>
    <row r="476" spans="1:30" x14ac:dyDescent="0.3">
      <c r="A476" s="3" t="s">
        <v>19</v>
      </c>
      <c r="B476" s="3" t="s">
        <v>660</v>
      </c>
      <c r="C476" s="3" t="s">
        <v>21</v>
      </c>
      <c r="D476" s="4" t="s">
        <v>22</v>
      </c>
      <c r="E476" s="3" t="s">
        <v>665</v>
      </c>
      <c r="F476" s="3" t="str">
        <f t="shared" si="98"/>
        <v>Containers</v>
      </c>
      <c r="G476" s="3" t="str">
        <f t="shared" si="99"/>
        <v xml:space="preserve">STEEL ROUND CONTAINER MEDIUM </v>
      </c>
      <c r="H476" s="3" t="str">
        <f t="shared" si="100"/>
        <v>STEEL</v>
      </c>
      <c r="I476" s="3"/>
      <c r="J476" s="3"/>
      <c r="K476" s="3" t="str">
        <f t="shared" si="101"/>
        <v/>
      </c>
      <c r="L476" s="3" t="e">
        <f t="shared" si="102"/>
        <v>#VALUE!</v>
      </c>
      <c r="M476" s="3"/>
      <c r="N476" s="3">
        <v>121.8</v>
      </c>
      <c r="O476" s="3" t="s">
        <v>24</v>
      </c>
      <c r="P476" s="3">
        <v>642.99162560000002</v>
      </c>
      <c r="Q476" s="3">
        <v>78316.38</v>
      </c>
      <c r="R476" s="3">
        <v>7.6364801140000003</v>
      </c>
      <c r="S476" s="3">
        <v>930.12327789999995</v>
      </c>
      <c r="T476" s="3">
        <v>28695.1</v>
      </c>
      <c r="U476" t="str">
        <f t="shared" si="103"/>
        <v xml:space="preserve">STEEL ROUND CONTAINER MEDIUM </v>
      </c>
      <c r="V476" t="e">
        <f t="shared" si="104"/>
        <v>#VALUE!</v>
      </c>
      <c r="W476" t="str">
        <f t="shared" si="105"/>
        <v/>
      </c>
      <c r="X476">
        <f t="shared" si="106"/>
        <v>0.9</v>
      </c>
      <c r="Y476">
        <f t="shared" si="107"/>
        <v>107011.48000000001</v>
      </c>
      <c r="Z476">
        <f t="shared" si="108"/>
        <v>0.36639972378702895</v>
      </c>
      <c r="AA476" t="str">
        <f t="shared" si="109"/>
        <v>High</v>
      </c>
      <c r="AB476">
        <f t="shared" si="110"/>
        <v>2023</v>
      </c>
      <c r="AD476">
        <f t="shared" si="111"/>
        <v>0.31371399439815584</v>
      </c>
    </row>
    <row r="477" spans="1:30" x14ac:dyDescent="0.3">
      <c r="A477" s="3" t="s">
        <v>19</v>
      </c>
      <c r="B477" s="3" t="s">
        <v>660</v>
      </c>
      <c r="C477" s="3" t="s">
        <v>21</v>
      </c>
      <c r="D477" s="4" t="s">
        <v>22</v>
      </c>
      <c r="E477" s="3" t="s">
        <v>666</v>
      </c>
      <c r="F477" s="3" t="str">
        <f t="shared" si="98"/>
        <v>Other</v>
      </c>
      <c r="G477" s="3" t="str">
        <f t="shared" si="99"/>
        <v xml:space="preserve">STEEL LUNCH BOX 3LAYER </v>
      </c>
      <c r="H477" s="3" t="str">
        <f t="shared" si="100"/>
        <v>STEEL</v>
      </c>
      <c r="I477" s="3"/>
      <c r="J477" s="3"/>
      <c r="K477" s="3" t="str">
        <f t="shared" si="101"/>
        <v/>
      </c>
      <c r="L477" s="3" t="e">
        <f t="shared" si="102"/>
        <v>#VALUE!</v>
      </c>
      <c r="M477" s="3"/>
      <c r="N477" s="3">
        <v>7215</v>
      </c>
      <c r="O477" s="3" t="s">
        <v>24</v>
      </c>
      <c r="P477" s="3">
        <v>444.91906440000002</v>
      </c>
      <c r="Q477" s="3">
        <v>3210091.05</v>
      </c>
      <c r="R477" s="3">
        <v>5.2840743999999997</v>
      </c>
      <c r="S477" s="3">
        <v>38124.596790000003</v>
      </c>
      <c r="T477" s="3">
        <v>1176177.3</v>
      </c>
      <c r="U477" t="str">
        <f t="shared" si="103"/>
        <v xml:space="preserve">STEEL LUNCH BOX 3LAYER </v>
      </c>
      <c r="V477" t="e">
        <f t="shared" si="104"/>
        <v>#VALUE!</v>
      </c>
      <c r="W477" t="str">
        <f t="shared" si="105"/>
        <v/>
      </c>
      <c r="X477">
        <f t="shared" si="106"/>
        <v>3.35</v>
      </c>
      <c r="Y477">
        <f t="shared" si="107"/>
        <v>4386268.3499999996</v>
      </c>
      <c r="Z477">
        <f t="shared" si="108"/>
        <v>0.36639998108464872</v>
      </c>
      <c r="AA477" t="str">
        <f t="shared" si="109"/>
        <v>High</v>
      </c>
      <c r="AB477">
        <f t="shared" si="110"/>
        <v>2023</v>
      </c>
      <c r="AD477">
        <f t="shared" si="111"/>
        <v>0.31368114793344953</v>
      </c>
    </row>
    <row r="478" spans="1:30" x14ac:dyDescent="0.3">
      <c r="A478" s="3" t="s">
        <v>19</v>
      </c>
      <c r="B478" s="3" t="s">
        <v>660</v>
      </c>
      <c r="C478" s="3" t="s">
        <v>21</v>
      </c>
      <c r="D478" s="4" t="s">
        <v>22</v>
      </c>
      <c r="E478" s="3" t="s">
        <v>667</v>
      </c>
      <c r="F478" s="3" t="str">
        <f t="shared" si="98"/>
        <v>Containers</v>
      </c>
      <c r="G478" s="3" t="str">
        <f t="shared" si="99"/>
        <v xml:space="preserve">STEEL RECTANGLE CONTAINER LARGE </v>
      </c>
      <c r="H478" s="3" t="str">
        <f t="shared" si="100"/>
        <v>STEEL</v>
      </c>
      <c r="I478" s="3"/>
      <c r="J478" s="3"/>
      <c r="K478" s="3" t="str">
        <f t="shared" si="101"/>
        <v/>
      </c>
      <c r="L478" s="3" t="e">
        <f t="shared" si="102"/>
        <v>#VALUE!</v>
      </c>
      <c r="M478" s="3"/>
      <c r="N478" s="3">
        <v>10885.5</v>
      </c>
      <c r="O478" s="3" t="s">
        <v>24</v>
      </c>
      <c r="P478" s="3">
        <v>493.79377060000002</v>
      </c>
      <c r="Q478" s="3">
        <v>5375192.0899999999</v>
      </c>
      <c r="R478" s="3">
        <v>5.8645340929999996</v>
      </c>
      <c r="S478" s="3">
        <v>63838.385869999998</v>
      </c>
      <c r="T478" s="3">
        <v>1969470.3</v>
      </c>
      <c r="U478" t="str">
        <f t="shared" si="103"/>
        <v xml:space="preserve">STEEL RECTANGLE CONTAINER LARGE </v>
      </c>
      <c r="V478" t="e">
        <f t="shared" si="104"/>
        <v>#VALUE!</v>
      </c>
      <c r="W478" t="str">
        <f t="shared" si="105"/>
        <v/>
      </c>
      <c r="X478">
        <f t="shared" si="106"/>
        <v>1.43</v>
      </c>
      <c r="Y478">
        <f t="shared" si="107"/>
        <v>7344662.3899999997</v>
      </c>
      <c r="Z478">
        <f t="shared" si="108"/>
        <v>0.36639998478640418</v>
      </c>
      <c r="AA478" t="str">
        <f t="shared" si="109"/>
        <v>High</v>
      </c>
      <c r="AB478">
        <f t="shared" si="110"/>
        <v>2023</v>
      </c>
      <c r="AD478">
        <f t="shared" si="111"/>
        <v>0.31364826032699217</v>
      </c>
    </row>
    <row r="479" spans="1:30" x14ac:dyDescent="0.3">
      <c r="A479" s="3" t="s">
        <v>19</v>
      </c>
      <c r="B479" s="3" t="s">
        <v>660</v>
      </c>
      <c r="C479" s="3" t="s">
        <v>21</v>
      </c>
      <c r="D479" s="4" t="s">
        <v>22</v>
      </c>
      <c r="E479" s="3" t="s">
        <v>668</v>
      </c>
      <c r="F479" s="3" t="str">
        <f t="shared" si="98"/>
        <v>Home Utility</v>
      </c>
      <c r="G479" s="3" t="str">
        <f t="shared" si="99"/>
        <v xml:space="preserve">MILD STEEL MULTI FUNCTION CLOTH STAND </v>
      </c>
      <c r="H479" s="3" t="str">
        <f t="shared" si="100"/>
        <v>MILD</v>
      </c>
      <c r="I479" s="3"/>
      <c r="J479" s="3"/>
      <c r="K479" s="3" t="str">
        <f t="shared" si="101"/>
        <v/>
      </c>
      <c r="L479" s="3" t="e">
        <f t="shared" si="102"/>
        <v>#VALUE!</v>
      </c>
      <c r="M479" s="3"/>
      <c r="N479" s="3">
        <v>9504</v>
      </c>
      <c r="O479" s="3" t="s">
        <v>24</v>
      </c>
      <c r="P479" s="3">
        <v>217.09572600000001</v>
      </c>
      <c r="Q479" s="3">
        <v>2063277.78</v>
      </c>
      <c r="R479" s="3">
        <v>2.5783340379999999</v>
      </c>
      <c r="S479" s="3">
        <v>24504.486700000001</v>
      </c>
      <c r="T479" s="3">
        <v>755985.1</v>
      </c>
      <c r="U479" t="str">
        <f t="shared" si="103"/>
        <v xml:space="preserve">MILD STEEL MULTI FUNCTION CLOTH STAND </v>
      </c>
      <c r="V479" t="e">
        <f t="shared" si="104"/>
        <v>#VALUE!</v>
      </c>
      <c r="W479" t="str">
        <f t="shared" si="105"/>
        <v/>
      </c>
      <c r="X479" t="e">
        <f t="shared" si="106"/>
        <v>#VALUE!</v>
      </c>
      <c r="Y479">
        <f t="shared" si="107"/>
        <v>2819262.88</v>
      </c>
      <c r="Z479">
        <f t="shared" si="108"/>
        <v>0.3664000588422951</v>
      </c>
      <c r="AA479" t="str">
        <f t="shared" si="109"/>
        <v>High</v>
      </c>
      <c r="AB479">
        <f t="shared" si="110"/>
        <v>2023</v>
      </c>
      <c r="AD479">
        <f t="shared" si="111"/>
        <v>0.31361533166003874</v>
      </c>
    </row>
    <row r="480" spans="1:30" x14ac:dyDescent="0.3">
      <c r="A480" s="3" t="s">
        <v>19</v>
      </c>
      <c r="B480" s="3" t="s">
        <v>660</v>
      </c>
      <c r="C480" s="3" t="s">
        <v>21</v>
      </c>
      <c r="D480" s="4" t="s">
        <v>22</v>
      </c>
      <c r="E480" s="3" t="s">
        <v>669</v>
      </c>
      <c r="F480" s="3" t="str">
        <f t="shared" si="98"/>
        <v>Other</v>
      </c>
      <c r="G480" s="3" t="str">
        <f t="shared" si="99"/>
        <v xml:space="preserve">STEEL LUNCH BOX 2 LAYER </v>
      </c>
      <c r="H480" s="3" t="str">
        <f t="shared" si="100"/>
        <v>STEEL</v>
      </c>
      <c r="I480" s="3"/>
      <c r="J480" s="3"/>
      <c r="K480" s="3" t="str">
        <f t="shared" si="101"/>
        <v/>
      </c>
      <c r="L480" s="3" t="e">
        <f t="shared" si="102"/>
        <v>#VALUE!</v>
      </c>
      <c r="M480" s="3"/>
      <c r="N480" s="3">
        <v>10561.6</v>
      </c>
      <c r="O480" s="3" t="s">
        <v>24</v>
      </c>
      <c r="P480" s="3">
        <v>433.14191030000001</v>
      </c>
      <c r="Q480" s="3">
        <v>4574671.5999999996</v>
      </c>
      <c r="R480" s="3">
        <v>5.1442032099999997</v>
      </c>
      <c r="S480" s="3">
        <v>54331.016629999998</v>
      </c>
      <c r="T480" s="3">
        <v>1676159.6</v>
      </c>
      <c r="U480" t="str">
        <f t="shared" si="103"/>
        <v xml:space="preserve">STEEL LUNCH BOX 2 LAYER </v>
      </c>
      <c r="V480" t="e">
        <f t="shared" si="104"/>
        <v>#VALUE!</v>
      </c>
      <c r="W480" t="str">
        <f t="shared" si="105"/>
        <v/>
      </c>
      <c r="X480">
        <f t="shared" si="106"/>
        <v>2.4</v>
      </c>
      <c r="Y480">
        <f t="shared" si="107"/>
        <v>6250831.1999999993</v>
      </c>
      <c r="Z480">
        <f t="shared" si="108"/>
        <v>0.36639998377151273</v>
      </c>
      <c r="AA480" t="str">
        <f t="shared" si="109"/>
        <v>High</v>
      </c>
      <c r="AB480">
        <f t="shared" si="110"/>
        <v>2023</v>
      </c>
      <c r="AD480">
        <f t="shared" si="111"/>
        <v>0.31358236181170501</v>
      </c>
    </row>
    <row r="481" spans="1:30" x14ac:dyDescent="0.3">
      <c r="A481" s="3" t="s">
        <v>19</v>
      </c>
      <c r="B481" s="3" t="s">
        <v>660</v>
      </c>
      <c r="C481" s="3" t="s">
        <v>21</v>
      </c>
      <c r="D481" s="4" t="s">
        <v>22</v>
      </c>
      <c r="E481" s="3" t="s">
        <v>670</v>
      </c>
      <c r="F481" s="3" t="str">
        <f t="shared" si="98"/>
        <v>Containers</v>
      </c>
      <c r="G481" s="3" t="str">
        <f t="shared" si="99"/>
        <v xml:space="preserve">STEEL ROUND CONTAINER </v>
      </c>
      <c r="H481" s="3" t="str">
        <f t="shared" si="100"/>
        <v>STEEL</v>
      </c>
      <c r="I481" s="3"/>
      <c r="J481" s="3"/>
      <c r="K481" s="3" t="str">
        <f t="shared" si="101"/>
        <v/>
      </c>
      <c r="L481" s="3" t="e">
        <f t="shared" si="102"/>
        <v>#VALUE!</v>
      </c>
      <c r="M481" s="3"/>
      <c r="N481" s="3">
        <v>8721</v>
      </c>
      <c r="O481" s="3" t="s">
        <v>24</v>
      </c>
      <c r="P481" s="3">
        <v>497.65313149999997</v>
      </c>
      <c r="Q481" s="3">
        <v>4340032.96</v>
      </c>
      <c r="R481" s="3">
        <v>5.9103697329999996</v>
      </c>
      <c r="S481" s="3">
        <v>51544.334439999999</v>
      </c>
      <c r="T481" s="3">
        <v>1590188.1</v>
      </c>
      <c r="U481" t="str">
        <f t="shared" si="103"/>
        <v xml:space="preserve">STEEL ROUND CONTAINER </v>
      </c>
      <c r="V481" t="e">
        <f t="shared" si="104"/>
        <v>#VALUE!</v>
      </c>
      <c r="W481" t="str">
        <f t="shared" si="105"/>
        <v/>
      </c>
      <c r="X481">
        <f t="shared" si="106"/>
        <v>0.73499999999999999</v>
      </c>
      <c r="Y481">
        <f t="shared" si="107"/>
        <v>5930221.0600000005</v>
      </c>
      <c r="Z481">
        <f t="shared" si="108"/>
        <v>0.3664000054045673</v>
      </c>
      <c r="AA481" t="str">
        <f t="shared" si="109"/>
        <v>High</v>
      </c>
      <c r="AB481">
        <f t="shared" si="110"/>
        <v>2023</v>
      </c>
      <c r="AD481">
        <f t="shared" si="111"/>
        <v>0.31354935079798013</v>
      </c>
    </row>
    <row r="482" spans="1:30" x14ac:dyDescent="0.3">
      <c r="A482" s="3" t="s">
        <v>19</v>
      </c>
      <c r="B482" s="3" t="s">
        <v>660</v>
      </c>
      <c r="C482" s="3" t="s">
        <v>21</v>
      </c>
      <c r="D482" s="4" t="s">
        <v>22</v>
      </c>
      <c r="E482" s="3" t="s">
        <v>671</v>
      </c>
      <c r="F482" s="3" t="str">
        <f t="shared" si="98"/>
        <v>Other</v>
      </c>
      <c r="G482" s="3" t="str">
        <f t="shared" si="99"/>
        <v xml:space="preserve">STAINLESS STEELSPORTS BOTTLE 500ML S116-500 </v>
      </c>
      <c r="H482" s="3" t="str">
        <f t="shared" si="100"/>
        <v>STAINLESS</v>
      </c>
      <c r="I482" s="3"/>
      <c r="J482" s="3"/>
      <c r="K482" s="3" t="str">
        <f t="shared" si="101"/>
        <v/>
      </c>
      <c r="L482" s="3" t="e">
        <f t="shared" si="102"/>
        <v>#VALUE!</v>
      </c>
      <c r="M482" s="3"/>
      <c r="N482" s="3">
        <v>3451</v>
      </c>
      <c r="O482" s="3" t="s">
        <v>24</v>
      </c>
      <c r="P482" s="3">
        <v>662.84917419999999</v>
      </c>
      <c r="Q482" s="3">
        <v>2287492.5</v>
      </c>
      <c r="R482" s="3">
        <v>7.8723179830000003</v>
      </c>
      <c r="S482" s="3">
        <v>27167.369360000001</v>
      </c>
      <c r="T482" s="3">
        <v>838137.3</v>
      </c>
      <c r="U482" t="str">
        <f t="shared" si="103"/>
        <v xml:space="preserve">STAINLESS STEELSPORTS BOTTLE 500ML S116-500 </v>
      </c>
      <c r="V482" t="e">
        <f t="shared" si="104"/>
        <v>#VALUE!</v>
      </c>
      <c r="W482" t="str">
        <f t="shared" si="105"/>
        <v/>
      </c>
      <c r="X482">
        <f t="shared" si="106"/>
        <v>0.91700000000000004</v>
      </c>
      <c r="Y482">
        <f t="shared" si="107"/>
        <v>3125629.8</v>
      </c>
      <c r="Z482">
        <f t="shared" si="108"/>
        <v>0.36640002098367536</v>
      </c>
      <c r="AA482" t="str">
        <f t="shared" si="109"/>
        <v>High</v>
      </c>
      <c r="AB482">
        <f t="shared" si="110"/>
        <v>2023</v>
      </c>
      <c r="AD482">
        <f t="shared" si="111"/>
        <v>0.31351629848115298</v>
      </c>
    </row>
    <row r="483" spans="1:30" x14ac:dyDescent="0.3">
      <c r="A483" s="3" t="s">
        <v>19</v>
      </c>
      <c r="B483" s="3" t="s">
        <v>672</v>
      </c>
      <c r="C483" s="3" t="s">
        <v>21</v>
      </c>
      <c r="D483" s="4" t="s">
        <v>22</v>
      </c>
      <c r="E483" s="3" t="s">
        <v>673</v>
      </c>
      <c r="F483" s="3" t="str">
        <f t="shared" si="98"/>
        <v>Other</v>
      </c>
      <c r="G483" s="3" t="str">
        <f t="shared" si="99"/>
        <v xml:space="preserve">AM-461 STAINLESS STEEL SPORTS BOTTLE 750ML </v>
      </c>
      <c r="H483" s="3" t="str">
        <f t="shared" si="100"/>
        <v>AM-461</v>
      </c>
      <c r="I483" s="3"/>
      <c r="J483" s="3"/>
      <c r="K483" s="3" t="str">
        <f t="shared" si="101"/>
        <v>PCS</v>
      </c>
      <c r="L483" s="3" t="e">
        <f t="shared" si="102"/>
        <v>#VALUE!</v>
      </c>
      <c r="M483" s="3"/>
      <c r="N483" s="3">
        <v>1683</v>
      </c>
      <c r="O483" s="3" t="s">
        <v>24</v>
      </c>
      <c r="P483" s="3">
        <v>608.28382650000003</v>
      </c>
      <c r="Q483" s="3">
        <v>1023741.68</v>
      </c>
      <c r="R483" s="3">
        <v>7.2242734740000003</v>
      </c>
      <c r="S483" s="3">
        <v>12158.45226</v>
      </c>
      <c r="T483" s="3">
        <v>375098.9</v>
      </c>
      <c r="U483" t="str">
        <f t="shared" si="103"/>
        <v xml:space="preserve">AM-461 STAINLESS STEEL SPORTS BOTTLE 750ML </v>
      </c>
      <c r="V483">
        <f t="shared" si="104"/>
        <v>10098</v>
      </c>
      <c r="W483" t="str">
        <f t="shared" si="105"/>
        <v>PCS</v>
      </c>
      <c r="X483">
        <f t="shared" si="106"/>
        <v>1.167</v>
      </c>
      <c r="Y483">
        <f t="shared" si="107"/>
        <v>1398840.58</v>
      </c>
      <c r="Z483">
        <f t="shared" si="108"/>
        <v>0.36639994964354683</v>
      </c>
      <c r="AA483" t="str">
        <f t="shared" si="109"/>
        <v>High</v>
      </c>
      <c r="AB483">
        <f t="shared" si="110"/>
        <v>2023</v>
      </c>
      <c r="AD483">
        <f t="shared" si="111"/>
        <v>0.31348320478747177</v>
      </c>
    </row>
    <row r="484" spans="1:30" x14ac:dyDescent="0.3">
      <c r="A484" s="3" t="s">
        <v>19</v>
      </c>
      <c r="B484" s="3" t="s">
        <v>672</v>
      </c>
      <c r="C484" s="3" t="s">
        <v>21</v>
      </c>
      <c r="D484" s="4" t="s">
        <v>22</v>
      </c>
      <c r="E484" s="3" t="s">
        <v>674</v>
      </c>
      <c r="F484" s="3" t="str">
        <f t="shared" si="98"/>
        <v>Other</v>
      </c>
      <c r="G484" s="3" t="str">
        <f t="shared" si="99"/>
        <v xml:space="preserve">AM-393 STAINLESS STEEL SPORTS BOTTLE 750ML </v>
      </c>
      <c r="H484" s="3" t="str">
        <f t="shared" si="100"/>
        <v>AM-393</v>
      </c>
      <c r="I484" s="3"/>
      <c r="J484" s="3"/>
      <c r="K484" s="3" t="str">
        <f t="shared" si="101"/>
        <v>PCS</v>
      </c>
      <c r="L484" s="3" t="e">
        <f t="shared" si="102"/>
        <v>#VALUE!</v>
      </c>
      <c r="M484" s="3"/>
      <c r="N484" s="3">
        <v>163.19999999999999</v>
      </c>
      <c r="O484" s="3" t="s">
        <v>24</v>
      </c>
      <c r="P484" s="3">
        <v>534.26801469999998</v>
      </c>
      <c r="Q484" s="3">
        <v>87192.54</v>
      </c>
      <c r="R484" s="3">
        <v>6.3452258280000002</v>
      </c>
      <c r="S484" s="3">
        <v>1035.540855</v>
      </c>
      <c r="T484" s="3">
        <v>31947.4</v>
      </c>
      <c r="U484" t="str">
        <f t="shared" si="103"/>
        <v xml:space="preserve">AM-393 STAINLESS STEEL SPORTS BOTTLE 750ML </v>
      </c>
      <c r="V484">
        <f t="shared" si="104"/>
        <v>816</v>
      </c>
      <c r="W484" t="str">
        <f t="shared" si="105"/>
        <v>PCS</v>
      </c>
      <c r="X484">
        <f t="shared" si="106"/>
        <v>1.23</v>
      </c>
      <c r="Y484">
        <f t="shared" si="107"/>
        <v>119139.94</v>
      </c>
      <c r="Z484">
        <f t="shared" si="108"/>
        <v>0.36640061179545869</v>
      </c>
      <c r="AA484" t="str">
        <f t="shared" si="109"/>
        <v>High</v>
      </c>
      <c r="AB484">
        <f t="shared" si="110"/>
        <v>2023</v>
      </c>
      <c r="AD484">
        <f t="shared" si="111"/>
        <v>0.31345006969363581</v>
      </c>
    </row>
    <row r="485" spans="1:30" x14ac:dyDescent="0.3">
      <c r="A485" s="3" t="s">
        <v>19</v>
      </c>
      <c r="B485" s="3" t="s">
        <v>672</v>
      </c>
      <c r="C485" s="3" t="s">
        <v>21</v>
      </c>
      <c r="D485" s="4" t="s">
        <v>22</v>
      </c>
      <c r="E485" s="3" t="s">
        <v>675</v>
      </c>
      <c r="F485" s="3" t="str">
        <f t="shared" si="98"/>
        <v>Other</v>
      </c>
      <c r="G485" s="3" t="str">
        <f t="shared" si="99"/>
        <v xml:space="preserve">NP-21 STAINLESS STEEL SPORTS BOTTLE 650ML S115 </v>
      </c>
      <c r="H485" s="3" t="str">
        <f t="shared" si="100"/>
        <v>NP-21</v>
      </c>
      <c r="I485" s="3"/>
      <c r="J485" s="3"/>
      <c r="K485" s="3" t="str">
        <f t="shared" si="101"/>
        <v>PCS</v>
      </c>
      <c r="L485" s="3" t="e">
        <f t="shared" si="102"/>
        <v>#VALUE!</v>
      </c>
      <c r="M485" s="3"/>
      <c r="N485" s="3">
        <v>2764</v>
      </c>
      <c r="O485" s="3" t="s">
        <v>24</v>
      </c>
      <c r="P485" s="3">
        <v>525.40687409999998</v>
      </c>
      <c r="Q485" s="3">
        <v>1452224.6</v>
      </c>
      <c r="R485" s="3">
        <v>6.2399866279999996</v>
      </c>
      <c r="S485" s="3">
        <v>17247.323039999999</v>
      </c>
      <c r="T485" s="3">
        <v>532095.1</v>
      </c>
      <c r="U485" t="str">
        <f t="shared" si="103"/>
        <v xml:space="preserve">NP-21 STAINLESS STEEL SPORTS BOTTLE 650ML S115 </v>
      </c>
      <c r="V485">
        <f t="shared" si="104"/>
        <v>16584</v>
      </c>
      <c r="W485" t="str">
        <f t="shared" si="105"/>
        <v>PCS</v>
      </c>
      <c r="X485">
        <f t="shared" si="106"/>
        <v>1.008</v>
      </c>
      <c r="Y485">
        <f t="shared" si="107"/>
        <v>1984319.7000000002</v>
      </c>
      <c r="Z485">
        <f t="shared" si="108"/>
        <v>0.36640000451720756</v>
      </c>
      <c r="AA485" t="str">
        <f t="shared" si="109"/>
        <v>High</v>
      </c>
      <c r="AB485">
        <f t="shared" si="110"/>
        <v>2023</v>
      </c>
      <c r="AD485">
        <f t="shared" si="111"/>
        <v>0.31341689266224365</v>
      </c>
    </row>
    <row r="486" spans="1:30" x14ac:dyDescent="0.3">
      <c r="A486" s="3" t="s">
        <v>19</v>
      </c>
      <c r="B486" s="3" t="s">
        <v>672</v>
      </c>
      <c r="C486" s="3" t="s">
        <v>21</v>
      </c>
      <c r="D486" s="4" t="s">
        <v>22</v>
      </c>
      <c r="E486" s="3" t="s">
        <v>676</v>
      </c>
      <c r="F486" s="3" t="str">
        <f t="shared" si="98"/>
        <v>Other</v>
      </c>
      <c r="G486" s="3" t="str">
        <f t="shared" si="99"/>
        <v xml:space="preserve">WB-750 STAINLESS STEEL SPORTS BOTTLE 750ML SG902 </v>
      </c>
      <c r="H486" s="3" t="str">
        <f t="shared" si="100"/>
        <v>WB-750</v>
      </c>
      <c r="I486" s="3"/>
      <c r="J486" s="3"/>
      <c r="K486" s="3" t="str">
        <f t="shared" si="101"/>
        <v>PCS</v>
      </c>
      <c r="L486" s="3" t="e">
        <f t="shared" si="102"/>
        <v>#VALUE!</v>
      </c>
      <c r="M486" s="3"/>
      <c r="N486" s="3">
        <v>2549.4</v>
      </c>
      <c r="O486" s="3" t="s">
        <v>24</v>
      </c>
      <c r="P486" s="3">
        <v>585.77116179999996</v>
      </c>
      <c r="Q486" s="3">
        <v>1493365</v>
      </c>
      <c r="R486" s="3">
        <v>6.9569021600000003</v>
      </c>
      <c r="S486" s="3">
        <v>17735.926370000001</v>
      </c>
      <c r="T486" s="3">
        <v>547168.9</v>
      </c>
      <c r="U486" t="str">
        <f t="shared" si="103"/>
        <v xml:space="preserve">WB-750 STAINLESS STEEL SPORTS BOTTLE 750ML SG902 </v>
      </c>
      <c r="V486">
        <f t="shared" si="104"/>
        <v>14568</v>
      </c>
      <c r="W486" t="str">
        <f t="shared" si="105"/>
        <v>PCS</v>
      </c>
      <c r="X486">
        <f t="shared" si="106"/>
        <v>1.18</v>
      </c>
      <c r="Y486">
        <f t="shared" si="107"/>
        <v>2040533.9</v>
      </c>
      <c r="Z486">
        <f t="shared" si="108"/>
        <v>0.36639997589336837</v>
      </c>
      <c r="AA486" t="str">
        <f t="shared" si="109"/>
        <v>High</v>
      </c>
      <c r="AB486">
        <f t="shared" si="110"/>
        <v>2023</v>
      </c>
      <c r="AD486">
        <f t="shared" si="111"/>
        <v>0.31338367441029696</v>
      </c>
    </row>
    <row r="487" spans="1:30" x14ac:dyDescent="0.3">
      <c r="A487" s="3" t="s">
        <v>19</v>
      </c>
      <c r="B487" s="3" t="s">
        <v>672</v>
      </c>
      <c r="C487" s="3" t="s">
        <v>21</v>
      </c>
      <c r="D487" s="4" t="s">
        <v>22</v>
      </c>
      <c r="E487" s="3" t="s">
        <v>677</v>
      </c>
      <c r="F487" s="3" t="str">
        <f t="shared" si="98"/>
        <v>Other</v>
      </c>
      <c r="G487" s="3" t="str">
        <f t="shared" si="99"/>
        <v xml:space="preserve">AM-394 STAINLESS STEEL SPORTS BOTTLE 800ML </v>
      </c>
      <c r="H487" s="3" t="str">
        <f t="shared" si="100"/>
        <v>AM-394</v>
      </c>
      <c r="I487" s="3"/>
      <c r="J487" s="3"/>
      <c r="K487" s="3" t="str">
        <f t="shared" si="101"/>
        <v>PCS</v>
      </c>
      <c r="L487" s="3" t="e">
        <f t="shared" si="102"/>
        <v>#VALUE!</v>
      </c>
      <c r="M487" s="3"/>
      <c r="N487" s="3">
        <v>85.5</v>
      </c>
      <c r="O487" s="3" t="s">
        <v>24</v>
      </c>
      <c r="P487" s="3">
        <v>560.61941520000005</v>
      </c>
      <c r="Q487" s="3">
        <v>47932.959999999999</v>
      </c>
      <c r="R487" s="3">
        <v>6.6581878290000001</v>
      </c>
      <c r="S487" s="3">
        <v>569.27505940000003</v>
      </c>
      <c r="T487" s="3">
        <v>17562.7</v>
      </c>
      <c r="U487" t="str">
        <f t="shared" si="103"/>
        <v xml:space="preserve">AM-394 STAINLESS STEEL SPORTS BOTTLE 800ML </v>
      </c>
      <c r="V487">
        <f t="shared" si="104"/>
        <v>456</v>
      </c>
      <c r="W487" t="str">
        <f t="shared" si="105"/>
        <v>PCS</v>
      </c>
      <c r="X487">
        <f t="shared" si="106"/>
        <v>1.21</v>
      </c>
      <c r="Y487">
        <f t="shared" si="107"/>
        <v>65495.66</v>
      </c>
      <c r="Z487">
        <f t="shared" si="108"/>
        <v>0.36640132384897578</v>
      </c>
      <c r="AA487" t="str">
        <f t="shared" si="109"/>
        <v>High</v>
      </c>
      <c r="AB487">
        <f t="shared" si="110"/>
        <v>2023</v>
      </c>
      <c r="AD487">
        <f t="shared" si="111"/>
        <v>0.31335041449719592</v>
      </c>
    </row>
    <row r="488" spans="1:30" x14ac:dyDescent="0.3">
      <c r="A488" s="3" t="s">
        <v>19</v>
      </c>
      <c r="B488" s="3" t="s">
        <v>678</v>
      </c>
      <c r="C488" s="3" t="s">
        <v>21</v>
      </c>
      <c r="D488" s="4" t="s">
        <v>22</v>
      </c>
      <c r="E488" s="3" t="s">
        <v>679</v>
      </c>
      <c r="F488" s="3" t="str">
        <f t="shared" si="98"/>
        <v>Other</v>
      </c>
      <c r="G488" s="3" t="str">
        <f t="shared" si="99"/>
        <v xml:space="preserve">HOUSEHOLD STEEL HOOK 3PCS SET </v>
      </c>
      <c r="H488" s="3" t="str">
        <f t="shared" si="100"/>
        <v>HOUSEHOLD</v>
      </c>
      <c r="I488" s="3"/>
      <c r="J488" s="3"/>
      <c r="K488" s="3" t="str">
        <f t="shared" si="101"/>
        <v>PCS</v>
      </c>
      <c r="L488" s="3" t="e">
        <f t="shared" si="102"/>
        <v>#VALUE!</v>
      </c>
      <c r="M488" s="3"/>
      <c r="N488" s="3">
        <v>5679.1</v>
      </c>
      <c r="O488" s="3" t="s">
        <v>24</v>
      </c>
      <c r="P488" s="3">
        <v>1022.925115</v>
      </c>
      <c r="Q488" s="3">
        <v>5809294.0199999996</v>
      </c>
      <c r="R488" s="3">
        <v>12.148754329999999</v>
      </c>
      <c r="S488" s="3">
        <v>68993.990739999994</v>
      </c>
      <c r="T488" s="3">
        <v>2128525.2999999998</v>
      </c>
      <c r="U488" t="str">
        <f t="shared" si="103"/>
        <v xml:space="preserve">HOUSEHOLD STEEL HOOK 3PCS SET </v>
      </c>
      <c r="V488" t="e">
        <f t="shared" si="104"/>
        <v>#VALUE!</v>
      </c>
      <c r="W488" t="str">
        <f t="shared" si="105"/>
        <v>PCS</v>
      </c>
      <c r="X488">
        <f t="shared" si="106"/>
        <v>0.40699999999999997</v>
      </c>
      <c r="Y488">
        <f t="shared" si="107"/>
        <v>7937819.3199999994</v>
      </c>
      <c r="Z488">
        <f t="shared" si="108"/>
        <v>0.36639999502039322</v>
      </c>
      <c r="AA488" t="str">
        <f t="shared" si="109"/>
        <v>High</v>
      </c>
      <c r="AB488">
        <f t="shared" si="110"/>
        <v>2023</v>
      </c>
      <c r="AD488">
        <f t="shared" si="111"/>
        <v>0.31331711198033985</v>
      </c>
    </row>
    <row r="489" spans="1:30" x14ac:dyDescent="0.3">
      <c r="A489" s="3" t="s">
        <v>19</v>
      </c>
      <c r="B489" s="3" t="s">
        <v>680</v>
      </c>
      <c r="C489" s="3" t="s">
        <v>21</v>
      </c>
      <c r="D489" s="4" t="s">
        <v>25</v>
      </c>
      <c r="E489" s="3" t="s">
        <v>681</v>
      </c>
      <c r="F489" s="3" t="str">
        <f t="shared" si="98"/>
        <v>Scrubber</v>
      </c>
      <c r="G489" s="3" t="str">
        <f t="shared" si="99"/>
        <v xml:space="preserve">8001-2 STEEL SCRUBBER 2 PCS SET </v>
      </c>
      <c r="H489" s="3" t="str">
        <f t="shared" si="100"/>
        <v>8001-2</v>
      </c>
      <c r="I489" s="3"/>
      <c r="J489" s="3"/>
      <c r="K489" s="3" t="str">
        <f t="shared" si="101"/>
        <v>PCS</v>
      </c>
      <c r="L489" s="3" t="e">
        <f t="shared" si="102"/>
        <v>#VALUE!</v>
      </c>
      <c r="M489" s="3"/>
      <c r="N489" s="3">
        <v>4900</v>
      </c>
      <c r="O489" s="3" t="s">
        <v>24</v>
      </c>
      <c r="P489" s="3">
        <v>459.53403470000001</v>
      </c>
      <c r="Q489" s="3">
        <v>2251716.77</v>
      </c>
      <c r="R489" s="3">
        <v>5.4608916780000003</v>
      </c>
      <c r="S489" s="3">
        <v>26758.36922</v>
      </c>
      <c r="T489" s="3">
        <v>989854.7</v>
      </c>
      <c r="U489" t="str">
        <f t="shared" si="103"/>
        <v xml:space="preserve">8001-2 STEEL SCRUBBER 2 PCS SET </v>
      </c>
      <c r="V489" t="e">
        <f t="shared" si="104"/>
        <v>#VALUE!</v>
      </c>
      <c r="W489" t="str">
        <f t="shared" si="105"/>
        <v>PCS</v>
      </c>
      <c r="X489">
        <f t="shared" si="106"/>
        <v>0.156</v>
      </c>
      <c r="Y489">
        <f t="shared" si="107"/>
        <v>3241571.4699999997</v>
      </c>
      <c r="Z489">
        <f t="shared" si="108"/>
        <v>0.43960000351198697</v>
      </c>
      <c r="AA489" t="str">
        <f t="shared" si="109"/>
        <v>High</v>
      </c>
      <c r="AB489">
        <f t="shared" si="110"/>
        <v>2023</v>
      </c>
      <c r="AD489">
        <f t="shared" si="111"/>
        <v>0.31328376846084233</v>
      </c>
    </row>
    <row r="490" spans="1:30" x14ac:dyDescent="0.3">
      <c r="A490" s="3" t="s">
        <v>19</v>
      </c>
      <c r="B490" s="3" t="s">
        <v>682</v>
      </c>
      <c r="C490" s="3" t="s">
        <v>21</v>
      </c>
      <c r="D490" s="4" t="s">
        <v>22</v>
      </c>
      <c r="E490" s="3" t="s">
        <v>683</v>
      </c>
      <c r="F490" s="3" t="str">
        <f t="shared" si="98"/>
        <v>Home Utility</v>
      </c>
      <c r="G490" s="3" t="str">
        <f t="shared" si="99"/>
        <v xml:space="preserve">RYX-02-021A MILD STEEL MULTI FUNCTION CLOTH STAND </v>
      </c>
      <c r="H490" s="3" t="str">
        <f t="shared" si="100"/>
        <v>RYX-02-021A</v>
      </c>
      <c r="I490" s="3"/>
      <c r="J490" s="3"/>
      <c r="K490" s="3" t="str">
        <f t="shared" si="101"/>
        <v/>
      </c>
      <c r="L490" s="3" t="e">
        <f t="shared" si="102"/>
        <v>#VALUE!</v>
      </c>
      <c r="M490" s="3"/>
      <c r="N490" s="3">
        <v>14256</v>
      </c>
      <c r="O490" s="3" t="s">
        <v>24</v>
      </c>
      <c r="P490" s="3">
        <v>208.14193460000001</v>
      </c>
      <c r="Q490" s="3">
        <v>2967271.42</v>
      </c>
      <c r="R490" s="3">
        <v>2.4734632749999999</v>
      </c>
      <c r="S490" s="3">
        <v>35261.692450000002</v>
      </c>
      <c r="T490" s="3">
        <v>1087208.2</v>
      </c>
      <c r="U490" t="str">
        <f t="shared" si="103"/>
        <v xml:space="preserve">RYX-02-021A MILD STEEL MULTI FUNCTION CLOTH STAND </v>
      </c>
      <c r="V490" t="e">
        <f t="shared" si="104"/>
        <v>#VALUE!</v>
      </c>
      <c r="W490" t="str">
        <f t="shared" si="105"/>
        <v/>
      </c>
      <c r="X490" t="e">
        <f t="shared" si="106"/>
        <v>#VALUE!</v>
      </c>
      <c r="Y490">
        <f t="shared" si="107"/>
        <v>4054479.62</v>
      </c>
      <c r="Z490">
        <f t="shared" si="108"/>
        <v>0.36639998372646343</v>
      </c>
      <c r="AA490" t="str">
        <f t="shared" si="109"/>
        <v>High</v>
      </c>
      <c r="AB490">
        <f t="shared" si="110"/>
        <v>2023</v>
      </c>
      <c r="AD490">
        <f t="shared" si="111"/>
        <v>0.31320437422133812</v>
      </c>
    </row>
    <row r="491" spans="1:30" x14ac:dyDescent="0.3">
      <c r="A491" s="3" t="s">
        <v>19</v>
      </c>
      <c r="B491" s="3" t="s">
        <v>682</v>
      </c>
      <c r="C491" s="3" t="s">
        <v>21</v>
      </c>
      <c r="D491" s="4" t="s">
        <v>22</v>
      </c>
      <c r="E491" s="3" t="s">
        <v>684</v>
      </c>
      <c r="F491" s="3" t="str">
        <f t="shared" si="98"/>
        <v>Other</v>
      </c>
      <c r="G491" s="3" t="str">
        <f t="shared" si="99"/>
        <v xml:space="preserve">AM-398 STAINLESS STEEL SPORTS BOTTLE 1.45L </v>
      </c>
      <c r="H491" s="3" t="str">
        <f t="shared" si="100"/>
        <v>AM-398</v>
      </c>
      <c r="I491" s="3"/>
      <c r="J491" s="3"/>
      <c r="K491" s="3" t="str">
        <f t="shared" si="101"/>
        <v>PCS</v>
      </c>
      <c r="L491" s="3" t="e">
        <f t="shared" si="102"/>
        <v>#VALUE!</v>
      </c>
      <c r="M491" s="3"/>
      <c r="N491" s="3">
        <v>941.8</v>
      </c>
      <c r="O491" s="3" t="s">
        <v>24</v>
      </c>
      <c r="P491" s="3">
        <v>499.75626460000001</v>
      </c>
      <c r="Q491" s="3">
        <v>470670.45</v>
      </c>
      <c r="R491" s="3">
        <v>5.9388742079999997</v>
      </c>
      <c r="S491" s="3">
        <v>5593.2317290000001</v>
      </c>
      <c r="T491" s="3">
        <v>172453.7</v>
      </c>
      <c r="U491" t="str">
        <f t="shared" si="103"/>
        <v xml:space="preserve">AM-398 STAINLESS STEEL SPORTS BOTTLE 1.45L </v>
      </c>
      <c r="V491">
        <f t="shared" si="104"/>
        <v>3324</v>
      </c>
      <c r="W491" t="str">
        <f t="shared" si="105"/>
        <v>PCS</v>
      </c>
      <c r="X491">
        <f t="shared" si="106"/>
        <v>1.63</v>
      </c>
      <c r="Y491">
        <f t="shared" si="107"/>
        <v>643124.15</v>
      </c>
      <c r="Z491">
        <f t="shared" si="108"/>
        <v>0.36640010011250973</v>
      </c>
      <c r="AA491" t="str">
        <f t="shared" si="109"/>
        <v>High</v>
      </c>
      <c r="AB491">
        <f t="shared" si="110"/>
        <v>2023</v>
      </c>
      <c r="AD491">
        <f t="shared" si="111"/>
        <v>0.31317091786315882</v>
      </c>
    </row>
    <row r="492" spans="1:30" x14ac:dyDescent="0.3">
      <c r="A492" s="3" t="s">
        <v>19</v>
      </c>
      <c r="B492" s="3" t="s">
        <v>682</v>
      </c>
      <c r="C492" s="3" t="s">
        <v>21</v>
      </c>
      <c r="D492" s="4" t="s">
        <v>22</v>
      </c>
      <c r="E492" s="3" t="s">
        <v>685</v>
      </c>
      <c r="F492" s="3" t="str">
        <f t="shared" si="98"/>
        <v>Home Utility</v>
      </c>
      <c r="G492" s="3" t="str">
        <f t="shared" si="99"/>
        <v xml:space="preserve">RYX-02-020 MILD STEEL MULTI FUNCTION CLOTH STAND </v>
      </c>
      <c r="H492" s="3" t="str">
        <f t="shared" si="100"/>
        <v>RYX-02-020</v>
      </c>
      <c r="I492" s="3"/>
      <c r="J492" s="3"/>
      <c r="K492" s="3" t="str">
        <f t="shared" si="101"/>
        <v/>
      </c>
      <c r="L492" s="3" t="e">
        <f t="shared" si="102"/>
        <v>#VALUE!</v>
      </c>
      <c r="M492" s="3"/>
      <c r="N492" s="3">
        <v>4004</v>
      </c>
      <c r="O492" s="3" t="s">
        <v>24</v>
      </c>
      <c r="P492" s="3">
        <v>374.0212113</v>
      </c>
      <c r="Q492" s="3">
        <v>1497580.93</v>
      </c>
      <c r="R492" s="3">
        <v>4.44469651</v>
      </c>
      <c r="S492" s="3">
        <v>17796.56482</v>
      </c>
      <c r="T492" s="3">
        <v>548713.69999999995</v>
      </c>
      <c r="U492" t="str">
        <f t="shared" si="103"/>
        <v xml:space="preserve">RYX-02-020 MILD STEEL MULTI FUNCTION CLOTH STAND </v>
      </c>
      <c r="V492" t="e">
        <f t="shared" si="104"/>
        <v>#VALUE!</v>
      </c>
      <c r="W492" t="str">
        <f t="shared" si="105"/>
        <v/>
      </c>
      <c r="X492" t="e">
        <f t="shared" si="106"/>
        <v>#VALUE!</v>
      </c>
      <c r="Y492">
        <f t="shared" si="107"/>
        <v>2046294.63</v>
      </c>
      <c r="Z492">
        <f t="shared" si="108"/>
        <v>0.36640003154954703</v>
      </c>
      <c r="AA492" t="str">
        <f t="shared" si="109"/>
        <v>High</v>
      </c>
      <c r="AB492">
        <f t="shared" si="110"/>
        <v>2023</v>
      </c>
      <c r="AD492">
        <f t="shared" si="111"/>
        <v>0.31313741932178102</v>
      </c>
    </row>
    <row r="493" spans="1:30" x14ac:dyDescent="0.3">
      <c r="A493" s="3" t="s">
        <v>19</v>
      </c>
      <c r="B493" s="3" t="s">
        <v>682</v>
      </c>
      <c r="C493" s="3" t="s">
        <v>21</v>
      </c>
      <c r="D493" s="4" t="s">
        <v>22</v>
      </c>
      <c r="E493" s="3" t="s">
        <v>686</v>
      </c>
      <c r="F493" s="3" t="str">
        <f t="shared" si="98"/>
        <v>Other</v>
      </c>
      <c r="G493" s="3" t="str">
        <f t="shared" si="99"/>
        <v xml:space="preserve">WB-750 STAINLESS STEEL SPORTS BOTTLE 750ML SG902 </v>
      </c>
      <c r="H493" s="3" t="str">
        <f t="shared" si="100"/>
        <v>WB-750</v>
      </c>
      <c r="I493" s="3"/>
      <c r="J493" s="3"/>
      <c r="K493" s="3" t="str">
        <f t="shared" si="101"/>
        <v>PCS</v>
      </c>
      <c r="L493" s="3" t="e">
        <f t="shared" si="102"/>
        <v>#VALUE!</v>
      </c>
      <c r="M493" s="3"/>
      <c r="N493" s="3">
        <v>1621.2</v>
      </c>
      <c r="O493" s="3" t="s">
        <v>24</v>
      </c>
      <c r="P493" s="3">
        <v>585.74997529999996</v>
      </c>
      <c r="Q493" s="3">
        <v>949617.86</v>
      </c>
      <c r="R493" s="3">
        <v>6.9607840210000003</v>
      </c>
      <c r="S493" s="3">
        <v>11284.823050000001</v>
      </c>
      <c r="T493" s="3">
        <v>347940.1</v>
      </c>
      <c r="U493" t="str">
        <f t="shared" si="103"/>
        <v xml:space="preserve">WB-750 STAINLESS STEEL SPORTS BOTTLE 750ML SG902 </v>
      </c>
      <c r="V493">
        <f t="shared" si="104"/>
        <v>9264</v>
      </c>
      <c r="W493" t="str">
        <f t="shared" si="105"/>
        <v>PCS</v>
      </c>
      <c r="X493">
        <f t="shared" si="106"/>
        <v>1.18</v>
      </c>
      <c r="Y493">
        <f t="shared" si="107"/>
        <v>1297557.96</v>
      </c>
      <c r="Z493">
        <f t="shared" si="108"/>
        <v>0.36640012225549334</v>
      </c>
      <c r="AA493" t="str">
        <f t="shared" si="109"/>
        <v>High</v>
      </c>
      <c r="AB493">
        <f t="shared" si="110"/>
        <v>2023</v>
      </c>
      <c r="AD493">
        <f t="shared" si="111"/>
        <v>0.31310387863398015</v>
      </c>
    </row>
    <row r="494" spans="1:30" x14ac:dyDescent="0.3">
      <c r="A494" s="3" t="s">
        <v>19</v>
      </c>
      <c r="B494" s="3" t="s">
        <v>682</v>
      </c>
      <c r="C494" s="3" t="s">
        <v>21</v>
      </c>
      <c r="D494" s="4" t="s">
        <v>22</v>
      </c>
      <c r="E494" s="3" t="s">
        <v>687</v>
      </c>
      <c r="F494" s="3" t="str">
        <f t="shared" si="98"/>
        <v>Other</v>
      </c>
      <c r="G494" s="3" t="str">
        <f t="shared" si="99"/>
        <v xml:space="preserve">AM-394 STAINLESS STEEL SPORTS BOTTLE 800ML </v>
      </c>
      <c r="H494" s="3" t="str">
        <f t="shared" si="100"/>
        <v>AM-394</v>
      </c>
      <c r="I494" s="3"/>
      <c r="J494" s="3"/>
      <c r="K494" s="3" t="str">
        <f t="shared" si="101"/>
        <v>PCS</v>
      </c>
      <c r="L494" s="3" t="e">
        <f t="shared" si="102"/>
        <v>#VALUE!</v>
      </c>
      <c r="M494" s="3"/>
      <c r="N494" s="3">
        <v>4500</v>
      </c>
      <c r="O494" s="3" t="s">
        <v>24</v>
      </c>
      <c r="P494" s="3">
        <v>560.59911109999996</v>
      </c>
      <c r="Q494" s="3">
        <v>2522696</v>
      </c>
      <c r="R494" s="3">
        <v>6.6619026870000004</v>
      </c>
      <c r="S494" s="3">
        <v>29978.562089999999</v>
      </c>
      <c r="T494" s="3">
        <v>924315.8</v>
      </c>
      <c r="U494" t="str">
        <f t="shared" si="103"/>
        <v xml:space="preserve">AM-394 STAINLESS STEEL SPORTS BOTTLE 800ML </v>
      </c>
      <c r="V494">
        <f t="shared" si="104"/>
        <v>24000</v>
      </c>
      <c r="W494" t="str">
        <f t="shared" si="105"/>
        <v>PCS</v>
      </c>
      <c r="X494">
        <f t="shared" si="106"/>
        <v>1.21</v>
      </c>
      <c r="Y494">
        <f t="shared" si="107"/>
        <v>3447011.8</v>
      </c>
      <c r="Z494">
        <f t="shared" si="108"/>
        <v>0.36639999429182113</v>
      </c>
      <c r="AA494" t="str">
        <f t="shared" si="109"/>
        <v>High</v>
      </c>
      <c r="AB494">
        <f t="shared" si="110"/>
        <v>2023</v>
      </c>
      <c r="AD494">
        <f t="shared" si="111"/>
        <v>0.31307029561972588</v>
      </c>
    </row>
    <row r="495" spans="1:30" x14ac:dyDescent="0.3">
      <c r="A495" s="3" t="s">
        <v>19</v>
      </c>
      <c r="B495" s="3" t="s">
        <v>682</v>
      </c>
      <c r="C495" s="3" t="s">
        <v>21</v>
      </c>
      <c r="D495" s="4" t="s">
        <v>25</v>
      </c>
      <c r="E495" s="3" t="s">
        <v>688</v>
      </c>
      <c r="F495" s="3" t="str">
        <f t="shared" si="98"/>
        <v>Scrubber</v>
      </c>
      <c r="G495" s="3" t="str">
        <f t="shared" si="99"/>
        <v xml:space="preserve">STEEL SCRUBBER 6PCS SET </v>
      </c>
      <c r="H495" s="3" t="str">
        <f t="shared" si="100"/>
        <v>STEEL</v>
      </c>
      <c r="I495" s="3"/>
      <c r="J495" s="3"/>
      <c r="K495" s="3" t="str">
        <f t="shared" si="101"/>
        <v>PCS</v>
      </c>
      <c r="L495" s="3" t="e">
        <f t="shared" si="102"/>
        <v>#VALUE!</v>
      </c>
      <c r="M495" s="3"/>
      <c r="N495" s="3">
        <v>9273</v>
      </c>
      <c r="O495" s="3" t="s">
        <v>24</v>
      </c>
      <c r="P495" s="3">
        <v>233.0034315</v>
      </c>
      <c r="Q495" s="3">
        <v>2160640.8199999998</v>
      </c>
      <c r="R495" s="3">
        <v>2.7689059</v>
      </c>
      <c r="S495" s="3">
        <v>25676.064409999999</v>
      </c>
      <c r="T495" s="3">
        <v>949817.7</v>
      </c>
      <c r="U495" t="str">
        <f t="shared" si="103"/>
        <v xml:space="preserve">STEEL SCRUBBER 6PCS SET </v>
      </c>
      <c r="V495" t="e">
        <f t="shared" si="104"/>
        <v>#VALUE!</v>
      </c>
      <c r="W495" t="str">
        <f t="shared" si="105"/>
        <v>PCS</v>
      </c>
      <c r="X495">
        <f t="shared" si="106"/>
        <v>0.245</v>
      </c>
      <c r="Y495">
        <f t="shared" si="107"/>
        <v>3110458.5199999996</v>
      </c>
      <c r="Z495">
        <f t="shared" si="108"/>
        <v>0.43959999793024368</v>
      </c>
      <c r="AA495" t="str">
        <f t="shared" si="109"/>
        <v>High</v>
      </c>
      <c r="AB495">
        <f t="shared" si="110"/>
        <v>2023</v>
      </c>
      <c r="AD495">
        <f t="shared" si="111"/>
        <v>0.31303667033683047</v>
      </c>
    </row>
    <row r="496" spans="1:30" x14ac:dyDescent="0.3">
      <c r="A496" s="3" t="s">
        <v>19</v>
      </c>
      <c r="B496" s="3" t="s">
        <v>689</v>
      </c>
      <c r="C496" s="3" t="s">
        <v>21</v>
      </c>
      <c r="D496" s="4" t="s">
        <v>22</v>
      </c>
      <c r="E496" s="3" t="s">
        <v>690</v>
      </c>
      <c r="F496" s="3" t="str">
        <f t="shared" si="98"/>
        <v>Other</v>
      </c>
      <c r="G496" s="3" t="str">
        <f t="shared" si="99"/>
        <v xml:space="preserve">STAINLESS STEEL SPORTS BOTTLE 750ML SG902 </v>
      </c>
      <c r="H496" s="3" t="str">
        <f t="shared" si="100"/>
        <v>STAINLESS</v>
      </c>
      <c r="I496" s="3"/>
      <c r="J496" s="3"/>
      <c r="K496" s="3" t="str">
        <f t="shared" si="101"/>
        <v/>
      </c>
      <c r="L496" s="3" t="e">
        <f t="shared" si="102"/>
        <v>#VALUE!</v>
      </c>
      <c r="M496" s="3"/>
      <c r="N496" s="3">
        <v>42</v>
      </c>
      <c r="O496" s="3" t="s">
        <v>24</v>
      </c>
      <c r="P496" s="3">
        <v>592.642381</v>
      </c>
      <c r="Q496" s="3">
        <v>24890.98</v>
      </c>
      <c r="R496" s="3">
        <v>7.0426902069999997</v>
      </c>
      <c r="S496" s="3">
        <v>295.79298870000002</v>
      </c>
      <c r="T496" s="3">
        <v>9120</v>
      </c>
      <c r="U496" t="str">
        <f t="shared" si="103"/>
        <v xml:space="preserve">STAINLESS STEEL SPORTS BOTTLE 750ML SG902 </v>
      </c>
      <c r="V496" t="e">
        <f t="shared" si="104"/>
        <v>#VALUE!</v>
      </c>
      <c r="W496" t="str">
        <f t="shared" si="105"/>
        <v/>
      </c>
      <c r="X496">
        <f t="shared" si="106"/>
        <v>1.18</v>
      </c>
      <c r="Y496">
        <f t="shared" si="107"/>
        <v>34010.979999999996</v>
      </c>
      <c r="Z496">
        <f t="shared" si="108"/>
        <v>0.36639778747160617</v>
      </c>
      <c r="AA496" t="str">
        <f t="shared" si="109"/>
        <v>High</v>
      </c>
      <c r="AB496">
        <f t="shared" si="110"/>
        <v>2023</v>
      </c>
      <c r="AD496">
        <f t="shared" si="111"/>
        <v>0.31295681965696082</v>
      </c>
    </row>
    <row r="497" spans="1:30" x14ac:dyDescent="0.3">
      <c r="A497" s="3" t="s">
        <v>19</v>
      </c>
      <c r="B497" s="3" t="s">
        <v>689</v>
      </c>
      <c r="C497" s="3" t="s">
        <v>21</v>
      </c>
      <c r="D497" s="4" t="s">
        <v>22</v>
      </c>
      <c r="E497" s="3" t="s">
        <v>691</v>
      </c>
      <c r="F497" s="3" t="str">
        <f t="shared" si="98"/>
        <v>Other</v>
      </c>
      <c r="G497" s="3" t="str">
        <f t="shared" si="99"/>
        <v xml:space="preserve">STAINLESS STEELSPORTS BOTTLE 800ML </v>
      </c>
      <c r="H497" s="3" t="str">
        <f t="shared" si="100"/>
        <v>STAINLESS</v>
      </c>
      <c r="I497" s="3"/>
      <c r="J497" s="3"/>
      <c r="K497" s="3" t="str">
        <f t="shared" si="101"/>
        <v/>
      </c>
      <c r="L497" s="3" t="e">
        <f t="shared" si="102"/>
        <v>#VALUE!</v>
      </c>
      <c r="M497" s="3"/>
      <c r="N497" s="3">
        <v>2169</v>
      </c>
      <c r="O497" s="3" t="s">
        <v>24</v>
      </c>
      <c r="P497" s="3">
        <v>567.19565699999998</v>
      </c>
      <c r="Q497" s="3">
        <v>1230247.3799999999</v>
      </c>
      <c r="R497" s="3">
        <v>6.7402930120000004</v>
      </c>
      <c r="S497" s="3">
        <v>14619.695540000001</v>
      </c>
      <c r="T497" s="3">
        <v>450762.6</v>
      </c>
      <c r="U497" t="str">
        <f t="shared" si="103"/>
        <v xml:space="preserve">STAINLESS STEELSPORTS BOTTLE 800ML </v>
      </c>
      <c r="V497" t="e">
        <f t="shared" si="104"/>
        <v>#VALUE!</v>
      </c>
      <c r="W497" t="str">
        <f t="shared" si="105"/>
        <v/>
      </c>
      <c r="X497">
        <f t="shared" si="106"/>
        <v>1.21</v>
      </c>
      <c r="Y497">
        <f t="shared" si="107"/>
        <v>1681009.98</v>
      </c>
      <c r="Z497">
        <f t="shared" si="108"/>
        <v>0.36639996746020304</v>
      </c>
      <c r="AA497" t="str">
        <f t="shared" si="109"/>
        <v>High</v>
      </c>
      <c r="AB497">
        <f t="shared" si="110"/>
        <v>2023</v>
      </c>
      <c r="AD497">
        <f t="shared" si="111"/>
        <v>0.31292308167222938</v>
      </c>
    </row>
    <row r="498" spans="1:30" x14ac:dyDescent="0.3">
      <c r="A498" s="3" t="s">
        <v>19</v>
      </c>
      <c r="B498" s="3" t="s">
        <v>689</v>
      </c>
      <c r="C498" s="3" t="s">
        <v>21</v>
      </c>
      <c r="D498" s="4" t="s">
        <v>22</v>
      </c>
      <c r="E498" s="3" t="s">
        <v>692</v>
      </c>
      <c r="F498" s="3" t="str">
        <f t="shared" si="98"/>
        <v>Other</v>
      </c>
      <c r="G498" s="3" t="str">
        <f t="shared" si="99"/>
        <v xml:space="preserve">STAINLESS STEEL SPORTS BOTTLE 750ML SG-702 </v>
      </c>
      <c r="H498" s="3" t="str">
        <f t="shared" si="100"/>
        <v>STAINLESS</v>
      </c>
      <c r="I498" s="3"/>
      <c r="J498" s="3"/>
      <c r="K498" s="3" t="str">
        <f t="shared" si="101"/>
        <v/>
      </c>
      <c r="L498" s="3" t="e">
        <f t="shared" si="102"/>
        <v>#VALUE!</v>
      </c>
      <c r="M498" s="3"/>
      <c r="N498" s="3">
        <v>96.6</v>
      </c>
      <c r="O498" s="3" t="s">
        <v>24</v>
      </c>
      <c r="P498" s="3">
        <v>529.86252590000004</v>
      </c>
      <c r="Q498" s="3">
        <v>51184.72</v>
      </c>
      <c r="R498" s="3">
        <v>6.2966432069999998</v>
      </c>
      <c r="S498" s="3">
        <v>608.25573380000003</v>
      </c>
      <c r="T498" s="3">
        <v>18754</v>
      </c>
      <c r="U498" t="str">
        <f t="shared" si="103"/>
        <v xml:space="preserve">STAINLESS STEEL SPORTS BOTTLE 750ML SG-702 </v>
      </c>
      <c r="V498" t="e">
        <f t="shared" si="104"/>
        <v>#VALUE!</v>
      </c>
      <c r="W498" t="str">
        <f t="shared" si="105"/>
        <v/>
      </c>
      <c r="X498">
        <f t="shared" si="106"/>
        <v>1.0549999999999999</v>
      </c>
      <c r="Y498">
        <f t="shared" si="107"/>
        <v>69938.720000000001</v>
      </c>
      <c r="Z498">
        <f t="shared" si="108"/>
        <v>0.36639840952534269</v>
      </c>
      <c r="AA498" t="str">
        <f t="shared" si="109"/>
        <v>High</v>
      </c>
      <c r="AB498">
        <f t="shared" si="110"/>
        <v>2023</v>
      </c>
      <c r="AD498">
        <f t="shared" si="111"/>
        <v>0.31288929968499757</v>
      </c>
    </row>
    <row r="499" spans="1:30" x14ac:dyDescent="0.3">
      <c r="A499" s="3" t="s">
        <v>19</v>
      </c>
      <c r="B499" s="3" t="s">
        <v>689</v>
      </c>
      <c r="C499" s="3" t="s">
        <v>21</v>
      </c>
      <c r="D499" s="4" t="s">
        <v>22</v>
      </c>
      <c r="E499" s="3" t="s">
        <v>693</v>
      </c>
      <c r="F499" s="3" t="str">
        <f t="shared" si="98"/>
        <v>Other</v>
      </c>
      <c r="G499" s="3" t="str">
        <f t="shared" si="99"/>
        <v xml:space="preserve">STAINLESS STEELSPORTS BOTTLE 1.45L </v>
      </c>
      <c r="H499" s="3" t="str">
        <f t="shared" si="100"/>
        <v>STAINLESS</v>
      </c>
      <c r="I499" s="3"/>
      <c r="J499" s="3"/>
      <c r="K499" s="3" t="str">
        <f t="shared" si="101"/>
        <v/>
      </c>
      <c r="L499" s="3" t="e">
        <f t="shared" si="102"/>
        <v>#VALUE!</v>
      </c>
      <c r="M499" s="3"/>
      <c r="N499" s="3">
        <v>4403</v>
      </c>
      <c r="O499" s="3" t="s">
        <v>24</v>
      </c>
      <c r="P499" s="3">
        <v>505.63687709999999</v>
      </c>
      <c r="Q499" s="3">
        <v>2226319.17</v>
      </c>
      <c r="R499" s="3">
        <v>6.0087567100000001</v>
      </c>
      <c r="S499" s="3">
        <v>26456.555789999999</v>
      </c>
      <c r="T499" s="3">
        <v>815723.3</v>
      </c>
      <c r="U499" t="str">
        <f t="shared" si="103"/>
        <v xml:space="preserve">STAINLESS STEELSPORTS BOTTLE 1.45L </v>
      </c>
      <c r="V499" t="e">
        <f t="shared" si="104"/>
        <v>#VALUE!</v>
      </c>
      <c r="W499" t="str">
        <f t="shared" si="105"/>
        <v/>
      </c>
      <c r="X499">
        <f t="shared" si="106"/>
        <v>1.63</v>
      </c>
      <c r="Y499">
        <f t="shared" si="107"/>
        <v>3042042.4699999997</v>
      </c>
      <c r="Z499">
        <f t="shared" si="108"/>
        <v>0.36639998028674392</v>
      </c>
      <c r="AA499" t="str">
        <f t="shared" si="109"/>
        <v>High</v>
      </c>
      <c r="AB499">
        <f t="shared" si="110"/>
        <v>2023</v>
      </c>
      <c r="AD499">
        <f t="shared" si="111"/>
        <v>0.31285547597460545</v>
      </c>
    </row>
    <row r="500" spans="1:30" x14ac:dyDescent="0.3">
      <c r="A500" s="3" t="s">
        <v>19</v>
      </c>
      <c r="B500" s="3" t="s">
        <v>694</v>
      </c>
      <c r="C500" s="3" t="s">
        <v>21</v>
      </c>
      <c r="D500" s="4" t="s">
        <v>22</v>
      </c>
      <c r="E500" s="3" t="s">
        <v>695</v>
      </c>
      <c r="F500" s="3" t="str">
        <f t="shared" si="98"/>
        <v>Other</v>
      </c>
      <c r="G500" s="3" t="str">
        <f t="shared" si="99"/>
        <v xml:space="preserve">STEEL SPRINKLER </v>
      </c>
      <c r="H500" s="3" t="str">
        <f t="shared" si="100"/>
        <v>STEEL</v>
      </c>
      <c r="I500" s="3"/>
      <c r="J500" s="3"/>
      <c r="K500" s="3" t="str">
        <f t="shared" si="101"/>
        <v>PCS</v>
      </c>
      <c r="L500" s="3" t="e">
        <f t="shared" si="102"/>
        <v>#VALUE!</v>
      </c>
      <c r="M500" s="3"/>
      <c r="N500" s="3">
        <v>7092.8</v>
      </c>
      <c r="O500" s="3" t="s">
        <v>24</v>
      </c>
      <c r="P500" s="3">
        <v>272.9822355</v>
      </c>
      <c r="Q500" s="3">
        <v>1936208.4</v>
      </c>
      <c r="R500" s="3">
        <v>3.2439956689999998</v>
      </c>
      <c r="S500" s="3">
        <v>23009.012480000001</v>
      </c>
      <c r="T500" s="3">
        <v>709426.8</v>
      </c>
      <c r="U500" t="str">
        <f t="shared" si="103"/>
        <v xml:space="preserve">STEEL SPRINKLER </v>
      </c>
      <c r="V500">
        <f t="shared" si="104"/>
        <v>38688</v>
      </c>
      <c r="W500" t="str">
        <f t="shared" si="105"/>
        <v>PCS</v>
      </c>
      <c r="X500">
        <f t="shared" si="106"/>
        <v>0.56730000000000003</v>
      </c>
      <c r="Y500">
        <f t="shared" si="107"/>
        <v>2645635.2000000002</v>
      </c>
      <c r="Z500">
        <f t="shared" si="108"/>
        <v>0.36640002181583348</v>
      </c>
      <c r="AA500" t="str">
        <f t="shared" si="109"/>
        <v>High</v>
      </c>
      <c r="AB500">
        <f t="shared" si="110"/>
        <v>2023</v>
      </c>
      <c r="AD500">
        <f t="shared" si="111"/>
        <v>0.31282160848294688</v>
      </c>
    </row>
    <row r="501" spans="1:30" x14ac:dyDescent="0.3">
      <c r="A501" s="3" t="s">
        <v>19</v>
      </c>
      <c r="B501" s="3" t="s">
        <v>696</v>
      </c>
      <c r="C501" s="3" t="s">
        <v>21</v>
      </c>
      <c r="D501" s="4" t="s">
        <v>22</v>
      </c>
      <c r="E501" s="3" t="s">
        <v>697</v>
      </c>
      <c r="F501" s="3" t="str">
        <f t="shared" si="98"/>
        <v>Other</v>
      </c>
      <c r="G501" s="3" t="str">
        <f t="shared" si="99"/>
        <v xml:space="preserve">STEEL DRAINER </v>
      </c>
      <c r="H501" s="3" t="str">
        <f t="shared" si="100"/>
        <v>STEEL</v>
      </c>
      <c r="I501" s="3"/>
      <c r="J501" s="3"/>
      <c r="K501" s="3" t="str">
        <f t="shared" si="101"/>
        <v>PCS</v>
      </c>
      <c r="L501" s="3" t="e">
        <f t="shared" si="102"/>
        <v>#VALUE!</v>
      </c>
      <c r="M501" s="3"/>
      <c r="N501" s="3">
        <v>3465</v>
      </c>
      <c r="O501" s="3" t="s">
        <v>24</v>
      </c>
      <c r="P501" s="3">
        <v>477.16151230000003</v>
      </c>
      <c r="Q501" s="3">
        <v>1653364.64</v>
      </c>
      <c r="R501" s="3">
        <v>5.6703685359999998</v>
      </c>
      <c r="S501" s="3">
        <v>19647.826980000002</v>
      </c>
      <c r="T501" s="3">
        <v>605792.80000000005</v>
      </c>
      <c r="U501" t="str">
        <f t="shared" si="103"/>
        <v xml:space="preserve">STEEL DRAINER </v>
      </c>
      <c r="V501">
        <f t="shared" si="104"/>
        <v>25200</v>
      </c>
      <c r="W501" t="str">
        <f t="shared" si="105"/>
        <v>PCS</v>
      </c>
      <c r="X501">
        <f t="shared" si="106"/>
        <v>0.72899999999999998</v>
      </c>
      <c r="Y501">
        <f t="shared" si="107"/>
        <v>2259157.44</v>
      </c>
      <c r="Z501">
        <f t="shared" si="108"/>
        <v>0.36639999752262759</v>
      </c>
      <c r="AA501" t="str">
        <f t="shared" si="109"/>
        <v>High</v>
      </c>
      <c r="AB501">
        <f t="shared" si="110"/>
        <v>2023</v>
      </c>
      <c r="AD501">
        <f t="shared" si="111"/>
        <v>0.31278769809476153</v>
      </c>
    </row>
    <row r="502" spans="1:30" x14ac:dyDescent="0.3">
      <c r="A502" s="3" t="s">
        <v>19</v>
      </c>
      <c r="B502" s="3" t="s">
        <v>696</v>
      </c>
      <c r="C502" s="3" t="s">
        <v>21</v>
      </c>
      <c r="D502" s="4" t="s">
        <v>22</v>
      </c>
      <c r="E502" s="3" t="s">
        <v>698</v>
      </c>
      <c r="F502" s="3" t="str">
        <f t="shared" si="98"/>
        <v>Other</v>
      </c>
      <c r="G502" s="3" t="str">
        <f t="shared" si="99"/>
        <v xml:space="preserve">STEEL HAND BLENDER </v>
      </c>
      <c r="H502" s="3" t="str">
        <f t="shared" si="100"/>
        <v>STEEL</v>
      </c>
      <c r="I502" s="3"/>
      <c r="J502" s="3"/>
      <c r="K502" s="3" t="str">
        <f t="shared" si="101"/>
        <v>PCS</v>
      </c>
      <c r="L502" s="3" t="e">
        <f t="shared" si="102"/>
        <v>#VALUE!</v>
      </c>
      <c r="M502" s="3"/>
      <c r="N502" s="3">
        <v>60</v>
      </c>
      <c r="O502" s="3" t="s">
        <v>24</v>
      </c>
      <c r="P502" s="3">
        <v>594.17733329999999</v>
      </c>
      <c r="Q502" s="3">
        <v>35650.639999999999</v>
      </c>
      <c r="R502" s="3">
        <v>7.0609308769999997</v>
      </c>
      <c r="S502" s="3">
        <v>423.6558526</v>
      </c>
      <c r="T502" s="3">
        <v>13062.4</v>
      </c>
      <c r="U502" t="str">
        <f t="shared" si="103"/>
        <v xml:space="preserve">STEEL HAND BLENDER </v>
      </c>
      <c r="V502">
        <f t="shared" si="104"/>
        <v>600</v>
      </c>
      <c r="W502" t="str">
        <f t="shared" si="105"/>
        <v>PCS</v>
      </c>
      <c r="X502">
        <f t="shared" si="106"/>
        <v>0.66020000000000001</v>
      </c>
      <c r="Y502">
        <f t="shared" si="107"/>
        <v>48713.04</v>
      </c>
      <c r="Z502">
        <f t="shared" si="108"/>
        <v>0.36640015438713019</v>
      </c>
      <c r="AA502" t="str">
        <f t="shared" si="109"/>
        <v>High</v>
      </c>
      <c r="AB502">
        <f t="shared" si="110"/>
        <v>2023</v>
      </c>
      <c r="AD502">
        <f t="shared" si="111"/>
        <v>0.31275374477023471</v>
      </c>
    </row>
    <row r="503" spans="1:30" x14ac:dyDescent="0.3">
      <c r="A503" s="3" t="s">
        <v>19</v>
      </c>
      <c r="B503" s="3" t="s">
        <v>696</v>
      </c>
      <c r="C503" s="3" t="s">
        <v>21</v>
      </c>
      <c r="D503" s="4" t="s">
        <v>22</v>
      </c>
      <c r="E503" s="3" t="s">
        <v>699</v>
      </c>
      <c r="F503" s="3" t="str">
        <f t="shared" si="98"/>
        <v>Kitchen Tools</v>
      </c>
      <c r="G503" s="3" t="str">
        <f t="shared" si="99"/>
        <v xml:space="preserve">STEEL TEA STRAINER BIG </v>
      </c>
      <c r="H503" s="3" t="str">
        <f t="shared" si="100"/>
        <v>STEEL</v>
      </c>
      <c r="I503" s="3"/>
      <c r="J503" s="3"/>
      <c r="K503" s="3" t="str">
        <f t="shared" si="101"/>
        <v>PCS</v>
      </c>
      <c r="L503" s="3" t="e">
        <f t="shared" si="102"/>
        <v>#VALUE!</v>
      </c>
      <c r="M503" s="3"/>
      <c r="N503" s="3">
        <v>6160</v>
      </c>
      <c r="O503" s="3" t="s">
        <v>24</v>
      </c>
      <c r="P503" s="3">
        <v>379.81470289999999</v>
      </c>
      <c r="Q503" s="3">
        <v>2339658.5699999998</v>
      </c>
      <c r="R503" s="3">
        <v>4.5135437070000002</v>
      </c>
      <c r="S503" s="3">
        <v>27803.429230000002</v>
      </c>
      <c r="T503" s="3">
        <v>857250.9</v>
      </c>
      <c r="U503" t="str">
        <f t="shared" si="103"/>
        <v xml:space="preserve">STEEL TEA STRAINER BIG </v>
      </c>
      <c r="V503">
        <f t="shared" si="104"/>
        <v>25200</v>
      </c>
      <c r="W503" t="str">
        <f t="shared" si="105"/>
        <v>PCS</v>
      </c>
      <c r="X503">
        <f t="shared" si="106"/>
        <v>1.0316000000000001</v>
      </c>
      <c r="Y503">
        <f t="shared" si="107"/>
        <v>3196909.4699999997</v>
      </c>
      <c r="Z503">
        <f t="shared" si="108"/>
        <v>0.36639999997948425</v>
      </c>
      <c r="AA503" t="str">
        <f t="shared" si="109"/>
        <v>High</v>
      </c>
      <c r="AB503">
        <f t="shared" si="110"/>
        <v>2023</v>
      </c>
      <c r="AD503">
        <f t="shared" si="111"/>
        <v>0.31271974831293631</v>
      </c>
    </row>
    <row r="504" spans="1:30" x14ac:dyDescent="0.3">
      <c r="A504" s="3" t="s">
        <v>19</v>
      </c>
      <c r="B504" s="3" t="s">
        <v>696</v>
      </c>
      <c r="C504" s="3" t="s">
        <v>21</v>
      </c>
      <c r="D504" s="4" t="s">
        <v>22</v>
      </c>
      <c r="E504" s="3" t="s">
        <v>700</v>
      </c>
      <c r="F504" s="3" t="str">
        <f t="shared" si="98"/>
        <v>Other</v>
      </c>
      <c r="G504" s="3" t="str">
        <f t="shared" si="99"/>
        <v xml:space="preserve">STEEL KITCHEN BASKET </v>
      </c>
      <c r="H504" s="3" t="str">
        <f t="shared" si="100"/>
        <v>STEEL</v>
      </c>
      <c r="I504" s="3"/>
      <c r="J504" s="3"/>
      <c r="K504" s="3" t="str">
        <f t="shared" si="101"/>
        <v>PCS</v>
      </c>
      <c r="L504" s="3" t="e">
        <f t="shared" si="102"/>
        <v>#VALUE!</v>
      </c>
      <c r="M504" s="3"/>
      <c r="N504" s="3">
        <v>1650</v>
      </c>
      <c r="O504" s="3" t="s">
        <v>24</v>
      </c>
      <c r="P504" s="3">
        <v>418.64539389999999</v>
      </c>
      <c r="Q504" s="3">
        <v>690764.9</v>
      </c>
      <c r="R504" s="3">
        <v>4.9749898269999999</v>
      </c>
      <c r="S504" s="3">
        <v>8208.7332139999999</v>
      </c>
      <c r="T504" s="3">
        <v>253096.3</v>
      </c>
      <c r="U504" t="str">
        <f t="shared" si="103"/>
        <v xml:space="preserve">STEEL KITCHEN BASKET </v>
      </c>
      <c r="V504">
        <f t="shared" si="104"/>
        <v>6000</v>
      </c>
      <c r="W504" t="str">
        <f t="shared" si="105"/>
        <v>PCS</v>
      </c>
      <c r="X504">
        <f t="shared" si="106"/>
        <v>1.2791999999999999</v>
      </c>
      <c r="Y504">
        <f t="shared" si="107"/>
        <v>943861.2</v>
      </c>
      <c r="Z504">
        <f t="shared" si="108"/>
        <v>0.36640005883333099</v>
      </c>
      <c r="AA504" t="str">
        <f t="shared" si="109"/>
        <v>High</v>
      </c>
      <c r="AB504">
        <f t="shared" si="110"/>
        <v>2023</v>
      </c>
      <c r="AD504">
        <f t="shared" si="111"/>
        <v>0.3126857088381953</v>
      </c>
    </row>
    <row r="505" spans="1:30" x14ac:dyDescent="0.3">
      <c r="A505" s="3" t="s">
        <v>19</v>
      </c>
      <c r="B505" s="3" t="s">
        <v>701</v>
      </c>
      <c r="C505" s="3" t="s">
        <v>21</v>
      </c>
      <c r="D505" s="4" t="s">
        <v>22</v>
      </c>
      <c r="E505" s="3" t="s">
        <v>702</v>
      </c>
      <c r="F505" s="3" t="str">
        <f t="shared" si="98"/>
        <v>Other</v>
      </c>
      <c r="G505" s="3" t="str">
        <f t="shared" si="99"/>
        <v xml:space="preserve">AM-398 STAINLESS STEEL SPORTS BOTTLE 1.45L </v>
      </c>
      <c r="H505" s="3" t="str">
        <f t="shared" si="100"/>
        <v>AM-398</v>
      </c>
      <c r="I505" s="3"/>
      <c r="J505" s="3"/>
      <c r="K505" s="3" t="str">
        <f t="shared" si="101"/>
        <v>PCS</v>
      </c>
      <c r="L505" s="3" t="e">
        <f t="shared" si="102"/>
        <v>#VALUE!</v>
      </c>
      <c r="M505" s="3"/>
      <c r="N505" s="3">
        <v>1033.5999999999999</v>
      </c>
      <c r="O505" s="3" t="s">
        <v>24</v>
      </c>
      <c r="P505" s="3">
        <v>499.473007</v>
      </c>
      <c r="Q505" s="3">
        <v>516255.3</v>
      </c>
      <c r="R505" s="3">
        <v>5.9355081040000002</v>
      </c>
      <c r="S505" s="3">
        <v>6134.9411760000003</v>
      </c>
      <c r="T505" s="3">
        <v>189156</v>
      </c>
      <c r="U505" t="str">
        <f t="shared" si="103"/>
        <v xml:space="preserve">AM-398 STAINLESS STEEL SPORTS BOTTLE 1.45L </v>
      </c>
      <c r="V505">
        <f t="shared" si="104"/>
        <v>3648</v>
      </c>
      <c r="W505" t="str">
        <f t="shared" si="105"/>
        <v>PCS</v>
      </c>
      <c r="X505">
        <f t="shared" si="106"/>
        <v>1.63</v>
      </c>
      <c r="Y505">
        <f t="shared" si="107"/>
        <v>705411.3</v>
      </c>
      <c r="Z505">
        <f t="shared" si="108"/>
        <v>0.366400112502477</v>
      </c>
      <c r="AA505" t="str">
        <f t="shared" si="109"/>
        <v>High</v>
      </c>
      <c r="AB505">
        <f t="shared" si="110"/>
        <v>2023</v>
      </c>
      <c r="AD505">
        <f t="shared" si="111"/>
        <v>0.31265162612880754</v>
      </c>
    </row>
    <row r="506" spans="1:30" x14ac:dyDescent="0.3">
      <c r="A506" s="3" t="s">
        <v>19</v>
      </c>
      <c r="B506" s="3" t="s">
        <v>701</v>
      </c>
      <c r="C506" s="3" t="s">
        <v>21</v>
      </c>
      <c r="D506" s="4" t="s">
        <v>22</v>
      </c>
      <c r="E506" s="3" t="s">
        <v>703</v>
      </c>
      <c r="F506" s="3" t="str">
        <f t="shared" si="98"/>
        <v>Other</v>
      </c>
      <c r="G506" s="3" t="str">
        <f t="shared" si="99"/>
        <v xml:space="preserve">AM-460 STAINLESS STEEL SPORTS BOTTLE 750ML </v>
      </c>
      <c r="H506" s="3" t="str">
        <f t="shared" si="100"/>
        <v>AM-460</v>
      </c>
      <c r="I506" s="3"/>
      <c r="J506" s="3"/>
      <c r="K506" s="3" t="str">
        <f t="shared" si="101"/>
        <v>PCS</v>
      </c>
      <c r="L506" s="3" t="e">
        <f t="shared" si="102"/>
        <v>#VALUE!</v>
      </c>
      <c r="M506" s="3"/>
      <c r="N506" s="3">
        <v>744.9</v>
      </c>
      <c r="O506" s="3" t="s">
        <v>24</v>
      </c>
      <c r="P506" s="3">
        <v>619.76457240000002</v>
      </c>
      <c r="Q506" s="3">
        <v>461662.63</v>
      </c>
      <c r="R506" s="3">
        <v>7.3649978899999997</v>
      </c>
      <c r="S506" s="3">
        <v>5486.1869280000001</v>
      </c>
      <c r="T506" s="3">
        <v>169153.2</v>
      </c>
      <c r="U506" t="str">
        <f t="shared" si="103"/>
        <v xml:space="preserve">AM-460 STAINLESS STEEL SPORTS BOTTLE 750ML </v>
      </c>
      <c r="V506">
        <f t="shared" si="104"/>
        <v>4584</v>
      </c>
      <c r="W506" t="str">
        <f t="shared" si="105"/>
        <v>PCS</v>
      </c>
      <c r="X506">
        <f t="shared" si="106"/>
        <v>1.1599999999999999</v>
      </c>
      <c r="Y506">
        <f t="shared" si="107"/>
        <v>630815.83000000007</v>
      </c>
      <c r="Z506">
        <f t="shared" si="108"/>
        <v>0.36640002679012595</v>
      </c>
      <c r="AA506" t="str">
        <f t="shared" si="109"/>
        <v>High</v>
      </c>
      <c r="AB506">
        <f t="shared" si="110"/>
        <v>2023</v>
      </c>
      <c r="AD506">
        <f t="shared" si="111"/>
        <v>0.3126175001057131</v>
      </c>
    </row>
    <row r="507" spans="1:30" x14ac:dyDescent="0.3">
      <c r="A507" s="3" t="s">
        <v>19</v>
      </c>
      <c r="B507" s="3" t="s">
        <v>701</v>
      </c>
      <c r="C507" s="3" t="s">
        <v>21</v>
      </c>
      <c r="D507" s="4" t="s">
        <v>22</v>
      </c>
      <c r="E507" s="3" t="s">
        <v>704</v>
      </c>
      <c r="F507" s="3" t="str">
        <f t="shared" si="98"/>
        <v>Other</v>
      </c>
      <c r="G507" s="3" t="str">
        <f t="shared" si="99"/>
        <v xml:space="preserve">AM-393 STAINLESS STEEL SPORTS BOTTLE 750ML </v>
      </c>
      <c r="H507" s="3" t="str">
        <f t="shared" si="100"/>
        <v>AM-393</v>
      </c>
      <c r="I507" s="3"/>
      <c r="J507" s="3"/>
      <c r="K507" s="3" t="str">
        <f t="shared" si="101"/>
        <v>PCS</v>
      </c>
      <c r="L507" s="3" t="e">
        <f t="shared" si="102"/>
        <v>#VALUE!</v>
      </c>
      <c r="M507" s="3"/>
      <c r="N507" s="3">
        <v>2688</v>
      </c>
      <c r="O507" s="3" t="s">
        <v>24</v>
      </c>
      <c r="P507" s="3">
        <v>533.9458482</v>
      </c>
      <c r="Q507" s="3">
        <v>1435246.44</v>
      </c>
      <c r="R507" s="3">
        <v>6.345167537</v>
      </c>
      <c r="S507" s="3">
        <v>17055.81034</v>
      </c>
      <c r="T507" s="3">
        <v>525874.30000000005</v>
      </c>
      <c r="U507" t="str">
        <f t="shared" si="103"/>
        <v xml:space="preserve">AM-393 STAINLESS STEEL SPORTS BOTTLE 750ML </v>
      </c>
      <c r="V507">
        <f t="shared" si="104"/>
        <v>13440</v>
      </c>
      <c r="W507" t="str">
        <f t="shared" si="105"/>
        <v>PCS</v>
      </c>
      <c r="X507">
        <f t="shared" si="106"/>
        <v>1.23</v>
      </c>
      <c r="Y507">
        <f t="shared" si="107"/>
        <v>1961120.74</v>
      </c>
      <c r="Z507">
        <f t="shared" si="108"/>
        <v>0.36640000305452775</v>
      </c>
      <c r="AA507" t="str">
        <f t="shared" si="109"/>
        <v>High</v>
      </c>
      <c r="AB507">
        <f t="shared" si="110"/>
        <v>2023</v>
      </c>
      <c r="AD507">
        <f t="shared" si="111"/>
        <v>0.31258333077490985</v>
      </c>
    </row>
    <row r="508" spans="1:30" x14ac:dyDescent="0.3">
      <c r="A508" s="3" t="s">
        <v>19</v>
      </c>
      <c r="B508" s="3" t="s">
        <v>701</v>
      </c>
      <c r="C508" s="3" t="s">
        <v>21</v>
      </c>
      <c r="D508" s="4" t="s">
        <v>22</v>
      </c>
      <c r="E508" s="3" t="s">
        <v>683</v>
      </c>
      <c r="F508" s="3" t="str">
        <f t="shared" si="98"/>
        <v>Home Utility</v>
      </c>
      <c r="G508" s="3" t="str">
        <f t="shared" si="99"/>
        <v xml:space="preserve">RYX-02-021A MILD STEEL MULTI FUNCTION CLOTH STAND </v>
      </c>
      <c r="H508" s="3" t="str">
        <f t="shared" si="100"/>
        <v>RYX-02-021A</v>
      </c>
      <c r="I508" s="3"/>
      <c r="J508" s="3"/>
      <c r="K508" s="3" t="str">
        <f t="shared" si="101"/>
        <v/>
      </c>
      <c r="L508" s="3" t="e">
        <f t="shared" si="102"/>
        <v>#VALUE!</v>
      </c>
      <c r="M508" s="3"/>
      <c r="N508" s="3">
        <v>14256</v>
      </c>
      <c r="O508" s="3" t="s">
        <v>24</v>
      </c>
      <c r="P508" s="3">
        <v>206.99565870000001</v>
      </c>
      <c r="Q508" s="3">
        <v>2950930.11</v>
      </c>
      <c r="R508" s="3">
        <v>2.4598414580000001</v>
      </c>
      <c r="S508" s="3">
        <v>35067.499819999997</v>
      </c>
      <c r="T508" s="3">
        <v>1081220.8</v>
      </c>
      <c r="U508" t="str">
        <f t="shared" si="103"/>
        <v xml:space="preserve">RYX-02-021A MILD STEEL MULTI FUNCTION CLOTH STAND </v>
      </c>
      <c r="V508" t="e">
        <f t="shared" si="104"/>
        <v>#VALUE!</v>
      </c>
      <c r="W508" t="str">
        <f t="shared" si="105"/>
        <v/>
      </c>
      <c r="X508" t="e">
        <f t="shared" si="106"/>
        <v>#VALUE!</v>
      </c>
      <c r="Y508">
        <f t="shared" si="107"/>
        <v>4032150.91</v>
      </c>
      <c r="Z508">
        <f t="shared" si="108"/>
        <v>0.36640000260799133</v>
      </c>
      <c r="AA508" t="str">
        <f t="shared" si="109"/>
        <v>High</v>
      </c>
      <c r="AB508">
        <f t="shared" si="110"/>
        <v>2023</v>
      </c>
      <c r="AD508">
        <f t="shared" si="111"/>
        <v>0.31254911801440149</v>
      </c>
    </row>
    <row r="509" spans="1:30" x14ac:dyDescent="0.3">
      <c r="A509" s="3" t="s">
        <v>19</v>
      </c>
      <c r="B509" s="3" t="s">
        <v>701</v>
      </c>
      <c r="C509" s="3" t="s">
        <v>21</v>
      </c>
      <c r="D509" s="4" t="s">
        <v>22</v>
      </c>
      <c r="E509" s="3" t="s">
        <v>705</v>
      </c>
      <c r="F509" s="3" t="str">
        <f t="shared" si="98"/>
        <v>Other</v>
      </c>
      <c r="G509" s="3" t="str">
        <f t="shared" si="99"/>
        <v xml:space="preserve">AM-06 STAINLESS STEEL BOTTLE 750ML SG805 </v>
      </c>
      <c r="H509" s="3" t="str">
        <f t="shared" si="100"/>
        <v>AM-06</v>
      </c>
      <c r="I509" s="3"/>
      <c r="J509" s="3"/>
      <c r="K509" s="3" t="str">
        <f t="shared" si="101"/>
        <v>PCS</v>
      </c>
      <c r="L509" s="3" t="e">
        <f t="shared" si="102"/>
        <v>#VALUE!</v>
      </c>
      <c r="M509" s="3"/>
      <c r="N509" s="3">
        <v>2842</v>
      </c>
      <c r="O509" s="3" t="s">
        <v>24</v>
      </c>
      <c r="P509" s="3">
        <v>595.34033079999995</v>
      </c>
      <c r="Q509" s="3">
        <v>1691957.22</v>
      </c>
      <c r="R509" s="3">
        <v>7.0747514049999998</v>
      </c>
      <c r="S509" s="3">
        <v>20106.443490000001</v>
      </c>
      <c r="T509" s="3">
        <v>619933</v>
      </c>
      <c r="U509" t="str">
        <f t="shared" si="103"/>
        <v xml:space="preserve">AM-06 STAINLESS STEEL BOTTLE 750ML SG805 </v>
      </c>
      <c r="V509">
        <f t="shared" si="104"/>
        <v>19488</v>
      </c>
      <c r="W509" t="str">
        <f t="shared" si="105"/>
        <v>PCS</v>
      </c>
      <c r="X509">
        <f t="shared" si="106"/>
        <v>1</v>
      </c>
      <c r="Y509">
        <f t="shared" si="107"/>
        <v>2311890.2199999997</v>
      </c>
      <c r="Z509">
        <f t="shared" si="108"/>
        <v>0.36639992587992265</v>
      </c>
      <c r="AA509" t="str">
        <f t="shared" si="109"/>
        <v>High</v>
      </c>
      <c r="AB509">
        <f t="shared" si="110"/>
        <v>2023</v>
      </c>
      <c r="AD509">
        <f t="shared" si="111"/>
        <v>0.31251486172649207</v>
      </c>
    </row>
    <row r="510" spans="1:30" x14ac:dyDescent="0.3">
      <c r="A510" s="3" t="s">
        <v>19</v>
      </c>
      <c r="B510" s="3" t="s">
        <v>701</v>
      </c>
      <c r="C510" s="3" t="s">
        <v>21</v>
      </c>
      <c r="D510" s="4" t="s">
        <v>22</v>
      </c>
      <c r="E510" s="3" t="s">
        <v>685</v>
      </c>
      <c r="F510" s="3" t="str">
        <f t="shared" si="98"/>
        <v>Home Utility</v>
      </c>
      <c r="G510" s="3" t="str">
        <f t="shared" si="99"/>
        <v xml:space="preserve">RYX-02-020 MILD STEEL MULTI FUNCTION CLOTH STAND </v>
      </c>
      <c r="H510" s="3" t="str">
        <f t="shared" si="100"/>
        <v>RYX-02-020</v>
      </c>
      <c r="I510" s="3"/>
      <c r="J510" s="3"/>
      <c r="K510" s="3" t="str">
        <f t="shared" si="101"/>
        <v/>
      </c>
      <c r="L510" s="3" t="e">
        <f t="shared" si="102"/>
        <v>#VALUE!</v>
      </c>
      <c r="M510" s="3"/>
      <c r="N510" s="3">
        <v>4004</v>
      </c>
      <c r="O510" s="3" t="s">
        <v>24</v>
      </c>
      <c r="P510" s="3">
        <v>378.10195800000002</v>
      </c>
      <c r="Q510" s="3">
        <v>1513920.24</v>
      </c>
      <c r="R510" s="3">
        <v>4.4931902319999999</v>
      </c>
      <c r="S510" s="3">
        <v>17990.733690000001</v>
      </c>
      <c r="T510" s="3">
        <v>554700.30000000005</v>
      </c>
      <c r="U510" t="str">
        <f t="shared" si="103"/>
        <v xml:space="preserve">RYX-02-020 MILD STEEL MULTI FUNCTION CLOTH STAND </v>
      </c>
      <c r="V510" t="e">
        <f t="shared" si="104"/>
        <v>#VALUE!</v>
      </c>
      <c r="W510" t="str">
        <f t="shared" si="105"/>
        <v/>
      </c>
      <c r="X510" t="e">
        <f t="shared" si="106"/>
        <v>#VALUE!</v>
      </c>
      <c r="Y510">
        <f t="shared" si="107"/>
        <v>2068620.54</v>
      </c>
      <c r="Z510">
        <f t="shared" si="108"/>
        <v>0.36639994984147911</v>
      </c>
      <c r="AA510" t="str">
        <f t="shared" si="109"/>
        <v>High</v>
      </c>
      <c r="AB510">
        <f t="shared" si="110"/>
        <v>2023</v>
      </c>
      <c r="AD510">
        <f t="shared" si="111"/>
        <v>0.31248056187661721</v>
      </c>
    </row>
    <row r="511" spans="1:30" x14ac:dyDescent="0.3">
      <c r="A511" s="3" t="s">
        <v>19</v>
      </c>
      <c r="B511" s="3" t="s">
        <v>706</v>
      </c>
      <c r="C511" s="3" t="s">
        <v>21</v>
      </c>
      <c r="D511" s="4" t="s">
        <v>22</v>
      </c>
      <c r="E511" s="3" t="s">
        <v>707</v>
      </c>
      <c r="F511" s="3" t="str">
        <f t="shared" si="98"/>
        <v>Other</v>
      </c>
      <c r="G511" s="3" t="str">
        <f t="shared" si="99"/>
        <v xml:space="preserve">AM-393 STAINLESS STEEL SPORTS BOTTLE 750ML </v>
      </c>
      <c r="H511" s="3" t="str">
        <f t="shared" si="100"/>
        <v>AM-393</v>
      </c>
      <c r="I511" s="3"/>
      <c r="J511" s="3"/>
      <c r="K511" s="3" t="str">
        <f t="shared" si="101"/>
        <v/>
      </c>
      <c r="L511" s="3" t="e">
        <f t="shared" si="102"/>
        <v>#VALUE!</v>
      </c>
      <c r="M511" s="3"/>
      <c r="N511" s="3">
        <v>1262.4000000000001</v>
      </c>
      <c r="O511" s="3" t="s">
        <v>24</v>
      </c>
      <c r="P511" s="3">
        <v>533.59338560000003</v>
      </c>
      <c r="Q511" s="3">
        <v>673608.29</v>
      </c>
      <c r="R511" s="3">
        <v>6.3485233269999997</v>
      </c>
      <c r="S511" s="3">
        <v>8014.3758479999997</v>
      </c>
      <c r="T511" s="3">
        <v>246810.2</v>
      </c>
      <c r="U511" t="str">
        <f t="shared" si="103"/>
        <v xml:space="preserve">AM-393 STAINLESS STEEL SPORTS BOTTLE 750ML </v>
      </c>
      <c r="V511" t="e">
        <f t="shared" si="104"/>
        <v>#VALUE!</v>
      </c>
      <c r="W511" t="str">
        <f t="shared" si="105"/>
        <v/>
      </c>
      <c r="X511">
        <f t="shared" si="106"/>
        <v>1.123</v>
      </c>
      <c r="Y511">
        <f t="shared" si="107"/>
        <v>920418.49</v>
      </c>
      <c r="Z511">
        <f t="shared" si="108"/>
        <v>0.36640018192175161</v>
      </c>
      <c r="AA511" t="str">
        <f t="shared" si="109"/>
        <v>High</v>
      </c>
      <c r="AB511">
        <f t="shared" si="110"/>
        <v>2023</v>
      </c>
      <c r="AD511">
        <f t="shared" si="111"/>
        <v>0.31244621831740393</v>
      </c>
    </row>
    <row r="512" spans="1:30" x14ac:dyDescent="0.3">
      <c r="A512" s="3" t="s">
        <v>19</v>
      </c>
      <c r="B512" s="3" t="s">
        <v>706</v>
      </c>
      <c r="C512" s="3" t="s">
        <v>21</v>
      </c>
      <c r="D512" s="4" t="s">
        <v>22</v>
      </c>
      <c r="E512" s="3" t="s">
        <v>708</v>
      </c>
      <c r="F512" s="3" t="str">
        <f t="shared" si="98"/>
        <v>Other</v>
      </c>
      <c r="G512" s="3" t="str">
        <f t="shared" si="99"/>
        <v xml:space="preserve">BLCR-3 STAINLESS STEEL SPORTS BOTTLE 750ML SG705-1 </v>
      </c>
      <c r="H512" s="3" t="str">
        <f t="shared" si="100"/>
        <v>BLCR-3</v>
      </c>
      <c r="I512" s="3"/>
      <c r="J512" s="3"/>
      <c r="K512" s="3" t="str">
        <f t="shared" si="101"/>
        <v/>
      </c>
      <c r="L512" s="3" t="e">
        <f t="shared" si="102"/>
        <v>#VALUE!</v>
      </c>
      <c r="M512" s="3"/>
      <c r="N512" s="3">
        <v>1343</v>
      </c>
      <c r="O512" s="3" t="s">
        <v>24</v>
      </c>
      <c r="P512" s="3">
        <v>652.25475800000004</v>
      </c>
      <c r="Q512" s="3">
        <v>875978.14</v>
      </c>
      <c r="R512" s="3">
        <v>7.7603183580000001</v>
      </c>
      <c r="S512" s="3">
        <v>10422.10756</v>
      </c>
      <c r="T512" s="3">
        <v>320958.40000000002</v>
      </c>
      <c r="U512" t="str">
        <f t="shared" si="103"/>
        <v xml:space="preserve">BLCR-3 STAINLESS STEEL SPORTS BOTTLE 750ML SG705-1 </v>
      </c>
      <c r="V512" t="e">
        <f t="shared" si="104"/>
        <v>#VALUE!</v>
      </c>
      <c r="W512" t="str">
        <f t="shared" si="105"/>
        <v/>
      </c>
      <c r="X512">
        <f t="shared" si="106"/>
        <v>1.0649999999999999</v>
      </c>
      <c r="Y512">
        <f t="shared" si="107"/>
        <v>1196936.54</v>
      </c>
      <c r="Z512">
        <f t="shared" si="108"/>
        <v>0.36640001084958584</v>
      </c>
      <c r="AA512" t="str">
        <f t="shared" si="109"/>
        <v>High</v>
      </c>
      <c r="AB512">
        <f t="shared" si="110"/>
        <v>2023</v>
      </c>
      <c r="AD512">
        <f t="shared" si="111"/>
        <v>0.3124118308326338</v>
      </c>
    </row>
    <row r="513" spans="1:30" x14ac:dyDescent="0.3">
      <c r="A513" s="3" t="s">
        <v>19</v>
      </c>
      <c r="B513" s="3" t="s">
        <v>706</v>
      </c>
      <c r="C513" s="3" t="s">
        <v>21</v>
      </c>
      <c r="D513" s="4" t="s">
        <v>22</v>
      </c>
      <c r="E513" s="3" t="s">
        <v>709</v>
      </c>
      <c r="F513" s="3" t="str">
        <f t="shared" si="98"/>
        <v>Other</v>
      </c>
      <c r="G513" s="3" t="str">
        <f t="shared" si="99"/>
        <v xml:space="preserve">NP-21 STAINLESS STEEL SPORTS BOTTLE 650ML S115 </v>
      </c>
      <c r="H513" s="3" t="str">
        <f t="shared" si="100"/>
        <v>NP-21</v>
      </c>
      <c r="I513" s="3"/>
      <c r="J513" s="3"/>
      <c r="K513" s="3" t="str">
        <f t="shared" si="101"/>
        <v/>
      </c>
      <c r="L513" s="3" t="e">
        <f t="shared" si="102"/>
        <v>#VALUE!</v>
      </c>
      <c r="M513" s="3"/>
      <c r="N513" s="3">
        <v>4512</v>
      </c>
      <c r="O513" s="3" t="s">
        <v>24</v>
      </c>
      <c r="P513" s="3">
        <v>524.7436348</v>
      </c>
      <c r="Q513" s="3">
        <v>2367643.2799999998</v>
      </c>
      <c r="R513" s="3">
        <v>6.2432318230000003</v>
      </c>
      <c r="S513" s="3">
        <v>28169.46199</v>
      </c>
      <c r="T513" s="3">
        <v>867504.6</v>
      </c>
      <c r="U513" t="str">
        <f t="shared" si="103"/>
        <v xml:space="preserve">NP-21 STAINLESS STEEL SPORTS BOTTLE 650ML S115 </v>
      </c>
      <c r="V513" t="e">
        <f t="shared" si="104"/>
        <v>#VALUE!</v>
      </c>
      <c r="W513" t="str">
        <f t="shared" si="105"/>
        <v/>
      </c>
      <c r="X513">
        <f t="shared" si="106"/>
        <v>1.008</v>
      </c>
      <c r="Y513">
        <f t="shared" si="107"/>
        <v>3235147.88</v>
      </c>
      <c r="Z513">
        <f t="shared" si="108"/>
        <v>0.3664000431686652</v>
      </c>
      <c r="AA513" t="str">
        <f t="shared" si="109"/>
        <v>High</v>
      </c>
      <c r="AB513">
        <f t="shared" si="110"/>
        <v>2023</v>
      </c>
      <c r="AD513">
        <f t="shared" si="111"/>
        <v>0.31237739959537808</v>
      </c>
    </row>
    <row r="514" spans="1:30" x14ac:dyDescent="0.3">
      <c r="A514" s="3" t="s">
        <v>19</v>
      </c>
      <c r="B514" s="3" t="s">
        <v>710</v>
      </c>
      <c r="C514" s="3" t="s">
        <v>21</v>
      </c>
      <c r="D514" s="4" t="s">
        <v>22</v>
      </c>
      <c r="E514" s="3" t="s">
        <v>711</v>
      </c>
      <c r="F514" s="3" t="str">
        <f t="shared" si="98"/>
        <v>Other</v>
      </c>
      <c r="G514" s="3" t="str">
        <f t="shared" si="99"/>
        <v xml:space="preserve">STEEL SPRINKLER </v>
      </c>
      <c r="H514" s="3" t="str">
        <f t="shared" si="100"/>
        <v>STEEL</v>
      </c>
      <c r="I514" s="3"/>
      <c r="J514" s="3"/>
      <c r="K514" s="3" t="str">
        <f t="shared" si="101"/>
        <v>PCS</v>
      </c>
      <c r="L514" s="3" t="e">
        <f t="shared" si="102"/>
        <v>#VALUE!</v>
      </c>
      <c r="M514" s="3"/>
      <c r="N514" s="3">
        <v>6688</v>
      </c>
      <c r="O514" s="3" t="s">
        <v>24</v>
      </c>
      <c r="P514" s="3">
        <v>276.05717399999997</v>
      </c>
      <c r="Q514" s="3">
        <v>1846270.38</v>
      </c>
      <c r="R514" s="3">
        <v>3.2844399050000002</v>
      </c>
      <c r="S514" s="3">
        <v>21966.33409</v>
      </c>
      <c r="T514" s="3">
        <v>676473.5</v>
      </c>
      <c r="U514" t="str">
        <f t="shared" si="103"/>
        <v xml:space="preserve">STEEL SPRINKLER </v>
      </c>
      <c r="V514">
        <f t="shared" si="104"/>
        <v>36480</v>
      </c>
      <c r="W514" t="str">
        <f t="shared" si="105"/>
        <v>PCS</v>
      </c>
      <c r="X514">
        <f t="shared" si="106"/>
        <v>0.56879999999999997</v>
      </c>
      <c r="Y514">
        <f t="shared" si="107"/>
        <v>2522743.88</v>
      </c>
      <c r="Z514">
        <f t="shared" si="108"/>
        <v>0.36640001774821307</v>
      </c>
      <c r="AA514" t="str">
        <f t="shared" si="109"/>
        <v>High</v>
      </c>
      <c r="AB514">
        <f t="shared" si="110"/>
        <v>2023</v>
      </c>
      <c r="AD514">
        <f t="shared" si="111"/>
        <v>0.31234292439207667</v>
      </c>
    </row>
    <row r="515" spans="1:30" x14ac:dyDescent="0.3">
      <c r="A515" s="3" t="s">
        <v>19</v>
      </c>
      <c r="B515" s="3" t="s">
        <v>710</v>
      </c>
      <c r="C515" s="3" t="s">
        <v>21</v>
      </c>
      <c r="D515" s="4" t="s">
        <v>96</v>
      </c>
      <c r="E515" s="3" t="s">
        <v>712</v>
      </c>
      <c r="F515" s="3" t="str">
        <f t="shared" ref="F515:F578" si="112">IF(ISNUMBER(SEARCH("SCRUB",E515)),"Scrubber",
IF(ISNUMBER(SEARCH("STRAIN",E515)),"Kitchen Tools",
IF(ISNUMBER(SEARCH("HOLDER",E515)),"Household Steel",
IF(ISNUMBER(SEARCH("CONTAINER",E515)),"Containers",
IF(ISNUMBER(SEARCH("STAND",E515)),"Home Utility",
"Other")))))</f>
        <v>Other</v>
      </c>
      <c r="G515" s="3" t="str">
        <f t="shared" ref="G515:G578" si="113">LEFT(E515, FIND("(", E515 &amp; "(")-1)</f>
        <v xml:space="preserve">NON STICK CAKE MOULD </v>
      </c>
      <c r="H515" s="3" t="str">
        <f t="shared" ref="H515:H578" si="114">LEFT(E515, FIND(" ", E515 &amp; " ") - 1)</f>
        <v>NON</v>
      </c>
      <c r="I515" s="3"/>
      <c r="J515" s="3"/>
      <c r="K515" s="3" t="str">
        <f t="shared" ref="K515:K578" si="115">IF(ISNUMBER(SEARCH("PCS",E515)),"PCS",
IF(ISNUMBER(SEARCH("SET",E515)),"SETS",
IF(ISNUMBER(SEARCH("KG",E515)),"KG","")))</f>
        <v>SETS</v>
      </c>
      <c r="L515" s="3" t="e">
        <f t="shared" ref="L515:L578" si="116">--TRIM(MID(E515, FIND("USD", UPPER(E515))+3, 10))</f>
        <v>#VALUE!</v>
      </c>
      <c r="M515" s="3"/>
      <c r="N515" s="3">
        <v>99</v>
      </c>
      <c r="O515" s="3" t="s">
        <v>24</v>
      </c>
      <c r="P515" s="3">
        <v>334.23242420000003</v>
      </c>
      <c r="Q515" s="3">
        <v>33089.01</v>
      </c>
      <c r="R515" s="3">
        <v>3.9765904129999998</v>
      </c>
      <c r="S515" s="3">
        <v>393.68245089999999</v>
      </c>
      <c r="T515" s="3">
        <v>12123.8</v>
      </c>
      <c r="U515" t="str">
        <f t="shared" ref="U515:U578" si="117">LEFT(E515, FIND("(", E515 &amp; "(")-1)</f>
        <v xml:space="preserve">NON STICK CAKE MOULD </v>
      </c>
      <c r="V515" t="e">
        <f t="shared" ref="V515:V578" si="118">--SUBSTITUTE(MID(E515, FIND("QTY:", E515) + 4, FIND("PCS", E515) - FIND("QTY:", E515) - 4), ",", "")</f>
        <v>#VALUE!</v>
      </c>
      <c r="W515" t="str">
        <f t="shared" ref="W515:W578" si="119">IF(ISNUMBER(SEARCH("PCS",E515)),"PCS",
IF(ISNUMBER(SEARCH("SET",E515)),"SET",
IF(ISNUMBER(SEARCH("KG",E515)),"KG","")))</f>
        <v>SET</v>
      </c>
      <c r="X515">
        <f t="shared" ref="X515:X578" si="120">--TRIM(SUBSTITUTE(MID(UPPER(E515), FIND("USD", UPPER(E515))+3, FIND("PER", UPPER(E515)) - (FIND("USD", UPPER(E515))+3)),")",""))</f>
        <v>1.0329999999999999</v>
      </c>
      <c r="Y515">
        <f t="shared" ref="Y515:Y578" si="121">Q515 + T515</f>
        <v>45212.81</v>
      </c>
      <c r="Z515">
        <f t="shared" ref="Z515:Z578" si="122">IF(Q515&gt;0, T515/Q515, "")</f>
        <v>0.36639959914182985</v>
      </c>
      <c r="AA515" t="str">
        <f t="shared" ref="AA515:AA578" si="123">IF(AD515 &gt; $AD$2080, "High", "Normal")</f>
        <v>High</v>
      </c>
      <c r="AB515">
        <f t="shared" ref="AB515:AB578" si="124">YEAR(B515)</f>
        <v>2023</v>
      </c>
      <c r="AD515">
        <f t="shared" ref="AD515:AD578" si="125">AVERAGE(Z515:Z2593)</f>
        <v>0.31230840517537412</v>
      </c>
    </row>
    <row r="516" spans="1:30" x14ac:dyDescent="0.3">
      <c r="A516" s="3" t="s">
        <v>19</v>
      </c>
      <c r="B516" s="3" t="s">
        <v>713</v>
      </c>
      <c r="C516" s="3" t="s">
        <v>21</v>
      </c>
      <c r="D516" s="4" t="s">
        <v>25</v>
      </c>
      <c r="E516" s="3" t="s">
        <v>714</v>
      </c>
      <c r="F516" s="3" t="str">
        <f t="shared" si="112"/>
        <v>Scrubber</v>
      </c>
      <c r="G516" s="3" t="str">
        <f t="shared" si="113"/>
        <v xml:space="preserve">SS SCRUBBER 3PCS SET </v>
      </c>
      <c r="H516" s="3" t="str">
        <f t="shared" si="114"/>
        <v>SS</v>
      </c>
      <c r="I516" s="3"/>
      <c r="J516" s="3"/>
      <c r="K516" s="3" t="str">
        <f t="shared" si="115"/>
        <v>PCS</v>
      </c>
      <c r="L516" s="3" t="e">
        <f t="shared" si="116"/>
        <v>#VALUE!</v>
      </c>
      <c r="M516" s="3"/>
      <c r="N516" s="3">
        <v>7605</v>
      </c>
      <c r="O516" s="3" t="s">
        <v>24</v>
      </c>
      <c r="P516" s="3">
        <v>234.6472268</v>
      </c>
      <c r="Q516" s="3">
        <v>1784492.16</v>
      </c>
      <c r="R516" s="3">
        <v>2.791757606</v>
      </c>
      <c r="S516" s="3">
        <v>21231.316599999998</v>
      </c>
      <c r="T516" s="3">
        <v>784462.7</v>
      </c>
      <c r="U516" t="str">
        <f t="shared" si="117"/>
        <v xml:space="preserve">SS SCRUBBER 3PCS SET </v>
      </c>
      <c r="V516" t="e">
        <f t="shared" si="118"/>
        <v>#VALUE!</v>
      </c>
      <c r="W516" t="str">
        <f t="shared" si="119"/>
        <v>PCS</v>
      </c>
      <c r="X516">
        <f t="shared" si="120"/>
        <v>0.16500000000000001</v>
      </c>
      <c r="Y516">
        <f t="shared" si="121"/>
        <v>2568954.86</v>
      </c>
      <c r="Z516">
        <f t="shared" si="122"/>
        <v>0.43959996999930778</v>
      </c>
      <c r="AA516" t="str">
        <f t="shared" si="123"/>
        <v>High</v>
      </c>
      <c r="AB516">
        <f t="shared" si="124"/>
        <v>2023</v>
      </c>
      <c r="AD516">
        <f t="shared" si="125"/>
        <v>0.31227384211213682</v>
      </c>
    </row>
    <row r="517" spans="1:30" x14ac:dyDescent="0.3">
      <c r="A517" s="3" t="s">
        <v>19</v>
      </c>
      <c r="B517" s="3" t="s">
        <v>715</v>
      </c>
      <c r="C517" s="3" t="s">
        <v>21</v>
      </c>
      <c r="D517" s="4" t="s">
        <v>22</v>
      </c>
      <c r="E517" s="3" t="s">
        <v>716</v>
      </c>
      <c r="F517" s="3" t="str">
        <f t="shared" si="112"/>
        <v>Other</v>
      </c>
      <c r="G517" s="3" t="str">
        <f t="shared" si="113"/>
        <v xml:space="preserve">STAINLESS STEELSPORTS BOTTLE 750ML </v>
      </c>
      <c r="H517" s="3" t="str">
        <f t="shared" si="114"/>
        <v>STAINLESS</v>
      </c>
      <c r="I517" s="3"/>
      <c r="J517" s="3"/>
      <c r="K517" s="3" t="str">
        <f t="shared" si="115"/>
        <v/>
      </c>
      <c r="L517" s="3" t="e">
        <f t="shared" si="116"/>
        <v>#VALUE!</v>
      </c>
      <c r="M517" s="3"/>
      <c r="N517" s="3">
        <v>7055.1</v>
      </c>
      <c r="O517" s="3" t="s">
        <v>24</v>
      </c>
      <c r="P517" s="3">
        <v>624.41927539999995</v>
      </c>
      <c r="Q517" s="3">
        <v>4405340.43</v>
      </c>
      <c r="R517" s="3">
        <v>7.4291406950000001</v>
      </c>
      <c r="S517" s="3">
        <v>52413.330520000003</v>
      </c>
      <c r="T517" s="3">
        <v>1614116.7</v>
      </c>
      <c r="U517" t="str">
        <f t="shared" si="117"/>
        <v xml:space="preserve">STAINLESS STEELSPORTS BOTTLE 750ML </v>
      </c>
      <c r="V517" t="e">
        <f t="shared" si="118"/>
        <v>#VALUE!</v>
      </c>
      <c r="W517" t="str">
        <f t="shared" si="119"/>
        <v/>
      </c>
      <c r="X517">
        <f t="shared" si="120"/>
        <v>1.1599999999999999</v>
      </c>
      <c r="Y517">
        <f t="shared" si="121"/>
        <v>6019457.1299999999</v>
      </c>
      <c r="Z517">
        <f t="shared" si="122"/>
        <v>0.36639999238378951</v>
      </c>
      <c r="AA517" t="str">
        <f t="shared" si="123"/>
        <v>High</v>
      </c>
      <c r="AB517">
        <f t="shared" si="124"/>
        <v>2023</v>
      </c>
      <c r="AD517">
        <f t="shared" si="125"/>
        <v>0.31219243154443405</v>
      </c>
    </row>
    <row r="518" spans="1:30" x14ac:dyDescent="0.3">
      <c r="A518" s="3" t="s">
        <v>19</v>
      </c>
      <c r="B518" s="3" t="s">
        <v>715</v>
      </c>
      <c r="C518" s="3" t="s">
        <v>21</v>
      </c>
      <c r="D518" s="4" t="s">
        <v>22</v>
      </c>
      <c r="E518" s="3" t="s">
        <v>717</v>
      </c>
      <c r="F518" s="3" t="str">
        <f t="shared" si="112"/>
        <v>Other</v>
      </c>
      <c r="G518" s="3" t="str">
        <f t="shared" si="113"/>
        <v xml:space="preserve">STAINLESS STEELSPORTS BOTTLE 650ML S115 </v>
      </c>
      <c r="H518" s="3" t="str">
        <f t="shared" si="114"/>
        <v>STAINLESS</v>
      </c>
      <c r="I518" s="3"/>
      <c r="J518" s="3"/>
      <c r="K518" s="3" t="str">
        <f t="shared" si="115"/>
        <v/>
      </c>
      <c r="L518" s="3" t="e">
        <f t="shared" si="116"/>
        <v>#VALUE!</v>
      </c>
      <c r="M518" s="3"/>
      <c r="N518" s="3">
        <v>553.5</v>
      </c>
      <c r="O518" s="3" t="s">
        <v>24</v>
      </c>
      <c r="P518" s="3">
        <v>516.1305691</v>
      </c>
      <c r="Q518" s="3">
        <v>285678.27</v>
      </c>
      <c r="R518" s="3">
        <v>6.1407563249999999</v>
      </c>
      <c r="S518" s="3">
        <v>3398.9086259999999</v>
      </c>
      <c r="T518" s="3">
        <v>104672.6</v>
      </c>
      <c r="U518" t="str">
        <f t="shared" si="117"/>
        <v xml:space="preserve">STAINLESS STEELSPORTS BOTTLE 650ML S115 </v>
      </c>
      <c r="V518" t="e">
        <f t="shared" si="118"/>
        <v>#VALUE!</v>
      </c>
      <c r="W518" t="str">
        <f t="shared" si="119"/>
        <v/>
      </c>
      <c r="X518">
        <f t="shared" si="120"/>
        <v>1.008</v>
      </c>
      <c r="Y518">
        <f t="shared" si="121"/>
        <v>390350.87</v>
      </c>
      <c r="Z518">
        <f t="shared" si="122"/>
        <v>0.36640028658812585</v>
      </c>
      <c r="AA518" t="str">
        <f t="shared" si="123"/>
        <v>High</v>
      </c>
      <c r="AB518">
        <f t="shared" si="124"/>
        <v>2023</v>
      </c>
      <c r="AD518">
        <f t="shared" si="125"/>
        <v>0.31215774980365391</v>
      </c>
    </row>
    <row r="519" spans="1:30" x14ac:dyDescent="0.3">
      <c r="A519" s="3" t="s">
        <v>19</v>
      </c>
      <c r="B519" s="3" t="s">
        <v>718</v>
      </c>
      <c r="C519" s="3" t="s">
        <v>21</v>
      </c>
      <c r="D519" s="4" t="s">
        <v>22</v>
      </c>
      <c r="E519" s="3" t="s">
        <v>719</v>
      </c>
      <c r="F519" s="3" t="str">
        <f t="shared" si="112"/>
        <v>Home Utility</v>
      </c>
      <c r="G519" s="3" t="str">
        <f t="shared" si="113"/>
        <v xml:space="preserve">RYX-02-021A MILD STEEL MULTI FUNCTION CLOTH STAND </v>
      </c>
      <c r="H519" s="3" t="str">
        <f t="shared" si="114"/>
        <v>RYX-02-021A</v>
      </c>
      <c r="I519" s="3"/>
      <c r="J519" s="3"/>
      <c r="K519" s="3" t="str">
        <f t="shared" si="115"/>
        <v/>
      </c>
      <c r="L519" s="3" t="e">
        <f t="shared" si="116"/>
        <v>#VALUE!</v>
      </c>
      <c r="M519" s="3"/>
      <c r="N519" s="3">
        <v>4752</v>
      </c>
      <c r="O519" s="3" t="s">
        <v>24</v>
      </c>
      <c r="P519" s="3">
        <v>206.0837774</v>
      </c>
      <c r="Q519" s="3">
        <v>979310.11</v>
      </c>
      <c r="R519" s="3">
        <v>2.451918826</v>
      </c>
      <c r="S519" s="3">
        <v>11651.518260000001</v>
      </c>
      <c r="T519" s="3">
        <v>358819.2</v>
      </c>
      <c r="U519" t="str">
        <f t="shared" si="117"/>
        <v xml:space="preserve">RYX-02-021A MILD STEEL MULTI FUNCTION CLOTH STAND </v>
      </c>
      <c r="V519" t="e">
        <f t="shared" si="118"/>
        <v>#VALUE!</v>
      </c>
      <c r="W519" t="str">
        <f t="shared" si="119"/>
        <v/>
      </c>
      <c r="X519" t="e">
        <f t="shared" si="120"/>
        <v>#VALUE!</v>
      </c>
      <c r="Y519">
        <f t="shared" si="121"/>
        <v>1338129.31</v>
      </c>
      <c r="Z519">
        <f t="shared" si="122"/>
        <v>0.36639997518252926</v>
      </c>
      <c r="AA519" t="str">
        <f t="shared" si="123"/>
        <v>High</v>
      </c>
      <c r="AB519">
        <f t="shared" si="124"/>
        <v>2023</v>
      </c>
      <c r="AD519">
        <f t="shared" si="125"/>
        <v>0.31212302346768434</v>
      </c>
    </row>
    <row r="520" spans="1:30" x14ac:dyDescent="0.3">
      <c r="A520" s="3" t="s">
        <v>19</v>
      </c>
      <c r="B520" s="3" t="s">
        <v>718</v>
      </c>
      <c r="C520" s="3" t="s">
        <v>21</v>
      </c>
      <c r="D520" s="4" t="s">
        <v>22</v>
      </c>
      <c r="E520" s="3" t="s">
        <v>685</v>
      </c>
      <c r="F520" s="3" t="str">
        <f t="shared" si="112"/>
        <v>Home Utility</v>
      </c>
      <c r="G520" s="3" t="str">
        <f t="shared" si="113"/>
        <v xml:space="preserve">RYX-02-020 MILD STEEL MULTI FUNCTION CLOTH STAND </v>
      </c>
      <c r="H520" s="3" t="str">
        <f t="shared" si="114"/>
        <v>RYX-02-020</v>
      </c>
      <c r="I520" s="3"/>
      <c r="J520" s="3"/>
      <c r="K520" s="3" t="str">
        <f t="shared" si="115"/>
        <v/>
      </c>
      <c r="L520" s="3" t="e">
        <f t="shared" si="116"/>
        <v>#VALUE!</v>
      </c>
      <c r="M520" s="3"/>
      <c r="N520" s="3">
        <v>4004</v>
      </c>
      <c r="O520" s="3" t="s">
        <v>24</v>
      </c>
      <c r="P520" s="3">
        <v>376.4363037</v>
      </c>
      <c r="Q520" s="3">
        <v>1507250.96</v>
      </c>
      <c r="R520" s="3">
        <v>4.4787186639999996</v>
      </c>
      <c r="S520" s="3">
        <v>17932.789529999998</v>
      </c>
      <c r="T520" s="3">
        <v>552256.69999999995</v>
      </c>
      <c r="U520" t="str">
        <f t="shared" si="117"/>
        <v xml:space="preserve">RYX-02-020 MILD STEEL MULTI FUNCTION CLOTH STAND </v>
      </c>
      <c r="V520" t="e">
        <f t="shared" si="118"/>
        <v>#VALUE!</v>
      </c>
      <c r="W520" t="str">
        <f t="shared" si="119"/>
        <v/>
      </c>
      <c r="X520" t="e">
        <f t="shared" si="120"/>
        <v>#VALUE!</v>
      </c>
      <c r="Y520">
        <f t="shared" si="121"/>
        <v>2059507.66</v>
      </c>
      <c r="Z520">
        <f t="shared" si="122"/>
        <v>0.36639996566995053</v>
      </c>
      <c r="AA520" t="str">
        <f t="shared" si="123"/>
        <v>High</v>
      </c>
      <c r="AB520">
        <f t="shared" si="124"/>
        <v>2023</v>
      </c>
      <c r="AD520">
        <f t="shared" si="125"/>
        <v>0.31208825283878305</v>
      </c>
    </row>
    <row r="521" spans="1:30" x14ac:dyDescent="0.3">
      <c r="A521" s="3" t="s">
        <v>19</v>
      </c>
      <c r="B521" s="3" t="s">
        <v>720</v>
      </c>
      <c r="C521" s="3" t="s">
        <v>21</v>
      </c>
      <c r="D521" s="4" t="s">
        <v>22</v>
      </c>
      <c r="E521" s="3" t="s">
        <v>721</v>
      </c>
      <c r="F521" s="3" t="str">
        <f t="shared" si="112"/>
        <v>Other</v>
      </c>
      <c r="G521" s="3" t="str">
        <f t="shared" si="113"/>
        <v xml:space="preserve">STEEL LUNCH BOX </v>
      </c>
      <c r="H521" s="3" t="str">
        <f t="shared" si="114"/>
        <v>STEEL</v>
      </c>
      <c r="I521" s="3"/>
      <c r="J521" s="3"/>
      <c r="K521" s="3" t="str">
        <f t="shared" si="115"/>
        <v/>
      </c>
      <c r="L521" s="3" t="e">
        <f t="shared" si="116"/>
        <v>#VALUE!</v>
      </c>
      <c r="M521" s="3"/>
      <c r="N521" s="3">
        <v>460</v>
      </c>
      <c r="O521" s="3" t="s">
        <v>24</v>
      </c>
      <c r="P521" s="3">
        <v>722.44682609999995</v>
      </c>
      <c r="Q521" s="3">
        <v>332325.53999999998</v>
      </c>
      <c r="R521" s="3">
        <v>8.5954411190000002</v>
      </c>
      <c r="S521" s="3">
        <v>3953.9029150000001</v>
      </c>
      <c r="T521" s="3">
        <v>121764.1</v>
      </c>
      <c r="U521" t="str">
        <f t="shared" si="117"/>
        <v xml:space="preserve">STEEL LUNCH BOX </v>
      </c>
      <c r="V521" t="e">
        <f t="shared" si="118"/>
        <v>#VALUE!</v>
      </c>
      <c r="W521" t="str">
        <f t="shared" si="119"/>
        <v/>
      </c>
      <c r="X521">
        <f t="shared" si="120"/>
        <v>3.15</v>
      </c>
      <c r="Y521">
        <f t="shared" si="121"/>
        <v>454089.64</v>
      </c>
      <c r="Z521">
        <f t="shared" si="122"/>
        <v>0.36640006663345831</v>
      </c>
      <c r="AA521" t="str">
        <f t="shared" si="123"/>
        <v>High</v>
      </c>
      <c r="AB521">
        <f t="shared" si="124"/>
        <v>2023</v>
      </c>
      <c r="AD521">
        <f t="shared" si="125"/>
        <v>0.31205343763825028</v>
      </c>
    </row>
    <row r="522" spans="1:30" x14ac:dyDescent="0.3">
      <c r="A522" s="3" t="s">
        <v>19</v>
      </c>
      <c r="B522" s="3" t="s">
        <v>720</v>
      </c>
      <c r="C522" s="3" t="s">
        <v>21</v>
      </c>
      <c r="D522" s="4" t="s">
        <v>22</v>
      </c>
      <c r="E522" s="3" t="s">
        <v>722</v>
      </c>
      <c r="F522" s="3" t="str">
        <f t="shared" si="112"/>
        <v>Containers</v>
      </c>
      <c r="G522" s="3" t="str">
        <f t="shared" si="113"/>
        <v xml:space="preserve">STEEL FOOD CONTAINER </v>
      </c>
      <c r="H522" s="3" t="str">
        <f t="shared" si="114"/>
        <v>STEEL</v>
      </c>
      <c r="I522" s="3"/>
      <c r="J522" s="3"/>
      <c r="K522" s="3" t="str">
        <f t="shared" si="115"/>
        <v/>
      </c>
      <c r="L522" s="3" t="e">
        <f t="shared" si="116"/>
        <v>#VALUE!</v>
      </c>
      <c r="M522" s="3"/>
      <c r="N522" s="3">
        <v>77.599999999999994</v>
      </c>
      <c r="O522" s="3" t="s">
        <v>24</v>
      </c>
      <c r="P522" s="3">
        <v>848.35193300000003</v>
      </c>
      <c r="Q522" s="3">
        <v>65832.11</v>
      </c>
      <c r="R522" s="3">
        <v>10.09341979</v>
      </c>
      <c r="S522" s="3">
        <v>783.24937539999996</v>
      </c>
      <c r="T522" s="3">
        <v>24120.799999999999</v>
      </c>
      <c r="U522" t="str">
        <f t="shared" si="117"/>
        <v xml:space="preserve">STEEL FOOD CONTAINER </v>
      </c>
      <c r="V522" t="e">
        <f t="shared" si="118"/>
        <v>#VALUE!</v>
      </c>
      <c r="W522" t="str">
        <f t="shared" si="119"/>
        <v/>
      </c>
      <c r="X522">
        <f t="shared" si="120"/>
        <v>3.9</v>
      </c>
      <c r="Y522">
        <f t="shared" si="121"/>
        <v>89952.91</v>
      </c>
      <c r="Z522">
        <f t="shared" si="122"/>
        <v>0.36639870725699053</v>
      </c>
      <c r="AA522" t="str">
        <f t="shared" si="123"/>
        <v>High</v>
      </c>
      <c r="AB522">
        <f t="shared" si="124"/>
        <v>2023</v>
      </c>
      <c r="AD522">
        <f t="shared" si="125"/>
        <v>0.31201857770945279</v>
      </c>
    </row>
    <row r="523" spans="1:30" x14ac:dyDescent="0.3">
      <c r="A523" s="3" t="s">
        <v>19</v>
      </c>
      <c r="B523" s="3" t="s">
        <v>723</v>
      </c>
      <c r="C523" s="3" t="s">
        <v>21</v>
      </c>
      <c r="D523" s="4" t="s">
        <v>22</v>
      </c>
      <c r="E523" s="3" t="s">
        <v>724</v>
      </c>
      <c r="F523" s="3" t="str">
        <f t="shared" si="112"/>
        <v>Other</v>
      </c>
      <c r="G523" s="3" t="str">
        <f t="shared" si="113"/>
        <v xml:space="preserve">STAINLESS STEELSPORTS BOTTLE 1.45L </v>
      </c>
      <c r="H523" s="3" t="str">
        <f t="shared" si="114"/>
        <v>STAINLESS</v>
      </c>
      <c r="I523" s="3"/>
      <c r="J523" s="3"/>
      <c r="K523" s="3" t="str">
        <f t="shared" si="115"/>
        <v/>
      </c>
      <c r="L523" s="3" t="e">
        <f t="shared" si="116"/>
        <v>#VALUE!</v>
      </c>
      <c r="M523" s="3"/>
      <c r="N523" s="3">
        <v>2815.2</v>
      </c>
      <c r="O523" s="3" t="s">
        <v>24</v>
      </c>
      <c r="P523" s="3">
        <v>506.39843000000002</v>
      </c>
      <c r="Q523" s="3">
        <v>1425612.86</v>
      </c>
      <c r="R523" s="3">
        <v>6.0249664479999998</v>
      </c>
      <c r="S523" s="3">
        <v>16961.485540000001</v>
      </c>
      <c r="T523" s="3">
        <v>522344.6</v>
      </c>
      <c r="U523" t="str">
        <f t="shared" si="117"/>
        <v xml:space="preserve">STAINLESS STEELSPORTS BOTTLE 1.45L </v>
      </c>
      <c r="V523" t="e">
        <f t="shared" si="118"/>
        <v>#VALUE!</v>
      </c>
      <c r="W523" t="str">
        <f t="shared" si="119"/>
        <v/>
      </c>
      <c r="X523">
        <f t="shared" si="120"/>
        <v>1.63</v>
      </c>
      <c r="Y523">
        <f t="shared" si="121"/>
        <v>1947957.46</v>
      </c>
      <c r="Z523">
        <f t="shared" si="122"/>
        <v>0.36640003373706936</v>
      </c>
      <c r="AA523" t="str">
        <f t="shared" si="123"/>
        <v>High</v>
      </c>
      <c r="AB523">
        <f t="shared" si="124"/>
        <v>2023</v>
      </c>
      <c r="AD523">
        <f t="shared" si="125"/>
        <v>0.31198367390358145</v>
      </c>
    </row>
    <row r="524" spans="1:30" x14ac:dyDescent="0.3">
      <c r="A524" s="3" t="s">
        <v>19</v>
      </c>
      <c r="B524" s="3" t="s">
        <v>723</v>
      </c>
      <c r="C524" s="3" t="s">
        <v>21</v>
      </c>
      <c r="D524" s="4" t="s">
        <v>22</v>
      </c>
      <c r="E524" s="3" t="s">
        <v>725</v>
      </c>
      <c r="F524" s="3" t="str">
        <f t="shared" si="112"/>
        <v>Other</v>
      </c>
      <c r="G524" s="3" t="str">
        <f t="shared" si="113"/>
        <v xml:space="preserve">STAINLESS STEELSPORTS BOTTLE 650ML S115 </v>
      </c>
      <c r="H524" s="3" t="str">
        <f t="shared" si="114"/>
        <v>STAINLESS</v>
      </c>
      <c r="I524" s="3"/>
      <c r="J524" s="3"/>
      <c r="K524" s="3" t="str">
        <f t="shared" si="115"/>
        <v/>
      </c>
      <c r="L524" s="3" t="e">
        <f t="shared" si="116"/>
        <v>#VALUE!</v>
      </c>
      <c r="M524" s="3"/>
      <c r="N524" s="3">
        <v>3998.4</v>
      </c>
      <c r="O524" s="3" t="s">
        <v>24</v>
      </c>
      <c r="P524" s="3">
        <v>507.01970540000002</v>
      </c>
      <c r="Q524" s="3">
        <v>2027267.59</v>
      </c>
      <c r="R524" s="3">
        <v>6.0323581839999996</v>
      </c>
      <c r="S524" s="3">
        <v>24119.78096</v>
      </c>
      <c r="T524" s="3">
        <v>742790.9</v>
      </c>
      <c r="U524" t="str">
        <f t="shared" si="117"/>
        <v xml:space="preserve">STAINLESS STEELSPORTS BOTTLE 650ML S115 </v>
      </c>
      <c r="V524" t="e">
        <f t="shared" si="118"/>
        <v>#VALUE!</v>
      </c>
      <c r="W524" t="str">
        <f t="shared" si="119"/>
        <v/>
      </c>
      <c r="X524">
        <f t="shared" si="120"/>
        <v>1.008</v>
      </c>
      <c r="Y524">
        <f t="shared" si="121"/>
        <v>2770058.49</v>
      </c>
      <c r="Z524">
        <f t="shared" si="122"/>
        <v>0.36640002714195219</v>
      </c>
      <c r="AA524" t="str">
        <f t="shared" si="123"/>
        <v>High</v>
      </c>
      <c r="AB524">
        <f t="shared" si="124"/>
        <v>2023</v>
      </c>
      <c r="AD524">
        <f t="shared" si="125"/>
        <v>0.31194872441107441</v>
      </c>
    </row>
    <row r="525" spans="1:30" x14ac:dyDescent="0.3">
      <c r="A525" s="3" t="s">
        <v>19</v>
      </c>
      <c r="B525" s="3" t="s">
        <v>723</v>
      </c>
      <c r="C525" s="3" t="s">
        <v>21</v>
      </c>
      <c r="D525" s="4" t="s">
        <v>22</v>
      </c>
      <c r="E525" s="3" t="s">
        <v>726</v>
      </c>
      <c r="F525" s="3" t="str">
        <f t="shared" si="112"/>
        <v>Other</v>
      </c>
      <c r="G525" s="3" t="str">
        <f t="shared" si="113"/>
        <v xml:space="preserve">STAINLESS STEELSPORTS BOTTLE 750ML </v>
      </c>
      <c r="H525" s="3" t="str">
        <f t="shared" si="114"/>
        <v>STAINLESS</v>
      </c>
      <c r="I525" s="3"/>
      <c r="J525" s="3"/>
      <c r="K525" s="3" t="str">
        <f t="shared" si="115"/>
        <v/>
      </c>
      <c r="L525" s="3" t="e">
        <f t="shared" si="116"/>
        <v>#VALUE!</v>
      </c>
      <c r="M525" s="3"/>
      <c r="N525" s="3">
        <v>225</v>
      </c>
      <c r="O525" s="3" t="s">
        <v>24</v>
      </c>
      <c r="P525" s="3">
        <v>547.6870222</v>
      </c>
      <c r="Q525" s="3">
        <v>123229.58</v>
      </c>
      <c r="R525" s="3">
        <v>6.5162049040000003</v>
      </c>
      <c r="S525" s="3">
        <v>1466.1461039999999</v>
      </c>
      <c r="T525" s="3">
        <v>45151.3</v>
      </c>
      <c r="U525" t="str">
        <f t="shared" si="117"/>
        <v xml:space="preserve">STAINLESS STEELSPORTS BOTTLE 750ML </v>
      </c>
      <c r="V525" t="e">
        <f t="shared" si="118"/>
        <v>#VALUE!</v>
      </c>
      <c r="W525" t="str">
        <f t="shared" si="119"/>
        <v/>
      </c>
      <c r="X525">
        <f t="shared" si="120"/>
        <v>1.0369999999999999</v>
      </c>
      <c r="Y525">
        <f t="shared" si="121"/>
        <v>168380.88</v>
      </c>
      <c r="Z525">
        <f t="shared" si="122"/>
        <v>0.36639985302230199</v>
      </c>
      <c r="AA525" t="str">
        <f t="shared" si="123"/>
        <v>High</v>
      </c>
      <c r="AB525">
        <f t="shared" si="124"/>
        <v>2023</v>
      </c>
      <c r="AD525">
        <f t="shared" si="125"/>
        <v>0.31191373000057898</v>
      </c>
    </row>
    <row r="526" spans="1:30" x14ac:dyDescent="0.3">
      <c r="A526" s="3" t="s">
        <v>19</v>
      </c>
      <c r="B526" s="3" t="s">
        <v>723</v>
      </c>
      <c r="C526" s="3" t="s">
        <v>21</v>
      </c>
      <c r="D526" s="4" t="s">
        <v>22</v>
      </c>
      <c r="E526" s="3" t="s">
        <v>727</v>
      </c>
      <c r="F526" s="3" t="str">
        <f t="shared" si="112"/>
        <v>Other</v>
      </c>
      <c r="G526" s="3" t="str">
        <f t="shared" si="113"/>
        <v xml:space="preserve">STAINLESS STEEL GRATER WITH HANDL </v>
      </c>
      <c r="H526" s="3" t="str">
        <f t="shared" si="114"/>
        <v>STAINLESS</v>
      </c>
      <c r="I526" s="3"/>
      <c r="J526" s="3"/>
      <c r="K526" s="3" t="str">
        <f t="shared" si="115"/>
        <v>PCS</v>
      </c>
      <c r="L526" s="3" t="e">
        <f t="shared" si="116"/>
        <v>#VALUE!</v>
      </c>
      <c r="M526" s="3"/>
      <c r="N526" s="3">
        <v>1615</v>
      </c>
      <c r="O526" s="3" t="s">
        <v>24</v>
      </c>
      <c r="P526" s="3">
        <v>573.20549849999998</v>
      </c>
      <c r="Q526" s="3">
        <v>925726.88</v>
      </c>
      <c r="R526" s="3">
        <v>6.8198155680000001</v>
      </c>
      <c r="S526" s="3">
        <v>11014.002140000001</v>
      </c>
      <c r="T526" s="3">
        <v>339186.3</v>
      </c>
      <c r="U526" t="str">
        <f t="shared" si="117"/>
        <v xml:space="preserve">STAINLESS STEEL GRATER WITH HANDL </v>
      </c>
      <c r="V526">
        <f t="shared" si="118"/>
        <v>51000</v>
      </c>
      <c r="W526" t="str">
        <f t="shared" si="119"/>
        <v>PCS</v>
      </c>
      <c r="X526">
        <f t="shared" si="120"/>
        <v>0.20349999999999999</v>
      </c>
      <c r="Y526">
        <f t="shared" si="121"/>
        <v>1264913.18</v>
      </c>
      <c r="Z526">
        <f t="shared" si="122"/>
        <v>0.36639996885474468</v>
      </c>
      <c r="AA526" t="str">
        <f t="shared" si="123"/>
        <v>High</v>
      </c>
      <c r="AB526">
        <f t="shared" si="124"/>
        <v>2023</v>
      </c>
      <c r="AD526">
        <f t="shared" si="125"/>
        <v>0.31187869069316954</v>
      </c>
    </row>
    <row r="527" spans="1:30" x14ac:dyDescent="0.3">
      <c r="A527" s="3" t="s">
        <v>19</v>
      </c>
      <c r="B527" s="3" t="s">
        <v>728</v>
      </c>
      <c r="C527" s="3" t="s">
        <v>21</v>
      </c>
      <c r="D527" s="4" t="s">
        <v>22</v>
      </c>
      <c r="E527" s="3" t="s">
        <v>729</v>
      </c>
      <c r="F527" s="3" t="str">
        <f t="shared" si="112"/>
        <v>Other</v>
      </c>
      <c r="G527" s="3" t="str">
        <f t="shared" si="113"/>
        <v xml:space="preserve">HOUSEHOLD STEEL HOOK 3PCS SET </v>
      </c>
      <c r="H527" s="3" t="str">
        <f t="shared" si="114"/>
        <v>HOUSEHOLD</v>
      </c>
      <c r="I527" s="3"/>
      <c r="J527" s="3"/>
      <c r="K527" s="3" t="str">
        <f t="shared" si="115"/>
        <v>PCS</v>
      </c>
      <c r="L527" s="3" t="e">
        <f t="shared" si="116"/>
        <v>#VALUE!</v>
      </c>
      <c r="M527" s="3"/>
      <c r="N527" s="3">
        <v>24.4</v>
      </c>
      <c r="O527" s="3" t="s">
        <v>24</v>
      </c>
      <c r="P527" s="3">
        <v>1026.464344</v>
      </c>
      <c r="Q527" s="3">
        <v>25045.73</v>
      </c>
      <c r="R527" s="3">
        <v>12.22709165</v>
      </c>
      <c r="S527" s="3">
        <v>298.34103629999998</v>
      </c>
      <c r="T527" s="3">
        <v>9176.7000000000007</v>
      </c>
      <c r="U527" t="str">
        <f t="shared" si="117"/>
        <v xml:space="preserve">HOUSEHOLD STEEL HOOK 3PCS SET </v>
      </c>
      <c r="V527" t="e">
        <f t="shared" si="118"/>
        <v>#VALUE!</v>
      </c>
      <c r="W527" t="str">
        <f t="shared" si="119"/>
        <v>PCS</v>
      </c>
      <c r="X527">
        <f t="shared" si="120"/>
        <v>0.40699999999999997</v>
      </c>
      <c r="Y527">
        <f t="shared" si="121"/>
        <v>34222.43</v>
      </c>
      <c r="Z527">
        <f t="shared" si="122"/>
        <v>0.36639778517136457</v>
      </c>
      <c r="AA527" t="str">
        <f t="shared" si="123"/>
        <v>High</v>
      </c>
      <c r="AB527">
        <f t="shared" si="124"/>
        <v>2023</v>
      </c>
      <c r="AD527">
        <f t="shared" si="125"/>
        <v>0.31184360621558804</v>
      </c>
    </row>
    <row r="528" spans="1:30" x14ac:dyDescent="0.3">
      <c r="A528" s="3" t="s">
        <v>19</v>
      </c>
      <c r="B528" s="3" t="s">
        <v>728</v>
      </c>
      <c r="C528" s="3" t="s">
        <v>21</v>
      </c>
      <c r="D528" s="4" t="s">
        <v>22</v>
      </c>
      <c r="E528" s="3" t="s">
        <v>730</v>
      </c>
      <c r="F528" s="3" t="str">
        <f t="shared" si="112"/>
        <v>Other</v>
      </c>
      <c r="G528" s="3" t="str">
        <f t="shared" si="113"/>
        <v xml:space="preserve">HOUSEHOLD STEEL HOOK 3PCS SET </v>
      </c>
      <c r="H528" s="3" t="str">
        <f t="shared" si="114"/>
        <v>HOUSEHOLD</v>
      </c>
      <c r="I528" s="3"/>
      <c r="J528" s="3"/>
      <c r="K528" s="3" t="str">
        <f t="shared" si="115"/>
        <v>PCS</v>
      </c>
      <c r="L528" s="3" t="e">
        <f t="shared" si="116"/>
        <v>#VALUE!</v>
      </c>
      <c r="M528" s="3"/>
      <c r="N528" s="3">
        <v>5671.78</v>
      </c>
      <c r="O528" s="3" t="s">
        <v>24</v>
      </c>
      <c r="P528" s="3">
        <v>1022.493475</v>
      </c>
      <c r="Q528" s="3">
        <v>5799358.04</v>
      </c>
      <c r="R528" s="3">
        <v>12.17979124</v>
      </c>
      <c r="S528" s="3">
        <v>69081.096369999999</v>
      </c>
      <c r="T528" s="3">
        <v>2124884.7999999998</v>
      </c>
      <c r="U528" t="str">
        <f t="shared" si="117"/>
        <v xml:space="preserve">HOUSEHOLD STEEL HOOK 3PCS SET </v>
      </c>
      <c r="V528" t="e">
        <f t="shared" si="118"/>
        <v>#VALUE!</v>
      </c>
      <c r="W528" t="str">
        <f t="shared" si="119"/>
        <v>PCS</v>
      </c>
      <c r="X528">
        <f t="shared" si="120"/>
        <v>0.40699999999999997</v>
      </c>
      <c r="Y528">
        <f t="shared" si="121"/>
        <v>7924242.8399999999</v>
      </c>
      <c r="Z528">
        <f t="shared" si="122"/>
        <v>0.36640000243889059</v>
      </c>
      <c r="AA528" t="str">
        <f t="shared" si="123"/>
        <v>High</v>
      </c>
      <c r="AB528">
        <f t="shared" si="124"/>
        <v>2023</v>
      </c>
      <c r="AD528">
        <f t="shared" si="125"/>
        <v>0.31180847796127009</v>
      </c>
    </row>
    <row r="529" spans="1:30" x14ac:dyDescent="0.3">
      <c r="A529" s="3" t="s">
        <v>19</v>
      </c>
      <c r="B529" s="3" t="s">
        <v>731</v>
      </c>
      <c r="C529" s="3" t="s">
        <v>21</v>
      </c>
      <c r="D529" s="4" t="s">
        <v>22</v>
      </c>
      <c r="E529" s="3" t="s">
        <v>732</v>
      </c>
      <c r="F529" s="3" t="str">
        <f t="shared" si="112"/>
        <v>Other</v>
      </c>
      <c r="G529" s="3" t="str">
        <f t="shared" si="113"/>
        <v xml:space="preserve">STAINLESS STEEL SPORT BOTTLE </v>
      </c>
      <c r="H529" s="3" t="str">
        <f t="shared" si="114"/>
        <v>STAINLESS</v>
      </c>
      <c r="I529" s="3"/>
      <c r="J529" s="3"/>
      <c r="K529" s="3" t="str">
        <f t="shared" si="115"/>
        <v>PCS</v>
      </c>
      <c r="L529" s="3" t="e">
        <f t="shared" si="116"/>
        <v>#VALUE!</v>
      </c>
      <c r="M529" s="3"/>
      <c r="N529" s="3">
        <v>7600</v>
      </c>
      <c r="O529" s="3" t="s">
        <v>24</v>
      </c>
      <c r="P529" s="3">
        <v>528.47191710000004</v>
      </c>
      <c r="Q529" s="3">
        <v>4016386.57</v>
      </c>
      <c r="R529" s="3">
        <v>6.2950794180000003</v>
      </c>
      <c r="S529" s="3">
        <v>47842.603569999999</v>
      </c>
      <c r="T529" s="3">
        <v>1471604</v>
      </c>
      <c r="U529" t="str">
        <f t="shared" si="117"/>
        <v xml:space="preserve">STAINLESS STEEL SPORT BOTTLE </v>
      </c>
      <c r="V529">
        <f t="shared" si="118"/>
        <v>49716</v>
      </c>
      <c r="W529" t="str">
        <f t="shared" si="119"/>
        <v>PCS</v>
      </c>
      <c r="X529">
        <f t="shared" si="120"/>
        <v>0.94</v>
      </c>
      <c r="Y529">
        <f t="shared" si="121"/>
        <v>5487990.5700000003</v>
      </c>
      <c r="Z529">
        <f t="shared" si="122"/>
        <v>0.36639999022803227</v>
      </c>
      <c r="AA529" t="str">
        <f t="shared" si="123"/>
        <v>High</v>
      </c>
      <c r="AB529">
        <f t="shared" si="124"/>
        <v>2023</v>
      </c>
      <c r="AD529">
        <f t="shared" si="125"/>
        <v>0.31177330300993139</v>
      </c>
    </row>
    <row r="530" spans="1:30" x14ac:dyDescent="0.3">
      <c r="A530" s="3" t="s">
        <v>19</v>
      </c>
      <c r="B530" s="3" t="s">
        <v>733</v>
      </c>
      <c r="C530" s="3" t="s">
        <v>21</v>
      </c>
      <c r="D530" s="4" t="s">
        <v>22</v>
      </c>
      <c r="E530" s="3" t="s">
        <v>734</v>
      </c>
      <c r="F530" s="3" t="str">
        <f t="shared" si="112"/>
        <v>Other</v>
      </c>
      <c r="G530" s="3" t="str">
        <f t="shared" si="113"/>
        <v xml:space="preserve">BCLR-3 STAINLESS STEEL SPORTS BOTTLE 750ML SG705-1 </v>
      </c>
      <c r="H530" s="3" t="str">
        <f t="shared" si="114"/>
        <v>BCLR-3</v>
      </c>
      <c r="I530" s="3"/>
      <c r="J530" s="3"/>
      <c r="K530" s="3" t="str">
        <f t="shared" si="115"/>
        <v/>
      </c>
      <c r="L530" s="3" t="e">
        <f t="shared" si="116"/>
        <v>#VALUE!</v>
      </c>
      <c r="M530" s="3"/>
      <c r="N530" s="3">
        <v>2178</v>
      </c>
      <c r="O530" s="3" t="s">
        <v>24</v>
      </c>
      <c r="P530" s="3">
        <v>615.76356290000001</v>
      </c>
      <c r="Q530" s="3">
        <v>1341133.04</v>
      </c>
      <c r="R530" s="3">
        <v>7.3348846090000004</v>
      </c>
      <c r="S530" s="3">
        <v>15975.37868</v>
      </c>
      <c r="T530" s="3">
        <v>491391.2</v>
      </c>
      <c r="U530" t="str">
        <f t="shared" si="117"/>
        <v xml:space="preserve">BCLR-3 STAINLESS STEEL SPORTS BOTTLE 750ML SG705-1 </v>
      </c>
      <c r="V530" t="e">
        <f t="shared" si="118"/>
        <v>#VALUE!</v>
      </c>
      <c r="W530" t="str">
        <f t="shared" si="119"/>
        <v/>
      </c>
      <c r="X530">
        <f t="shared" si="120"/>
        <v>1.0649999999999999</v>
      </c>
      <c r="Y530">
        <f t="shared" si="121"/>
        <v>1832524.24</v>
      </c>
      <c r="Z530">
        <f t="shared" si="122"/>
        <v>0.36640004037183366</v>
      </c>
      <c r="AA530" t="str">
        <f t="shared" si="123"/>
        <v>High</v>
      </c>
      <c r="AB530">
        <f t="shared" si="124"/>
        <v>2023</v>
      </c>
      <c r="AD530">
        <f t="shared" si="125"/>
        <v>0.31173808270869469</v>
      </c>
    </row>
    <row r="531" spans="1:30" x14ac:dyDescent="0.3">
      <c r="A531" s="3" t="s">
        <v>19</v>
      </c>
      <c r="B531" s="3" t="s">
        <v>733</v>
      </c>
      <c r="C531" s="3" t="s">
        <v>21</v>
      </c>
      <c r="D531" s="4" t="s">
        <v>22</v>
      </c>
      <c r="E531" s="3" t="s">
        <v>735</v>
      </c>
      <c r="F531" s="3" t="str">
        <f t="shared" si="112"/>
        <v>Other</v>
      </c>
      <c r="G531" s="3" t="str">
        <f t="shared" si="113"/>
        <v xml:space="preserve">NP-20 STAINLESS STEEL SPORTS BOTTLE 750ML S-308-C6 </v>
      </c>
      <c r="H531" s="3" t="str">
        <f t="shared" si="114"/>
        <v>NP-20</v>
      </c>
      <c r="I531" s="3"/>
      <c r="J531" s="3"/>
      <c r="K531" s="3" t="str">
        <f t="shared" si="115"/>
        <v/>
      </c>
      <c r="L531" s="3" t="e">
        <f t="shared" si="116"/>
        <v>#VALUE!</v>
      </c>
      <c r="M531" s="3"/>
      <c r="N531" s="3">
        <v>168</v>
      </c>
      <c r="O531" s="3" t="s">
        <v>24</v>
      </c>
      <c r="P531" s="3">
        <v>522.96541669999999</v>
      </c>
      <c r="Q531" s="3">
        <v>87858.19</v>
      </c>
      <c r="R531" s="3">
        <v>6.2294867979999999</v>
      </c>
      <c r="S531" s="3">
        <v>1046.553782</v>
      </c>
      <c r="T531" s="3">
        <v>32191.200000000001</v>
      </c>
      <c r="U531" t="str">
        <f t="shared" si="117"/>
        <v xml:space="preserve">NP-20 STAINLESS STEEL SPORTS BOTTLE 750ML S-308-C6 </v>
      </c>
      <c r="V531" t="e">
        <f t="shared" si="118"/>
        <v>#VALUE!</v>
      </c>
      <c r="W531" t="str">
        <f t="shared" si="119"/>
        <v/>
      </c>
      <c r="X531">
        <f t="shared" si="120"/>
        <v>1.0049999999999999</v>
      </c>
      <c r="Y531">
        <f t="shared" si="121"/>
        <v>120049.39</v>
      </c>
      <c r="Z531">
        <f t="shared" si="122"/>
        <v>0.36639953543317932</v>
      </c>
      <c r="AA531" t="str">
        <f t="shared" si="123"/>
        <v>High</v>
      </c>
      <c r="AB531">
        <f t="shared" si="124"/>
        <v>2023</v>
      </c>
      <c r="AD531">
        <f t="shared" si="125"/>
        <v>0.31170281692955715</v>
      </c>
    </row>
    <row r="532" spans="1:30" x14ac:dyDescent="0.3">
      <c r="A532" s="3" t="s">
        <v>19</v>
      </c>
      <c r="B532" s="3" t="s">
        <v>733</v>
      </c>
      <c r="C532" s="3" t="s">
        <v>21</v>
      </c>
      <c r="D532" s="4" t="s">
        <v>22</v>
      </c>
      <c r="E532" s="3" t="s">
        <v>736</v>
      </c>
      <c r="F532" s="3" t="str">
        <f t="shared" si="112"/>
        <v>Other</v>
      </c>
      <c r="G532" s="3" t="str">
        <f t="shared" si="113"/>
        <v xml:space="preserve">NP-21 STAINLESS STEEL SPORTS BOTTLE 650ML S115 </v>
      </c>
      <c r="H532" s="3" t="str">
        <f t="shared" si="114"/>
        <v>NP-21</v>
      </c>
      <c r="I532" s="3"/>
      <c r="J532" s="3"/>
      <c r="K532" s="3" t="str">
        <f t="shared" si="115"/>
        <v/>
      </c>
      <c r="L532" s="3" t="e">
        <f t="shared" si="116"/>
        <v>#VALUE!</v>
      </c>
      <c r="M532" s="3"/>
      <c r="N532" s="3">
        <v>1701</v>
      </c>
      <c r="O532" s="3" t="s">
        <v>24</v>
      </c>
      <c r="P532" s="3">
        <v>497.66557319999998</v>
      </c>
      <c r="Q532" s="3">
        <v>846529.14</v>
      </c>
      <c r="R532" s="3">
        <v>5.9281187989999999</v>
      </c>
      <c r="S532" s="3">
        <v>10083.730079999999</v>
      </c>
      <c r="T532" s="3">
        <v>310168.3</v>
      </c>
      <c r="U532" t="str">
        <f t="shared" si="117"/>
        <v xml:space="preserve">NP-21 STAINLESS STEEL SPORTS BOTTLE 650ML S115 </v>
      </c>
      <c r="V532" t="e">
        <f t="shared" si="118"/>
        <v>#VALUE!</v>
      </c>
      <c r="W532" t="str">
        <f t="shared" si="119"/>
        <v/>
      </c>
      <c r="X532">
        <f t="shared" si="120"/>
        <v>1.0042</v>
      </c>
      <c r="Y532">
        <f t="shared" si="121"/>
        <v>1156697.44</v>
      </c>
      <c r="Z532">
        <f t="shared" si="122"/>
        <v>0.36640002729262217</v>
      </c>
      <c r="AA532" t="str">
        <f t="shared" si="123"/>
        <v>High</v>
      </c>
      <c r="AB532">
        <f t="shared" si="124"/>
        <v>2023</v>
      </c>
      <c r="AD532">
        <f t="shared" si="125"/>
        <v>0.31166750594278919</v>
      </c>
    </row>
    <row r="533" spans="1:30" x14ac:dyDescent="0.3">
      <c r="A533" s="3" t="s">
        <v>19</v>
      </c>
      <c r="B533" s="3" t="s">
        <v>733</v>
      </c>
      <c r="C533" s="3" t="s">
        <v>21</v>
      </c>
      <c r="D533" s="4" t="s">
        <v>22</v>
      </c>
      <c r="E533" s="3" t="s">
        <v>737</v>
      </c>
      <c r="F533" s="3" t="str">
        <f t="shared" si="112"/>
        <v>Other</v>
      </c>
      <c r="G533" s="3" t="str">
        <f t="shared" si="113"/>
        <v xml:space="preserve">AM-398 STAINLESS STEELSPORTS BOTTLE 1.45L </v>
      </c>
      <c r="H533" s="3" t="str">
        <f t="shared" si="114"/>
        <v>AM-398</v>
      </c>
      <c r="I533" s="3"/>
      <c r="J533" s="3"/>
      <c r="K533" s="3" t="str">
        <f t="shared" si="115"/>
        <v/>
      </c>
      <c r="L533" s="3" t="e">
        <f t="shared" si="116"/>
        <v>#VALUE!</v>
      </c>
      <c r="M533" s="3"/>
      <c r="N533" s="3">
        <v>2798.2</v>
      </c>
      <c r="O533" s="3" t="s">
        <v>24</v>
      </c>
      <c r="P533" s="3">
        <v>498.93682369999999</v>
      </c>
      <c r="Q533" s="3">
        <v>1396125.02</v>
      </c>
      <c r="R533" s="3">
        <v>5.9432617470000002</v>
      </c>
      <c r="S533" s="3">
        <v>16630.435020000001</v>
      </c>
      <c r="T533" s="3">
        <v>511540.2</v>
      </c>
      <c r="U533" t="str">
        <f t="shared" si="117"/>
        <v xml:space="preserve">AM-398 STAINLESS STEELSPORTS BOTTLE 1.45L </v>
      </c>
      <c r="V533" t="e">
        <f t="shared" si="118"/>
        <v>#VALUE!</v>
      </c>
      <c r="W533" t="str">
        <f t="shared" si="119"/>
        <v/>
      </c>
      <c r="X533">
        <f t="shared" si="120"/>
        <v>1.63</v>
      </c>
      <c r="Y533">
        <f t="shared" si="121"/>
        <v>1907665.22</v>
      </c>
      <c r="Z533">
        <f t="shared" si="122"/>
        <v>0.3663999947511864</v>
      </c>
      <c r="AA533" t="str">
        <f t="shared" si="123"/>
        <v>High</v>
      </c>
      <c r="AB533">
        <f t="shared" si="124"/>
        <v>2023</v>
      </c>
      <c r="AD533">
        <f t="shared" si="125"/>
        <v>0.31163214901685254</v>
      </c>
    </row>
    <row r="534" spans="1:30" x14ac:dyDescent="0.3">
      <c r="A534" s="3" t="s">
        <v>19</v>
      </c>
      <c r="B534" s="3" t="s">
        <v>738</v>
      </c>
      <c r="C534" s="3" t="s">
        <v>21</v>
      </c>
      <c r="D534" s="4" t="s">
        <v>22</v>
      </c>
      <c r="E534" s="3" t="s">
        <v>739</v>
      </c>
      <c r="F534" s="3" t="str">
        <f t="shared" si="112"/>
        <v>Other</v>
      </c>
      <c r="G534" s="3" t="str">
        <f t="shared" si="113"/>
        <v xml:space="preserve">SS OIL POT 900ML </v>
      </c>
      <c r="H534" s="3" t="str">
        <f t="shared" si="114"/>
        <v>SS</v>
      </c>
      <c r="I534" s="3"/>
      <c r="J534" s="3"/>
      <c r="K534" s="3" t="str">
        <f t="shared" si="115"/>
        <v>PCS</v>
      </c>
      <c r="L534" s="3" t="e">
        <f t="shared" si="116"/>
        <v>#VALUE!</v>
      </c>
      <c r="M534" s="3"/>
      <c r="N534" s="3">
        <v>7215</v>
      </c>
      <c r="O534" s="3" t="s">
        <v>24</v>
      </c>
      <c r="P534" s="3">
        <v>464.83303810000001</v>
      </c>
      <c r="Q534" s="3">
        <v>3353770.37</v>
      </c>
      <c r="R534" s="3">
        <v>5.5370224910000001</v>
      </c>
      <c r="S534" s="3">
        <v>39949.617270000002</v>
      </c>
      <c r="T534" s="3">
        <v>1228821.5</v>
      </c>
      <c r="U534" t="str">
        <f t="shared" si="117"/>
        <v xml:space="preserve">SS OIL POT 900ML </v>
      </c>
      <c r="V534">
        <f t="shared" si="118"/>
        <v>26424</v>
      </c>
      <c r="W534" t="str">
        <f t="shared" si="119"/>
        <v>PCS</v>
      </c>
      <c r="X534" t="e">
        <f t="shared" si="120"/>
        <v>#VALUE!</v>
      </c>
      <c r="Y534">
        <f t="shared" si="121"/>
        <v>4582591.87</v>
      </c>
      <c r="Z534">
        <f t="shared" si="122"/>
        <v>0.36640001086299773</v>
      </c>
      <c r="AA534" t="str">
        <f t="shared" si="123"/>
        <v>High</v>
      </c>
      <c r="AB534">
        <f t="shared" si="124"/>
        <v>2023</v>
      </c>
      <c r="AD534">
        <f t="shared" si="125"/>
        <v>0.31159674640163965</v>
      </c>
    </row>
    <row r="535" spans="1:30" x14ac:dyDescent="0.3">
      <c r="A535" s="3" t="s">
        <v>19</v>
      </c>
      <c r="B535" s="3" t="s">
        <v>738</v>
      </c>
      <c r="C535" s="3" t="s">
        <v>21</v>
      </c>
      <c r="D535" s="4" t="s">
        <v>25</v>
      </c>
      <c r="E535" s="3" t="s">
        <v>740</v>
      </c>
      <c r="F535" s="3" t="str">
        <f t="shared" si="112"/>
        <v>Scrubber</v>
      </c>
      <c r="G535" s="3" t="str">
        <f t="shared" si="113"/>
        <v xml:space="preserve">STEEL SCRUBBER 6PCS SET </v>
      </c>
      <c r="H535" s="3" t="str">
        <f t="shared" si="114"/>
        <v>STEEL</v>
      </c>
      <c r="I535" s="3"/>
      <c r="J535" s="3"/>
      <c r="K535" s="3" t="str">
        <f t="shared" si="115"/>
        <v>PCS</v>
      </c>
      <c r="L535" s="3" t="e">
        <f t="shared" si="116"/>
        <v>#VALUE!</v>
      </c>
      <c r="M535" s="3"/>
      <c r="N535" s="3">
        <v>9108</v>
      </c>
      <c r="O535" s="3" t="s">
        <v>24</v>
      </c>
      <c r="P535" s="3">
        <v>233.0286572</v>
      </c>
      <c r="Q535" s="3">
        <v>2122425.0099999998</v>
      </c>
      <c r="R535" s="3">
        <v>2.7758029450000001</v>
      </c>
      <c r="S535" s="3">
        <v>25282.013220000001</v>
      </c>
      <c r="T535" s="3">
        <v>933018</v>
      </c>
      <c r="U535" t="str">
        <f t="shared" si="117"/>
        <v xml:space="preserve">STEEL SCRUBBER 6PCS SET </v>
      </c>
      <c r="V535" t="e">
        <f t="shared" si="118"/>
        <v>#VALUE!</v>
      </c>
      <c r="W535" t="str">
        <f t="shared" si="119"/>
        <v>PCS</v>
      </c>
      <c r="X535" t="e">
        <f t="shared" si="120"/>
        <v>#VALUE!</v>
      </c>
      <c r="Y535">
        <f t="shared" si="121"/>
        <v>3055443.01</v>
      </c>
      <c r="Z535">
        <f t="shared" si="122"/>
        <v>0.43959998379400933</v>
      </c>
      <c r="AA535" t="str">
        <f t="shared" si="123"/>
        <v>High</v>
      </c>
      <c r="AB535">
        <f t="shared" si="124"/>
        <v>2023</v>
      </c>
      <c r="AD535">
        <f t="shared" si="125"/>
        <v>0.31156129797702042</v>
      </c>
    </row>
    <row r="536" spans="1:30" x14ac:dyDescent="0.3">
      <c r="A536" s="3" t="s">
        <v>19</v>
      </c>
      <c r="B536" s="3" t="s">
        <v>741</v>
      </c>
      <c r="C536" s="3" t="s">
        <v>21</v>
      </c>
      <c r="D536" s="4" t="s">
        <v>22</v>
      </c>
      <c r="E536" s="3" t="s">
        <v>742</v>
      </c>
      <c r="F536" s="3" t="str">
        <f t="shared" si="112"/>
        <v>Other</v>
      </c>
      <c r="G536" s="3" t="str">
        <f t="shared" si="113"/>
        <v xml:space="preserve">AM-456 STAINLESS STEEL SPORTS BOTTLE 750ML SP750 </v>
      </c>
      <c r="H536" s="3" t="str">
        <f t="shared" si="114"/>
        <v>AM-456</v>
      </c>
      <c r="I536" s="3"/>
      <c r="J536" s="3"/>
      <c r="K536" s="3" t="str">
        <f t="shared" si="115"/>
        <v/>
      </c>
      <c r="L536" s="3" t="e">
        <f t="shared" si="116"/>
        <v>#VALUE!</v>
      </c>
      <c r="M536" s="3"/>
      <c r="N536" s="3">
        <v>210</v>
      </c>
      <c r="O536" s="3" t="s">
        <v>24</v>
      </c>
      <c r="P536" s="3">
        <v>599.46061899999995</v>
      </c>
      <c r="Q536" s="3">
        <v>125886.73</v>
      </c>
      <c r="R536" s="3">
        <v>7.1406863500000002</v>
      </c>
      <c r="S536" s="3">
        <v>1499.5441330000001</v>
      </c>
      <c r="T536" s="3">
        <v>46124.800000000003</v>
      </c>
      <c r="U536" t="str">
        <f t="shared" si="117"/>
        <v xml:space="preserve">AM-456 STAINLESS STEEL SPORTS BOTTLE 750ML SP750 </v>
      </c>
      <c r="V536" t="e">
        <f t="shared" si="118"/>
        <v>#VALUE!</v>
      </c>
      <c r="W536" t="str">
        <f t="shared" si="119"/>
        <v/>
      </c>
      <c r="X536">
        <f t="shared" si="120"/>
        <v>1.0760000000000001</v>
      </c>
      <c r="Y536">
        <f t="shared" si="121"/>
        <v>172011.53</v>
      </c>
      <c r="Z536">
        <f t="shared" si="122"/>
        <v>0.36639922253918267</v>
      </c>
      <c r="AA536" t="str">
        <f t="shared" si="123"/>
        <v>High</v>
      </c>
      <c r="AB536">
        <f t="shared" si="124"/>
        <v>2023</v>
      </c>
      <c r="AD536">
        <f t="shared" si="125"/>
        <v>0.31147842504121653</v>
      </c>
    </row>
    <row r="537" spans="1:30" x14ac:dyDescent="0.3">
      <c r="A537" s="3" t="s">
        <v>19</v>
      </c>
      <c r="B537" s="3" t="s">
        <v>741</v>
      </c>
      <c r="C537" s="3" t="s">
        <v>21</v>
      </c>
      <c r="D537" s="4" t="s">
        <v>22</v>
      </c>
      <c r="E537" s="3" t="s">
        <v>743</v>
      </c>
      <c r="F537" s="3" t="str">
        <f t="shared" si="112"/>
        <v>Other</v>
      </c>
      <c r="G537" s="3" t="str">
        <f t="shared" si="113"/>
        <v xml:space="preserve">NP-21 STAINLESS STEEL SPORTS BOTTLE 650ML S115 </v>
      </c>
      <c r="H537" s="3" t="str">
        <f t="shared" si="114"/>
        <v>NP-21</v>
      </c>
      <c r="I537" s="3"/>
      <c r="J537" s="3"/>
      <c r="K537" s="3" t="str">
        <f t="shared" si="115"/>
        <v/>
      </c>
      <c r="L537" s="3" t="e">
        <f t="shared" si="116"/>
        <v>#VALUE!</v>
      </c>
      <c r="M537" s="3"/>
      <c r="N537" s="3">
        <v>2068.3000000000002</v>
      </c>
      <c r="O537" s="3" t="s">
        <v>24</v>
      </c>
      <c r="P537" s="3">
        <v>562.13859690000004</v>
      </c>
      <c r="Q537" s="3">
        <v>1162671.26</v>
      </c>
      <c r="R537" s="3">
        <v>6.6961119350000002</v>
      </c>
      <c r="S537" s="3">
        <v>13849.568310000001</v>
      </c>
      <c r="T537" s="3">
        <v>426002.8</v>
      </c>
      <c r="U537" t="str">
        <f t="shared" si="117"/>
        <v xml:space="preserve">NP-21 STAINLESS STEEL SPORTS BOTTLE 650ML S115 </v>
      </c>
      <c r="V537" t="e">
        <f t="shared" si="118"/>
        <v>#VALUE!</v>
      </c>
      <c r="W537" t="str">
        <f t="shared" si="119"/>
        <v/>
      </c>
      <c r="X537">
        <f t="shared" si="120"/>
        <v>1</v>
      </c>
      <c r="Y537">
        <f t="shared" si="121"/>
        <v>1588674.06</v>
      </c>
      <c r="Z537">
        <f t="shared" si="122"/>
        <v>0.36640004329340692</v>
      </c>
      <c r="AA537" t="str">
        <f t="shared" si="123"/>
        <v>High</v>
      </c>
      <c r="AB537">
        <f t="shared" si="124"/>
        <v>2023</v>
      </c>
      <c r="AD537">
        <f t="shared" si="125"/>
        <v>0.31144285457651583</v>
      </c>
    </row>
    <row r="538" spans="1:30" x14ac:dyDescent="0.3">
      <c r="A538" s="3" t="s">
        <v>19</v>
      </c>
      <c r="B538" s="3" t="s">
        <v>741</v>
      </c>
      <c r="C538" s="3" t="s">
        <v>21</v>
      </c>
      <c r="D538" s="4" t="s">
        <v>22</v>
      </c>
      <c r="E538" s="3" t="s">
        <v>744</v>
      </c>
      <c r="F538" s="3" t="str">
        <f t="shared" si="112"/>
        <v>Other</v>
      </c>
      <c r="G538" s="3" t="str">
        <f t="shared" si="113"/>
        <v xml:space="preserve">NP-20 STAINLESS STEEL SPORTS BOTTLE 750ML S-308-C6 </v>
      </c>
      <c r="H538" s="3" t="str">
        <f t="shared" si="114"/>
        <v>NP-20</v>
      </c>
      <c r="I538" s="3"/>
      <c r="J538" s="3"/>
      <c r="K538" s="3" t="str">
        <f t="shared" si="115"/>
        <v/>
      </c>
      <c r="L538" s="3" t="e">
        <f t="shared" si="116"/>
        <v>#VALUE!</v>
      </c>
      <c r="M538" s="3"/>
      <c r="N538" s="3">
        <v>1250.2</v>
      </c>
      <c r="O538" s="3" t="s">
        <v>24</v>
      </c>
      <c r="P538" s="3">
        <v>550.08221079999998</v>
      </c>
      <c r="Q538" s="3">
        <v>687712.78</v>
      </c>
      <c r="R538" s="3">
        <v>6.5524980450000001</v>
      </c>
      <c r="S538" s="3">
        <v>8191.9330550000004</v>
      </c>
      <c r="T538" s="3">
        <v>251978.1</v>
      </c>
      <c r="U538" t="str">
        <f t="shared" si="117"/>
        <v xml:space="preserve">NP-20 STAINLESS STEEL SPORTS BOTTLE 750ML S-308-C6 </v>
      </c>
      <c r="V538" t="e">
        <f t="shared" si="118"/>
        <v>#VALUE!</v>
      </c>
      <c r="W538" t="str">
        <f t="shared" si="119"/>
        <v/>
      </c>
      <c r="X538">
        <f t="shared" si="120"/>
        <v>1.0049999999999999</v>
      </c>
      <c r="Y538">
        <f t="shared" si="121"/>
        <v>939690.88</v>
      </c>
      <c r="Z538">
        <f t="shared" si="122"/>
        <v>0.36640019980434274</v>
      </c>
      <c r="AA538" t="str">
        <f t="shared" si="123"/>
        <v>High</v>
      </c>
      <c r="AB538">
        <f t="shared" si="124"/>
        <v>2023</v>
      </c>
      <c r="AD538">
        <f t="shared" si="125"/>
        <v>0.31140723747430138</v>
      </c>
    </row>
    <row r="539" spans="1:30" x14ac:dyDescent="0.3">
      <c r="A539" s="3" t="s">
        <v>19</v>
      </c>
      <c r="B539" s="3" t="s">
        <v>741</v>
      </c>
      <c r="C539" s="3" t="s">
        <v>21</v>
      </c>
      <c r="D539" s="4" t="s">
        <v>22</v>
      </c>
      <c r="E539" s="3" t="s">
        <v>745</v>
      </c>
      <c r="F539" s="3" t="str">
        <f t="shared" si="112"/>
        <v>Other</v>
      </c>
      <c r="G539" s="3" t="str">
        <f t="shared" si="113"/>
        <v xml:space="preserve">BCLR-3 STAINLESS STEEL SPORTS BOTTLE 750ML SG705-1 </v>
      </c>
      <c r="H539" s="3" t="str">
        <f t="shared" si="114"/>
        <v>BCLR-3</v>
      </c>
      <c r="I539" s="3"/>
      <c r="J539" s="3"/>
      <c r="K539" s="3" t="str">
        <f t="shared" si="115"/>
        <v/>
      </c>
      <c r="L539" s="3" t="e">
        <f t="shared" si="116"/>
        <v>#VALUE!</v>
      </c>
      <c r="M539" s="3"/>
      <c r="N539" s="3">
        <v>2573.8000000000002</v>
      </c>
      <c r="O539" s="3" t="s">
        <v>24</v>
      </c>
      <c r="P539" s="3">
        <v>651.50214080000001</v>
      </c>
      <c r="Q539" s="3">
        <v>1676836.21</v>
      </c>
      <c r="R539" s="3">
        <v>7.7605972699999999</v>
      </c>
      <c r="S539" s="3">
        <v>19974.22525</v>
      </c>
      <c r="T539" s="3">
        <v>614392.69999999995</v>
      </c>
      <c r="U539" t="str">
        <f t="shared" si="117"/>
        <v xml:space="preserve">BCLR-3 STAINLESS STEEL SPORTS BOTTLE 750ML SG705-1 </v>
      </c>
      <c r="V539" t="e">
        <f t="shared" si="118"/>
        <v>#VALUE!</v>
      </c>
      <c r="W539" t="str">
        <f t="shared" si="119"/>
        <v/>
      </c>
      <c r="X539">
        <f t="shared" si="120"/>
        <v>1.0649999999999999</v>
      </c>
      <c r="Y539">
        <f t="shared" si="121"/>
        <v>2291228.91</v>
      </c>
      <c r="Z539">
        <f t="shared" si="122"/>
        <v>0.36639994791143016</v>
      </c>
      <c r="AA539" t="str">
        <f t="shared" si="123"/>
        <v>High</v>
      </c>
      <c r="AB539">
        <f t="shared" si="124"/>
        <v>2023</v>
      </c>
      <c r="AD539">
        <f t="shared" si="125"/>
        <v>0.31137157407460614</v>
      </c>
    </row>
    <row r="540" spans="1:30" x14ac:dyDescent="0.3">
      <c r="A540" s="3" t="s">
        <v>19</v>
      </c>
      <c r="B540" s="3" t="s">
        <v>741</v>
      </c>
      <c r="C540" s="3" t="s">
        <v>21</v>
      </c>
      <c r="D540" s="4" t="s">
        <v>22</v>
      </c>
      <c r="E540" s="3" t="s">
        <v>746</v>
      </c>
      <c r="F540" s="3" t="str">
        <f t="shared" si="112"/>
        <v>Other</v>
      </c>
      <c r="G540" s="3" t="str">
        <f t="shared" si="113"/>
        <v xml:space="preserve">AM-457 STAINLESS STEEL SPORTS BOTTLE 750ML SG210 </v>
      </c>
      <c r="H540" s="3" t="str">
        <f t="shared" si="114"/>
        <v>AM-457</v>
      </c>
      <c r="I540" s="3"/>
      <c r="J540" s="3"/>
      <c r="K540" s="3" t="str">
        <f t="shared" si="115"/>
        <v/>
      </c>
      <c r="L540" s="3" t="e">
        <f t="shared" si="116"/>
        <v>#VALUE!</v>
      </c>
      <c r="M540" s="3"/>
      <c r="N540" s="3">
        <v>210</v>
      </c>
      <c r="O540" s="3" t="s">
        <v>24</v>
      </c>
      <c r="P540" s="3">
        <v>574.94738099999995</v>
      </c>
      <c r="Q540" s="3">
        <v>120738.95</v>
      </c>
      <c r="R540" s="3">
        <v>6.848688278</v>
      </c>
      <c r="S540" s="3">
        <v>1438.2245379999999</v>
      </c>
      <c r="T540" s="3">
        <v>44238.8</v>
      </c>
      <c r="U540" t="str">
        <f t="shared" si="117"/>
        <v xml:space="preserve">AM-457 STAINLESS STEEL SPORTS BOTTLE 750ML SG210 </v>
      </c>
      <c r="V540" t="e">
        <f t="shared" si="118"/>
        <v>#VALUE!</v>
      </c>
      <c r="W540" t="str">
        <f t="shared" si="119"/>
        <v/>
      </c>
      <c r="X540">
        <f t="shared" si="120"/>
        <v>1.032</v>
      </c>
      <c r="Y540">
        <f t="shared" si="121"/>
        <v>164977.75</v>
      </c>
      <c r="Z540">
        <f t="shared" si="122"/>
        <v>0.36640040351518716</v>
      </c>
      <c r="AA540" t="str">
        <f t="shared" si="123"/>
        <v>High</v>
      </c>
      <c r="AB540">
        <f t="shared" si="124"/>
        <v>2023</v>
      </c>
      <c r="AD540">
        <f t="shared" si="125"/>
        <v>0.31133586455232398</v>
      </c>
    </row>
    <row r="541" spans="1:30" x14ac:dyDescent="0.3">
      <c r="A541" s="3" t="s">
        <v>19</v>
      </c>
      <c r="B541" s="3" t="s">
        <v>741</v>
      </c>
      <c r="C541" s="3" t="s">
        <v>21</v>
      </c>
      <c r="D541" s="4" t="s">
        <v>96</v>
      </c>
      <c r="E541" s="3" t="s">
        <v>747</v>
      </c>
      <c r="F541" s="3" t="str">
        <f t="shared" si="112"/>
        <v>Other</v>
      </c>
      <c r="G541" s="3" t="str">
        <f t="shared" si="113"/>
        <v xml:space="preserve">NON STICK SAUCE PAN 16CM </v>
      </c>
      <c r="H541" s="3" t="str">
        <f t="shared" si="114"/>
        <v>NON</v>
      </c>
      <c r="I541" s="3"/>
      <c r="J541" s="3"/>
      <c r="K541" s="3" t="str">
        <f t="shared" si="115"/>
        <v>PCS</v>
      </c>
      <c r="L541" s="3" t="e">
        <f t="shared" si="116"/>
        <v>#VALUE!</v>
      </c>
      <c r="M541" s="3"/>
      <c r="N541" s="3">
        <v>176</v>
      </c>
      <c r="O541" s="3" t="s">
        <v>24</v>
      </c>
      <c r="P541" s="3">
        <v>203.38551140000001</v>
      </c>
      <c r="Q541" s="3">
        <v>35795.85</v>
      </c>
      <c r="R541" s="3">
        <v>2.4226981699999999</v>
      </c>
      <c r="S541" s="3">
        <v>426.39487789999998</v>
      </c>
      <c r="T541" s="3">
        <v>13115.6</v>
      </c>
      <c r="U541" t="str">
        <f t="shared" si="117"/>
        <v xml:space="preserve">NON STICK SAUCE PAN 16CM </v>
      </c>
      <c r="V541">
        <f t="shared" si="118"/>
        <v>720</v>
      </c>
      <c r="W541" t="str">
        <f t="shared" si="119"/>
        <v>PCS</v>
      </c>
      <c r="X541">
        <f t="shared" si="120"/>
        <v>0.56599999999999995</v>
      </c>
      <c r="Y541">
        <f t="shared" si="121"/>
        <v>48911.45</v>
      </c>
      <c r="Z541">
        <f t="shared" si="122"/>
        <v>0.36640001564427166</v>
      </c>
      <c r="AA541" t="str">
        <f t="shared" si="123"/>
        <v>High</v>
      </c>
      <c r="AB541">
        <f t="shared" si="124"/>
        <v>2023</v>
      </c>
      <c r="AD541">
        <f t="shared" si="125"/>
        <v>0.31130010835819227</v>
      </c>
    </row>
    <row r="542" spans="1:30" x14ac:dyDescent="0.3">
      <c r="A542" s="3" t="s">
        <v>19</v>
      </c>
      <c r="B542" s="3" t="s">
        <v>741</v>
      </c>
      <c r="C542" s="3" t="s">
        <v>21</v>
      </c>
      <c r="D542" s="4" t="s">
        <v>22</v>
      </c>
      <c r="E542" s="3" t="s">
        <v>748</v>
      </c>
      <c r="F542" s="3" t="str">
        <f t="shared" si="112"/>
        <v>Other</v>
      </c>
      <c r="G542" s="3" t="str">
        <f t="shared" si="113"/>
        <v xml:space="preserve">AM-459 STAINLESS STEEL SPORTS BOTTLE 750ML SG707 </v>
      </c>
      <c r="H542" s="3" t="str">
        <f t="shared" si="114"/>
        <v>AM-459</v>
      </c>
      <c r="I542" s="3"/>
      <c r="J542" s="3"/>
      <c r="K542" s="3" t="str">
        <f t="shared" si="115"/>
        <v/>
      </c>
      <c r="L542" s="3" t="e">
        <f t="shared" si="116"/>
        <v>#VALUE!</v>
      </c>
      <c r="M542" s="3"/>
      <c r="N542" s="3">
        <v>225</v>
      </c>
      <c r="O542" s="3" t="s">
        <v>24</v>
      </c>
      <c r="P542" s="3">
        <v>563.13644439999996</v>
      </c>
      <c r="Q542" s="3">
        <v>126705.7</v>
      </c>
      <c r="R542" s="3">
        <v>6.7079981469999996</v>
      </c>
      <c r="S542" s="3">
        <v>1509.299583</v>
      </c>
      <c r="T542" s="3">
        <v>46424.9</v>
      </c>
      <c r="U542" t="str">
        <f t="shared" si="117"/>
        <v xml:space="preserve">AM-459 STAINLESS STEEL SPORTS BOTTLE 750ML SG707 </v>
      </c>
      <c r="V542" t="e">
        <f t="shared" si="118"/>
        <v>#VALUE!</v>
      </c>
      <c r="W542" t="str">
        <f t="shared" si="119"/>
        <v/>
      </c>
      <c r="X542">
        <f t="shared" si="120"/>
        <v>1.083</v>
      </c>
      <c r="Y542">
        <f t="shared" si="121"/>
        <v>173130.6</v>
      </c>
      <c r="Z542">
        <f t="shared" si="122"/>
        <v>0.36639945953496966</v>
      </c>
      <c r="AA542" t="str">
        <f t="shared" si="123"/>
        <v>High</v>
      </c>
      <c r="AB542">
        <f t="shared" si="124"/>
        <v>2023</v>
      </c>
      <c r="AD542">
        <f t="shared" si="125"/>
        <v>0.31126430594929944</v>
      </c>
    </row>
    <row r="543" spans="1:30" x14ac:dyDescent="0.3">
      <c r="A543" s="3" t="s">
        <v>19</v>
      </c>
      <c r="B543" s="3" t="s">
        <v>741</v>
      </c>
      <c r="C543" s="3" t="s">
        <v>21</v>
      </c>
      <c r="D543" s="4" t="s">
        <v>96</v>
      </c>
      <c r="E543" s="3" t="s">
        <v>749</v>
      </c>
      <c r="F543" s="3" t="str">
        <f t="shared" si="112"/>
        <v>Other</v>
      </c>
      <c r="G543" s="3" t="str">
        <f t="shared" si="113"/>
        <v xml:space="preserve">NON STICK FRY PAN 16CM </v>
      </c>
      <c r="H543" s="3" t="str">
        <f t="shared" si="114"/>
        <v>NON</v>
      </c>
      <c r="I543" s="3"/>
      <c r="J543" s="3"/>
      <c r="K543" s="3" t="str">
        <f t="shared" si="115"/>
        <v>PCS</v>
      </c>
      <c r="L543" s="3" t="e">
        <f t="shared" si="116"/>
        <v>#VALUE!</v>
      </c>
      <c r="M543" s="3"/>
      <c r="N543" s="3">
        <v>156</v>
      </c>
      <c r="O543" s="3" t="s">
        <v>24</v>
      </c>
      <c r="P543" s="3">
        <v>201.48743590000001</v>
      </c>
      <c r="Q543" s="3">
        <v>31432.04</v>
      </c>
      <c r="R543" s="3">
        <v>2.4000885749999998</v>
      </c>
      <c r="S543" s="3">
        <v>374.41381769999998</v>
      </c>
      <c r="T543" s="3">
        <v>11516.7</v>
      </c>
      <c r="U543" t="str">
        <f t="shared" si="117"/>
        <v xml:space="preserve">NON STICK FRY PAN 16CM </v>
      </c>
      <c r="V543">
        <f t="shared" si="118"/>
        <v>720</v>
      </c>
      <c r="W543" t="str">
        <f t="shared" si="119"/>
        <v>PCS</v>
      </c>
      <c r="X543">
        <f t="shared" si="120"/>
        <v>0.497</v>
      </c>
      <c r="Y543">
        <f t="shared" si="121"/>
        <v>42948.740000000005</v>
      </c>
      <c r="Z543">
        <f t="shared" si="122"/>
        <v>0.36640001730718086</v>
      </c>
      <c r="AA543" t="str">
        <f t="shared" si="123"/>
        <v>High</v>
      </c>
      <c r="AB543">
        <f t="shared" si="124"/>
        <v>2023</v>
      </c>
      <c r="AD543">
        <f t="shared" si="125"/>
        <v>0.31122845734488741</v>
      </c>
    </row>
    <row r="544" spans="1:30" x14ac:dyDescent="0.3">
      <c r="A544" s="3" t="s">
        <v>19</v>
      </c>
      <c r="B544" s="3" t="s">
        <v>750</v>
      </c>
      <c r="C544" s="3" t="s">
        <v>21</v>
      </c>
      <c r="D544" s="4" t="s">
        <v>22</v>
      </c>
      <c r="E544" s="3" t="s">
        <v>751</v>
      </c>
      <c r="F544" s="3" t="str">
        <f t="shared" si="112"/>
        <v>Other</v>
      </c>
      <c r="G544" s="3" t="str">
        <f t="shared" si="113"/>
        <v xml:space="preserve">STEEL SPRINKLER </v>
      </c>
      <c r="H544" s="3" t="str">
        <f t="shared" si="114"/>
        <v>STEEL</v>
      </c>
      <c r="I544" s="3"/>
      <c r="J544" s="3"/>
      <c r="K544" s="3" t="str">
        <f t="shared" si="115"/>
        <v>PCS</v>
      </c>
      <c r="L544" s="3" t="e">
        <f t="shared" si="116"/>
        <v>#VALUE!</v>
      </c>
      <c r="M544" s="3"/>
      <c r="N544" s="3">
        <v>1758.9</v>
      </c>
      <c r="O544" s="3" t="s">
        <v>24</v>
      </c>
      <c r="P544" s="3">
        <v>314.57218719999997</v>
      </c>
      <c r="Q544" s="3">
        <v>553301.02</v>
      </c>
      <c r="R544" s="3">
        <v>3.7471374289999999</v>
      </c>
      <c r="S544" s="3">
        <v>6590.8400240000001</v>
      </c>
      <c r="T544" s="3">
        <v>202729.5</v>
      </c>
      <c r="U544" t="str">
        <f t="shared" si="117"/>
        <v xml:space="preserve">STEEL SPRINKLER </v>
      </c>
      <c r="V544">
        <f t="shared" si="118"/>
        <v>10824</v>
      </c>
      <c r="W544" t="str">
        <f t="shared" si="119"/>
        <v>PCS</v>
      </c>
      <c r="X544">
        <f t="shared" si="120"/>
        <v>0.57240000000000002</v>
      </c>
      <c r="Y544">
        <f t="shared" si="121"/>
        <v>756030.52</v>
      </c>
      <c r="Z544">
        <f t="shared" si="122"/>
        <v>0.36640001133560174</v>
      </c>
      <c r="AA544" t="str">
        <f t="shared" si="123"/>
        <v>High</v>
      </c>
      <c r="AB544">
        <f t="shared" si="124"/>
        <v>2023</v>
      </c>
      <c r="AD544">
        <f t="shared" si="125"/>
        <v>0.31119256173007787</v>
      </c>
    </row>
    <row r="545" spans="1:30" x14ac:dyDescent="0.3">
      <c r="A545" s="3" t="s">
        <v>19</v>
      </c>
      <c r="B545" s="3" t="s">
        <v>752</v>
      </c>
      <c r="C545" s="3" t="s">
        <v>21</v>
      </c>
      <c r="D545" s="4" t="s">
        <v>22</v>
      </c>
      <c r="E545" s="3" t="s">
        <v>753</v>
      </c>
      <c r="F545" s="3" t="str">
        <f t="shared" si="112"/>
        <v>Home Utility</v>
      </c>
      <c r="G545" s="3" t="str">
        <f t="shared" si="113"/>
        <v xml:space="preserve">MILD STEEL MULTI FUNCTION CLOTH STAND </v>
      </c>
      <c r="H545" s="3" t="str">
        <f t="shared" si="114"/>
        <v>MILD</v>
      </c>
      <c r="I545" s="3"/>
      <c r="J545" s="3"/>
      <c r="K545" s="3" t="str">
        <f t="shared" si="115"/>
        <v/>
      </c>
      <c r="L545" s="3" t="e">
        <f t="shared" si="116"/>
        <v>#VALUE!</v>
      </c>
      <c r="M545" s="3"/>
      <c r="N545" s="3">
        <v>4752</v>
      </c>
      <c r="O545" s="3" t="s">
        <v>24</v>
      </c>
      <c r="P545" s="3">
        <v>217.92390359999999</v>
      </c>
      <c r="Q545" s="3">
        <v>1035574.39</v>
      </c>
      <c r="R545" s="3">
        <v>2.5958773509999999</v>
      </c>
      <c r="S545" s="3">
        <v>12335.60917</v>
      </c>
      <c r="T545" s="3">
        <v>379434.5</v>
      </c>
      <c r="U545" t="str">
        <f t="shared" si="117"/>
        <v xml:space="preserve">MILD STEEL MULTI FUNCTION CLOTH STAND </v>
      </c>
      <c r="V545" t="e">
        <f t="shared" si="118"/>
        <v>#VALUE!</v>
      </c>
      <c r="W545" t="str">
        <f t="shared" si="119"/>
        <v/>
      </c>
      <c r="X545" t="e">
        <f t="shared" si="120"/>
        <v>#VALUE!</v>
      </c>
      <c r="Y545">
        <f t="shared" si="121"/>
        <v>1415008.8900000001</v>
      </c>
      <c r="Z545">
        <f t="shared" si="122"/>
        <v>0.36640004200953635</v>
      </c>
      <c r="AA545" t="str">
        <f t="shared" si="123"/>
        <v>High</v>
      </c>
      <c r="AB545">
        <f t="shared" si="124"/>
        <v>2023</v>
      </c>
      <c r="AD545">
        <f t="shared" si="125"/>
        <v>0.31115661938007427</v>
      </c>
    </row>
    <row r="546" spans="1:30" x14ac:dyDescent="0.3">
      <c r="A546" s="3" t="s">
        <v>19</v>
      </c>
      <c r="B546" s="3" t="s">
        <v>754</v>
      </c>
      <c r="C546" s="3" t="s">
        <v>21</v>
      </c>
      <c r="D546" s="4" t="s">
        <v>25</v>
      </c>
      <c r="E546" s="3" t="s">
        <v>755</v>
      </c>
      <c r="F546" s="3" t="str">
        <f t="shared" si="112"/>
        <v>Scrubber</v>
      </c>
      <c r="G546" s="3" t="str">
        <f t="shared" si="113"/>
        <v xml:space="preserve">8001-2 STEEL SCRUBBER 2 PCS SET </v>
      </c>
      <c r="H546" s="3" t="str">
        <f t="shared" si="114"/>
        <v>8001-2</v>
      </c>
      <c r="I546" s="3"/>
      <c r="J546" s="3"/>
      <c r="K546" s="3" t="str">
        <f t="shared" si="115"/>
        <v>PCS</v>
      </c>
      <c r="L546" s="3" t="e">
        <f t="shared" si="116"/>
        <v>#VALUE!</v>
      </c>
      <c r="M546" s="3"/>
      <c r="N546" s="3">
        <v>4875</v>
      </c>
      <c r="O546" s="3" t="s">
        <v>24</v>
      </c>
      <c r="P546" s="3">
        <v>464.29405539999999</v>
      </c>
      <c r="Q546" s="3">
        <v>2263433.52</v>
      </c>
      <c r="R546" s="3">
        <v>5.5306022080000004</v>
      </c>
      <c r="S546" s="3">
        <v>26961.68577</v>
      </c>
      <c r="T546" s="3">
        <v>995005.4</v>
      </c>
      <c r="U546" t="str">
        <f t="shared" si="117"/>
        <v xml:space="preserve">8001-2 STEEL SCRUBBER 2 PCS SET </v>
      </c>
      <c r="V546" t="e">
        <f t="shared" si="118"/>
        <v>#VALUE!</v>
      </c>
      <c r="W546" t="str">
        <f t="shared" si="119"/>
        <v>PCS</v>
      </c>
      <c r="X546">
        <f t="shared" si="120"/>
        <v>0.158</v>
      </c>
      <c r="Y546">
        <f t="shared" si="121"/>
        <v>3258438.92</v>
      </c>
      <c r="Z546">
        <f t="shared" si="122"/>
        <v>0.43960001087197825</v>
      </c>
      <c r="AA546" t="str">
        <f t="shared" si="123"/>
        <v>High</v>
      </c>
      <c r="AB546">
        <f t="shared" si="124"/>
        <v>2023</v>
      </c>
      <c r="AD546">
        <f t="shared" si="125"/>
        <v>0.31112063017966418</v>
      </c>
    </row>
    <row r="547" spans="1:30" x14ac:dyDescent="0.3">
      <c r="A547" s="3" t="s">
        <v>19</v>
      </c>
      <c r="B547" s="3" t="s">
        <v>754</v>
      </c>
      <c r="C547" s="3" t="s">
        <v>21</v>
      </c>
      <c r="D547" s="4" t="s">
        <v>22</v>
      </c>
      <c r="E547" s="3" t="s">
        <v>756</v>
      </c>
      <c r="F547" s="3" t="str">
        <f t="shared" si="112"/>
        <v>Other</v>
      </c>
      <c r="G547" s="3" t="str">
        <f t="shared" si="113"/>
        <v xml:space="preserve">STEEL HANGER WITH HOOK </v>
      </c>
      <c r="H547" s="3" t="str">
        <f t="shared" si="114"/>
        <v>STEEL</v>
      </c>
      <c r="I547" s="3"/>
      <c r="J547" s="3"/>
      <c r="K547" s="3" t="str">
        <f t="shared" si="115"/>
        <v/>
      </c>
      <c r="L547" s="3" t="e">
        <f t="shared" si="116"/>
        <v>#VALUE!</v>
      </c>
      <c r="M547" s="3"/>
      <c r="N547" s="3">
        <v>15568</v>
      </c>
      <c r="O547" s="3" t="s">
        <v>24</v>
      </c>
      <c r="P547" s="3">
        <v>392.89738949999997</v>
      </c>
      <c r="Q547" s="3">
        <v>6116626.5599999996</v>
      </c>
      <c r="R547" s="3">
        <v>4.6801356700000003</v>
      </c>
      <c r="S547" s="3">
        <v>72860.352110000007</v>
      </c>
      <c r="T547" s="3">
        <v>2241131.9</v>
      </c>
      <c r="U547" t="str">
        <f t="shared" si="117"/>
        <v xml:space="preserve">STEEL HANGER WITH HOOK </v>
      </c>
      <c r="V547" t="e">
        <f t="shared" si="118"/>
        <v>#VALUE!</v>
      </c>
      <c r="W547" t="str">
        <f t="shared" si="119"/>
        <v/>
      </c>
      <c r="X547" t="e">
        <f t="shared" si="120"/>
        <v>#VALUE!</v>
      </c>
      <c r="Y547">
        <f t="shared" si="121"/>
        <v>8357758.459999999</v>
      </c>
      <c r="Z547">
        <f t="shared" si="122"/>
        <v>0.36639998829681703</v>
      </c>
      <c r="AA547" t="str">
        <f t="shared" si="123"/>
        <v>High</v>
      </c>
      <c r="AB547">
        <f t="shared" si="124"/>
        <v>2023</v>
      </c>
      <c r="AD547">
        <f t="shared" si="125"/>
        <v>0.31103687569420635</v>
      </c>
    </row>
    <row r="548" spans="1:30" x14ac:dyDescent="0.3">
      <c r="A548" s="3" t="s">
        <v>19</v>
      </c>
      <c r="B548" s="3" t="s">
        <v>757</v>
      </c>
      <c r="C548" s="3" t="s">
        <v>21</v>
      </c>
      <c r="D548" s="4" t="s">
        <v>22</v>
      </c>
      <c r="E548" s="3" t="s">
        <v>758</v>
      </c>
      <c r="F548" s="3" t="str">
        <f t="shared" si="112"/>
        <v>Other</v>
      </c>
      <c r="G548" s="3" t="str">
        <f t="shared" si="113"/>
        <v xml:space="preserve">STAINLESS STEEL SPORTS BOTTLE 750ML SG902 </v>
      </c>
      <c r="H548" s="3" t="str">
        <f t="shared" si="114"/>
        <v>STAINLESS</v>
      </c>
      <c r="I548" s="3"/>
      <c r="J548" s="3"/>
      <c r="K548" s="3" t="str">
        <f t="shared" si="115"/>
        <v/>
      </c>
      <c r="L548" s="3" t="e">
        <f t="shared" si="116"/>
        <v>#VALUE!</v>
      </c>
      <c r="M548" s="3"/>
      <c r="N548" s="3">
        <v>2927.4</v>
      </c>
      <c r="O548" s="3" t="s">
        <v>24</v>
      </c>
      <c r="P548" s="3">
        <v>585.18336750000003</v>
      </c>
      <c r="Q548" s="3">
        <v>1713065.79</v>
      </c>
      <c r="R548" s="3">
        <v>6.9747719610000001</v>
      </c>
      <c r="S548" s="3">
        <v>20417.94744</v>
      </c>
      <c r="T548" s="3">
        <v>627667.30000000005</v>
      </c>
      <c r="U548" t="str">
        <f t="shared" si="117"/>
        <v xml:space="preserve">STAINLESS STEEL SPORTS BOTTLE 750ML SG902 </v>
      </c>
      <c r="V548" t="e">
        <f t="shared" si="118"/>
        <v>#VALUE!</v>
      </c>
      <c r="W548" t="str">
        <f t="shared" si="119"/>
        <v/>
      </c>
      <c r="X548" t="e">
        <f t="shared" si="120"/>
        <v>#VALUE!</v>
      </c>
      <c r="Y548">
        <f t="shared" si="121"/>
        <v>2340733.09</v>
      </c>
      <c r="Z548">
        <f t="shared" si="122"/>
        <v>0.36639999681506691</v>
      </c>
      <c r="AA548" t="str">
        <f t="shared" si="123"/>
        <v>High</v>
      </c>
      <c r="AB548">
        <f t="shared" si="124"/>
        <v>2023</v>
      </c>
      <c r="AD548">
        <f t="shared" si="125"/>
        <v>0.31100076146550271</v>
      </c>
    </row>
    <row r="549" spans="1:30" x14ac:dyDescent="0.3">
      <c r="A549" s="3" t="s">
        <v>19</v>
      </c>
      <c r="B549" s="3" t="s">
        <v>757</v>
      </c>
      <c r="C549" s="3" t="s">
        <v>21</v>
      </c>
      <c r="D549" s="4" t="s">
        <v>22</v>
      </c>
      <c r="E549" s="3" t="s">
        <v>759</v>
      </c>
      <c r="F549" s="3" t="str">
        <f t="shared" si="112"/>
        <v>Other</v>
      </c>
      <c r="G549" s="3" t="str">
        <f t="shared" si="113"/>
        <v xml:space="preserve">SL-01 STAINLESS STEEL COLA BOTTLE 750ML SK750 </v>
      </c>
      <c r="H549" s="3" t="str">
        <f t="shared" si="114"/>
        <v>SL-01</v>
      </c>
      <c r="I549" s="3"/>
      <c r="J549" s="3"/>
      <c r="K549" s="3" t="str">
        <f t="shared" si="115"/>
        <v>PCS</v>
      </c>
      <c r="L549" s="3" t="e">
        <f t="shared" si="116"/>
        <v>#VALUE!</v>
      </c>
      <c r="M549" s="3"/>
      <c r="N549" s="3">
        <v>5676.4</v>
      </c>
      <c r="O549" s="3" t="s">
        <v>24</v>
      </c>
      <c r="P549" s="3">
        <v>514.48292049999998</v>
      </c>
      <c r="Q549" s="3">
        <v>2920410.85</v>
      </c>
      <c r="R549" s="3">
        <v>6.1320967880000001</v>
      </c>
      <c r="S549" s="3">
        <v>34808.234210000002</v>
      </c>
      <c r="T549" s="3">
        <v>1070038.6000000001</v>
      </c>
      <c r="U549" t="str">
        <f t="shared" si="117"/>
        <v xml:space="preserve">SL-01 STAINLESS STEEL COLA BOTTLE 750ML SK750 </v>
      </c>
      <c r="V549">
        <f t="shared" si="118"/>
        <v>29616</v>
      </c>
      <c r="W549" t="str">
        <f t="shared" si="119"/>
        <v>PCS</v>
      </c>
      <c r="X549">
        <f t="shared" si="120"/>
        <v>1.139</v>
      </c>
      <c r="Y549">
        <f t="shared" si="121"/>
        <v>3990449.45</v>
      </c>
      <c r="Z549">
        <f t="shared" si="122"/>
        <v>0.36640002210647865</v>
      </c>
      <c r="AA549" t="str">
        <f t="shared" si="123"/>
        <v>High</v>
      </c>
      <c r="AB549">
        <f t="shared" si="124"/>
        <v>2023</v>
      </c>
      <c r="AD549">
        <f t="shared" si="125"/>
        <v>0.31096460008472626</v>
      </c>
    </row>
    <row r="550" spans="1:30" x14ac:dyDescent="0.3">
      <c r="A550" s="3" t="s">
        <v>19</v>
      </c>
      <c r="B550" s="3" t="s">
        <v>757</v>
      </c>
      <c r="C550" s="3" t="s">
        <v>21</v>
      </c>
      <c r="D550" s="4" t="s">
        <v>22</v>
      </c>
      <c r="E550" s="3" t="s">
        <v>760</v>
      </c>
      <c r="F550" s="3" t="str">
        <f t="shared" si="112"/>
        <v>Other</v>
      </c>
      <c r="G550" s="3" t="str">
        <f t="shared" si="113"/>
        <v xml:space="preserve">SB-01 STAINLESS STEEL SPORTS BOTTLE 750ML SG-702 </v>
      </c>
      <c r="H550" s="3" t="str">
        <f t="shared" si="114"/>
        <v>SB-01</v>
      </c>
      <c r="I550" s="3"/>
      <c r="J550" s="3"/>
      <c r="K550" s="3" t="str">
        <f t="shared" si="115"/>
        <v/>
      </c>
      <c r="L550" s="3" t="e">
        <f t="shared" si="116"/>
        <v>#VALUE!</v>
      </c>
      <c r="M550" s="3"/>
      <c r="N550" s="3">
        <v>999.6</v>
      </c>
      <c r="O550" s="3" t="s">
        <v>24</v>
      </c>
      <c r="P550" s="3">
        <v>521.92519010000001</v>
      </c>
      <c r="Q550" s="3">
        <v>521716.42</v>
      </c>
      <c r="R550" s="3">
        <v>6.2208008350000004</v>
      </c>
      <c r="S550" s="3">
        <v>6218.3125149999996</v>
      </c>
      <c r="T550" s="3">
        <v>191156.9</v>
      </c>
      <c r="U550" t="str">
        <f t="shared" si="117"/>
        <v xml:space="preserve">SB-01 STAINLESS STEEL SPORTS BOTTLE 750ML SG-702 </v>
      </c>
      <c r="V550" t="e">
        <f t="shared" si="118"/>
        <v>#VALUE!</v>
      </c>
      <c r="W550" t="str">
        <f t="shared" si="119"/>
        <v/>
      </c>
      <c r="X550">
        <f t="shared" si="120"/>
        <v>1.0549999999999999</v>
      </c>
      <c r="Y550">
        <f t="shared" si="121"/>
        <v>712873.32</v>
      </c>
      <c r="Z550">
        <f t="shared" si="122"/>
        <v>0.36640000711497639</v>
      </c>
      <c r="AA550" t="str">
        <f t="shared" si="123"/>
        <v>High</v>
      </c>
      <c r="AB550">
        <f t="shared" si="124"/>
        <v>2023</v>
      </c>
      <c r="AD550">
        <f t="shared" si="125"/>
        <v>0.31092839144852652</v>
      </c>
    </row>
    <row r="551" spans="1:30" x14ac:dyDescent="0.3">
      <c r="A551" s="3" t="s">
        <v>19</v>
      </c>
      <c r="B551" s="3" t="s">
        <v>757</v>
      </c>
      <c r="C551" s="3" t="s">
        <v>21</v>
      </c>
      <c r="D551" s="4" t="s">
        <v>22</v>
      </c>
      <c r="E551" s="3" t="s">
        <v>761</v>
      </c>
      <c r="F551" s="3" t="str">
        <f t="shared" si="112"/>
        <v>Other</v>
      </c>
      <c r="G551" s="3" t="str">
        <f t="shared" si="113"/>
        <v xml:space="preserve">STAINLESS STEEL SPORTS BOTTLE 500ML S116-500 </v>
      </c>
      <c r="H551" s="3" t="str">
        <f t="shared" si="114"/>
        <v>STAINLESS</v>
      </c>
      <c r="I551" s="3"/>
      <c r="J551" s="3"/>
      <c r="K551" s="3" t="str">
        <f t="shared" si="115"/>
        <v/>
      </c>
      <c r="L551" s="3" t="e">
        <f t="shared" si="116"/>
        <v>#VALUE!</v>
      </c>
      <c r="M551" s="3"/>
      <c r="N551" s="3">
        <v>1476.1</v>
      </c>
      <c r="O551" s="3" t="s">
        <v>24</v>
      </c>
      <c r="P551" s="3">
        <v>677.28743989999998</v>
      </c>
      <c r="Q551" s="3">
        <v>999743.99</v>
      </c>
      <c r="R551" s="3">
        <v>8.0725558979999992</v>
      </c>
      <c r="S551" s="3">
        <v>11915.89976</v>
      </c>
      <c r="T551" s="3">
        <v>366306.2</v>
      </c>
      <c r="U551" t="str">
        <f t="shared" si="117"/>
        <v xml:space="preserve">STAINLESS STEEL SPORTS BOTTLE 500ML S116-500 </v>
      </c>
      <c r="V551" t="e">
        <f t="shared" si="118"/>
        <v>#VALUE!</v>
      </c>
      <c r="W551" t="str">
        <f t="shared" si="119"/>
        <v/>
      </c>
      <c r="X551" t="e">
        <f t="shared" si="120"/>
        <v>#VALUE!</v>
      </c>
      <c r="Y551">
        <f t="shared" si="121"/>
        <v>1366050.19</v>
      </c>
      <c r="Z551">
        <f t="shared" si="122"/>
        <v>0.36640000206452855</v>
      </c>
      <c r="AA551" t="str">
        <f t="shared" si="123"/>
        <v>High</v>
      </c>
      <c r="AB551">
        <f t="shared" si="124"/>
        <v>2023</v>
      </c>
      <c r="AD551">
        <f t="shared" si="125"/>
        <v>0.31089213549057459</v>
      </c>
    </row>
    <row r="552" spans="1:30" x14ac:dyDescent="0.3">
      <c r="A552" s="3" t="s">
        <v>19</v>
      </c>
      <c r="B552" s="3" t="s">
        <v>757</v>
      </c>
      <c r="C552" s="3" t="s">
        <v>21</v>
      </c>
      <c r="D552" s="4" t="s">
        <v>22</v>
      </c>
      <c r="E552" s="3" t="s">
        <v>762</v>
      </c>
      <c r="F552" s="3" t="str">
        <f t="shared" si="112"/>
        <v>Other</v>
      </c>
      <c r="G552" s="3" t="str">
        <f t="shared" si="113"/>
        <v xml:space="preserve">AM-06 STAINLESS STEEL BOTTLE 750ML SG805 </v>
      </c>
      <c r="H552" s="3" t="str">
        <f t="shared" si="114"/>
        <v>AM-06</v>
      </c>
      <c r="I552" s="3"/>
      <c r="J552" s="3"/>
      <c r="K552" s="3" t="str">
        <f t="shared" si="115"/>
        <v>PCS</v>
      </c>
      <c r="L552" s="3" t="e">
        <f t="shared" si="116"/>
        <v>#VALUE!</v>
      </c>
      <c r="M552" s="3"/>
      <c r="N552" s="3">
        <v>980</v>
      </c>
      <c r="O552" s="3" t="s">
        <v>24</v>
      </c>
      <c r="P552" s="3">
        <v>610.28148980000003</v>
      </c>
      <c r="Q552" s="3">
        <v>598075.86</v>
      </c>
      <c r="R552" s="3">
        <v>7.2739152540000003</v>
      </c>
      <c r="S552" s="3">
        <v>7128.4369489999999</v>
      </c>
      <c r="T552" s="3">
        <v>219135</v>
      </c>
      <c r="U552" t="str">
        <f t="shared" si="117"/>
        <v xml:space="preserve">AM-06 STAINLESS STEEL BOTTLE 750ML SG805 </v>
      </c>
      <c r="V552">
        <f t="shared" si="118"/>
        <v>6720</v>
      </c>
      <c r="W552" t="str">
        <f t="shared" si="119"/>
        <v>PCS</v>
      </c>
      <c r="X552">
        <f t="shared" si="120"/>
        <v>1.028</v>
      </c>
      <c r="Y552">
        <f t="shared" si="121"/>
        <v>817210.86</v>
      </c>
      <c r="Z552">
        <f t="shared" si="122"/>
        <v>0.36640000818625251</v>
      </c>
      <c r="AA552" t="str">
        <f t="shared" si="123"/>
        <v>High</v>
      </c>
      <c r="AB552">
        <f t="shared" si="124"/>
        <v>2023</v>
      </c>
      <c r="AD552">
        <f t="shared" si="125"/>
        <v>0.31085583211152035</v>
      </c>
    </row>
    <row r="553" spans="1:30" x14ac:dyDescent="0.3">
      <c r="A553" s="3" t="s">
        <v>19</v>
      </c>
      <c r="B553" s="3" t="s">
        <v>757</v>
      </c>
      <c r="C553" s="3" t="s">
        <v>21</v>
      </c>
      <c r="D553" s="4" t="s">
        <v>22</v>
      </c>
      <c r="E553" s="3" t="s">
        <v>763</v>
      </c>
      <c r="F553" s="3" t="str">
        <f t="shared" si="112"/>
        <v>Other</v>
      </c>
      <c r="G553" s="3" t="str">
        <f t="shared" si="113"/>
        <v xml:space="preserve">STAINLESS STEEL SPORTS BOTTLE </v>
      </c>
      <c r="H553" s="3" t="str">
        <f t="shared" si="114"/>
        <v>STAINLESS</v>
      </c>
      <c r="I553" s="3"/>
      <c r="J553" s="3"/>
      <c r="K553" s="3" t="str">
        <f t="shared" si="115"/>
        <v>PCS</v>
      </c>
      <c r="L553" s="3" t="e">
        <f t="shared" si="116"/>
        <v>#VALUE!</v>
      </c>
      <c r="M553" s="3"/>
      <c r="N553" s="3">
        <v>7600</v>
      </c>
      <c r="O553" s="3" t="s">
        <v>24</v>
      </c>
      <c r="P553" s="3">
        <v>524.01387109999996</v>
      </c>
      <c r="Q553" s="3">
        <v>3982505.42</v>
      </c>
      <c r="R553" s="3">
        <v>6.2456957219999998</v>
      </c>
      <c r="S553" s="3">
        <v>47467.287490000002</v>
      </c>
      <c r="T553" s="3">
        <v>1459190</v>
      </c>
      <c r="U553" t="str">
        <f t="shared" si="117"/>
        <v xml:space="preserve">STAINLESS STEEL SPORTS BOTTLE </v>
      </c>
      <c r="V553">
        <f t="shared" si="118"/>
        <v>49716</v>
      </c>
      <c r="W553" t="str">
        <f t="shared" si="119"/>
        <v>PCS</v>
      </c>
      <c r="X553">
        <f t="shared" si="120"/>
        <v>0.94</v>
      </c>
      <c r="Y553">
        <f t="shared" si="121"/>
        <v>5441695.4199999999</v>
      </c>
      <c r="Z553">
        <f t="shared" si="122"/>
        <v>0.366400003543498</v>
      </c>
      <c r="AA553" t="str">
        <f t="shared" si="123"/>
        <v>High</v>
      </c>
      <c r="AB553">
        <f t="shared" si="124"/>
        <v>2023</v>
      </c>
      <c r="AD553">
        <f t="shared" si="125"/>
        <v>0.31081948121094788</v>
      </c>
    </row>
    <row r="554" spans="1:30" x14ac:dyDescent="0.3">
      <c r="A554" s="3" t="s">
        <v>19</v>
      </c>
      <c r="B554" s="3" t="s">
        <v>757</v>
      </c>
      <c r="C554" s="3" t="s">
        <v>21</v>
      </c>
      <c r="D554" s="4" t="s">
        <v>22</v>
      </c>
      <c r="E554" s="3" t="s">
        <v>764</v>
      </c>
      <c r="F554" s="3" t="str">
        <f t="shared" si="112"/>
        <v>Other</v>
      </c>
      <c r="G554" s="3" t="str">
        <f t="shared" si="113"/>
        <v xml:space="preserve">STAINLESS STEEL BOTTLE 750ML SG805 </v>
      </c>
      <c r="H554" s="3" t="str">
        <f t="shared" si="114"/>
        <v>STAINLESS</v>
      </c>
      <c r="I554" s="3"/>
      <c r="J554" s="3"/>
      <c r="K554" s="3" t="str">
        <f t="shared" si="115"/>
        <v/>
      </c>
      <c r="L554" s="3" t="e">
        <f t="shared" si="116"/>
        <v>#VALUE!</v>
      </c>
      <c r="M554" s="3"/>
      <c r="N554" s="3">
        <v>3308</v>
      </c>
      <c r="O554" s="3" t="s">
        <v>24</v>
      </c>
      <c r="P554" s="3">
        <v>520.71402660000001</v>
      </c>
      <c r="Q554" s="3">
        <v>1722522</v>
      </c>
      <c r="R554" s="3">
        <v>6.2063650370000003</v>
      </c>
      <c r="S554" s="3">
        <v>20530.65554</v>
      </c>
      <c r="T554" s="3">
        <v>631132</v>
      </c>
      <c r="U554" t="str">
        <f t="shared" si="117"/>
        <v xml:space="preserve">STAINLESS STEEL BOTTLE 750ML SG805 </v>
      </c>
      <c r="V554" t="e">
        <f t="shared" si="118"/>
        <v>#VALUE!</v>
      </c>
      <c r="W554" t="str">
        <f t="shared" si="119"/>
        <v/>
      </c>
      <c r="X554" t="e">
        <f t="shared" si="120"/>
        <v>#VALUE!</v>
      </c>
      <c r="Y554">
        <f t="shared" si="121"/>
        <v>2353654</v>
      </c>
      <c r="Z554">
        <f t="shared" si="122"/>
        <v>0.36639996470291819</v>
      </c>
      <c r="AA554" t="str">
        <f t="shared" si="123"/>
        <v>High</v>
      </c>
      <c r="AB554">
        <f t="shared" si="124"/>
        <v>2023</v>
      </c>
      <c r="AD554">
        <f t="shared" si="125"/>
        <v>0.31078308270254407</v>
      </c>
    </row>
    <row r="555" spans="1:30" x14ac:dyDescent="0.3">
      <c r="A555" s="3" t="s">
        <v>19</v>
      </c>
      <c r="B555" s="3" t="s">
        <v>765</v>
      </c>
      <c r="C555" s="3" t="s">
        <v>21</v>
      </c>
      <c r="D555" s="4" t="s">
        <v>22</v>
      </c>
      <c r="E555" s="3" t="s">
        <v>766</v>
      </c>
      <c r="F555" s="3" t="str">
        <f t="shared" si="112"/>
        <v>Home Utility</v>
      </c>
      <c r="G555" s="3" t="str">
        <f t="shared" si="113"/>
        <v xml:space="preserve">RYX-02-026-3S MILD STEEL MULTI FUNCTION CLOTH STAND </v>
      </c>
      <c r="H555" s="3" t="str">
        <f t="shared" si="114"/>
        <v>RYX-02-026-3S</v>
      </c>
      <c r="I555" s="3"/>
      <c r="J555" s="3"/>
      <c r="K555" s="3" t="str">
        <f t="shared" si="115"/>
        <v/>
      </c>
      <c r="L555" s="3" t="e">
        <f t="shared" si="116"/>
        <v>#VALUE!</v>
      </c>
      <c r="M555" s="3"/>
      <c r="N555" s="3">
        <v>3307.2</v>
      </c>
      <c r="O555" s="3" t="s">
        <v>24</v>
      </c>
      <c r="P555" s="3">
        <v>261.81921870000002</v>
      </c>
      <c r="Q555" s="3">
        <v>865888.52</v>
      </c>
      <c r="R555" s="3">
        <v>3.1206104730000002</v>
      </c>
      <c r="S555" s="3">
        <v>10320.482959999999</v>
      </c>
      <c r="T555" s="3">
        <v>317261.59999999998</v>
      </c>
      <c r="U555" t="str">
        <f t="shared" si="117"/>
        <v xml:space="preserve">RYX-02-026-3S MILD STEEL MULTI FUNCTION CLOTH STAND </v>
      </c>
      <c r="V555" t="e">
        <f t="shared" si="118"/>
        <v>#VALUE!</v>
      </c>
      <c r="W555" t="str">
        <f t="shared" si="119"/>
        <v/>
      </c>
      <c r="X555" t="e">
        <f t="shared" si="120"/>
        <v>#VALUE!</v>
      </c>
      <c r="Y555">
        <f t="shared" si="121"/>
        <v>1183150.1200000001</v>
      </c>
      <c r="Z555">
        <f t="shared" si="122"/>
        <v>0.36640005343874982</v>
      </c>
      <c r="AA555" t="str">
        <f t="shared" si="123"/>
        <v>High</v>
      </c>
      <c r="AB555">
        <f t="shared" si="124"/>
        <v>2023</v>
      </c>
      <c r="AD555">
        <f t="shared" si="125"/>
        <v>0.31074663651512574</v>
      </c>
    </row>
    <row r="556" spans="1:30" x14ac:dyDescent="0.3">
      <c r="A556" s="3" t="s">
        <v>19</v>
      </c>
      <c r="B556" s="3" t="s">
        <v>765</v>
      </c>
      <c r="C556" s="3" t="s">
        <v>21</v>
      </c>
      <c r="D556" s="4" t="s">
        <v>22</v>
      </c>
      <c r="E556" s="3" t="s">
        <v>766</v>
      </c>
      <c r="F556" s="3" t="str">
        <f t="shared" si="112"/>
        <v>Home Utility</v>
      </c>
      <c r="G556" s="3" t="str">
        <f t="shared" si="113"/>
        <v xml:space="preserve">RYX-02-026-3S MILD STEEL MULTI FUNCTION CLOTH STAND </v>
      </c>
      <c r="H556" s="3" t="str">
        <f t="shared" si="114"/>
        <v>RYX-02-026-3S</v>
      </c>
      <c r="I556" s="3"/>
      <c r="J556" s="3"/>
      <c r="K556" s="3" t="str">
        <f t="shared" si="115"/>
        <v/>
      </c>
      <c r="L556" s="3" t="e">
        <f t="shared" si="116"/>
        <v>#VALUE!</v>
      </c>
      <c r="M556" s="3"/>
      <c r="N556" s="3">
        <v>3307.2</v>
      </c>
      <c r="O556" s="3" t="s">
        <v>24</v>
      </c>
      <c r="P556" s="3">
        <v>261.81921870000002</v>
      </c>
      <c r="Q556" s="3">
        <v>865888.52</v>
      </c>
      <c r="R556" s="3">
        <v>3.1206104730000002</v>
      </c>
      <c r="S556" s="3">
        <v>10320.482959999999</v>
      </c>
      <c r="T556" s="3">
        <v>317261.59999999998</v>
      </c>
      <c r="U556" t="str">
        <f t="shared" si="117"/>
        <v xml:space="preserve">RYX-02-026-3S MILD STEEL MULTI FUNCTION CLOTH STAND </v>
      </c>
      <c r="V556" t="e">
        <f t="shared" si="118"/>
        <v>#VALUE!</v>
      </c>
      <c r="W556" t="str">
        <f t="shared" si="119"/>
        <v/>
      </c>
      <c r="X556" t="e">
        <f t="shared" si="120"/>
        <v>#VALUE!</v>
      </c>
      <c r="Y556">
        <f t="shared" si="121"/>
        <v>1183150.1200000001</v>
      </c>
      <c r="Z556">
        <f t="shared" si="122"/>
        <v>0.36640005343874982</v>
      </c>
      <c r="AA556" t="str">
        <f t="shared" si="123"/>
        <v>High</v>
      </c>
      <c r="AB556">
        <f t="shared" si="124"/>
        <v>2023</v>
      </c>
      <c r="AD556">
        <f t="shared" si="125"/>
        <v>0.3107101424712414</v>
      </c>
    </row>
    <row r="557" spans="1:30" x14ac:dyDescent="0.3">
      <c r="A557" s="3" t="s">
        <v>19</v>
      </c>
      <c r="B557" s="3" t="s">
        <v>765</v>
      </c>
      <c r="C557" s="3" t="s">
        <v>21</v>
      </c>
      <c r="D557" s="4" t="s">
        <v>22</v>
      </c>
      <c r="E557" s="3" t="s">
        <v>766</v>
      </c>
      <c r="F557" s="3" t="str">
        <f t="shared" si="112"/>
        <v>Home Utility</v>
      </c>
      <c r="G557" s="3" t="str">
        <f t="shared" si="113"/>
        <v xml:space="preserve">RYX-02-026-3S MILD STEEL MULTI FUNCTION CLOTH STAND </v>
      </c>
      <c r="H557" s="3" t="str">
        <f t="shared" si="114"/>
        <v>RYX-02-026-3S</v>
      </c>
      <c r="I557" s="3"/>
      <c r="J557" s="3"/>
      <c r="K557" s="3" t="str">
        <f t="shared" si="115"/>
        <v/>
      </c>
      <c r="L557" s="3" t="e">
        <f t="shared" si="116"/>
        <v>#VALUE!</v>
      </c>
      <c r="M557" s="3"/>
      <c r="N557" s="3">
        <v>3307.2</v>
      </c>
      <c r="O557" s="3" t="s">
        <v>24</v>
      </c>
      <c r="P557" s="3">
        <v>261.81921870000002</v>
      </c>
      <c r="Q557" s="3">
        <v>865888.52</v>
      </c>
      <c r="R557" s="3">
        <v>3.1206104730000002</v>
      </c>
      <c r="S557" s="3">
        <v>10320.482959999999</v>
      </c>
      <c r="T557" s="3">
        <v>317261.59999999998</v>
      </c>
      <c r="U557" t="str">
        <f t="shared" si="117"/>
        <v xml:space="preserve">RYX-02-026-3S MILD STEEL MULTI FUNCTION CLOTH STAND </v>
      </c>
      <c r="V557" t="e">
        <f t="shared" si="118"/>
        <v>#VALUE!</v>
      </c>
      <c r="W557" t="str">
        <f t="shared" si="119"/>
        <v/>
      </c>
      <c r="X557" t="e">
        <f t="shared" si="120"/>
        <v>#VALUE!</v>
      </c>
      <c r="Y557">
        <f t="shared" si="121"/>
        <v>1183150.1200000001</v>
      </c>
      <c r="Z557">
        <f t="shared" si="122"/>
        <v>0.36640005343874982</v>
      </c>
      <c r="AA557" t="str">
        <f t="shared" si="123"/>
        <v>High</v>
      </c>
      <c r="AB557">
        <f t="shared" si="124"/>
        <v>2023</v>
      </c>
      <c r="AD557">
        <f t="shared" si="125"/>
        <v>0.31067360053491105</v>
      </c>
    </row>
    <row r="558" spans="1:30" x14ac:dyDescent="0.3">
      <c r="A558" s="3" t="s">
        <v>19</v>
      </c>
      <c r="B558" s="3" t="s">
        <v>767</v>
      </c>
      <c r="C558" s="3" t="s">
        <v>21</v>
      </c>
      <c r="D558" s="4" t="s">
        <v>22</v>
      </c>
      <c r="E558" s="3" t="s">
        <v>768</v>
      </c>
      <c r="F558" s="3" t="str">
        <f t="shared" si="112"/>
        <v>Other</v>
      </c>
      <c r="G558" s="3" t="str">
        <f t="shared" si="113"/>
        <v xml:space="preserve">STEEL SPRINKLER </v>
      </c>
      <c r="H558" s="3" t="str">
        <f t="shared" si="114"/>
        <v>STEEL</v>
      </c>
      <c r="I558" s="3"/>
      <c r="J558" s="3"/>
      <c r="K558" s="3" t="str">
        <f t="shared" si="115"/>
        <v>PCS</v>
      </c>
      <c r="L558" s="3" t="e">
        <f t="shared" si="116"/>
        <v>#VALUE!</v>
      </c>
      <c r="M558" s="3"/>
      <c r="N558" s="3">
        <v>2538.9</v>
      </c>
      <c r="O558" s="3" t="s">
        <v>24</v>
      </c>
      <c r="P558" s="3">
        <v>310.41489230000002</v>
      </c>
      <c r="Q558" s="3">
        <v>788112.37</v>
      </c>
      <c r="R558" s="3">
        <v>3.699819932</v>
      </c>
      <c r="S558" s="3">
        <v>9393.4728250000007</v>
      </c>
      <c r="T558" s="3">
        <v>288764.40000000002</v>
      </c>
      <c r="U558" t="str">
        <f t="shared" si="117"/>
        <v xml:space="preserve">STEEL SPRINKLER </v>
      </c>
      <c r="V558">
        <f t="shared" si="118"/>
        <v>15624</v>
      </c>
      <c r="W558" t="str">
        <f t="shared" si="119"/>
        <v>PCS</v>
      </c>
      <c r="X558" t="e">
        <f t="shared" si="120"/>
        <v>#VALUE!</v>
      </c>
      <c r="Y558">
        <f t="shared" si="121"/>
        <v>1076876.77</v>
      </c>
      <c r="Z558">
        <f t="shared" si="122"/>
        <v>0.36640003506099011</v>
      </c>
      <c r="AA558" t="str">
        <f t="shared" si="123"/>
        <v>High</v>
      </c>
      <c r="AB558">
        <f t="shared" si="124"/>
        <v>2023</v>
      </c>
      <c r="AD558">
        <f t="shared" si="125"/>
        <v>0.31063701061179622</v>
      </c>
    </row>
    <row r="559" spans="1:30" x14ac:dyDescent="0.3">
      <c r="A559" s="3" t="s">
        <v>19</v>
      </c>
      <c r="B559" s="3" t="s">
        <v>769</v>
      </c>
      <c r="C559" s="3" t="s">
        <v>21</v>
      </c>
      <c r="D559" s="4" t="s">
        <v>22</v>
      </c>
      <c r="E559" s="3" t="s">
        <v>770</v>
      </c>
      <c r="F559" s="3" t="str">
        <f t="shared" si="112"/>
        <v>Containers</v>
      </c>
      <c r="G559" s="3" t="str">
        <f t="shared" si="113"/>
        <v xml:space="preserve">STEEL RECTANGLE CONTAINER LARGE </v>
      </c>
      <c r="H559" s="3" t="str">
        <f t="shared" si="114"/>
        <v>STEEL</v>
      </c>
      <c r="I559" s="3"/>
      <c r="J559" s="3"/>
      <c r="K559" s="3" t="str">
        <f t="shared" si="115"/>
        <v/>
      </c>
      <c r="L559" s="3" t="e">
        <f t="shared" si="116"/>
        <v>#VALUE!</v>
      </c>
      <c r="M559" s="3"/>
      <c r="N559" s="3">
        <v>11254.5</v>
      </c>
      <c r="O559" s="3" t="s">
        <v>24</v>
      </c>
      <c r="P559" s="3">
        <v>501.27466349999997</v>
      </c>
      <c r="Q559" s="3">
        <v>5641595.7000000002</v>
      </c>
      <c r="R559" s="3">
        <v>5.9746682179999997</v>
      </c>
      <c r="S559" s="3">
        <v>67241.903460000001</v>
      </c>
      <c r="T559" s="3">
        <v>2067080.6</v>
      </c>
      <c r="U559" t="str">
        <f t="shared" si="117"/>
        <v xml:space="preserve">STEEL RECTANGLE CONTAINER LARGE </v>
      </c>
      <c r="V559" t="e">
        <f t="shared" si="118"/>
        <v>#VALUE!</v>
      </c>
      <c r="W559" t="str">
        <f t="shared" si="119"/>
        <v/>
      </c>
      <c r="X559">
        <f t="shared" si="120"/>
        <v>1.47</v>
      </c>
      <c r="Y559">
        <f t="shared" si="121"/>
        <v>7708676.3000000007</v>
      </c>
      <c r="Z559">
        <f t="shared" si="122"/>
        <v>0.36639998857060957</v>
      </c>
      <c r="AA559" t="str">
        <f t="shared" si="123"/>
        <v>High</v>
      </c>
      <c r="AB559">
        <f t="shared" si="124"/>
        <v>2023</v>
      </c>
      <c r="AD559">
        <f t="shared" si="125"/>
        <v>0.31060037261938545</v>
      </c>
    </row>
    <row r="560" spans="1:30" x14ac:dyDescent="0.3">
      <c r="A560" s="3" t="s">
        <v>19</v>
      </c>
      <c r="B560" s="3" t="s">
        <v>769</v>
      </c>
      <c r="C560" s="3" t="s">
        <v>21</v>
      </c>
      <c r="D560" s="4" t="s">
        <v>22</v>
      </c>
      <c r="E560" s="3" t="s">
        <v>771</v>
      </c>
      <c r="F560" s="3" t="str">
        <f t="shared" si="112"/>
        <v>Containers</v>
      </c>
      <c r="G560" s="3" t="str">
        <f t="shared" si="113"/>
        <v xml:space="preserve">STEEL FOOD CONTAINER </v>
      </c>
      <c r="H560" s="3" t="str">
        <f t="shared" si="114"/>
        <v>STEEL</v>
      </c>
      <c r="I560" s="3"/>
      <c r="J560" s="3"/>
      <c r="K560" s="3" t="str">
        <f t="shared" si="115"/>
        <v/>
      </c>
      <c r="L560" s="3" t="e">
        <f t="shared" si="116"/>
        <v>#VALUE!</v>
      </c>
      <c r="M560" s="3"/>
      <c r="N560" s="3">
        <v>407.4</v>
      </c>
      <c r="O560" s="3" t="s">
        <v>24</v>
      </c>
      <c r="P560" s="3">
        <v>822.62623959999996</v>
      </c>
      <c r="Q560" s="3">
        <v>335137.93</v>
      </c>
      <c r="R560" s="3">
        <v>9.8048419500000001</v>
      </c>
      <c r="S560" s="3">
        <v>3994.4926099999998</v>
      </c>
      <c r="T560" s="3">
        <v>122794.6</v>
      </c>
      <c r="U560" t="str">
        <f t="shared" si="117"/>
        <v xml:space="preserve">STEEL FOOD CONTAINER </v>
      </c>
      <c r="V560" t="e">
        <f t="shared" si="118"/>
        <v>#VALUE!</v>
      </c>
      <c r="W560" t="str">
        <f t="shared" si="119"/>
        <v/>
      </c>
      <c r="X560">
        <f t="shared" si="120"/>
        <v>3.9</v>
      </c>
      <c r="Y560">
        <f t="shared" si="121"/>
        <v>457932.53</v>
      </c>
      <c r="Z560">
        <f t="shared" si="122"/>
        <v>0.36640018633522026</v>
      </c>
      <c r="AA560" t="str">
        <f t="shared" si="123"/>
        <v>High</v>
      </c>
      <c r="AB560">
        <f t="shared" si="124"/>
        <v>2023</v>
      </c>
      <c r="AD560">
        <f t="shared" si="125"/>
        <v>0.31056368648135046</v>
      </c>
    </row>
    <row r="561" spans="1:30" x14ac:dyDescent="0.3">
      <c r="A561" s="3" t="s">
        <v>19</v>
      </c>
      <c r="B561" s="3" t="s">
        <v>769</v>
      </c>
      <c r="C561" s="3" t="s">
        <v>21</v>
      </c>
      <c r="D561" s="4" t="s">
        <v>22</v>
      </c>
      <c r="E561" s="3" t="s">
        <v>772</v>
      </c>
      <c r="F561" s="3" t="str">
        <f t="shared" si="112"/>
        <v>Other</v>
      </c>
      <c r="G561" s="3" t="str">
        <f t="shared" si="113"/>
        <v xml:space="preserve">STEEL LUNCH BOX </v>
      </c>
      <c r="H561" s="3" t="str">
        <f t="shared" si="114"/>
        <v>STEEL</v>
      </c>
      <c r="I561" s="3"/>
      <c r="J561" s="3"/>
      <c r="K561" s="3" t="str">
        <f t="shared" si="115"/>
        <v/>
      </c>
      <c r="L561" s="3" t="e">
        <f t="shared" si="116"/>
        <v>#VALUE!</v>
      </c>
      <c r="M561" s="3"/>
      <c r="N561" s="3">
        <v>832</v>
      </c>
      <c r="O561" s="3" t="s">
        <v>24</v>
      </c>
      <c r="P561" s="3">
        <v>553.31046879999997</v>
      </c>
      <c r="Q561" s="3">
        <v>460354.31</v>
      </c>
      <c r="R561" s="3">
        <v>6.5948804379999997</v>
      </c>
      <c r="S561" s="3">
        <v>5486.9405239999996</v>
      </c>
      <c r="T561" s="3">
        <v>168673.9</v>
      </c>
      <c r="U561" t="str">
        <f t="shared" si="117"/>
        <v xml:space="preserve">STEEL LUNCH BOX </v>
      </c>
      <c r="V561" t="e">
        <f t="shared" si="118"/>
        <v>#VALUE!</v>
      </c>
      <c r="W561" t="str">
        <f t="shared" si="119"/>
        <v/>
      </c>
      <c r="X561">
        <f t="shared" si="120"/>
        <v>2.25</v>
      </c>
      <c r="Y561">
        <f t="shared" si="121"/>
        <v>629028.21</v>
      </c>
      <c r="Z561">
        <f t="shared" si="122"/>
        <v>0.3664001755517397</v>
      </c>
      <c r="AA561" t="str">
        <f t="shared" si="123"/>
        <v>High</v>
      </c>
      <c r="AB561">
        <f t="shared" si="124"/>
        <v>2023</v>
      </c>
      <c r="AD561">
        <f t="shared" si="125"/>
        <v>0.31052695194197294</v>
      </c>
    </row>
    <row r="562" spans="1:30" x14ac:dyDescent="0.3">
      <c r="A562" s="3" t="s">
        <v>19</v>
      </c>
      <c r="B562" s="3" t="s">
        <v>769</v>
      </c>
      <c r="C562" s="3" t="s">
        <v>21</v>
      </c>
      <c r="D562" s="4" t="s">
        <v>22</v>
      </c>
      <c r="E562" s="3" t="s">
        <v>773</v>
      </c>
      <c r="F562" s="3" t="str">
        <f t="shared" si="112"/>
        <v>Containers</v>
      </c>
      <c r="G562" s="3" t="str">
        <f t="shared" si="113"/>
        <v xml:space="preserve">STEEL FOOD CONTAINER </v>
      </c>
      <c r="H562" s="3" t="str">
        <f t="shared" si="114"/>
        <v>STEEL</v>
      </c>
      <c r="I562" s="3"/>
      <c r="J562" s="3"/>
      <c r="K562" s="3" t="str">
        <f t="shared" si="115"/>
        <v/>
      </c>
      <c r="L562" s="3" t="e">
        <f t="shared" si="116"/>
        <v>#VALUE!</v>
      </c>
      <c r="M562" s="3"/>
      <c r="N562" s="3">
        <v>707.33299999999997</v>
      </c>
      <c r="O562" s="3" t="s">
        <v>24</v>
      </c>
      <c r="P562" s="3">
        <v>485.95381520000001</v>
      </c>
      <c r="Q562" s="3">
        <v>343731.17</v>
      </c>
      <c r="R562" s="3">
        <v>5.7920597760000003</v>
      </c>
      <c r="S562" s="3">
        <v>4096.9150179999997</v>
      </c>
      <c r="T562" s="3">
        <v>125943</v>
      </c>
      <c r="U562" t="str">
        <f t="shared" si="117"/>
        <v xml:space="preserve">STEEL FOOD CONTAINER </v>
      </c>
      <c r="V562" t="e">
        <f t="shared" si="118"/>
        <v>#VALUE!</v>
      </c>
      <c r="W562" t="str">
        <f t="shared" si="119"/>
        <v/>
      </c>
      <c r="X562">
        <f t="shared" si="120"/>
        <v>1.68</v>
      </c>
      <c r="Y562">
        <f t="shared" si="121"/>
        <v>469674.17</v>
      </c>
      <c r="Z562">
        <f t="shared" si="122"/>
        <v>0.36639970707340858</v>
      </c>
      <c r="AA562" t="str">
        <f t="shared" si="123"/>
        <v>High</v>
      </c>
      <c r="AB562">
        <f t="shared" si="124"/>
        <v>2023</v>
      </c>
      <c r="AD562">
        <f t="shared" si="125"/>
        <v>0.31049016904295396</v>
      </c>
    </row>
    <row r="563" spans="1:30" x14ac:dyDescent="0.3">
      <c r="A563" s="3" t="s">
        <v>19</v>
      </c>
      <c r="B563" s="3" t="s">
        <v>769</v>
      </c>
      <c r="C563" s="3" t="s">
        <v>21</v>
      </c>
      <c r="D563" s="4" t="s">
        <v>22</v>
      </c>
      <c r="E563" s="3" t="s">
        <v>774</v>
      </c>
      <c r="F563" s="3" t="str">
        <f t="shared" si="112"/>
        <v>Other</v>
      </c>
      <c r="G563" s="3" t="str">
        <f t="shared" si="113"/>
        <v xml:space="preserve">STEEL LUNCH BOX </v>
      </c>
      <c r="H563" s="3" t="str">
        <f t="shared" si="114"/>
        <v>STEEL</v>
      </c>
      <c r="I563" s="3"/>
      <c r="J563" s="3"/>
      <c r="K563" s="3" t="str">
        <f t="shared" si="115"/>
        <v/>
      </c>
      <c r="L563" s="3" t="e">
        <f t="shared" si="116"/>
        <v>#VALUE!</v>
      </c>
      <c r="M563" s="3"/>
      <c r="N563" s="3">
        <v>678</v>
      </c>
      <c r="O563" s="3" t="s">
        <v>24</v>
      </c>
      <c r="P563" s="3">
        <v>558.27957230000004</v>
      </c>
      <c r="Q563" s="3">
        <v>378513.55</v>
      </c>
      <c r="R563" s="3">
        <v>6.6541069400000001</v>
      </c>
      <c r="S563" s="3">
        <v>4511.4845050000004</v>
      </c>
      <c r="T563" s="3">
        <v>138687.4</v>
      </c>
      <c r="U563" t="str">
        <f t="shared" si="117"/>
        <v xml:space="preserve">STEEL LUNCH BOX </v>
      </c>
      <c r="V563" t="e">
        <f t="shared" si="118"/>
        <v>#VALUE!</v>
      </c>
      <c r="W563" t="str">
        <f t="shared" si="119"/>
        <v/>
      </c>
      <c r="X563">
        <f t="shared" si="120"/>
        <v>3.7</v>
      </c>
      <c r="Y563">
        <f t="shared" si="121"/>
        <v>517200.94999999995</v>
      </c>
      <c r="Z563">
        <f t="shared" si="122"/>
        <v>0.36640009320670291</v>
      </c>
      <c r="AA563" t="str">
        <f t="shared" si="123"/>
        <v>High</v>
      </c>
      <c r="AB563">
        <f t="shared" si="124"/>
        <v>2023</v>
      </c>
      <c r="AD563">
        <f t="shared" si="125"/>
        <v>0.31045333799023295</v>
      </c>
    </row>
    <row r="564" spans="1:30" x14ac:dyDescent="0.3">
      <c r="A564" s="3" t="s">
        <v>19</v>
      </c>
      <c r="B564" s="3" t="s">
        <v>769</v>
      </c>
      <c r="C564" s="3" t="s">
        <v>21</v>
      </c>
      <c r="D564" s="4" t="s">
        <v>22</v>
      </c>
      <c r="E564" s="3" t="s">
        <v>775</v>
      </c>
      <c r="F564" s="3" t="str">
        <f t="shared" si="112"/>
        <v>Other</v>
      </c>
      <c r="G564" s="3" t="str">
        <f t="shared" si="113"/>
        <v xml:space="preserve">STEEL LUNCH BOX </v>
      </c>
      <c r="H564" s="3" t="str">
        <f t="shared" si="114"/>
        <v>STEEL</v>
      </c>
      <c r="I564" s="3"/>
      <c r="J564" s="3"/>
      <c r="K564" s="3" t="str">
        <f t="shared" si="115"/>
        <v/>
      </c>
      <c r="L564" s="3" t="e">
        <f t="shared" si="116"/>
        <v>#VALUE!</v>
      </c>
      <c r="M564" s="3"/>
      <c r="N564" s="3">
        <v>376.66699999999997</v>
      </c>
      <c r="O564" s="3" t="s">
        <v>24</v>
      </c>
      <c r="P564" s="3">
        <v>738.73896569999999</v>
      </c>
      <c r="Q564" s="3">
        <v>278258.59000000003</v>
      </c>
      <c r="R564" s="3">
        <v>8.8049936320000004</v>
      </c>
      <c r="S564" s="3">
        <v>3316.5505360000002</v>
      </c>
      <c r="T564" s="3">
        <v>101954</v>
      </c>
      <c r="U564" t="str">
        <f t="shared" si="117"/>
        <v xml:space="preserve">STEEL LUNCH BOX </v>
      </c>
      <c r="V564" t="e">
        <f t="shared" si="118"/>
        <v>#VALUE!</v>
      </c>
      <c r="W564" t="str">
        <f t="shared" si="119"/>
        <v/>
      </c>
      <c r="X564">
        <f t="shared" si="120"/>
        <v>2.72</v>
      </c>
      <c r="Y564">
        <f t="shared" si="121"/>
        <v>380212.59</v>
      </c>
      <c r="Z564">
        <f t="shared" si="122"/>
        <v>0.36640018911904926</v>
      </c>
      <c r="AA564" t="str">
        <f t="shared" si="123"/>
        <v>High</v>
      </c>
      <c r="AB564">
        <f t="shared" si="124"/>
        <v>2023</v>
      </c>
      <c r="AD564">
        <f t="shared" si="125"/>
        <v>0.31041645812522539</v>
      </c>
    </row>
    <row r="565" spans="1:30" x14ac:dyDescent="0.3">
      <c r="A565" s="3" t="s">
        <v>19</v>
      </c>
      <c r="B565" s="3" t="s">
        <v>769</v>
      </c>
      <c r="C565" s="3" t="s">
        <v>21</v>
      </c>
      <c r="D565" s="4" t="s">
        <v>22</v>
      </c>
      <c r="E565" s="3" t="s">
        <v>776</v>
      </c>
      <c r="F565" s="3" t="str">
        <f t="shared" si="112"/>
        <v>Other</v>
      </c>
      <c r="G565" s="3" t="str">
        <f t="shared" si="113"/>
        <v xml:space="preserve">STEEL LUNCH BOX </v>
      </c>
      <c r="H565" s="3" t="str">
        <f t="shared" si="114"/>
        <v>STEEL</v>
      </c>
      <c r="I565" s="3"/>
      <c r="J565" s="3"/>
      <c r="K565" s="3" t="str">
        <f t="shared" si="115"/>
        <v/>
      </c>
      <c r="L565" s="3" t="e">
        <f t="shared" si="116"/>
        <v>#VALUE!</v>
      </c>
      <c r="M565" s="3"/>
      <c r="N565" s="3">
        <v>345</v>
      </c>
      <c r="O565" s="3" t="s">
        <v>24</v>
      </c>
      <c r="P565" s="3">
        <v>726.48501450000003</v>
      </c>
      <c r="Q565" s="3">
        <v>250637.33</v>
      </c>
      <c r="R565" s="3">
        <v>8.6589393860000001</v>
      </c>
      <c r="S565" s="3">
        <v>2987.3340880000001</v>
      </c>
      <c r="T565" s="3">
        <v>91833.5</v>
      </c>
      <c r="U565" t="str">
        <f t="shared" si="117"/>
        <v xml:space="preserve">STEEL LUNCH BOX </v>
      </c>
      <c r="V565" t="e">
        <f t="shared" si="118"/>
        <v>#VALUE!</v>
      </c>
      <c r="W565" t="str">
        <f t="shared" si="119"/>
        <v/>
      </c>
      <c r="X565">
        <f t="shared" si="120"/>
        <v>2.4500000000000002</v>
      </c>
      <c r="Y565">
        <f t="shared" si="121"/>
        <v>342470.82999999996</v>
      </c>
      <c r="Z565">
        <f t="shared" si="122"/>
        <v>0.36639992933215498</v>
      </c>
      <c r="AA565" t="str">
        <f t="shared" si="123"/>
        <v>High</v>
      </c>
      <c r="AB565">
        <f t="shared" si="124"/>
        <v>2023</v>
      </c>
      <c r="AD565">
        <f t="shared" si="125"/>
        <v>0.31037952954277559</v>
      </c>
    </row>
    <row r="566" spans="1:30" x14ac:dyDescent="0.3">
      <c r="A566" s="3" t="s">
        <v>19</v>
      </c>
      <c r="B566" s="3" t="s">
        <v>769</v>
      </c>
      <c r="C566" s="3" t="s">
        <v>21</v>
      </c>
      <c r="D566" s="4" t="s">
        <v>22</v>
      </c>
      <c r="E566" s="3" t="s">
        <v>777</v>
      </c>
      <c r="F566" s="3" t="str">
        <f t="shared" si="112"/>
        <v>Other</v>
      </c>
      <c r="G566" s="3" t="str">
        <f t="shared" si="113"/>
        <v xml:space="preserve">STEEL LUNCH BOX </v>
      </c>
      <c r="H566" s="3" t="str">
        <f t="shared" si="114"/>
        <v>STEEL</v>
      </c>
      <c r="I566" s="3"/>
      <c r="J566" s="3"/>
      <c r="K566" s="3" t="str">
        <f t="shared" si="115"/>
        <v/>
      </c>
      <c r="L566" s="3" t="e">
        <f t="shared" si="116"/>
        <v>#VALUE!</v>
      </c>
      <c r="M566" s="3"/>
      <c r="N566" s="3">
        <v>738</v>
      </c>
      <c r="O566" s="3" t="s">
        <v>24</v>
      </c>
      <c r="P566" s="3">
        <v>505.95995929999998</v>
      </c>
      <c r="Q566" s="3">
        <v>373398.45</v>
      </c>
      <c r="R566" s="3">
        <v>6.0305120299999997</v>
      </c>
      <c r="S566" s="3">
        <v>4450.5178779999997</v>
      </c>
      <c r="T566" s="3">
        <v>136813.20000000001</v>
      </c>
      <c r="U566" t="str">
        <f t="shared" si="117"/>
        <v xml:space="preserve">STEEL LUNCH BOX </v>
      </c>
      <c r="V566" t="e">
        <f t="shared" si="118"/>
        <v>#VALUE!</v>
      </c>
      <c r="W566" t="str">
        <f t="shared" si="119"/>
        <v/>
      </c>
      <c r="X566">
        <f t="shared" si="120"/>
        <v>3.65</v>
      </c>
      <c r="Y566">
        <f t="shared" si="121"/>
        <v>510211.65</v>
      </c>
      <c r="Z566">
        <f t="shared" si="122"/>
        <v>0.36640002121058618</v>
      </c>
      <c r="AA566" t="str">
        <f t="shared" si="123"/>
        <v>High</v>
      </c>
      <c r="AB566">
        <f t="shared" si="124"/>
        <v>2023</v>
      </c>
      <c r="AD566">
        <f t="shared" si="125"/>
        <v>0.31034255238119851</v>
      </c>
    </row>
    <row r="567" spans="1:30" x14ac:dyDescent="0.3">
      <c r="A567" s="3" t="s">
        <v>19</v>
      </c>
      <c r="B567" s="3" t="s">
        <v>769</v>
      </c>
      <c r="C567" s="3" t="s">
        <v>21</v>
      </c>
      <c r="D567" s="4" t="s">
        <v>22</v>
      </c>
      <c r="E567" s="3" t="s">
        <v>778</v>
      </c>
      <c r="F567" s="3" t="str">
        <f t="shared" si="112"/>
        <v>Other</v>
      </c>
      <c r="G567" s="3" t="str">
        <f t="shared" si="113"/>
        <v xml:space="preserve">STEEL LUNCH BOX </v>
      </c>
      <c r="H567" s="3" t="str">
        <f t="shared" si="114"/>
        <v>STEEL</v>
      </c>
      <c r="I567" s="3"/>
      <c r="J567" s="3"/>
      <c r="K567" s="3" t="str">
        <f t="shared" si="115"/>
        <v/>
      </c>
      <c r="L567" s="3" t="e">
        <f t="shared" si="116"/>
        <v>#VALUE!</v>
      </c>
      <c r="M567" s="3"/>
      <c r="N567" s="3">
        <v>748</v>
      </c>
      <c r="O567" s="3" t="s">
        <v>24</v>
      </c>
      <c r="P567" s="3">
        <v>552.53451870000004</v>
      </c>
      <c r="Q567" s="3">
        <v>413295.82</v>
      </c>
      <c r="R567" s="3">
        <v>6.5856319269999997</v>
      </c>
      <c r="S567" s="3">
        <v>4926.0526819999995</v>
      </c>
      <c r="T567" s="3">
        <v>151431.6</v>
      </c>
      <c r="U567" t="str">
        <f t="shared" si="117"/>
        <v xml:space="preserve">STEEL LUNCH BOX </v>
      </c>
      <c r="V567" t="e">
        <f t="shared" si="118"/>
        <v>#VALUE!</v>
      </c>
      <c r="W567" t="str">
        <f t="shared" si="119"/>
        <v/>
      </c>
      <c r="X567">
        <f t="shared" si="120"/>
        <v>2.02</v>
      </c>
      <c r="Y567">
        <f t="shared" si="121"/>
        <v>564727.42000000004</v>
      </c>
      <c r="Z567">
        <f t="shared" si="122"/>
        <v>0.36640002795092386</v>
      </c>
      <c r="AA567" t="str">
        <f t="shared" si="123"/>
        <v>High</v>
      </c>
      <c r="AB567">
        <f t="shared" si="124"/>
        <v>2023</v>
      </c>
      <c r="AD567">
        <f t="shared" si="125"/>
        <v>0.31030552631195846</v>
      </c>
    </row>
    <row r="568" spans="1:30" x14ac:dyDescent="0.3">
      <c r="A568" s="3" t="s">
        <v>19</v>
      </c>
      <c r="B568" s="3" t="s">
        <v>779</v>
      </c>
      <c r="C568" s="3" t="s">
        <v>21</v>
      </c>
      <c r="D568" s="4" t="s">
        <v>22</v>
      </c>
      <c r="E568" s="3" t="s">
        <v>780</v>
      </c>
      <c r="F568" s="3" t="str">
        <f t="shared" si="112"/>
        <v>Other</v>
      </c>
      <c r="G568" s="3" t="str">
        <f t="shared" si="113"/>
        <v xml:space="preserve">NP-19 STEEL SALT BOTTLE </v>
      </c>
      <c r="H568" s="3" t="str">
        <f t="shared" si="114"/>
        <v>NP-19</v>
      </c>
      <c r="I568" s="3"/>
      <c r="J568" s="3"/>
      <c r="K568" s="3" t="str">
        <f t="shared" si="115"/>
        <v>PCS</v>
      </c>
      <c r="L568" s="3" t="e">
        <f t="shared" si="116"/>
        <v>#VALUE!</v>
      </c>
      <c r="M568" s="3"/>
      <c r="N568" s="3">
        <v>2408</v>
      </c>
      <c r="O568" s="3" t="s">
        <v>24</v>
      </c>
      <c r="P568" s="3">
        <v>251.95366279999999</v>
      </c>
      <c r="Q568" s="3">
        <v>606704.42000000004</v>
      </c>
      <c r="R568" s="3">
        <v>3.003023394</v>
      </c>
      <c r="S568" s="3">
        <v>7231.280334</v>
      </c>
      <c r="T568" s="3">
        <v>222296.5</v>
      </c>
      <c r="U568" t="str">
        <f t="shared" si="117"/>
        <v xml:space="preserve">NP-19 STEEL SALT BOTTLE </v>
      </c>
      <c r="V568">
        <f t="shared" si="118"/>
        <v>15480</v>
      </c>
      <c r="W568" t="str">
        <f t="shared" si="119"/>
        <v>PCS</v>
      </c>
      <c r="X568">
        <f t="shared" si="120"/>
        <v>0.44750000000000001</v>
      </c>
      <c r="Y568">
        <f t="shared" si="121"/>
        <v>829000.92</v>
      </c>
      <c r="Z568">
        <f t="shared" si="122"/>
        <v>0.36640000084390351</v>
      </c>
      <c r="AA568" t="str">
        <f t="shared" si="123"/>
        <v>High</v>
      </c>
      <c r="AB568">
        <f t="shared" si="124"/>
        <v>2023</v>
      </c>
      <c r="AD568">
        <f t="shared" si="125"/>
        <v>0.31026845129435177</v>
      </c>
    </row>
    <row r="569" spans="1:30" x14ac:dyDescent="0.3">
      <c r="A569" s="3" t="s">
        <v>19</v>
      </c>
      <c r="B569" s="3" t="s">
        <v>779</v>
      </c>
      <c r="C569" s="3" t="s">
        <v>21</v>
      </c>
      <c r="D569" s="4" t="s">
        <v>22</v>
      </c>
      <c r="E569" s="3" t="s">
        <v>781</v>
      </c>
      <c r="F569" s="3" t="str">
        <f t="shared" si="112"/>
        <v>Kitchen Tools</v>
      </c>
      <c r="G569" s="3" t="str">
        <f t="shared" si="113"/>
        <v xml:space="preserve">NP-55 STEEL TEA STRAINER </v>
      </c>
      <c r="H569" s="3" t="str">
        <f t="shared" si="114"/>
        <v>NP-55</v>
      </c>
      <c r="I569" s="3"/>
      <c r="J569" s="3"/>
      <c r="K569" s="3" t="str">
        <f t="shared" si="115"/>
        <v>PCS</v>
      </c>
      <c r="L569" s="3" t="e">
        <f t="shared" si="116"/>
        <v>#VALUE!</v>
      </c>
      <c r="M569" s="3"/>
      <c r="N569" s="3">
        <v>4620</v>
      </c>
      <c r="O569" s="3" t="s">
        <v>24</v>
      </c>
      <c r="P569" s="3">
        <v>542.49667320000003</v>
      </c>
      <c r="Q569" s="3">
        <v>2506334.63</v>
      </c>
      <c r="R569" s="3">
        <v>6.4659913370000002</v>
      </c>
      <c r="S569" s="3">
        <v>29872.879980000002</v>
      </c>
      <c r="T569" s="3">
        <v>918321</v>
      </c>
      <c r="U569" t="str">
        <f t="shared" si="117"/>
        <v xml:space="preserve">NP-55 STEEL TEA STRAINER </v>
      </c>
      <c r="V569">
        <f t="shared" si="118"/>
        <v>100800</v>
      </c>
      <c r="W569" t="str">
        <f t="shared" si="119"/>
        <v>PCS</v>
      </c>
      <c r="X569">
        <f t="shared" si="120"/>
        <v>0.28389999999999999</v>
      </c>
      <c r="Y569">
        <f t="shared" si="121"/>
        <v>3424655.63</v>
      </c>
      <c r="Z569">
        <f t="shared" si="122"/>
        <v>0.36639999663572459</v>
      </c>
      <c r="AA569" t="str">
        <f t="shared" si="123"/>
        <v>High</v>
      </c>
      <c r="AB569">
        <f t="shared" si="124"/>
        <v>2023</v>
      </c>
      <c r="AD569">
        <f t="shared" si="125"/>
        <v>0.31023132725364433</v>
      </c>
    </row>
    <row r="570" spans="1:30" x14ac:dyDescent="0.3">
      <c r="A570" s="3" t="s">
        <v>19</v>
      </c>
      <c r="B570" s="3" t="s">
        <v>779</v>
      </c>
      <c r="C570" s="3" t="s">
        <v>21</v>
      </c>
      <c r="D570" s="4" t="s">
        <v>22</v>
      </c>
      <c r="E570" s="3" t="s">
        <v>782</v>
      </c>
      <c r="F570" s="3" t="str">
        <f t="shared" si="112"/>
        <v>Kitchen Tools</v>
      </c>
      <c r="G570" s="3" t="str">
        <f t="shared" si="113"/>
        <v xml:space="preserve">SB-12 STEEL TEA STRAINER BIG - </v>
      </c>
      <c r="H570" s="3" t="str">
        <f t="shared" si="114"/>
        <v>SB-12</v>
      </c>
      <c r="I570" s="3"/>
      <c r="J570" s="3"/>
      <c r="K570" s="3" t="str">
        <f t="shared" si="115"/>
        <v>PCS</v>
      </c>
      <c r="L570" s="3" t="e">
        <f t="shared" si="116"/>
        <v>#VALUE!</v>
      </c>
      <c r="M570" s="3"/>
      <c r="N570" s="3">
        <v>3740</v>
      </c>
      <c r="O570" s="3" t="s">
        <v>24</v>
      </c>
      <c r="P570" s="3">
        <v>375.80891439999999</v>
      </c>
      <c r="Q570" s="3">
        <v>1405525.34</v>
      </c>
      <c r="R570" s="3">
        <v>4.4792480860000001</v>
      </c>
      <c r="S570" s="3">
        <v>16752.387839999999</v>
      </c>
      <c r="T570" s="3">
        <v>514984.5</v>
      </c>
      <c r="U570" t="str">
        <f t="shared" si="117"/>
        <v xml:space="preserve">SB-12 STEEL TEA STRAINER BIG - </v>
      </c>
      <c r="V570">
        <f t="shared" si="118"/>
        <v>15300</v>
      </c>
      <c r="W570" t="str">
        <f t="shared" si="119"/>
        <v>PCS</v>
      </c>
      <c r="X570">
        <f t="shared" si="120"/>
        <v>1.0488999999999999</v>
      </c>
      <c r="Y570">
        <f t="shared" si="121"/>
        <v>1920509.84</v>
      </c>
      <c r="Z570">
        <f t="shared" si="122"/>
        <v>0.36640001097383273</v>
      </c>
      <c r="AA570" t="str">
        <f t="shared" si="123"/>
        <v>High</v>
      </c>
      <c r="AB570">
        <f t="shared" si="124"/>
        <v>2023</v>
      </c>
      <c r="AD570">
        <f t="shared" si="125"/>
        <v>0.31019415407734913</v>
      </c>
    </row>
    <row r="571" spans="1:30" x14ac:dyDescent="0.3">
      <c r="A571" s="3" t="s">
        <v>19</v>
      </c>
      <c r="B571" s="3" t="s">
        <v>779</v>
      </c>
      <c r="C571" s="3" t="s">
        <v>21</v>
      </c>
      <c r="D571" s="4" t="s">
        <v>22</v>
      </c>
      <c r="E571" s="3" t="s">
        <v>783</v>
      </c>
      <c r="F571" s="3" t="str">
        <f t="shared" si="112"/>
        <v>Other</v>
      </c>
      <c r="G571" s="3" t="str">
        <f t="shared" si="113"/>
        <v xml:space="preserve">AM-217 STEEL LEMON SQUEEZER </v>
      </c>
      <c r="H571" s="3" t="str">
        <f t="shared" si="114"/>
        <v>AM-217</v>
      </c>
      <c r="I571" s="3"/>
      <c r="J571" s="3"/>
      <c r="K571" s="3" t="str">
        <f t="shared" si="115"/>
        <v>PCS</v>
      </c>
      <c r="L571" s="3" t="e">
        <f t="shared" si="116"/>
        <v>#VALUE!</v>
      </c>
      <c r="M571" s="3"/>
      <c r="N571" s="3">
        <v>4375</v>
      </c>
      <c r="O571" s="3" t="s">
        <v>24</v>
      </c>
      <c r="P571" s="3">
        <v>554.3468206</v>
      </c>
      <c r="Q571" s="3">
        <v>2425267.34</v>
      </c>
      <c r="R571" s="3">
        <v>6.6072326649999997</v>
      </c>
      <c r="S571" s="3">
        <v>28906.642909999999</v>
      </c>
      <c r="T571" s="3">
        <v>888617.9</v>
      </c>
      <c r="U571" t="str">
        <f t="shared" si="117"/>
        <v xml:space="preserve">AM-217 STEEL LEMON SQUEEZER </v>
      </c>
      <c r="V571">
        <f t="shared" si="118"/>
        <v>15000</v>
      </c>
      <c r="W571" t="str">
        <f t="shared" si="119"/>
        <v>PCS</v>
      </c>
      <c r="X571">
        <f t="shared" si="120"/>
        <v>1.8461000000000001</v>
      </c>
      <c r="Y571">
        <f t="shared" si="121"/>
        <v>3313885.2399999998</v>
      </c>
      <c r="Z571">
        <f t="shared" si="122"/>
        <v>0.36639997799170465</v>
      </c>
      <c r="AA571" t="str">
        <f t="shared" si="123"/>
        <v>High</v>
      </c>
      <c r="AB571">
        <f t="shared" si="124"/>
        <v>2023</v>
      </c>
      <c r="AD571">
        <f t="shared" si="125"/>
        <v>0.31015693165556335</v>
      </c>
    </row>
    <row r="572" spans="1:30" x14ac:dyDescent="0.3">
      <c r="A572" s="3" t="s">
        <v>19</v>
      </c>
      <c r="B572" s="3" t="s">
        <v>779</v>
      </c>
      <c r="C572" s="3" t="s">
        <v>21</v>
      </c>
      <c r="D572" s="4" t="s">
        <v>22</v>
      </c>
      <c r="E572" s="3" t="s">
        <v>784</v>
      </c>
      <c r="F572" s="3" t="str">
        <f t="shared" si="112"/>
        <v>Other</v>
      </c>
      <c r="G572" s="3" t="str">
        <f t="shared" si="113"/>
        <v xml:space="preserve">SB-01 STAINLESS STEEL SPORTS BOTTLE 750ML SG-702 </v>
      </c>
      <c r="H572" s="3" t="str">
        <f t="shared" si="114"/>
        <v>SB-01</v>
      </c>
      <c r="I572" s="3"/>
      <c r="J572" s="3"/>
      <c r="K572" s="3" t="str">
        <f t="shared" si="115"/>
        <v/>
      </c>
      <c r="L572" s="3" t="e">
        <f t="shared" si="116"/>
        <v>#VALUE!</v>
      </c>
      <c r="M572" s="3"/>
      <c r="N572" s="3">
        <v>5957.3</v>
      </c>
      <c r="O572" s="3" t="s">
        <v>24</v>
      </c>
      <c r="P572" s="3">
        <v>536.66181159999996</v>
      </c>
      <c r="Q572" s="3">
        <v>3197055.41</v>
      </c>
      <c r="R572" s="3">
        <v>6.3964459070000004</v>
      </c>
      <c r="S572" s="3">
        <v>38105.547200000001</v>
      </c>
      <c r="T572" s="3">
        <v>1171401.1000000001</v>
      </c>
      <c r="U572" t="str">
        <f t="shared" si="117"/>
        <v xml:space="preserve">SB-01 STAINLESS STEEL SPORTS BOTTLE 750ML SG-702 </v>
      </c>
      <c r="V572" t="e">
        <f t="shared" si="118"/>
        <v>#VALUE!</v>
      </c>
      <c r="W572" t="str">
        <f t="shared" si="119"/>
        <v/>
      </c>
      <c r="X572">
        <f t="shared" si="120"/>
        <v>1.0582</v>
      </c>
      <c r="Y572">
        <f t="shared" si="121"/>
        <v>4368456.51</v>
      </c>
      <c r="Z572">
        <f t="shared" si="122"/>
        <v>0.3663999993043599</v>
      </c>
      <c r="AA572" t="str">
        <f t="shared" si="123"/>
        <v>High</v>
      </c>
      <c r="AB572">
        <f t="shared" si="124"/>
        <v>2023</v>
      </c>
      <c r="AD572">
        <f t="shared" si="125"/>
        <v>0.31011965992174217</v>
      </c>
    </row>
    <row r="573" spans="1:30" x14ac:dyDescent="0.3">
      <c r="A573" s="3" t="s">
        <v>19</v>
      </c>
      <c r="B573" s="3" t="s">
        <v>779</v>
      </c>
      <c r="C573" s="3" t="s">
        <v>21</v>
      </c>
      <c r="D573" s="4" t="s">
        <v>22</v>
      </c>
      <c r="E573" s="3" t="s">
        <v>785</v>
      </c>
      <c r="F573" s="3" t="str">
        <f t="shared" si="112"/>
        <v>Other</v>
      </c>
      <c r="G573" s="3" t="str">
        <f t="shared" si="113"/>
        <v xml:space="preserve">NP-20 STAINLESS STEEL SPORTS BOTTLE 750ML S-308-C6 </v>
      </c>
      <c r="H573" s="3" t="str">
        <f t="shared" si="114"/>
        <v>NP-20</v>
      </c>
      <c r="I573" s="3"/>
      <c r="J573" s="3"/>
      <c r="K573" s="3" t="str">
        <f t="shared" si="115"/>
        <v/>
      </c>
      <c r="L573" s="3" t="e">
        <f t="shared" si="116"/>
        <v>#VALUE!</v>
      </c>
      <c r="M573" s="3"/>
      <c r="N573" s="3">
        <v>8424</v>
      </c>
      <c r="O573" s="3" t="s">
        <v>24</v>
      </c>
      <c r="P573" s="3">
        <v>523.20346510000002</v>
      </c>
      <c r="Q573" s="3">
        <v>4407465.99</v>
      </c>
      <c r="R573" s="3">
        <v>6.236036533</v>
      </c>
      <c r="S573" s="3">
        <v>52532.371749999998</v>
      </c>
      <c r="T573" s="3">
        <v>1614895.5</v>
      </c>
      <c r="U573" t="str">
        <f t="shared" si="117"/>
        <v xml:space="preserve">NP-20 STAINLESS STEEL SPORTS BOTTLE 750ML S-308-C6 </v>
      </c>
      <c r="V573" t="e">
        <f t="shared" si="118"/>
        <v>#VALUE!</v>
      </c>
      <c r="W573" t="str">
        <f t="shared" si="119"/>
        <v/>
      </c>
      <c r="X573">
        <f t="shared" si="120"/>
        <v>1.0065</v>
      </c>
      <c r="Y573">
        <f t="shared" si="121"/>
        <v>6022361.4900000002</v>
      </c>
      <c r="Z573">
        <f t="shared" si="122"/>
        <v>0.36639999121127648</v>
      </c>
      <c r="AA573" t="str">
        <f t="shared" si="123"/>
        <v>High</v>
      </c>
      <c r="AB573">
        <f t="shared" si="124"/>
        <v>2023</v>
      </c>
      <c r="AD573">
        <f t="shared" si="125"/>
        <v>0.31008233874178021</v>
      </c>
    </row>
    <row r="574" spans="1:30" x14ac:dyDescent="0.3">
      <c r="A574" s="3" t="s">
        <v>19</v>
      </c>
      <c r="B574" s="3" t="s">
        <v>786</v>
      </c>
      <c r="C574" s="3" t="s">
        <v>21</v>
      </c>
      <c r="D574" s="4" t="s">
        <v>22</v>
      </c>
      <c r="E574" s="3" t="s">
        <v>787</v>
      </c>
      <c r="F574" s="3" t="str">
        <f t="shared" si="112"/>
        <v>Other</v>
      </c>
      <c r="G574" s="3" t="str">
        <f t="shared" si="113"/>
        <v xml:space="preserve">STEEL LUNCH BOX </v>
      </c>
      <c r="H574" s="3" t="str">
        <f t="shared" si="114"/>
        <v>STEEL</v>
      </c>
      <c r="I574" s="3"/>
      <c r="J574" s="3"/>
      <c r="K574" s="3" t="str">
        <f t="shared" si="115"/>
        <v/>
      </c>
      <c r="L574" s="3" t="e">
        <f t="shared" si="116"/>
        <v>#VALUE!</v>
      </c>
      <c r="M574" s="3"/>
      <c r="N574" s="3">
        <v>8945.2000000000007</v>
      </c>
      <c r="O574" s="3" t="s">
        <v>24</v>
      </c>
      <c r="P574" s="3">
        <v>464.60919259999997</v>
      </c>
      <c r="Q574" s="3">
        <v>4156022.15</v>
      </c>
      <c r="R574" s="3">
        <v>5.5376542630000003</v>
      </c>
      <c r="S574" s="3">
        <v>49535.424910000002</v>
      </c>
      <c r="T574" s="3">
        <v>1522766.4</v>
      </c>
      <c r="U574" t="str">
        <f t="shared" si="117"/>
        <v xml:space="preserve">STEEL LUNCH BOX </v>
      </c>
      <c r="V574" t="e">
        <f t="shared" si="118"/>
        <v>#VALUE!</v>
      </c>
      <c r="W574" t="str">
        <f t="shared" si="119"/>
        <v/>
      </c>
      <c r="X574" t="e">
        <f t="shared" si="120"/>
        <v>#VALUE!</v>
      </c>
      <c r="Y574">
        <f t="shared" si="121"/>
        <v>5678788.5499999998</v>
      </c>
      <c r="Z574">
        <f t="shared" si="122"/>
        <v>0.36639997214644293</v>
      </c>
      <c r="AA574" t="str">
        <f t="shared" si="123"/>
        <v>High</v>
      </c>
      <c r="AB574">
        <f t="shared" si="124"/>
        <v>2023</v>
      </c>
      <c r="AD574">
        <f t="shared" si="125"/>
        <v>0.31004496803675735</v>
      </c>
    </row>
    <row r="575" spans="1:30" x14ac:dyDescent="0.3">
      <c r="A575" s="3" t="s">
        <v>19</v>
      </c>
      <c r="B575" s="3" t="s">
        <v>786</v>
      </c>
      <c r="C575" s="3" t="s">
        <v>21</v>
      </c>
      <c r="D575" s="4" t="s">
        <v>22</v>
      </c>
      <c r="E575" s="3" t="s">
        <v>788</v>
      </c>
      <c r="F575" s="3" t="str">
        <f t="shared" si="112"/>
        <v>Containers</v>
      </c>
      <c r="G575" s="3" t="str">
        <f t="shared" si="113"/>
        <v xml:space="preserve">STEEL ROUND CONTAINER MEDIUM </v>
      </c>
      <c r="H575" s="3" t="str">
        <f t="shared" si="114"/>
        <v>STEEL</v>
      </c>
      <c r="I575" s="3"/>
      <c r="J575" s="3"/>
      <c r="K575" s="3" t="str">
        <f t="shared" si="115"/>
        <v/>
      </c>
      <c r="L575" s="3" t="e">
        <f t="shared" si="116"/>
        <v>#VALUE!</v>
      </c>
      <c r="M575" s="3"/>
      <c r="N575" s="3">
        <v>10608.2</v>
      </c>
      <c r="O575" s="3" t="s">
        <v>24</v>
      </c>
      <c r="P575" s="3">
        <v>634.43192720000002</v>
      </c>
      <c r="Q575" s="3">
        <v>6730180.7699999996</v>
      </c>
      <c r="R575" s="3">
        <v>7.5617631369999998</v>
      </c>
      <c r="S575" s="3">
        <v>80216.69571</v>
      </c>
      <c r="T575" s="3">
        <v>2465938.2999999998</v>
      </c>
      <c r="U575" t="str">
        <f t="shared" si="117"/>
        <v xml:space="preserve">STEEL ROUND CONTAINER MEDIUM </v>
      </c>
      <c r="V575" t="e">
        <f t="shared" si="118"/>
        <v>#VALUE!</v>
      </c>
      <c r="W575" t="str">
        <f t="shared" si="119"/>
        <v/>
      </c>
      <c r="X575" t="e">
        <f t="shared" si="120"/>
        <v>#VALUE!</v>
      </c>
      <c r="Y575">
        <f t="shared" si="121"/>
        <v>9196119.0700000003</v>
      </c>
      <c r="Z575">
        <f t="shared" si="122"/>
        <v>0.36640000978755283</v>
      </c>
      <c r="AA575" t="str">
        <f t="shared" si="123"/>
        <v>High</v>
      </c>
      <c r="AB575">
        <f t="shared" si="124"/>
        <v>2023</v>
      </c>
      <c r="AD575">
        <f t="shared" si="125"/>
        <v>0.31000754771530331</v>
      </c>
    </row>
    <row r="576" spans="1:30" x14ac:dyDescent="0.3">
      <c r="A576" s="3" t="s">
        <v>19</v>
      </c>
      <c r="B576" s="3" t="s">
        <v>786</v>
      </c>
      <c r="C576" s="3" t="s">
        <v>21</v>
      </c>
      <c r="D576" s="4" t="s">
        <v>22</v>
      </c>
      <c r="E576" s="3" t="s">
        <v>789</v>
      </c>
      <c r="F576" s="3" t="str">
        <f t="shared" si="112"/>
        <v>Other</v>
      </c>
      <c r="G576" s="3" t="str">
        <f t="shared" si="113"/>
        <v xml:space="preserve">STEEL LUNCH BOX </v>
      </c>
      <c r="H576" s="3" t="str">
        <f t="shared" si="114"/>
        <v>STEEL</v>
      </c>
      <c r="I576" s="3"/>
      <c r="J576" s="3"/>
      <c r="K576" s="3" t="str">
        <f t="shared" si="115"/>
        <v/>
      </c>
      <c r="L576" s="3" t="e">
        <f t="shared" si="116"/>
        <v>#VALUE!</v>
      </c>
      <c r="M576" s="3"/>
      <c r="N576" s="3">
        <v>8281.4</v>
      </c>
      <c r="O576" s="3" t="s">
        <v>24</v>
      </c>
      <c r="P576" s="3">
        <v>532.81780739999999</v>
      </c>
      <c r="Q576" s="3">
        <v>4412477.3899999997</v>
      </c>
      <c r="R576" s="3">
        <v>6.3506294089999997</v>
      </c>
      <c r="S576" s="3">
        <v>52592.102379999997</v>
      </c>
      <c r="T576" s="3">
        <v>1616731.7</v>
      </c>
      <c r="U576" t="str">
        <f t="shared" si="117"/>
        <v xml:space="preserve">STEEL LUNCH BOX </v>
      </c>
      <c r="V576" t="e">
        <f t="shared" si="118"/>
        <v>#VALUE!</v>
      </c>
      <c r="W576" t="str">
        <f t="shared" si="119"/>
        <v/>
      </c>
      <c r="X576" t="e">
        <f t="shared" si="120"/>
        <v>#VALUE!</v>
      </c>
      <c r="Y576">
        <f t="shared" si="121"/>
        <v>6029209.0899999999</v>
      </c>
      <c r="Z576">
        <f t="shared" si="122"/>
        <v>0.36639999644281462</v>
      </c>
      <c r="AA576" t="str">
        <f t="shared" si="123"/>
        <v>High</v>
      </c>
      <c r="AB576">
        <f t="shared" si="124"/>
        <v>2023</v>
      </c>
      <c r="AD576">
        <f t="shared" si="125"/>
        <v>0.30997007764083667</v>
      </c>
    </row>
    <row r="577" spans="1:30" x14ac:dyDescent="0.3">
      <c r="A577" s="3" t="s">
        <v>19</v>
      </c>
      <c r="B577" s="3" t="s">
        <v>790</v>
      </c>
      <c r="C577" s="3" t="s">
        <v>21</v>
      </c>
      <c r="D577" s="4" t="s">
        <v>22</v>
      </c>
      <c r="E577" s="3" t="s">
        <v>791</v>
      </c>
      <c r="F577" s="3" t="str">
        <f t="shared" si="112"/>
        <v>Other</v>
      </c>
      <c r="G577" s="3" t="str">
        <f t="shared" si="113"/>
        <v xml:space="preserve">HOUSEHOLD STEEL HOOK 3PCS SET </v>
      </c>
      <c r="H577" s="3" t="str">
        <f t="shared" si="114"/>
        <v>HOUSEHOLD</v>
      </c>
      <c r="I577" s="3"/>
      <c r="J577" s="3"/>
      <c r="K577" s="3" t="str">
        <f t="shared" si="115"/>
        <v>PCS</v>
      </c>
      <c r="L577" s="3" t="e">
        <f t="shared" si="116"/>
        <v>#VALUE!</v>
      </c>
      <c r="M577" s="3"/>
      <c r="N577" s="3">
        <v>5640.06</v>
      </c>
      <c r="O577" s="3" t="s">
        <v>24</v>
      </c>
      <c r="P577" s="3">
        <v>1040.9019069999999</v>
      </c>
      <c r="Q577" s="3">
        <v>5870749.21</v>
      </c>
      <c r="R577" s="3">
        <v>12.40645896</v>
      </c>
      <c r="S577" s="3">
        <v>69973.172940000004</v>
      </c>
      <c r="T577" s="3">
        <v>2151042.5</v>
      </c>
      <c r="U577" t="str">
        <f t="shared" si="117"/>
        <v xml:space="preserve">HOUSEHOLD STEEL HOOK 3PCS SET </v>
      </c>
      <c r="V577" t="e">
        <f t="shared" si="118"/>
        <v>#VALUE!</v>
      </c>
      <c r="W577" t="str">
        <f t="shared" si="119"/>
        <v>PCS</v>
      </c>
      <c r="X577">
        <f t="shared" si="120"/>
        <v>0.41599999999999998</v>
      </c>
      <c r="Y577">
        <f t="shared" si="121"/>
        <v>8021791.71</v>
      </c>
      <c r="Z577">
        <f t="shared" si="122"/>
        <v>0.36639999820397712</v>
      </c>
      <c r="AA577" t="str">
        <f t="shared" si="123"/>
        <v>High</v>
      </c>
      <c r="AB577">
        <f t="shared" si="124"/>
        <v>2023</v>
      </c>
      <c r="AD577">
        <f t="shared" si="125"/>
        <v>0.30993255774801626</v>
      </c>
    </row>
    <row r="578" spans="1:30" x14ac:dyDescent="0.3">
      <c r="A578" s="3" t="s">
        <v>19</v>
      </c>
      <c r="B578" s="3" t="s">
        <v>790</v>
      </c>
      <c r="C578" s="3" t="s">
        <v>21</v>
      </c>
      <c r="D578" s="4" t="s">
        <v>22</v>
      </c>
      <c r="E578" s="3" t="s">
        <v>792</v>
      </c>
      <c r="F578" s="3" t="str">
        <f t="shared" si="112"/>
        <v>Other</v>
      </c>
      <c r="G578" s="3" t="str">
        <f t="shared" si="113"/>
        <v xml:space="preserve">STAINLESS STEEL BOTTLE 750ML SG805 </v>
      </c>
      <c r="H578" s="3" t="str">
        <f t="shared" si="114"/>
        <v>STAINLESS</v>
      </c>
      <c r="I578" s="3"/>
      <c r="J578" s="3"/>
      <c r="K578" s="3" t="str">
        <f t="shared" si="115"/>
        <v/>
      </c>
      <c r="L578" s="3" t="e">
        <f t="shared" si="116"/>
        <v>#VALUE!</v>
      </c>
      <c r="M578" s="3"/>
      <c r="N578" s="3">
        <v>1039.5</v>
      </c>
      <c r="O578" s="3" t="s">
        <v>24</v>
      </c>
      <c r="P578" s="3">
        <v>594.84816739999997</v>
      </c>
      <c r="Q578" s="3">
        <v>618344.67000000004</v>
      </c>
      <c r="R578" s="3">
        <v>7.0899662379999997</v>
      </c>
      <c r="S578" s="3">
        <v>7370.0199050000001</v>
      </c>
      <c r="T578" s="3">
        <v>226561.5</v>
      </c>
      <c r="U578" t="str">
        <f t="shared" si="117"/>
        <v xml:space="preserve">STAINLESS STEEL BOTTLE 750ML SG805 </v>
      </c>
      <c r="V578" t="e">
        <f t="shared" si="118"/>
        <v>#VALUE!</v>
      </c>
      <c r="W578" t="str">
        <f t="shared" si="119"/>
        <v/>
      </c>
      <c r="X578" t="e">
        <f t="shared" si="120"/>
        <v>#VALUE!</v>
      </c>
      <c r="Y578">
        <f t="shared" si="121"/>
        <v>844906.17</v>
      </c>
      <c r="Z578">
        <f t="shared" si="122"/>
        <v>0.36640002088155782</v>
      </c>
      <c r="AA578" t="str">
        <f t="shared" si="123"/>
        <v>High</v>
      </c>
      <c r="AB578">
        <f t="shared" si="124"/>
        <v>2023</v>
      </c>
      <c r="AD578">
        <f t="shared" si="125"/>
        <v>0.30989498792735365</v>
      </c>
    </row>
    <row r="579" spans="1:30" x14ac:dyDescent="0.3">
      <c r="A579" s="3" t="s">
        <v>19</v>
      </c>
      <c r="B579" s="3" t="s">
        <v>790</v>
      </c>
      <c r="C579" s="3" t="s">
        <v>21</v>
      </c>
      <c r="D579" s="4" t="s">
        <v>22</v>
      </c>
      <c r="E579" s="3" t="s">
        <v>793</v>
      </c>
      <c r="F579" s="3" t="str">
        <f t="shared" ref="F579:F642" si="126">IF(ISNUMBER(SEARCH("SCRUB",E579)),"Scrubber",
IF(ISNUMBER(SEARCH("STRAIN",E579)),"Kitchen Tools",
IF(ISNUMBER(SEARCH("HOLDER",E579)),"Household Steel",
IF(ISNUMBER(SEARCH("CONTAINER",E579)),"Containers",
IF(ISNUMBER(SEARCH("STAND",E579)),"Home Utility",
"Other")))))</f>
        <v>Other</v>
      </c>
      <c r="G579" s="3" t="str">
        <f t="shared" ref="G579:G642" si="127">LEFT(E579, FIND("(", E579 &amp; "(")-1)</f>
        <v xml:space="preserve">STAINLESS STEEL SPORTS BOTTLE 750ML SG-702 </v>
      </c>
      <c r="H579" s="3" t="str">
        <f t="shared" ref="H579:H642" si="128">LEFT(E579, FIND(" ", E579 &amp; " ") - 1)</f>
        <v>STAINLESS</v>
      </c>
      <c r="I579" s="3"/>
      <c r="J579" s="3"/>
      <c r="K579" s="3" t="str">
        <f t="shared" ref="K579:K642" si="129">IF(ISNUMBER(SEARCH("PCS",E579)),"PCS",
IF(ISNUMBER(SEARCH("SET",E579)),"SETS",
IF(ISNUMBER(SEARCH("KG",E579)),"KG","")))</f>
        <v/>
      </c>
      <c r="L579" s="3" t="e">
        <f t="shared" ref="L579:L642" si="130">--TRIM(MID(E579, FIND("USD", UPPER(E579))+3, 10))</f>
        <v>#VALUE!</v>
      </c>
      <c r="M579" s="3"/>
      <c r="N579" s="3">
        <v>2037</v>
      </c>
      <c r="O579" s="3" t="s">
        <v>24</v>
      </c>
      <c r="P579" s="3">
        <v>522.97062840000001</v>
      </c>
      <c r="Q579" s="3">
        <v>1065291.17</v>
      </c>
      <c r="R579" s="3">
        <v>6.2332613630000004</v>
      </c>
      <c r="S579" s="3">
        <v>12697.153399999999</v>
      </c>
      <c r="T579" s="3">
        <v>390322.6</v>
      </c>
      <c r="U579" t="str">
        <f t="shared" ref="U579:U642" si="131">LEFT(E579, FIND("(", E579 &amp; "(")-1)</f>
        <v xml:space="preserve">STAINLESS STEEL SPORTS BOTTLE 750ML SG-702 </v>
      </c>
      <c r="V579" t="e">
        <f t="shared" ref="V579:V642" si="132">--SUBSTITUTE(MID(E579, FIND("QTY:", E579) + 4, FIND("PCS", E579) - FIND("QTY:", E579) - 4), ",", "")</f>
        <v>#VALUE!</v>
      </c>
      <c r="W579" t="str">
        <f t="shared" ref="W579:W642" si="133">IF(ISNUMBER(SEARCH("PCS",E579)),"PCS",
IF(ISNUMBER(SEARCH("SET",E579)),"SET",
IF(ISNUMBER(SEARCH("KG",E579)),"KG","")))</f>
        <v/>
      </c>
      <c r="X579" t="e">
        <f t="shared" ref="X579:X642" si="134">--TRIM(SUBSTITUTE(MID(UPPER(E579), FIND("USD", UPPER(E579))+3, FIND("PER", UPPER(E579)) - (FIND("USD", UPPER(E579))+3)),")",""))</f>
        <v>#VALUE!</v>
      </c>
      <c r="Y579">
        <f t="shared" ref="Y579:Y642" si="135">Q579 + T579</f>
        <v>1455613.77</v>
      </c>
      <c r="Z579">
        <f t="shared" ref="Z579:Z642" si="136">IF(Q579&gt;0, T579/Q579, "")</f>
        <v>0.36639992050248571</v>
      </c>
      <c r="AA579" t="str">
        <f t="shared" ref="AA579:AA642" si="137">IF(AD579 &gt; $AD$2080, "High", "Normal")</f>
        <v>High</v>
      </c>
      <c r="AB579">
        <f t="shared" ref="AB579:AB642" si="138">YEAR(B579)</f>
        <v>2023</v>
      </c>
      <c r="AD579">
        <f t="shared" ref="AD579:AD642" si="139">AVERAGE(Z579:Z2657)</f>
        <v>0.30985736806520031</v>
      </c>
    </row>
    <row r="580" spans="1:30" x14ac:dyDescent="0.3">
      <c r="A580" s="3" t="s">
        <v>19</v>
      </c>
      <c r="B580" s="3" t="s">
        <v>790</v>
      </c>
      <c r="C580" s="3" t="s">
        <v>21</v>
      </c>
      <c r="D580" s="4" t="s">
        <v>22</v>
      </c>
      <c r="E580" s="3" t="s">
        <v>794</v>
      </c>
      <c r="F580" s="3" t="str">
        <f t="shared" si="126"/>
        <v>Other</v>
      </c>
      <c r="G580" s="3" t="str">
        <f t="shared" si="127"/>
        <v xml:space="preserve">STAINLESS STEELSPORTS BOTTLE 500ML S116-500 </v>
      </c>
      <c r="H580" s="3" t="str">
        <f t="shared" si="128"/>
        <v>STAINLESS</v>
      </c>
      <c r="I580" s="3"/>
      <c r="J580" s="3"/>
      <c r="K580" s="3" t="str">
        <f t="shared" si="129"/>
        <v/>
      </c>
      <c r="L580" s="3" t="e">
        <f t="shared" si="130"/>
        <v>#VALUE!</v>
      </c>
      <c r="M580" s="3"/>
      <c r="N580" s="3">
        <v>2905.8</v>
      </c>
      <c r="O580" s="3" t="s">
        <v>24</v>
      </c>
      <c r="P580" s="3">
        <v>676.998651</v>
      </c>
      <c r="Q580" s="3">
        <v>1967222.68</v>
      </c>
      <c r="R580" s="3">
        <v>8.0691138379999998</v>
      </c>
      <c r="S580" s="3">
        <v>23447.23099</v>
      </c>
      <c r="T580" s="3">
        <v>720790.4</v>
      </c>
      <c r="U580" t="str">
        <f t="shared" si="131"/>
        <v xml:space="preserve">STAINLESS STEELSPORTS BOTTLE 500ML S116-500 </v>
      </c>
      <c r="V580" t="e">
        <f t="shared" si="132"/>
        <v>#VALUE!</v>
      </c>
      <c r="W580" t="str">
        <f t="shared" si="133"/>
        <v/>
      </c>
      <c r="X580" t="e">
        <f t="shared" si="134"/>
        <v>#VALUE!</v>
      </c>
      <c r="Y580">
        <f t="shared" si="135"/>
        <v>2688013.08</v>
      </c>
      <c r="Z580">
        <f t="shared" si="136"/>
        <v>0.36640000510770854</v>
      </c>
      <c r="AA580" t="str">
        <f t="shared" si="137"/>
        <v>High</v>
      </c>
      <c r="AB580">
        <f t="shared" si="138"/>
        <v>2023</v>
      </c>
      <c r="AD580">
        <f t="shared" si="139"/>
        <v>0.30981969814352328</v>
      </c>
    </row>
    <row r="581" spans="1:30" x14ac:dyDescent="0.3">
      <c r="A581" s="3" t="s">
        <v>19</v>
      </c>
      <c r="B581" s="3" t="s">
        <v>790</v>
      </c>
      <c r="C581" s="3" t="s">
        <v>21</v>
      </c>
      <c r="D581" s="4" t="s">
        <v>22</v>
      </c>
      <c r="E581" s="3" t="s">
        <v>795</v>
      </c>
      <c r="F581" s="3" t="str">
        <f t="shared" si="126"/>
        <v>Other</v>
      </c>
      <c r="G581" s="3" t="str">
        <f t="shared" si="127"/>
        <v xml:space="preserve">STAINLESS STEELSPORTS BOTTLE 650ML S115 </v>
      </c>
      <c r="H581" s="3" t="str">
        <f t="shared" si="128"/>
        <v>STAINLESS</v>
      </c>
      <c r="I581" s="3"/>
      <c r="J581" s="3"/>
      <c r="K581" s="3" t="str">
        <f t="shared" si="129"/>
        <v/>
      </c>
      <c r="L581" s="3" t="e">
        <f t="shared" si="130"/>
        <v>#VALUE!</v>
      </c>
      <c r="M581" s="3"/>
      <c r="N581" s="3">
        <v>1116</v>
      </c>
      <c r="O581" s="3" t="s">
        <v>24</v>
      </c>
      <c r="P581" s="3">
        <v>520.49213259999999</v>
      </c>
      <c r="Q581" s="3">
        <v>580869.22</v>
      </c>
      <c r="R581" s="3">
        <v>6.2037202929999999</v>
      </c>
      <c r="S581" s="3">
        <v>6923.3518469999999</v>
      </c>
      <c r="T581" s="3">
        <v>212830.5</v>
      </c>
      <c r="U581" t="str">
        <f t="shared" si="131"/>
        <v xml:space="preserve">STAINLESS STEELSPORTS BOTTLE 650ML S115 </v>
      </c>
      <c r="V581" t="e">
        <f t="shared" si="132"/>
        <v>#VALUE!</v>
      </c>
      <c r="W581" t="str">
        <f t="shared" si="133"/>
        <v/>
      </c>
      <c r="X581" t="e">
        <f t="shared" si="134"/>
        <v>#VALUE!</v>
      </c>
      <c r="Y581">
        <f t="shared" si="135"/>
        <v>793699.72</v>
      </c>
      <c r="Z581">
        <f t="shared" si="136"/>
        <v>0.36640003062995835</v>
      </c>
      <c r="AA581" t="str">
        <f t="shared" si="137"/>
        <v>High</v>
      </c>
      <c r="AB581">
        <f t="shared" si="138"/>
        <v>2023</v>
      </c>
      <c r="AD581">
        <f t="shared" si="139"/>
        <v>0.30978197793888046</v>
      </c>
    </row>
    <row r="582" spans="1:30" x14ac:dyDescent="0.3">
      <c r="A582" s="3" t="s">
        <v>19</v>
      </c>
      <c r="B582" s="3" t="s">
        <v>790</v>
      </c>
      <c r="C582" s="3" t="s">
        <v>21</v>
      </c>
      <c r="D582" s="4" t="s">
        <v>22</v>
      </c>
      <c r="E582" s="3" t="s">
        <v>796</v>
      </c>
      <c r="F582" s="3" t="str">
        <f t="shared" si="126"/>
        <v>Other</v>
      </c>
      <c r="G582" s="3" t="str">
        <f t="shared" si="127"/>
        <v xml:space="preserve">STAINLESS STEEL COLA BOTTLE 750ML SK750 </v>
      </c>
      <c r="H582" s="3" t="str">
        <f t="shared" si="128"/>
        <v>STAINLESS</v>
      </c>
      <c r="I582" s="3"/>
      <c r="J582" s="3"/>
      <c r="K582" s="3" t="str">
        <f t="shared" si="129"/>
        <v/>
      </c>
      <c r="L582" s="3" t="e">
        <f t="shared" si="130"/>
        <v>#VALUE!</v>
      </c>
      <c r="M582" s="3"/>
      <c r="N582" s="3">
        <v>667</v>
      </c>
      <c r="O582" s="3" t="s">
        <v>24</v>
      </c>
      <c r="P582" s="3">
        <v>515.51353819999997</v>
      </c>
      <c r="Q582" s="3">
        <v>343847.53</v>
      </c>
      <c r="R582" s="3">
        <v>6.1443806700000003</v>
      </c>
      <c r="S582" s="3">
        <v>4098.301907</v>
      </c>
      <c r="T582" s="3">
        <v>125985.8</v>
      </c>
      <c r="U582" t="str">
        <f t="shared" si="131"/>
        <v xml:space="preserve">STAINLESS STEEL COLA BOTTLE 750ML SK750 </v>
      </c>
      <c r="V582" t="e">
        <f t="shared" si="132"/>
        <v>#VALUE!</v>
      </c>
      <c r="W582" t="str">
        <f t="shared" si="133"/>
        <v/>
      </c>
      <c r="X582" t="e">
        <f t="shared" si="134"/>
        <v>#VALUE!</v>
      </c>
      <c r="Y582">
        <f t="shared" si="135"/>
        <v>469833.33</v>
      </c>
      <c r="Z582">
        <f t="shared" si="136"/>
        <v>0.36640018906054084</v>
      </c>
      <c r="AA582" t="str">
        <f t="shared" si="137"/>
        <v>High</v>
      </c>
      <c r="AB582">
        <f t="shared" si="138"/>
        <v>2023</v>
      </c>
      <c r="AD582">
        <f t="shared" si="139"/>
        <v>0.30974420739005387</v>
      </c>
    </row>
    <row r="583" spans="1:30" x14ac:dyDescent="0.3">
      <c r="A583" s="3" t="s">
        <v>19</v>
      </c>
      <c r="B583" s="3" t="s">
        <v>790</v>
      </c>
      <c r="C583" s="3" t="s">
        <v>21</v>
      </c>
      <c r="D583" s="4" t="s">
        <v>22</v>
      </c>
      <c r="E583" s="3" t="s">
        <v>797</v>
      </c>
      <c r="F583" s="3" t="str">
        <f t="shared" si="126"/>
        <v>Other</v>
      </c>
      <c r="G583" s="3" t="str">
        <f t="shared" si="127"/>
        <v xml:space="preserve">HOUSEHOLD STEEL HOOK 3PCS SET </v>
      </c>
      <c r="H583" s="3" t="str">
        <f t="shared" si="128"/>
        <v>HOUSEHOLD</v>
      </c>
      <c r="I583" s="3"/>
      <c r="J583" s="3"/>
      <c r="K583" s="3" t="str">
        <f t="shared" si="129"/>
        <v>PCS</v>
      </c>
      <c r="L583" s="3" t="e">
        <f t="shared" si="130"/>
        <v>#VALUE!</v>
      </c>
      <c r="M583" s="3"/>
      <c r="N583" s="3">
        <v>57.34</v>
      </c>
      <c r="O583" s="3" t="s">
        <v>24</v>
      </c>
      <c r="P583" s="3">
        <v>1040.1201599999999</v>
      </c>
      <c r="Q583" s="3">
        <v>59640.49</v>
      </c>
      <c r="R583" s="3">
        <v>12.397141360000001</v>
      </c>
      <c r="S583" s="3">
        <v>710.85208580000005</v>
      </c>
      <c r="T583" s="3">
        <v>21852.3</v>
      </c>
      <c r="U583" t="str">
        <f t="shared" si="131"/>
        <v xml:space="preserve">HOUSEHOLD STEEL HOOK 3PCS SET </v>
      </c>
      <c r="V583" t="e">
        <f t="shared" si="132"/>
        <v>#VALUE!</v>
      </c>
      <c r="W583" t="str">
        <f t="shared" si="133"/>
        <v>PCS</v>
      </c>
      <c r="X583" t="e">
        <f t="shared" si="134"/>
        <v>#VALUE!</v>
      </c>
      <c r="Y583">
        <f t="shared" si="135"/>
        <v>81492.789999999994</v>
      </c>
      <c r="Z583">
        <f t="shared" si="136"/>
        <v>0.36640041019113023</v>
      </c>
      <c r="AA583" t="str">
        <f t="shared" si="137"/>
        <v>High</v>
      </c>
      <c r="AB583">
        <f t="shared" si="138"/>
        <v>2023</v>
      </c>
      <c r="AD583">
        <f t="shared" si="139"/>
        <v>0.30970638630749681</v>
      </c>
    </row>
    <row r="584" spans="1:30" x14ac:dyDescent="0.3">
      <c r="A584" s="3" t="s">
        <v>19</v>
      </c>
      <c r="B584" s="3" t="s">
        <v>798</v>
      </c>
      <c r="C584" s="3" t="s">
        <v>21</v>
      </c>
      <c r="D584" s="4" t="s">
        <v>22</v>
      </c>
      <c r="E584" s="3" t="s">
        <v>799</v>
      </c>
      <c r="F584" s="3" t="str">
        <f t="shared" si="126"/>
        <v>Other</v>
      </c>
      <c r="G584" s="3" t="str">
        <f t="shared" si="127"/>
        <v xml:space="preserve">NP-19 STEEL SALT BOTTLE </v>
      </c>
      <c r="H584" s="3" t="str">
        <f t="shared" si="128"/>
        <v>NP-19</v>
      </c>
      <c r="I584" s="3"/>
      <c r="J584" s="3"/>
      <c r="K584" s="3" t="str">
        <f t="shared" si="129"/>
        <v>PCS</v>
      </c>
      <c r="L584" s="3" t="e">
        <f t="shared" si="130"/>
        <v>#VALUE!</v>
      </c>
      <c r="M584" s="3"/>
      <c r="N584" s="3">
        <v>6985</v>
      </c>
      <c r="O584" s="3" t="s">
        <v>24</v>
      </c>
      <c r="P584" s="3">
        <v>260.3482391</v>
      </c>
      <c r="Q584" s="3">
        <v>1818532.45</v>
      </c>
      <c r="R584" s="3">
        <v>3.1030779389999998</v>
      </c>
      <c r="S584" s="3">
        <v>21674.999400000001</v>
      </c>
      <c r="T584" s="3">
        <v>666310.30000000005</v>
      </c>
      <c r="U584" t="str">
        <f t="shared" si="131"/>
        <v xml:space="preserve">NP-19 STEEL SALT BOTTLE </v>
      </c>
      <c r="V584">
        <f t="shared" si="132"/>
        <v>45720</v>
      </c>
      <c r="W584" t="str">
        <f t="shared" si="133"/>
        <v>PCS</v>
      </c>
      <c r="X584">
        <f t="shared" si="134"/>
        <v>0.45069999999999999</v>
      </c>
      <c r="Y584">
        <f t="shared" si="135"/>
        <v>2484842.75</v>
      </c>
      <c r="Z584">
        <f t="shared" si="136"/>
        <v>0.36640000567490566</v>
      </c>
      <c r="AA584" t="str">
        <f t="shared" si="137"/>
        <v>High</v>
      </c>
      <c r="AB584">
        <f t="shared" si="138"/>
        <v>2023</v>
      </c>
      <c r="AD584">
        <f t="shared" si="139"/>
        <v>0.3096685145480555</v>
      </c>
    </row>
    <row r="585" spans="1:30" x14ac:dyDescent="0.3">
      <c r="A585" s="3" t="s">
        <v>19</v>
      </c>
      <c r="B585" s="3" t="s">
        <v>800</v>
      </c>
      <c r="C585" s="3" t="s">
        <v>21</v>
      </c>
      <c r="D585" s="4" t="s">
        <v>22</v>
      </c>
      <c r="E585" s="3" t="s">
        <v>801</v>
      </c>
      <c r="F585" s="3" t="str">
        <f t="shared" si="126"/>
        <v>Other</v>
      </c>
      <c r="G585" s="3" t="str">
        <f t="shared" si="127"/>
        <v xml:space="preserve">STAINLESS STEEL COLA BOTTLE 750ML SK750 </v>
      </c>
      <c r="H585" s="3" t="str">
        <f t="shared" si="128"/>
        <v>STAINLESS</v>
      </c>
      <c r="I585" s="3"/>
      <c r="J585" s="3"/>
      <c r="K585" s="3" t="str">
        <f t="shared" si="129"/>
        <v/>
      </c>
      <c r="L585" s="3" t="e">
        <f t="shared" si="130"/>
        <v>#VALUE!</v>
      </c>
      <c r="M585" s="3"/>
      <c r="N585" s="3">
        <v>1136.2</v>
      </c>
      <c r="O585" s="3" t="s">
        <v>24</v>
      </c>
      <c r="P585" s="3">
        <v>515.33528430000001</v>
      </c>
      <c r="Q585" s="3">
        <v>585523.94999999995</v>
      </c>
      <c r="R585" s="3">
        <v>6.1422560700000002</v>
      </c>
      <c r="S585" s="3">
        <v>6978.8313470000003</v>
      </c>
      <c r="T585" s="3">
        <v>214536</v>
      </c>
      <c r="U585" t="str">
        <f t="shared" si="131"/>
        <v xml:space="preserve">STAINLESS STEEL COLA BOTTLE 750ML SK750 </v>
      </c>
      <c r="V585" t="e">
        <f t="shared" si="132"/>
        <v>#VALUE!</v>
      </c>
      <c r="W585" t="str">
        <f t="shared" si="133"/>
        <v/>
      </c>
      <c r="X585" t="e">
        <f t="shared" si="134"/>
        <v>#VALUE!</v>
      </c>
      <c r="Y585">
        <f t="shared" si="135"/>
        <v>800059.95</v>
      </c>
      <c r="Z585">
        <f t="shared" si="136"/>
        <v>0.36640004221859757</v>
      </c>
      <c r="AA585" t="str">
        <f t="shared" si="137"/>
        <v>High</v>
      </c>
      <c r="AB585">
        <f t="shared" si="138"/>
        <v>2023</v>
      </c>
      <c r="AD585">
        <f t="shared" si="139"/>
        <v>0.30963059242831831</v>
      </c>
    </row>
    <row r="586" spans="1:30" x14ac:dyDescent="0.3">
      <c r="A586" s="3" t="s">
        <v>19</v>
      </c>
      <c r="B586" s="3" t="s">
        <v>800</v>
      </c>
      <c r="C586" s="3" t="s">
        <v>21</v>
      </c>
      <c r="D586" s="4" t="s">
        <v>25</v>
      </c>
      <c r="E586" s="3" t="s">
        <v>802</v>
      </c>
      <c r="F586" s="3" t="str">
        <f t="shared" si="126"/>
        <v>Scrubber</v>
      </c>
      <c r="G586" s="3" t="str">
        <f t="shared" si="127"/>
        <v xml:space="preserve">STEEL SCRUBBER 6PCS SET </v>
      </c>
      <c r="H586" s="3" t="str">
        <f t="shared" si="128"/>
        <v>STEEL</v>
      </c>
      <c r="I586" s="3"/>
      <c r="J586" s="3"/>
      <c r="K586" s="3" t="str">
        <f t="shared" si="129"/>
        <v>PCS</v>
      </c>
      <c r="L586" s="3" t="e">
        <f t="shared" si="130"/>
        <v>#VALUE!</v>
      </c>
      <c r="M586" s="3"/>
      <c r="N586" s="3">
        <v>8765.76</v>
      </c>
      <c r="O586" s="3" t="s">
        <v>24</v>
      </c>
      <c r="P586" s="3">
        <v>233.1507354</v>
      </c>
      <c r="Q586" s="3">
        <v>2043743.39</v>
      </c>
      <c r="R586" s="3">
        <v>2.7789122210000001</v>
      </c>
      <c r="S586" s="3">
        <v>24359.277590000002</v>
      </c>
      <c r="T586" s="3">
        <v>898429.7</v>
      </c>
      <c r="U586" t="str">
        <f t="shared" si="131"/>
        <v xml:space="preserve">STEEL SCRUBBER 6PCS SET </v>
      </c>
      <c r="V586" t="e">
        <f t="shared" si="132"/>
        <v>#VALUE!</v>
      </c>
      <c r="W586" t="str">
        <f t="shared" si="133"/>
        <v>PCS</v>
      </c>
      <c r="X586" t="e">
        <f t="shared" si="134"/>
        <v>#VALUE!</v>
      </c>
      <c r="Y586">
        <f t="shared" si="135"/>
        <v>2942173.09</v>
      </c>
      <c r="Z586">
        <f t="shared" si="136"/>
        <v>0.43960005174622241</v>
      </c>
      <c r="AA586" t="str">
        <f t="shared" si="137"/>
        <v>High</v>
      </c>
      <c r="AB586">
        <f t="shared" si="138"/>
        <v>2023</v>
      </c>
      <c r="AD586">
        <f t="shared" si="139"/>
        <v>0.30959261955220441</v>
      </c>
    </row>
    <row r="587" spans="1:30" x14ac:dyDescent="0.3">
      <c r="A587" s="3" t="s">
        <v>19</v>
      </c>
      <c r="B587" s="3" t="s">
        <v>800</v>
      </c>
      <c r="C587" s="3" t="s">
        <v>21</v>
      </c>
      <c r="D587" s="4" t="s">
        <v>25</v>
      </c>
      <c r="E587" s="3" t="s">
        <v>803</v>
      </c>
      <c r="F587" s="3" t="str">
        <f t="shared" si="126"/>
        <v>Scrubber</v>
      </c>
      <c r="G587" s="3" t="str">
        <f t="shared" si="127"/>
        <v xml:space="preserve">8001-2 STEEL SCRUBBER 2 PCS SET </v>
      </c>
      <c r="H587" s="3" t="str">
        <f t="shared" si="128"/>
        <v>8001-2</v>
      </c>
      <c r="I587" s="3"/>
      <c r="J587" s="3"/>
      <c r="K587" s="3" t="str">
        <f t="shared" si="129"/>
        <v>PCS</v>
      </c>
      <c r="L587" s="3" t="e">
        <f t="shared" si="130"/>
        <v>#VALUE!</v>
      </c>
      <c r="M587" s="3"/>
      <c r="N587" s="3">
        <v>4900</v>
      </c>
      <c r="O587" s="3" t="s">
        <v>24</v>
      </c>
      <c r="P587" s="3">
        <v>463.92288980000001</v>
      </c>
      <c r="Q587" s="3">
        <v>2273222.16</v>
      </c>
      <c r="R587" s="3">
        <v>5.5294742530000001</v>
      </c>
      <c r="S587" s="3">
        <v>27094.423839999999</v>
      </c>
      <c r="T587" s="3">
        <v>999308.4</v>
      </c>
      <c r="U587" t="str">
        <f t="shared" si="131"/>
        <v xml:space="preserve">8001-2 STEEL SCRUBBER 2 PCS SET </v>
      </c>
      <c r="V587" t="e">
        <f t="shared" si="132"/>
        <v>#VALUE!</v>
      </c>
      <c r="W587" t="str">
        <f t="shared" si="133"/>
        <v>PCS</v>
      </c>
      <c r="X587">
        <f t="shared" si="134"/>
        <v>0.158</v>
      </c>
      <c r="Y587">
        <f t="shared" si="135"/>
        <v>3272530.56</v>
      </c>
      <c r="Z587">
        <f t="shared" si="136"/>
        <v>0.43959997293005448</v>
      </c>
      <c r="AA587" t="str">
        <f t="shared" si="137"/>
        <v>High</v>
      </c>
      <c r="AB587">
        <f t="shared" si="138"/>
        <v>2023</v>
      </c>
      <c r="AD587">
        <f t="shared" si="139"/>
        <v>0.30950559985194065</v>
      </c>
    </row>
    <row r="588" spans="1:30" x14ac:dyDescent="0.3">
      <c r="A588" s="3" t="s">
        <v>19</v>
      </c>
      <c r="B588" s="3" t="s">
        <v>800</v>
      </c>
      <c r="C588" s="3" t="s">
        <v>21</v>
      </c>
      <c r="D588" s="4" t="s">
        <v>22</v>
      </c>
      <c r="E588" s="3" t="s">
        <v>804</v>
      </c>
      <c r="F588" s="3" t="str">
        <f t="shared" si="126"/>
        <v>Other</v>
      </c>
      <c r="G588" s="3" t="str">
        <f t="shared" si="127"/>
        <v xml:space="preserve">STAINLESS STEELSPORTS BOTTLE 750ML </v>
      </c>
      <c r="H588" s="3" t="str">
        <f t="shared" si="128"/>
        <v>STAINLESS</v>
      </c>
      <c r="I588" s="3"/>
      <c r="J588" s="3"/>
      <c r="K588" s="3" t="str">
        <f t="shared" si="129"/>
        <v/>
      </c>
      <c r="L588" s="3" t="e">
        <f t="shared" si="130"/>
        <v>#VALUE!</v>
      </c>
      <c r="M588" s="3"/>
      <c r="N588" s="3">
        <v>4046.4</v>
      </c>
      <c r="O588" s="3" t="s">
        <v>24</v>
      </c>
      <c r="P588" s="3">
        <v>533.32014379999998</v>
      </c>
      <c r="Q588" s="3">
        <v>2158026.63</v>
      </c>
      <c r="R588" s="3">
        <v>6.356616732</v>
      </c>
      <c r="S588" s="3">
        <v>25721.413949999998</v>
      </c>
      <c r="T588" s="3">
        <v>790700.9</v>
      </c>
      <c r="U588" t="str">
        <f t="shared" si="131"/>
        <v xml:space="preserve">STAINLESS STEELSPORTS BOTTLE 750ML </v>
      </c>
      <c r="V588" t="e">
        <f t="shared" si="132"/>
        <v>#VALUE!</v>
      </c>
      <c r="W588" t="str">
        <f t="shared" si="133"/>
        <v/>
      </c>
      <c r="X588" t="e">
        <f t="shared" si="134"/>
        <v>#VALUE!</v>
      </c>
      <c r="Y588">
        <f t="shared" si="135"/>
        <v>2948727.53</v>
      </c>
      <c r="Z588">
        <f t="shared" si="136"/>
        <v>0.36639997347947467</v>
      </c>
      <c r="AA588" t="str">
        <f t="shared" si="137"/>
        <v>High</v>
      </c>
      <c r="AB588">
        <f t="shared" si="138"/>
        <v>2023</v>
      </c>
      <c r="AD588">
        <f t="shared" si="139"/>
        <v>0.30941846363420583</v>
      </c>
    </row>
    <row r="589" spans="1:30" x14ac:dyDescent="0.3">
      <c r="A589" s="3" t="s">
        <v>19</v>
      </c>
      <c r="B589" s="3" t="s">
        <v>800</v>
      </c>
      <c r="C589" s="3" t="s">
        <v>21</v>
      </c>
      <c r="D589" s="4" t="s">
        <v>22</v>
      </c>
      <c r="E589" s="3" t="s">
        <v>805</v>
      </c>
      <c r="F589" s="3" t="str">
        <f t="shared" si="126"/>
        <v>Other</v>
      </c>
      <c r="G589" s="3" t="str">
        <f t="shared" si="127"/>
        <v xml:space="preserve">STAINLESS STEELSPORTS BOTTLE 500ML S116-500 </v>
      </c>
      <c r="H589" s="3" t="str">
        <f t="shared" si="128"/>
        <v>STAINLESS</v>
      </c>
      <c r="I589" s="3"/>
      <c r="J589" s="3"/>
      <c r="K589" s="3" t="str">
        <f t="shared" si="129"/>
        <v/>
      </c>
      <c r="L589" s="3" t="e">
        <f t="shared" si="130"/>
        <v>#VALUE!</v>
      </c>
      <c r="M589" s="3"/>
      <c r="N589" s="3">
        <v>2885.5</v>
      </c>
      <c r="O589" s="3" t="s">
        <v>24</v>
      </c>
      <c r="P589" s="3">
        <v>676.76487610000004</v>
      </c>
      <c r="Q589" s="3">
        <v>1952805.05</v>
      </c>
      <c r="R589" s="3">
        <v>8.0663274860000005</v>
      </c>
      <c r="S589" s="3">
        <v>23275.38796</v>
      </c>
      <c r="T589" s="3">
        <v>715507.8</v>
      </c>
      <c r="U589" t="str">
        <f t="shared" si="131"/>
        <v xml:space="preserve">STAINLESS STEELSPORTS BOTTLE 500ML S116-500 </v>
      </c>
      <c r="V589" t="e">
        <f t="shared" si="132"/>
        <v>#VALUE!</v>
      </c>
      <c r="W589" t="str">
        <f t="shared" si="133"/>
        <v/>
      </c>
      <c r="X589" t="e">
        <f t="shared" si="134"/>
        <v>#VALUE!</v>
      </c>
      <c r="Y589">
        <f t="shared" si="135"/>
        <v>2668312.85</v>
      </c>
      <c r="Z589">
        <f t="shared" si="136"/>
        <v>0.36640001519864979</v>
      </c>
      <c r="AA589" t="str">
        <f t="shared" si="137"/>
        <v>High</v>
      </c>
      <c r="AB589">
        <f t="shared" si="138"/>
        <v>2023</v>
      </c>
      <c r="AD589">
        <f t="shared" si="139"/>
        <v>0.30938027227371967</v>
      </c>
    </row>
    <row r="590" spans="1:30" x14ac:dyDescent="0.3">
      <c r="A590" s="3" t="s">
        <v>19</v>
      </c>
      <c r="B590" s="3" t="s">
        <v>806</v>
      </c>
      <c r="C590" s="3" t="s">
        <v>21</v>
      </c>
      <c r="D590" s="4" t="s">
        <v>22</v>
      </c>
      <c r="E590" s="3" t="s">
        <v>807</v>
      </c>
      <c r="F590" s="3" t="str">
        <f t="shared" si="126"/>
        <v>Other</v>
      </c>
      <c r="G590" s="3" t="str">
        <f t="shared" si="127"/>
        <v xml:space="preserve">STEEL LUNCH BOX </v>
      </c>
      <c r="H590" s="3" t="str">
        <f t="shared" si="128"/>
        <v>STEEL</v>
      </c>
      <c r="I590" s="3"/>
      <c r="J590" s="3"/>
      <c r="K590" s="3" t="str">
        <f t="shared" si="129"/>
        <v/>
      </c>
      <c r="L590" s="3" t="e">
        <f t="shared" si="130"/>
        <v>#VALUE!</v>
      </c>
      <c r="M590" s="3"/>
      <c r="N590" s="3">
        <v>8201.5</v>
      </c>
      <c r="O590" s="3" t="s">
        <v>24</v>
      </c>
      <c r="P590" s="3">
        <v>537.39418760000001</v>
      </c>
      <c r="Q590" s="3">
        <v>4407438.43</v>
      </c>
      <c r="R590" s="3">
        <v>6.4051750609999996</v>
      </c>
      <c r="S590" s="3">
        <v>52532.043270000002</v>
      </c>
      <c r="T590" s="3">
        <v>1614885.5</v>
      </c>
      <c r="U590" t="str">
        <f t="shared" si="131"/>
        <v xml:space="preserve">STEEL LUNCH BOX </v>
      </c>
      <c r="V590" t="e">
        <f t="shared" si="132"/>
        <v>#VALUE!</v>
      </c>
      <c r="W590" t="str">
        <f t="shared" si="133"/>
        <v/>
      </c>
      <c r="X590" t="e">
        <f t="shared" si="134"/>
        <v>#VALUE!</v>
      </c>
      <c r="Y590">
        <f t="shared" si="135"/>
        <v>6022323.9299999997</v>
      </c>
      <c r="Z590">
        <f t="shared" si="136"/>
        <v>0.36640001344272893</v>
      </c>
      <c r="AA590" t="str">
        <f t="shared" si="137"/>
        <v>High</v>
      </c>
      <c r="AB590">
        <f t="shared" si="138"/>
        <v>2023</v>
      </c>
      <c r="AD590">
        <f t="shared" si="139"/>
        <v>0.30934202965606383</v>
      </c>
    </row>
    <row r="591" spans="1:30" x14ac:dyDescent="0.3">
      <c r="A591" s="3" t="s">
        <v>19</v>
      </c>
      <c r="B591" s="3" t="s">
        <v>806</v>
      </c>
      <c r="C591" s="3" t="s">
        <v>21</v>
      </c>
      <c r="D591" s="4" t="s">
        <v>22</v>
      </c>
      <c r="E591" s="3" t="s">
        <v>787</v>
      </c>
      <c r="F591" s="3" t="str">
        <f t="shared" si="126"/>
        <v>Other</v>
      </c>
      <c r="G591" s="3" t="str">
        <f t="shared" si="127"/>
        <v xml:space="preserve">STEEL LUNCH BOX </v>
      </c>
      <c r="H591" s="3" t="str">
        <f t="shared" si="128"/>
        <v>STEEL</v>
      </c>
      <c r="I591" s="3"/>
      <c r="J591" s="3"/>
      <c r="K591" s="3" t="str">
        <f t="shared" si="129"/>
        <v/>
      </c>
      <c r="L591" s="3" t="e">
        <f t="shared" si="130"/>
        <v>#VALUE!</v>
      </c>
      <c r="M591" s="3"/>
      <c r="N591" s="3">
        <v>8945.2000000000007</v>
      </c>
      <c r="O591" s="3" t="s">
        <v>24</v>
      </c>
      <c r="P591" s="3">
        <v>468.59972720000002</v>
      </c>
      <c r="Q591" s="3">
        <v>4191718.28</v>
      </c>
      <c r="R591" s="3">
        <v>5.5852172490000003</v>
      </c>
      <c r="S591" s="3">
        <v>49960.885340000001</v>
      </c>
      <c r="T591" s="3">
        <v>1535845.7</v>
      </c>
      <c r="U591" t="str">
        <f t="shared" si="131"/>
        <v xml:space="preserve">STEEL LUNCH BOX </v>
      </c>
      <c r="V591" t="e">
        <f t="shared" si="132"/>
        <v>#VALUE!</v>
      </c>
      <c r="W591" t="str">
        <f t="shared" si="133"/>
        <v/>
      </c>
      <c r="X591" t="e">
        <f t="shared" si="134"/>
        <v>#VALUE!</v>
      </c>
      <c r="Y591">
        <f t="shared" si="135"/>
        <v>5727563.9799999995</v>
      </c>
      <c r="Z591">
        <f t="shared" si="136"/>
        <v>0.3664000291546311</v>
      </c>
      <c r="AA591" t="str">
        <f t="shared" si="137"/>
        <v>High</v>
      </c>
      <c r="AB591">
        <f t="shared" si="138"/>
        <v>2023</v>
      </c>
      <c r="AD591">
        <f t="shared" si="139"/>
        <v>0.30930373570721365</v>
      </c>
    </row>
    <row r="592" spans="1:30" x14ac:dyDescent="0.3">
      <c r="A592" s="3" t="s">
        <v>19</v>
      </c>
      <c r="B592" s="3" t="s">
        <v>806</v>
      </c>
      <c r="C592" s="3" t="s">
        <v>21</v>
      </c>
      <c r="D592" s="4" t="s">
        <v>22</v>
      </c>
      <c r="E592" s="3" t="s">
        <v>808</v>
      </c>
      <c r="F592" s="3" t="str">
        <f t="shared" si="126"/>
        <v>Containers</v>
      </c>
      <c r="G592" s="3" t="str">
        <f t="shared" si="127"/>
        <v xml:space="preserve">STEEL ROUND CONTAINER </v>
      </c>
      <c r="H592" s="3" t="str">
        <f t="shared" si="128"/>
        <v>STEEL</v>
      </c>
      <c r="I592" s="3"/>
      <c r="J592" s="3"/>
      <c r="K592" s="3" t="str">
        <f t="shared" si="129"/>
        <v/>
      </c>
      <c r="L592" s="3" t="e">
        <f t="shared" si="130"/>
        <v>#VALUE!</v>
      </c>
      <c r="M592" s="3"/>
      <c r="N592" s="3">
        <v>8973.4500000000007</v>
      </c>
      <c r="O592" s="3" t="s">
        <v>24</v>
      </c>
      <c r="P592" s="3">
        <v>498.61469110000002</v>
      </c>
      <c r="Q592" s="3">
        <v>4474294</v>
      </c>
      <c r="R592" s="3">
        <v>5.9429641369999997</v>
      </c>
      <c r="S592" s="3">
        <v>53328.891539999997</v>
      </c>
      <c r="T592" s="3">
        <v>1639381.3</v>
      </c>
      <c r="U592" t="str">
        <f t="shared" si="131"/>
        <v xml:space="preserve">STEEL ROUND CONTAINER </v>
      </c>
      <c r="V592" t="e">
        <f t="shared" si="132"/>
        <v>#VALUE!</v>
      </c>
      <c r="W592" t="str">
        <f t="shared" si="133"/>
        <v/>
      </c>
      <c r="X592" t="e">
        <f t="shared" si="134"/>
        <v>#VALUE!</v>
      </c>
      <c r="Y592">
        <f t="shared" si="135"/>
        <v>6113675.2999999998</v>
      </c>
      <c r="Z592">
        <f t="shared" si="136"/>
        <v>0.36639999517242272</v>
      </c>
      <c r="AA592" t="str">
        <f t="shared" si="137"/>
        <v>High</v>
      </c>
      <c r="AB592">
        <f t="shared" si="138"/>
        <v>2023</v>
      </c>
      <c r="AD592">
        <f t="shared" si="139"/>
        <v>0.30926539031201733</v>
      </c>
    </row>
    <row r="593" spans="1:30" x14ac:dyDescent="0.3">
      <c r="A593" s="3" t="s">
        <v>19</v>
      </c>
      <c r="B593" s="3" t="s">
        <v>809</v>
      </c>
      <c r="C593" s="3" t="s">
        <v>21</v>
      </c>
      <c r="D593" s="4" t="s">
        <v>22</v>
      </c>
      <c r="E593" s="3" t="s">
        <v>732</v>
      </c>
      <c r="F593" s="3" t="str">
        <f t="shared" si="126"/>
        <v>Other</v>
      </c>
      <c r="G593" s="3" t="str">
        <f t="shared" si="127"/>
        <v xml:space="preserve">STAINLESS STEEL SPORT BOTTLE </v>
      </c>
      <c r="H593" s="3" t="str">
        <f t="shared" si="128"/>
        <v>STAINLESS</v>
      </c>
      <c r="I593" s="3"/>
      <c r="J593" s="3"/>
      <c r="K593" s="3" t="str">
        <f t="shared" si="129"/>
        <v>PCS</v>
      </c>
      <c r="L593" s="3" t="e">
        <f t="shared" si="130"/>
        <v>#VALUE!</v>
      </c>
      <c r="M593" s="3"/>
      <c r="N593" s="3">
        <v>7600</v>
      </c>
      <c r="O593" s="3" t="s">
        <v>24</v>
      </c>
      <c r="P593" s="3">
        <v>522.63868419999994</v>
      </c>
      <c r="Q593" s="3">
        <v>3972054</v>
      </c>
      <c r="R593" s="3">
        <v>6.251658902</v>
      </c>
      <c r="S593" s="3">
        <v>47512.607660000001</v>
      </c>
      <c r="T593" s="3">
        <v>1455360.6</v>
      </c>
      <c r="U593" t="str">
        <f t="shared" si="131"/>
        <v xml:space="preserve">STAINLESS STEEL SPORT BOTTLE </v>
      </c>
      <c r="V593">
        <f t="shared" si="132"/>
        <v>49716</v>
      </c>
      <c r="W593" t="str">
        <f t="shared" si="133"/>
        <v>PCS</v>
      </c>
      <c r="X593">
        <f t="shared" si="134"/>
        <v>0.94</v>
      </c>
      <c r="Y593">
        <f t="shared" si="135"/>
        <v>5427414.5999999996</v>
      </c>
      <c r="Z593">
        <f t="shared" si="136"/>
        <v>0.36640000362532837</v>
      </c>
      <c r="AA593" t="str">
        <f t="shared" si="137"/>
        <v>High</v>
      </c>
      <c r="AB593">
        <f t="shared" si="138"/>
        <v>2023</v>
      </c>
      <c r="AD593">
        <f t="shared" si="139"/>
        <v>0.30922699340014875</v>
      </c>
    </row>
    <row r="594" spans="1:30" x14ac:dyDescent="0.3">
      <c r="A594" s="3" t="s">
        <v>19</v>
      </c>
      <c r="B594" s="3" t="s">
        <v>810</v>
      </c>
      <c r="C594" s="3" t="s">
        <v>21</v>
      </c>
      <c r="D594" s="4" t="s">
        <v>22</v>
      </c>
      <c r="E594" s="3" t="s">
        <v>811</v>
      </c>
      <c r="F594" s="3" t="str">
        <f t="shared" si="126"/>
        <v>Other</v>
      </c>
      <c r="G594" s="3" t="str">
        <f t="shared" si="127"/>
        <v xml:space="preserve">STAINLESS STEEL SPORTS BOTTLE 750ML S-308-C6 </v>
      </c>
      <c r="H594" s="3" t="str">
        <f t="shared" si="128"/>
        <v>STAINLESS</v>
      </c>
      <c r="I594" s="3"/>
      <c r="J594" s="3"/>
      <c r="K594" s="3" t="str">
        <f t="shared" si="129"/>
        <v>PCS</v>
      </c>
      <c r="L594" s="3" t="e">
        <f t="shared" si="130"/>
        <v>#VALUE!</v>
      </c>
      <c r="M594" s="3"/>
      <c r="N594" s="3">
        <v>3536</v>
      </c>
      <c r="O594" s="3" t="s">
        <v>24</v>
      </c>
      <c r="P594" s="3">
        <v>523.70760459999997</v>
      </c>
      <c r="Q594" s="3">
        <v>1851830.09</v>
      </c>
      <c r="R594" s="3">
        <v>6.2644450320000002</v>
      </c>
      <c r="S594" s="3">
        <v>22151.07763</v>
      </c>
      <c r="T594" s="3">
        <v>678510.5</v>
      </c>
      <c r="U594" t="str">
        <f t="shared" si="131"/>
        <v xml:space="preserve">STAINLESS STEEL SPORTS BOTTLE 750ML S-308-C6 </v>
      </c>
      <c r="V594">
        <f t="shared" si="132"/>
        <v>21216</v>
      </c>
      <c r="W594" t="str">
        <f t="shared" si="133"/>
        <v>PCS</v>
      </c>
      <c r="X594" t="e">
        <f t="shared" si="134"/>
        <v>#VALUE!</v>
      </c>
      <c r="Y594">
        <f t="shared" si="135"/>
        <v>2530340.59</v>
      </c>
      <c r="Z594">
        <f t="shared" si="136"/>
        <v>0.36639997571267457</v>
      </c>
      <c r="AA594" t="str">
        <f t="shared" si="137"/>
        <v>High</v>
      </c>
      <c r="AB594">
        <f t="shared" si="138"/>
        <v>2023</v>
      </c>
      <c r="AD594">
        <f t="shared" si="139"/>
        <v>0.30918854483913655</v>
      </c>
    </row>
    <row r="595" spans="1:30" x14ac:dyDescent="0.3">
      <c r="A595" s="3" t="s">
        <v>19</v>
      </c>
      <c r="B595" s="3" t="s">
        <v>810</v>
      </c>
      <c r="C595" s="3" t="s">
        <v>21</v>
      </c>
      <c r="D595" s="4" t="s">
        <v>22</v>
      </c>
      <c r="E595" s="3" t="s">
        <v>812</v>
      </c>
      <c r="F595" s="3" t="str">
        <f t="shared" si="126"/>
        <v>Other</v>
      </c>
      <c r="G595" s="3" t="str">
        <f t="shared" si="127"/>
        <v xml:space="preserve">STAINLESS STEEL SPORTS BOTTLE 750ML SG-702 </v>
      </c>
      <c r="H595" s="3" t="str">
        <f t="shared" si="128"/>
        <v>STAINLESS</v>
      </c>
      <c r="I595" s="3"/>
      <c r="J595" s="3"/>
      <c r="K595" s="3" t="str">
        <f t="shared" si="129"/>
        <v>PCS</v>
      </c>
      <c r="L595" s="3" t="e">
        <f t="shared" si="130"/>
        <v>#VALUE!</v>
      </c>
      <c r="M595" s="3"/>
      <c r="N595" s="3">
        <v>1554</v>
      </c>
      <c r="O595" s="3" t="s">
        <v>24</v>
      </c>
      <c r="P595" s="3">
        <v>535.99076579999996</v>
      </c>
      <c r="Q595" s="3">
        <v>832929.65</v>
      </c>
      <c r="R595" s="3">
        <v>6.4113727960000002</v>
      </c>
      <c r="S595" s="3">
        <v>9963.2733250000001</v>
      </c>
      <c r="T595" s="3">
        <v>305185.40000000002</v>
      </c>
      <c r="U595" t="str">
        <f t="shared" si="131"/>
        <v xml:space="preserve">STAINLESS STEEL SPORTS BOTTLE 750ML SG-702 </v>
      </c>
      <c r="V595">
        <f t="shared" si="132"/>
        <v>8880</v>
      </c>
      <c r="W595" t="str">
        <f t="shared" si="133"/>
        <v>PCS</v>
      </c>
      <c r="X595" t="e">
        <f t="shared" si="134"/>
        <v>#VALUE!</v>
      </c>
      <c r="Y595">
        <f t="shared" si="135"/>
        <v>1138115.05</v>
      </c>
      <c r="Z595">
        <f t="shared" si="136"/>
        <v>0.36639997147418152</v>
      </c>
      <c r="AA595" t="str">
        <f t="shared" si="137"/>
        <v>High</v>
      </c>
      <c r="AB595">
        <f t="shared" si="138"/>
        <v>2023</v>
      </c>
      <c r="AD595">
        <f t="shared" si="139"/>
        <v>0.30915004454918132</v>
      </c>
    </row>
    <row r="596" spans="1:30" x14ac:dyDescent="0.3">
      <c r="A596" s="3" t="s">
        <v>19</v>
      </c>
      <c r="B596" s="3" t="s">
        <v>810</v>
      </c>
      <c r="C596" s="3" t="s">
        <v>21</v>
      </c>
      <c r="D596" s="4" t="s">
        <v>22</v>
      </c>
      <c r="E596" s="3" t="s">
        <v>813</v>
      </c>
      <c r="F596" s="3" t="str">
        <f t="shared" si="126"/>
        <v>Other</v>
      </c>
      <c r="G596" s="3" t="str">
        <f t="shared" si="127"/>
        <v xml:space="preserve">STAINLESS STEEL BOTTLE 750ML SG805 </v>
      </c>
      <c r="H596" s="3" t="str">
        <f t="shared" si="128"/>
        <v>STAINLESS</v>
      </c>
      <c r="I596" s="3"/>
      <c r="J596" s="3"/>
      <c r="K596" s="3" t="str">
        <f t="shared" si="129"/>
        <v>PCS</v>
      </c>
      <c r="L596" s="3" t="e">
        <f t="shared" si="130"/>
        <v>#VALUE!</v>
      </c>
      <c r="M596" s="3"/>
      <c r="N596" s="3">
        <v>1883</v>
      </c>
      <c r="O596" s="3" t="s">
        <v>24</v>
      </c>
      <c r="P596" s="3">
        <v>612.22070629999996</v>
      </c>
      <c r="Q596" s="3">
        <v>1152811.5900000001</v>
      </c>
      <c r="R596" s="3">
        <v>7.3232141899999998</v>
      </c>
      <c r="S596" s="3">
        <v>13789.61232</v>
      </c>
      <c r="T596" s="3">
        <v>422390.1</v>
      </c>
      <c r="U596" t="str">
        <f t="shared" si="131"/>
        <v xml:space="preserve">STAINLESS STEEL BOTTLE 750ML SG805 </v>
      </c>
      <c r="V596">
        <f t="shared" si="132"/>
        <v>12912</v>
      </c>
      <c r="W596" t="str">
        <f t="shared" si="133"/>
        <v>PCS</v>
      </c>
      <c r="X596" t="e">
        <f t="shared" si="134"/>
        <v>#VALUE!</v>
      </c>
      <c r="Y596">
        <f t="shared" si="135"/>
        <v>1575201.69</v>
      </c>
      <c r="Z596">
        <f t="shared" si="136"/>
        <v>0.36639994224901917</v>
      </c>
      <c r="AA596" t="str">
        <f t="shared" si="137"/>
        <v>High</v>
      </c>
      <c r="AB596">
        <f t="shared" si="138"/>
        <v>2023</v>
      </c>
      <c r="AD596">
        <f t="shared" si="139"/>
        <v>0.30911149240983782</v>
      </c>
    </row>
    <row r="597" spans="1:30" x14ac:dyDescent="0.3">
      <c r="A597" s="3" t="s">
        <v>19</v>
      </c>
      <c r="B597" s="3" t="s">
        <v>814</v>
      </c>
      <c r="C597" s="3" t="s">
        <v>21</v>
      </c>
      <c r="D597" s="4" t="s">
        <v>22</v>
      </c>
      <c r="E597" s="3" t="s">
        <v>815</v>
      </c>
      <c r="F597" s="3" t="str">
        <f t="shared" si="126"/>
        <v>Other</v>
      </c>
      <c r="G597" s="3" t="str">
        <f t="shared" si="127"/>
        <v xml:space="preserve">HOUSEHOLD STEEL HOOK 3PCS SET </v>
      </c>
      <c r="H597" s="3" t="str">
        <f t="shared" si="128"/>
        <v>HOUSEHOLD</v>
      </c>
      <c r="I597" s="3"/>
      <c r="J597" s="3"/>
      <c r="K597" s="3" t="str">
        <f t="shared" si="129"/>
        <v>PCS</v>
      </c>
      <c r="L597" s="3" t="e">
        <f t="shared" si="130"/>
        <v>#VALUE!</v>
      </c>
      <c r="M597" s="3"/>
      <c r="N597" s="3">
        <v>80</v>
      </c>
      <c r="O597" s="3" t="s">
        <v>24</v>
      </c>
      <c r="P597" s="3">
        <v>792.52412500000003</v>
      </c>
      <c r="Q597" s="3">
        <v>63401.93</v>
      </c>
      <c r="R597" s="3">
        <v>9.4799536480000004</v>
      </c>
      <c r="S597" s="3">
        <v>758.39629190000005</v>
      </c>
      <c r="T597" s="3">
        <v>23230.400000000001</v>
      </c>
      <c r="U597" t="str">
        <f t="shared" si="131"/>
        <v xml:space="preserve">HOUSEHOLD STEEL HOOK 3PCS SET </v>
      </c>
      <c r="V597" t="e">
        <f t="shared" si="132"/>
        <v>#VALUE!</v>
      </c>
      <c r="W597" t="str">
        <f t="shared" si="133"/>
        <v>PCS</v>
      </c>
      <c r="X597">
        <f t="shared" si="134"/>
        <v>0.3</v>
      </c>
      <c r="Y597">
        <f t="shared" si="135"/>
        <v>86632.33</v>
      </c>
      <c r="Z597">
        <f t="shared" si="136"/>
        <v>0.36639894085243147</v>
      </c>
      <c r="AA597" t="str">
        <f t="shared" si="137"/>
        <v>High</v>
      </c>
      <c r="AB597">
        <f t="shared" si="138"/>
        <v>2023</v>
      </c>
      <c r="AD597">
        <f t="shared" si="139"/>
        <v>0.30907288833312685</v>
      </c>
    </row>
    <row r="598" spans="1:30" x14ac:dyDescent="0.3">
      <c r="A598" s="3" t="s">
        <v>19</v>
      </c>
      <c r="B598" s="3" t="s">
        <v>816</v>
      </c>
      <c r="C598" s="3" t="s">
        <v>21</v>
      </c>
      <c r="D598" s="4" t="s">
        <v>22</v>
      </c>
      <c r="E598" s="3" t="s">
        <v>817</v>
      </c>
      <c r="F598" s="3" t="str">
        <f t="shared" si="126"/>
        <v>Other</v>
      </c>
      <c r="G598" s="3" t="str">
        <f t="shared" si="127"/>
        <v xml:space="preserve">SS OIL POT 900ML </v>
      </c>
      <c r="H598" s="3" t="str">
        <f t="shared" si="128"/>
        <v>SS</v>
      </c>
      <c r="I598" s="3"/>
      <c r="J598" s="3"/>
      <c r="K598" s="3" t="str">
        <f t="shared" si="129"/>
        <v>PCS</v>
      </c>
      <c r="L598" s="3" t="e">
        <f t="shared" si="130"/>
        <v>#VALUE!</v>
      </c>
      <c r="M598" s="3"/>
      <c r="N598" s="3">
        <v>7315</v>
      </c>
      <c r="O598" s="3" t="s">
        <v>24</v>
      </c>
      <c r="P598" s="3">
        <v>463.12150380000003</v>
      </c>
      <c r="Q598" s="3">
        <v>3387733.8</v>
      </c>
      <c r="R598" s="3">
        <v>5.539730906</v>
      </c>
      <c r="S598" s="3">
        <v>40523.131580000001</v>
      </c>
      <c r="T598" s="3">
        <v>1241265.7</v>
      </c>
      <c r="U598" t="str">
        <f t="shared" si="131"/>
        <v xml:space="preserve">SS OIL POT 900ML </v>
      </c>
      <c r="V598">
        <f t="shared" si="132"/>
        <v>27000</v>
      </c>
      <c r="W598" t="str">
        <f t="shared" si="133"/>
        <v>PCS</v>
      </c>
      <c r="X598" t="e">
        <f t="shared" si="134"/>
        <v>#VALUE!</v>
      </c>
      <c r="Y598">
        <f t="shared" si="135"/>
        <v>4628999.5</v>
      </c>
      <c r="Z598">
        <f t="shared" si="136"/>
        <v>0.36640001053211441</v>
      </c>
      <c r="AA598" t="str">
        <f t="shared" si="137"/>
        <v>High</v>
      </c>
      <c r="AB598">
        <f t="shared" si="138"/>
        <v>2023</v>
      </c>
      <c r="AD598">
        <f t="shared" si="139"/>
        <v>0.30903423286952647</v>
      </c>
    </row>
    <row r="599" spans="1:30" x14ac:dyDescent="0.3">
      <c r="A599" s="3" t="s">
        <v>19</v>
      </c>
      <c r="B599" s="3" t="s">
        <v>818</v>
      </c>
      <c r="C599" s="3" t="s">
        <v>21</v>
      </c>
      <c r="D599" s="4" t="s">
        <v>22</v>
      </c>
      <c r="E599" s="3" t="s">
        <v>819</v>
      </c>
      <c r="F599" s="3" t="str">
        <f t="shared" si="126"/>
        <v>Other</v>
      </c>
      <c r="G599" s="3" t="str">
        <f t="shared" si="127"/>
        <v xml:space="preserve">STEEL HANGER WITH HOOK </v>
      </c>
      <c r="H599" s="3" t="str">
        <f t="shared" si="128"/>
        <v>STEEL</v>
      </c>
      <c r="I599" s="3"/>
      <c r="J599" s="3"/>
      <c r="K599" s="3" t="str">
        <f t="shared" si="129"/>
        <v>PCS</v>
      </c>
      <c r="L599" s="3" t="e">
        <f t="shared" si="130"/>
        <v>#VALUE!</v>
      </c>
      <c r="M599" s="3"/>
      <c r="N599" s="3">
        <v>10836</v>
      </c>
      <c r="O599" s="3" t="s">
        <v>24</v>
      </c>
      <c r="P599" s="3">
        <v>572.7315347</v>
      </c>
      <c r="Q599" s="3">
        <v>6206118.9100000001</v>
      </c>
      <c r="R599" s="3">
        <v>6.8508556780000003</v>
      </c>
      <c r="S599" s="3">
        <v>74235.872130000003</v>
      </c>
      <c r="T599" s="3">
        <v>2273922</v>
      </c>
      <c r="U599" t="str">
        <f t="shared" si="131"/>
        <v xml:space="preserve">STEEL HANGER WITH HOOK </v>
      </c>
      <c r="V599">
        <f t="shared" si="132"/>
        <v>57792</v>
      </c>
      <c r="W599" t="str">
        <f t="shared" si="133"/>
        <v>PCS</v>
      </c>
      <c r="X599" t="e">
        <f t="shared" si="134"/>
        <v>#VALUE!</v>
      </c>
      <c r="Y599">
        <f t="shared" si="135"/>
        <v>8480040.9100000001</v>
      </c>
      <c r="Z599">
        <f t="shared" si="136"/>
        <v>0.36640000505565562</v>
      </c>
      <c r="AA599" t="str">
        <f t="shared" si="137"/>
        <v>High</v>
      </c>
      <c r="AB599">
        <f t="shared" si="138"/>
        <v>2023</v>
      </c>
      <c r="AD599">
        <f t="shared" si="139"/>
        <v>0.30899552451752743</v>
      </c>
    </row>
    <row r="600" spans="1:30" x14ac:dyDescent="0.3">
      <c r="A600" s="3" t="s">
        <v>19</v>
      </c>
      <c r="B600" s="3" t="s">
        <v>820</v>
      </c>
      <c r="C600" s="3" t="s">
        <v>21</v>
      </c>
      <c r="D600" s="4" t="s">
        <v>22</v>
      </c>
      <c r="E600" s="3" t="s">
        <v>821</v>
      </c>
      <c r="F600" s="3" t="str">
        <f t="shared" si="126"/>
        <v>Other</v>
      </c>
      <c r="G600" s="3" t="str">
        <f t="shared" si="127"/>
        <v xml:space="preserve">STAINLESS STEEL SPORTS BOTTLE 750ML SG-702 </v>
      </c>
      <c r="H600" s="3" t="str">
        <f t="shared" si="128"/>
        <v>STAINLESS</v>
      </c>
      <c r="I600" s="3"/>
      <c r="J600" s="3"/>
      <c r="K600" s="3" t="str">
        <f t="shared" si="129"/>
        <v/>
      </c>
      <c r="L600" s="3" t="e">
        <f t="shared" si="130"/>
        <v>#VALUE!</v>
      </c>
      <c r="M600" s="3"/>
      <c r="N600" s="3">
        <v>2419.1999999999998</v>
      </c>
      <c r="O600" s="3" t="s">
        <v>24</v>
      </c>
      <c r="P600" s="3">
        <v>535.72147399999994</v>
      </c>
      <c r="Q600" s="3">
        <v>1296017.3899999999</v>
      </c>
      <c r="R600" s="3">
        <v>6.4081516030000003</v>
      </c>
      <c r="S600" s="3">
        <v>15502.60036</v>
      </c>
      <c r="T600" s="3">
        <v>474860.79999999999</v>
      </c>
      <c r="U600" t="str">
        <f t="shared" si="131"/>
        <v xml:space="preserve">STAINLESS STEEL SPORTS BOTTLE 750ML SG-702 </v>
      </c>
      <c r="V600" t="e">
        <f t="shared" si="132"/>
        <v>#VALUE!</v>
      </c>
      <c r="W600" t="str">
        <f t="shared" si="133"/>
        <v/>
      </c>
      <c r="X600">
        <f t="shared" si="134"/>
        <v>1.08</v>
      </c>
      <c r="Y600">
        <f t="shared" si="135"/>
        <v>1770878.19</v>
      </c>
      <c r="Z600">
        <f t="shared" si="136"/>
        <v>0.36640002183921316</v>
      </c>
      <c r="AA600" t="str">
        <f t="shared" si="137"/>
        <v>High</v>
      </c>
      <c r="AB600">
        <f t="shared" si="138"/>
        <v>2023</v>
      </c>
      <c r="AD600">
        <f t="shared" si="139"/>
        <v>0.30895676389596222</v>
      </c>
    </row>
    <row r="601" spans="1:30" x14ac:dyDescent="0.3">
      <c r="A601" s="3" t="s">
        <v>19</v>
      </c>
      <c r="B601" s="3" t="s">
        <v>820</v>
      </c>
      <c r="C601" s="3" t="s">
        <v>21</v>
      </c>
      <c r="D601" s="4" t="s">
        <v>22</v>
      </c>
      <c r="E601" s="3" t="s">
        <v>822</v>
      </c>
      <c r="F601" s="3" t="str">
        <f t="shared" si="126"/>
        <v>Other</v>
      </c>
      <c r="G601" s="3" t="str">
        <f t="shared" si="127"/>
        <v xml:space="preserve">STAINLESS STEELSPORTS BOTTLE 650ML S115 </v>
      </c>
      <c r="H601" s="3" t="str">
        <f t="shared" si="128"/>
        <v>STAINLESS</v>
      </c>
      <c r="I601" s="3"/>
      <c r="J601" s="3"/>
      <c r="K601" s="3" t="str">
        <f t="shared" si="129"/>
        <v/>
      </c>
      <c r="L601" s="3" t="e">
        <f t="shared" si="130"/>
        <v>#VALUE!</v>
      </c>
      <c r="M601" s="3"/>
      <c r="N601" s="3">
        <v>2888</v>
      </c>
      <c r="O601" s="3" t="s">
        <v>24</v>
      </c>
      <c r="P601" s="3">
        <v>520.84028739999997</v>
      </c>
      <c r="Q601" s="3">
        <v>1504186.75</v>
      </c>
      <c r="R601" s="3">
        <v>6.2301469779999996</v>
      </c>
      <c r="S601" s="3">
        <v>17992.66447</v>
      </c>
      <c r="T601" s="3">
        <v>551133.9</v>
      </c>
      <c r="U601" t="str">
        <f t="shared" si="131"/>
        <v xml:space="preserve">STAINLESS STEELSPORTS BOTTLE 650ML S115 </v>
      </c>
      <c r="V601" t="e">
        <f t="shared" si="132"/>
        <v>#VALUE!</v>
      </c>
      <c r="W601" t="str">
        <f t="shared" si="133"/>
        <v/>
      </c>
      <c r="X601">
        <f t="shared" si="134"/>
        <v>1</v>
      </c>
      <c r="Y601">
        <f t="shared" si="135"/>
        <v>2055320.65</v>
      </c>
      <c r="Z601">
        <f t="shared" si="136"/>
        <v>0.36639991676565425</v>
      </c>
      <c r="AA601" t="str">
        <f t="shared" si="137"/>
        <v>High</v>
      </c>
      <c r="AB601">
        <f t="shared" si="138"/>
        <v>2023</v>
      </c>
      <c r="AD601">
        <f t="shared" si="139"/>
        <v>0.30891795088383839</v>
      </c>
    </row>
    <row r="602" spans="1:30" x14ac:dyDescent="0.3">
      <c r="A602" s="3" t="s">
        <v>19</v>
      </c>
      <c r="B602" s="3" t="s">
        <v>820</v>
      </c>
      <c r="C602" s="3" t="s">
        <v>21</v>
      </c>
      <c r="D602" s="4" t="s">
        <v>22</v>
      </c>
      <c r="E602" s="3" t="s">
        <v>823</v>
      </c>
      <c r="F602" s="3" t="str">
        <f t="shared" si="126"/>
        <v>Other</v>
      </c>
      <c r="G602" s="3" t="str">
        <f t="shared" si="127"/>
        <v xml:space="preserve">STAINLESS STEEL BOTTLE 750ML SG805 </v>
      </c>
      <c r="H602" s="3" t="str">
        <f t="shared" si="128"/>
        <v>STAINLESS</v>
      </c>
      <c r="I602" s="3"/>
      <c r="J602" s="3"/>
      <c r="K602" s="3" t="str">
        <f t="shared" si="129"/>
        <v/>
      </c>
      <c r="L602" s="3" t="e">
        <f t="shared" si="130"/>
        <v>#VALUE!</v>
      </c>
      <c r="M602" s="3"/>
      <c r="N602" s="3">
        <v>1106</v>
      </c>
      <c r="O602" s="3" t="s">
        <v>24</v>
      </c>
      <c r="P602" s="3">
        <v>611.91276670000002</v>
      </c>
      <c r="Q602" s="3">
        <v>676775.52</v>
      </c>
      <c r="R602" s="3">
        <v>7.3195307019999998</v>
      </c>
      <c r="S602" s="3">
        <v>8095.4009569999998</v>
      </c>
      <c r="T602" s="3">
        <v>247970.5</v>
      </c>
      <c r="U602" t="str">
        <f t="shared" si="131"/>
        <v xml:space="preserve">STAINLESS STEEL BOTTLE 750ML SG805 </v>
      </c>
      <c r="V602" t="e">
        <f t="shared" si="132"/>
        <v>#VALUE!</v>
      </c>
      <c r="W602" t="str">
        <f t="shared" si="133"/>
        <v/>
      </c>
      <c r="X602">
        <f t="shared" si="134"/>
        <v>1.028</v>
      </c>
      <c r="Y602">
        <f t="shared" si="135"/>
        <v>924746.02</v>
      </c>
      <c r="Z602">
        <f t="shared" si="136"/>
        <v>0.36639992534008914</v>
      </c>
      <c r="AA602" t="str">
        <f t="shared" si="137"/>
        <v>High</v>
      </c>
      <c r="AB602">
        <f t="shared" si="138"/>
        <v>2023</v>
      </c>
      <c r="AD602">
        <f t="shared" si="139"/>
        <v>0.30887908545727871</v>
      </c>
    </row>
    <row r="603" spans="1:30" x14ac:dyDescent="0.3">
      <c r="A603" s="3" t="s">
        <v>19</v>
      </c>
      <c r="B603" s="3" t="s">
        <v>820</v>
      </c>
      <c r="C603" s="3" t="s">
        <v>21</v>
      </c>
      <c r="D603" s="4" t="s">
        <v>22</v>
      </c>
      <c r="E603" s="3" t="s">
        <v>824</v>
      </c>
      <c r="F603" s="3" t="str">
        <f t="shared" si="126"/>
        <v>Other</v>
      </c>
      <c r="G603" s="3" t="str">
        <f t="shared" si="127"/>
        <v xml:space="preserve">STAINLESS STEEL SPORTS BOTTLE 750ML S-308-C6 </v>
      </c>
      <c r="H603" s="3" t="str">
        <f t="shared" si="128"/>
        <v>STAINLESS</v>
      </c>
      <c r="I603" s="3"/>
      <c r="J603" s="3"/>
      <c r="K603" s="3" t="str">
        <f t="shared" si="129"/>
        <v/>
      </c>
      <c r="L603" s="3" t="e">
        <f t="shared" si="130"/>
        <v>#VALUE!</v>
      </c>
      <c r="M603" s="3"/>
      <c r="N603" s="3">
        <v>896</v>
      </c>
      <c r="O603" s="3" t="s">
        <v>24</v>
      </c>
      <c r="P603" s="3">
        <v>523.4444866</v>
      </c>
      <c r="Q603" s="3">
        <v>469006.26</v>
      </c>
      <c r="R603" s="3">
        <v>6.2612976869999999</v>
      </c>
      <c r="S603" s="3">
        <v>5610.1227269999999</v>
      </c>
      <c r="T603" s="3">
        <v>171843.9</v>
      </c>
      <c r="U603" t="str">
        <f t="shared" si="131"/>
        <v xml:space="preserve">STAINLESS STEEL SPORTS BOTTLE 750ML S-308-C6 </v>
      </c>
      <c r="V603" t="e">
        <f t="shared" si="132"/>
        <v>#VALUE!</v>
      </c>
      <c r="W603" t="str">
        <f t="shared" si="133"/>
        <v/>
      </c>
      <c r="X603">
        <f t="shared" si="134"/>
        <v>1.0049999999999999</v>
      </c>
      <c r="Y603">
        <f t="shared" si="135"/>
        <v>640850.16</v>
      </c>
      <c r="Z603">
        <f t="shared" si="136"/>
        <v>0.36640001350941453</v>
      </c>
      <c r="AA603" t="str">
        <f t="shared" si="137"/>
        <v>High</v>
      </c>
      <c r="AB603">
        <f t="shared" si="138"/>
        <v>2023</v>
      </c>
      <c r="AD603">
        <f t="shared" si="139"/>
        <v>0.30884016743300075</v>
      </c>
    </row>
    <row r="604" spans="1:30" x14ac:dyDescent="0.3">
      <c r="A604" s="3" t="s">
        <v>19</v>
      </c>
      <c r="B604" s="3" t="s">
        <v>825</v>
      </c>
      <c r="C604" s="3" t="s">
        <v>21</v>
      </c>
      <c r="D604" s="4" t="s">
        <v>22</v>
      </c>
      <c r="E604" s="3" t="s">
        <v>826</v>
      </c>
      <c r="F604" s="3" t="str">
        <f t="shared" si="126"/>
        <v>Kitchen Tools</v>
      </c>
      <c r="G604" s="3" t="str">
        <f t="shared" si="127"/>
        <v xml:space="preserve">STEEL TEA STRAINER BIG </v>
      </c>
      <c r="H604" s="3" t="str">
        <f t="shared" si="128"/>
        <v>STEEL</v>
      </c>
      <c r="I604" s="3"/>
      <c r="J604" s="3"/>
      <c r="K604" s="3" t="str">
        <f t="shared" si="129"/>
        <v>PCS</v>
      </c>
      <c r="L604" s="3" t="e">
        <f t="shared" si="130"/>
        <v>#VALUE!</v>
      </c>
      <c r="M604" s="3"/>
      <c r="N604" s="3">
        <v>8580</v>
      </c>
      <c r="O604" s="3" t="s">
        <v>24</v>
      </c>
      <c r="P604" s="3">
        <v>377.25261189999998</v>
      </c>
      <c r="Q604" s="3">
        <v>3236827.41</v>
      </c>
      <c r="R604" s="3">
        <v>4.5479519210000001</v>
      </c>
      <c r="S604" s="3">
        <v>39021.427490000002</v>
      </c>
      <c r="T604" s="3">
        <v>1185973.5</v>
      </c>
      <c r="U604" t="str">
        <f t="shared" si="131"/>
        <v xml:space="preserve">STEEL TEA STRAINER BIG </v>
      </c>
      <c r="V604">
        <f t="shared" si="132"/>
        <v>35100</v>
      </c>
      <c r="W604" t="str">
        <f t="shared" si="133"/>
        <v>PCS</v>
      </c>
      <c r="X604" t="e">
        <f t="shared" si="134"/>
        <v>#VALUE!</v>
      </c>
      <c r="Y604">
        <f t="shared" si="135"/>
        <v>4422800.91</v>
      </c>
      <c r="Z604">
        <f t="shared" si="136"/>
        <v>0.36639998052908229</v>
      </c>
      <c r="AA604" t="str">
        <f t="shared" si="137"/>
        <v>High</v>
      </c>
      <c r="AB604">
        <f t="shared" si="138"/>
        <v>2023</v>
      </c>
      <c r="AD604">
        <f t="shared" si="139"/>
        <v>0.30880119665028144</v>
      </c>
    </row>
    <row r="605" spans="1:30" x14ac:dyDescent="0.3">
      <c r="A605" s="3" t="s">
        <v>19</v>
      </c>
      <c r="B605" s="3" t="s">
        <v>825</v>
      </c>
      <c r="C605" s="3" t="s">
        <v>21</v>
      </c>
      <c r="D605" s="4" t="s">
        <v>22</v>
      </c>
      <c r="E605" s="3" t="s">
        <v>827</v>
      </c>
      <c r="F605" s="3" t="str">
        <f t="shared" si="126"/>
        <v>Kitchen Tools</v>
      </c>
      <c r="G605" s="3" t="str">
        <f t="shared" si="127"/>
        <v xml:space="preserve">STEEL TEA STRAINER </v>
      </c>
      <c r="H605" s="3" t="str">
        <f t="shared" si="128"/>
        <v>STEEL</v>
      </c>
      <c r="I605" s="3"/>
      <c r="J605" s="3"/>
      <c r="K605" s="3" t="str">
        <f t="shared" si="129"/>
        <v>PCS</v>
      </c>
      <c r="L605" s="3" t="e">
        <f t="shared" si="130"/>
        <v>#VALUE!</v>
      </c>
      <c r="M605" s="3"/>
      <c r="N605" s="3">
        <v>4620</v>
      </c>
      <c r="O605" s="3" t="s">
        <v>24</v>
      </c>
      <c r="P605" s="3">
        <v>544.60958010000002</v>
      </c>
      <c r="Q605" s="3">
        <v>2516096.2599999998</v>
      </c>
      <c r="R605" s="3">
        <v>6.565516336</v>
      </c>
      <c r="S605" s="3">
        <v>30332.68547</v>
      </c>
      <c r="T605" s="3">
        <v>921897.7</v>
      </c>
      <c r="U605" t="str">
        <f t="shared" si="131"/>
        <v xml:space="preserve">STEEL TEA STRAINER </v>
      </c>
      <c r="V605">
        <f t="shared" si="132"/>
        <v>100800</v>
      </c>
      <c r="W605" t="str">
        <f t="shared" si="133"/>
        <v>PCS</v>
      </c>
      <c r="X605" t="e">
        <f t="shared" si="134"/>
        <v>#VALUE!</v>
      </c>
      <c r="Y605">
        <f t="shared" si="135"/>
        <v>3437993.96</v>
      </c>
      <c r="Z605">
        <f t="shared" si="136"/>
        <v>0.36640001205677242</v>
      </c>
      <c r="AA605" t="str">
        <f t="shared" si="137"/>
        <v>High</v>
      </c>
      <c r="AB605">
        <f t="shared" si="138"/>
        <v>2023</v>
      </c>
      <c r="AD605">
        <f t="shared" si="139"/>
        <v>0.30876217308396786</v>
      </c>
    </row>
    <row r="606" spans="1:30" x14ac:dyDescent="0.3">
      <c r="A606" s="3" t="s">
        <v>19</v>
      </c>
      <c r="B606" s="3" t="s">
        <v>828</v>
      </c>
      <c r="C606" s="3" t="s">
        <v>21</v>
      </c>
      <c r="D606" s="4" t="s">
        <v>22</v>
      </c>
      <c r="E606" s="3" t="s">
        <v>829</v>
      </c>
      <c r="F606" s="3" t="str">
        <f t="shared" si="126"/>
        <v>Other</v>
      </c>
      <c r="G606" s="3" t="str">
        <f t="shared" si="127"/>
        <v xml:space="preserve">STAINLESS STEEL GRATER WITH HANDLE </v>
      </c>
      <c r="H606" s="3" t="str">
        <f t="shared" si="128"/>
        <v>STAINLESS</v>
      </c>
      <c r="I606" s="3"/>
      <c r="J606" s="3"/>
      <c r="K606" s="3" t="str">
        <f t="shared" si="129"/>
        <v/>
      </c>
      <c r="L606" s="3" t="e">
        <f t="shared" si="130"/>
        <v>#VALUE!</v>
      </c>
      <c r="M606" s="3"/>
      <c r="N606" s="3">
        <v>9512</v>
      </c>
      <c r="O606" s="3" t="s">
        <v>24</v>
      </c>
      <c r="P606" s="3">
        <v>336.99224029999999</v>
      </c>
      <c r="Q606" s="3">
        <v>3205470.19</v>
      </c>
      <c r="R606" s="3">
        <v>4.0625948200000002</v>
      </c>
      <c r="S606" s="3">
        <v>38643.40193</v>
      </c>
      <c r="T606" s="3">
        <v>1174484.2</v>
      </c>
      <c r="U606" t="str">
        <f t="shared" si="131"/>
        <v xml:space="preserve">STAINLESS STEEL GRATER WITH HANDLE </v>
      </c>
      <c r="V606" t="e">
        <f t="shared" si="132"/>
        <v>#VALUE!</v>
      </c>
      <c r="W606" t="str">
        <f t="shared" si="133"/>
        <v/>
      </c>
      <c r="X606">
        <f t="shared" si="134"/>
        <v>0.64</v>
      </c>
      <c r="Y606">
        <f t="shared" si="135"/>
        <v>4379954.3899999997</v>
      </c>
      <c r="Z606">
        <f t="shared" si="136"/>
        <v>0.36639997578639155</v>
      </c>
      <c r="AA606" t="str">
        <f t="shared" si="137"/>
        <v>High</v>
      </c>
      <c r="AB606">
        <f t="shared" si="138"/>
        <v>2023</v>
      </c>
      <c r="AD606">
        <f t="shared" si="139"/>
        <v>0.30872309658296937</v>
      </c>
    </row>
    <row r="607" spans="1:30" x14ac:dyDescent="0.3">
      <c r="A607" s="3" t="s">
        <v>19</v>
      </c>
      <c r="B607" s="3" t="s">
        <v>830</v>
      </c>
      <c r="C607" s="3" t="s">
        <v>21</v>
      </c>
      <c r="D607" s="4" t="s">
        <v>22</v>
      </c>
      <c r="E607" s="3" t="s">
        <v>831</v>
      </c>
      <c r="F607" s="3" t="str">
        <f t="shared" si="126"/>
        <v>Other</v>
      </c>
      <c r="G607" s="3" t="str">
        <f t="shared" si="127"/>
        <v xml:space="preserve">STAINLESS STEEL BOTTLE 750ML SG805 </v>
      </c>
      <c r="H607" s="3" t="str">
        <f t="shared" si="128"/>
        <v>STAINLESS</v>
      </c>
      <c r="I607" s="3"/>
      <c r="J607" s="3"/>
      <c r="K607" s="3" t="str">
        <f t="shared" si="129"/>
        <v>PCS</v>
      </c>
      <c r="L607" s="3" t="e">
        <f t="shared" si="130"/>
        <v>#VALUE!</v>
      </c>
      <c r="M607" s="3"/>
      <c r="N607" s="3">
        <v>3269</v>
      </c>
      <c r="O607" s="3" t="s">
        <v>24</v>
      </c>
      <c r="P607" s="3">
        <v>606.74441730000001</v>
      </c>
      <c r="Q607" s="3">
        <v>1983447.5</v>
      </c>
      <c r="R607" s="3">
        <v>7.3145800750000003</v>
      </c>
      <c r="S607" s="3">
        <v>23911.362270000001</v>
      </c>
      <c r="T607" s="3">
        <v>726735.1</v>
      </c>
      <c r="U607" t="str">
        <f t="shared" si="131"/>
        <v xml:space="preserve">STAINLESS STEEL BOTTLE 750ML SG805 </v>
      </c>
      <c r="V607">
        <f t="shared" si="132"/>
        <v>22416</v>
      </c>
      <c r="W607" t="str">
        <f t="shared" si="133"/>
        <v>PCS</v>
      </c>
      <c r="X607">
        <f t="shared" si="134"/>
        <v>1.028</v>
      </c>
      <c r="Y607">
        <f t="shared" si="135"/>
        <v>2710182.6</v>
      </c>
      <c r="Z607">
        <f t="shared" si="136"/>
        <v>0.36639996773294981</v>
      </c>
      <c r="AA607" t="str">
        <f t="shared" si="137"/>
        <v>High</v>
      </c>
      <c r="AB607">
        <f t="shared" si="138"/>
        <v>2023</v>
      </c>
      <c r="AD607">
        <f t="shared" si="139"/>
        <v>0.30868396708554507</v>
      </c>
    </row>
    <row r="608" spans="1:30" x14ac:dyDescent="0.3">
      <c r="A608" s="3" t="s">
        <v>19</v>
      </c>
      <c r="B608" s="3" t="s">
        <v>830</v>
      </c>
      <c r="C608" s="3" t="s">
        <v>21</v>
      </c>
      <c r="D608" s="4" t="s">
        <v>22</v>
      </c>
      <c r="E608" s="3" t="s">
        <v>832</v>
      </c>
      <c r="F608" s="3" t="str">
        <f t="shared" si="126"/>
        <v>Other</v>
      </c>
      <c r="G608" s="3" t="str">
        <f t="shared" si="127"/>
        <v xml:space="preserve">STEEL LUNCH BOX </v>
      </c>
      <c r="H608" s="3" t="str">
        <f t="shared" si="128"/>
        <v>STEEL</v>
      </c>
      <c r="I608" s="3"/>
      <c r="J608" s="3"/>
      <c r="K608" s="3" t="str">
        <f t="shared" si="129"/>
        <v/>
      </c>
      <c r="L608" s="3" t="e">
        <f t="shared" si="130"/>
        <v>#VALUE!</v>
      </c>
      <c r="M608" s="3"/>
      <c r="N608" s="3">
        <v>8121</v>
      </c>
      <c r="O608" s="3" t="s">
        <v>24</v>
      </c>
      <c r="P608" s="3">
        <v>535.75870889999999</v>
      </c>
      <c r="Q608" s="3">
        <v>4351217.93</v>
      </c>
      <c r="R608" s="3">
        <v>6.4588150559999997</v>
      </c>
      <c r="S608" s="3">
        <v>52455.912360000002</v>
      </c>
      <c r="T608" s="3">
        <v>1594286.3</v>
      </c>
      <c r="U608" t="str">
        <f t="shared" si="131"/>
        <v xml:space="preserve">STEEL LUNCH BOX </v>
      </c>
      <c r="V608" t="e">
        <f t="shared" si="132"/>
        <v>#VALUE!</v>
      </c>
      <c r="W608" t="str">
        <f t="shared" si="133"/>
        <v/>
      </c>
      <c r="X608">
        <f t="shared" si="134"/>
        <v>2.4500000000000002</v>
      </c>
      <c r="Y608">
        <f t="shared" si="135"/>
        <v>5945504.2299999995</v>
      </c>
      <c r="Z608">
        <f t="shared" si="136"/>
        <v>0.36640001159399527</v>
      </c>
      <c r="AA608" t="str">
        <f t="shared" si="137"/>
        <v>High</v>
      </c>
      <c r="AB608">
        <f t="shared" si="138"/>
        <v>2023</v>
      </c>
      <c r="AD608">
        <f t="shared" si="139"/>
        <v>0.30864478446460314</v>
      </c>
    </row>
    <row r="609" spans="1:30" x14ac:dyDescent="0.3">
      <c r="A609" s="3" t="s">
        <v>19</v>
      </c>
      <c r="B609" s="3" t="s">
        <v>830</v>
      </c>
      <c r="C609" s="3" t="s">
        <v>21</v>
      </c>
      <c r="D609" s="4" t="s">
        <v>25</v>
      </c>
      <c r="E609" s="3" t="s">
        <v>833</v>
      </c>
      <c r="F609" s="3" t="str">
        <f t="shared" si="126"/>
        <v>Scrubber</v>
      </c>
      <c r="G609" s="3" t="str">
        <f t="shared" si="127"/>
        <v xml:space="preserve">SS SCRUBBER 3PCS SET </v>
      </c>
      <c r="H609" s="3" t="str">
        <f t="shared" si="128"/>
        <v>SS</v>
      </c>
      <c r="I609" s="3"/>
      <c r="J609" s="3"/>
      <c r="K609" s="3" t="str">
        <f t="shared" si="129"/>
        <v>PCS</v>
      </c>
      <c r="L609" s="3" t="e">
        <f t="shared" si="130"/>
        <v>#VALUE!</v>
      </c>
      <c r="M609" s="3"/>
      <c r="N609" s="3">
        <v>7230</v>
      </c>
      <c r="O609" s="3" t="s">
        <v>24</v>
      </c>
      <c r="P609" s="3">
        <v>241.09176350000001</v>
      </c>
      <c r="Q609" s="3">
        <v>1743093.45</v>
      </c>
      <c r="R609" s="3">
        <v>2.9064709280000001</v>
      </c>
      <c r="S609" s="3">
        <v>21013.784810000001</v>
      </c>
      <c r="T609" s="3">
        <v>766263.9</v>
      </c>
      <c r="U609" t="str">
        <f t="shared" si="131"/>
        <v xml:space="preserve">SS SCRUBBER 3PCS SET </v>
      </c>
      <c r="V609" t="e">
        <f t="shared" si="132"/>
        <v>#VALUE!</v>
      </c>
      <c r="W609" t="str">
        <f t="shared" si="133"/>
        <v>PCS</v>
      </c>
      <c r="X609" t="e">
        <f t="shared" si="134"/>
        <v>#VALUE!</v>
      </c>
      <c r="Y609">
        <f t="shared" si="135"/>
        <v>2509357.35</v>
      </c>
      <c r="Z609">
        <f t="shared" si="136"/>
        <v>0.43960001111816471</v>
      </c>
      <c r="AA609" t="str">
        <f t="shared" si="137"/>
        <v>High</v>
      </c>
      <c r="AB609">
        <f t="shared" si="138"/>
        <v>2023</v>
      </c>
      <c r="AD609">
        <f t="shared" si="139"/>
        <v>0.30860554857660766</v>
      </c>
    </row>
    <row r="610" spans="1:30" x14ac:dyDescent="0.3">
      <c r="A610" s="3" t="s">
        <v>19</v>
      </c>
      <c r="B610" s="3" t="s">
        <v>830</v>
      </c>
      <c r="C610" s="3" t="s">
        <v>21</v>
      </c>
      <c r="D610" s="4" t="s">
        <v>22</v>
      </c>
      <c r="E610" s="3" t="s">
        <v>834</v>
      </c>
      <c r="F610" s="3" t="str">
        <f t="shared" si="126"/>
        <v>Other</v>
      </c>
      <c r="G610" s="3" t="str">
        <f t="shared" si="127"/>
        <v xml:space="preserve">STAINLESS STEEL COLA BOTTLE 750ML SK750 </v>
      </c>
      <c r="H610" s="3" t="str">
        <f t="shared" si="128"/>
        <v>STAINLESS</v>
      </c>
      <c r="I610" s="3"/>
      <c r="J610" s="3"/>
      <c r="K610" s="3" t="str">
        <f t="shared" si="129"/>
        <v>PCS</v>
      </c>
      <c r="L610" s="3" t="e">
        <f t="shared" si="130"/>
        <v>#VALUE!</v>
      </c>
      <c r="M610" s="3"/>
      <c r="N610" s="3">
        <v>3979</v>
      </c>
      <c r="O610" s="3" t="s">
        <v>24</v>
      </c>
      <c r="P610" s="3">
        <v>524.52442570000005</v>
      </c>
      <c r="Q610" s="3">
        <v>2087082.69</v>
      </c>
      <c r="R610" s="3">
        <v>6.3233806599999998</v>
      </c>
      <c r="S610" s="3">
        <v>25160.731650000002</v>
      </c>
      <c r="T610" s="3">
        <v>764707.1</v>
      </c>
      <c r="U610" t="str">
        <f t="shared" si="131"/>
        <v xml:space="preserve">STAINLESS STEEL COLA BOTTLE 750ML SK750 </v>
      </c>
      <c r="V610">
        <f t="shared" si="132"/>
        <v>20760</v>
      </c>
      <c r="W610" t="str">
        <f t="shared" si="133"/>
        <v>PCS</v>
      </c>
      <c r="X610">
        <f t="shared" si="134"/>
        <v>1.1679999999999999</v>
      </c>
      <c r="Y610">
        <f t="shared" si="135"/>
        <v>2851789.79</v>
      </c>
      <c r="Z610">
        <f t="shared" si="136"/>
        <v>0.36640000114226429</v>
      </c>
      <c r="AA610" t="str">
        <f t="shared" si="137"/>
        <v>High</v>
      </c>
      <c r="AB610">
        <f t="shared" si="138"/>
        <v>2023</v>
      </c>
      <c r="AD610">
        <f t="shared" si="139"/>
        <v>0.30851649727644342</v>
      </c>
    </row>
    <row r="611" spans="1:30" x14ac:dyDescent="0.3">
      <c r="A611" s="3" t="s">
        <v>19</v>
      </c>
      <c r="B611" s="3" t="s">
        <v>830</v>
      </c>
      <c r="C611" s="3" t="s">
        <v>21</v>
      </c>
      <c r="D611" s="4" t="s">
        <v>22</v>
      </c>
      <c r="E611" s="3" t="s">
        <v>835</v>
      </c>
      <c r="F611" s="3" t="str">
        <f t="shared" si="126"/>
        <v>Other</v>
      </c>
      <c r="G611" s="3" t="str">
        <f t="shared" si="127"/>
        <v xml:space="preserve">HOUSEHOLD STEEL HOOK 3PCS SET </v>
      </c>
      <c r="H611" s="3" t="str">
        <f t="shared" si="128"/>
        <v>HOUSEHOLD</v>
      </c>
      <c r="I611" s="3"/>
      <c r="J611" s="3"/>
      <c r="K611" s="3" t="str">
        <f t="shared" si="129"/>
        <v>PCS</v>
      </c>
      <c r="L611" s="3" t="e">
        <f t="shared" si="130"/>
        <v>#VALUE!</v>
      </c>
      <c r="M611" s="3"/>
      <c r="N611" s="3">
        <v>5709</v>
      </c>
      <c r="O611" s="3" t="s">
        <v>24</v>
      </c>
      <c r="P611" s="3">
        <v>1034.7994409999999</v>
      </c>
      <c r="Q611" s="3">
        <v>5908290.8899999997</v>
      </c>
      <c r="R611" s="3">
        <v>12.474978200000001</v>
      </c>
      <c r="S611" s="3">
        <v>71227.135500000004</v>
      </c>
      <c r="T611" s="3">
        <v>2164797.7999999998</v>
      </c>
      <c r="U611" t="str">
        <f t="shared" si="131"/>
        <v xml:space="preserve">HOUSEHOLD STEEL HOOK 3PCS SET </v>
      </c>
      <c r="V611" t="e">
        <f t="shared" si="132"/>
        <v>#VALUE!</v>
      </c>
      <c r="W611" t="str">
        <f t="shared" si="133"/>
        <v>PCS</v>
      </c>
      <c r="X611">
        <f t="shared" si="134"/>
        <v>0.41599999999999998</v>
      </c>
      <c r="Y611">
        <f t="shared" si="135"/>
        <v>8073088.6899999995</v>
      </c>
      <c r="Z611">
        <f t="shared" si="136"/>
        <v>0.36640000303031794</v>
      </c>
      <c r="AA611" t="str">
        <f t="shared" si="137"/>
        <v>High</v>
      </c>
      <c r="AB611">
        <f t="shared" si="138"/>
        <v>2023</v>
      </c>
      <c r="AD611">
        <f t="shared" si="139"/>
        <v>0.30847712074320133</v>
      </c>
    </row>
    <row r="612" spans="1:30" x14ac:dyDescent="0.3">
      <c r="A612" s="3" t="s">
        <v>19</v>
      </c>
      <c r="B612" s="3" t="s">
        <v>836</v>
      </c>
      <c r="C612" s="3" t="s">
        <v>21</v>
      </c>
      <c r="D612" s="4" t="s">
        <v>25</v>
      </c>
      <c r="E612" s="3" t="s">
        <v>837</v>
      </c>
      <c r="F612" s="3" t="str">
        <f t="shared" si="126"/>
        <v>Scrubber</v>
      </c>
      <c r="G612" s="3" t="str">
        <f t="shared" si="127"/>
        <v xml:space="preserve">8001-2 STEEL SCRUBBER 2 PCS SET </v>
      </c>
      <c r="H612" s="3" t="str">
        <f t="shared" si="128"/>
        <v>8001-2</v>
      </c>
      <c r="I612" s="3"/>
      <c r="J612" s="3"/>
      <c r="K612" s="3" t="str">
        <f t="shared" si="129"/>
        <v>PCS</v>
      </c>
      <c r="L612" s="3" t="e">
        <f t="shared" si="130"/>
        <v>#VALUE!</v>
      </c>
      <c r="M612" s="3"/>
      <c r="N612" s="3">
        <v>4893</v>
      </c>
      <c r="O612" s="3" t="s">
        <v>24</v>
      </c>
      <c r="P612" s="3">
        <v>458.68406909999999</v>
      </c>
      <c r="Q612" s="3">
        <v>2244341.15</v>
      </c>
      <c r="R612" s="3">
        <v>5.5296451969999998</v>
      </c>
      <c r="S612" s="3">
        <v>27056.553950000001</v>
      </c>
      <c r="T612" s="3">
        <v>986612.3</v>
      </c>
      <c r="U612" t="str">
        <f t="shared" si="131"/>
        <v xml:space="preserve">8001-2 STEEL SCRUBBER 2 PCS SET </v>
      </c>
      <c r="V612" t="e">
        <f t="shared" si="132"/>
        <v>#VALUE!</v>
      </c>
      <c r="W612" t="str">
        <f t="shared" si="133"/>
        <v>PCS</v>
      </c>
      <c r="X612">
        <f t="shared" si="134"/>
        <v>0.158</v>
      </c>
      <c r="Y612">
        <f t="shared" si="135"/>
        <v>3230953.45</v>
      </c>
      <c r="Z612">
        <f t="shared" si="136"/>
        <v>0.43959996901540577</v>
      </c>
      <c r="AA612" t="str">
        <f t="shared" si="137"/>
        <v>High</v>
      </c>
      <c r="AB612">
        <f t="shared" si="138"/>
        <v>2023</v>
      </c>
      <c r="AD612">
        <f t="shared" si="139"/>
        <v>0.30843769059869008</v>
      </c>
    </row>
    <row r="613" spans="1:30" x14ac:dyDescent="0.3">
      <c r="A613" s="3" t="s">
        <v>19</v>
      </c>
      <c r="B613" s="3" t="s">
        <v>836</v>
      </c>
      <c r="C613" s="3" t="s">
        <v>21</v>
      </c>
      <c r="D613" s="4" t="s">
        <v>22</v>
      </c>
      <c r="E613" s="3" t="s">
        <v>838</v>
      </c>
      <c r="F613" s="3" t="str">
        <f t="shared" si="126"/>
        <v>Other</v>
      </c>
      <c r="G613" s="3" t="str">
        <f t="shared" si="127"/>
        <v xml:space="preserve">STAINLESS STEEL SPORTS BOTTLE 750ML S-308-C6 </v>
      </c>
      <c r="H613" s="3" t="str">
        <f t="shared" si="128"/>
        <v>STAINLESS</v>
      </c>
      <c r="I613" s="3"/>
      <c r="J613" s="3"/>
      <c r="K613" s="3" t="str">
        <f t="shared" si="129"/>
        <v>PCS</v>
      </c>
      <c r="L613" s="3" t="e">
        <f t="shared" si="130"/>
        <v>#VALUE!</v>
      </c>
      <c r="M613" s="3"/>
      <c r="N613" s="3">
        <v>6600</v>
      </c>
      <c r="O613" s="3" t="s">
        <v>24</v>
      </c>
      <c r="P613" s="3">
        <v>534.25253480000003</v>
      </c>
      <c r="Q613" s="3">
        <v>3526066.73</v>
      </c>
      <c r="R613" s="3">
        <v>6.440657442</v>
      </c>
      <c r="S613" s="3">
        <v>42508.339119999997</v>
      </c>
      <c r="T613" s="3">
        <v>1291950.8</v>
      </c>
      <c r="U613" t="str">
        <f t="shared" si="131"/>
        <v xml:space="preserve">STAINLESS STEEL SPORTS BOTTLE 750ML S-308-C6 </v>
      </c>
      <c r="V613">
        <f t="shared" si="132"/>
        <v>39600</v>
      </c>
      <c r="W613" t="str">
        <f t="shared" si="133"/>
        <v>PCS</v>
      </c>
      <c r="X613">
        <f t="shared" si="134"/>
        <v>1.02</v>
      </c>
      <c r="Y613">
        <f t="shared" si="135"/>
        <v>4818017.53</v>
      </c>
      <c r="Z613">
        <f t="shared" si="136"/>
        <v>0.3663999858561951</v>
      </c>
      <c r="AA613" t="str">
        <f t="shared" si="137"/>
        <v>High</v>
      </c>
      <c r="AB613">
        <f t="shared" si="138"/>
        <v>2023</v>
      </c>
      <c r="AD613">
        <f t="shared" si="139"/>
        <v>0.30834834299758879</v>
      </c>
    </row>
    <row r="614" spans="1:30" x14ac:dyDescent="0.3">
      <c r="A614" s="3" t="s">
        <v>19</v>
      </c>
      <c r="B614" s="3" t="s">
        <v>839</v>
      </c>
      <c r="C614" s="3" t="s">
        <v>21</v>
      </c>
      <c r="D614" s="4" t="s">
        <v>22</v>
      </c>
      <c r="E614" s="3" t="s">
        <v>840</v>
      </c>
      <c r="F614" s="3" t="str">
        <f t="shared" si="126"/>
        <v>Other</v>
      </c>
      <c r="G614" s="3" t="str">
        <f t="shared" si="127"/>
        <v xml:space="preserve">STAINLESS STEEL SPORTS BOTTLE 750ML S-308-C6 </v>
      </c>
      <c r="H614" s="3" t="str">
        <f t="shared" si="128"/>
        <v>STAINLESS</v>
      </c>
      <c r="I614" s="3"/>
      <c r="J614" s="3"/>
      <c r="K614" s="3" t="str">
        <f t="shared" si="129"/>
        <v/>
      </c>
      <c r="L614" s="3" t="e">
        <f t="shared" si="130"/>
        <v>#VALUE!</v>
      </c>
      <c r="M614" s="3"/>
      <c r="N614" s="3">
        <v>1464</v>
      </c>
      <c r="O614" s="3" t="s">
        <v>24</v>
      </c>
      <c r="P614" s="3">
        <v>534.81742489999999</v>
      </c>
      <c r="Q614" s="3">
        <v>782972.71</v>
      </c>
      <c r="R614" s="3">
        <v>6.424233332</v>
      </c>
      <c r="S614" s="3">
        <v>9405.0775979999999</v>
      </c>
      <c r="T614" s="3">
        <v>286881.2</v>
      </c>
      <c r="U614" t="str">
        <f t="shared" si="131"/>
        <v xml:space="preserve">STAINLESS STEEL SPORTS BOTTLE 750ML S-308-C6 </v>
      </c>
      <c r="V614" t="e">
        <f t="shared" si="132"/>
        <v>#VALUE!</v>
      </c>
      <c r="W614" t="str">
        <f t="shared" si="133"/>
        <v/>
      </c>
      <c r="X614">
        <f t="shared" si="134"/>
        <v>1.02</v>
      </c>
      <c r="Y614">
        <f t="shared" si="135"/>
        <v>1069853.9099999999</v>
      </c>
      <c r="Z614">
        <f t="shared" si="136"/>
        <v>0.3663999987943386</v>
      </c>
      <c r="AA614" t="str">
        <f t="shared" si="137"/>
        <v>High</v>
      </c>
      <c r="AB614">
        <f t="shared" si="138"/>
        <v>2023</v>
      </c>
      <c r="AD614">
        <f t="shared" si="139"/>
        <v>0.30830877132556517</v>
      </c>
    </row>
    <row r="615" spans="1:30" x14ac:dyDescent="0.3">
      <c r="A615" s="3" t="s">
        <v>19</v>
      </c>
      <c r="B615" s="3" t="s">
        <v>839</v>
      </c>
      <c r="C615" s="3" t="s">
        <v>21</v>
      </c>
      <c r="D615" s="4" t="s">
        <v>22</v>
      </c>
      <c r="E615" s="3" t="s">
        <v>841</v>
      </c>
      <c r="F615" s="3" t="str">
        <f t="shared" si="126"/>
        <v>Other</v>
      </c>
      <c r="G615" s="3" t="str">
        <f t="shared" si="127"/>
        <v xml:space="preserve">STAINLESS STEELSPORTS BOTTLE 650ML S115 </v>
      </c>
      <c r="H615" s="3" t="str">
        <f t="shared" si="128"/>
        <v>STAINLESS</v>
      </c>
      <c r="I615" s="3"/>
      <c r="J615" s="3"/>
      <c r="K615" s="3" t="str">
        <f t="shared" si="129"/>
        <v/>
      </c>
      <c r="L615" s="3" t="e">
        <f t="shared" si="130"/>
        <v>#VALUE!</v>
      </c>
      <c r="M615" s="3"/>
      <c r="N615" s="3">
        <v>5522</v>
      </c>
      <c r="O615" s="3" t="s">
        <v>24</v>
      </c>
      <c r="P615" s="3">
        <v>555.52176410000004</v>
      </c>
      <c r="Q615" s="3">
        <v>3067813.39</v>
      </c>
      <c r="R615" s="3">
        <v>6.6729341030000002</v>
      </c>
      <c r="S615" s="3">
        <v>36850.611290000001</v>
      </c>
      <c r="T615" s="3">
        <v>1124046.8999999999</v>
      </c>
      <c r="U615" t="str">
        <f t="shared" si="131"/>
        <v xml:space="preserve">STAINLESS STEELSPORTS BOTTLE 650ML S115 </v>
      </c>
      <c r="V615" t="e">
        <f t="shared" si="132"/>
        <v>#VALUE!</v>
      </c>
      <c r="W615" t="str">
        <f t="shared" si="133"/>
        <v/>
      </c>
      <c r="X615">
        <f t="shared" si="134"/>
        <v>1.0329999999999999</v>
      </c>
      <c r="Y615">
        <f t="shared" si="135"/>
        <v>4191860.29</v>
      </c>
      <c r="Z615">
        <f t="shared" si="136"/>
        <v>0.36640002409012234</v>
      </c>
      <c r="AA615" t="str">
        <f t="shared" si="137"/>
        <v>High</v>
      </c>
      <c r="AB615">
        <f t="shared" si="138"/>
        <v>2023</v>
      </c>
      <c r="AD615">
        <f t="shared" si="139"/>
        <v>0.30826914565880614</v>
      </c>
    </row>
    <row r="616" spans="1:30" x14ac:dyDescent="0.3">
      <c r="A616" s="3" t="s">
        <v>19</v>
      </c>
      <c r="B616" s="3" t="s">
        <v>842</v>
      </c>
      <c r="C616" s="3" t="s">
        <v>21</v>
      </c>
      <c r="D616" s="4" t="s">
        <v>22</v>
      </c>
      <c r="E616" s="3" t="s">
        <v>843</v>
      </c>
      <c r="F616" s="3" t="str">
        <f t="shared" si="126"/>
        <v>Other</v>
      </c>
      <c r="G616" s="3" t="str">
        <f t="shared" si="127"/>
        <v xml:space="preserve">STEEL SALT BOTTLE </v>
      </c>
      <c r="H616" s="3" t="str">
        <f t="shared" si="128"/>
        <v>STEEL</v>
      </c>
      <c r="I616" s="3"/>
      <c r="J616" s="3"/>
      <c r="K616" s="3" t="str">
        <f t="shared" si="129"/>
        <v>PCS</v>
      </c>
      <c r="L616" s="3" t="e">
        <f t="shared" si="130"/>
        <v>#VALUE!</v>
      </c>
      <c r="M616" s="3"/>
      <c r="N616" s="3">
        <v>1920</v>
      </c>
      <c r="O616" s="3" t="s">
        <v>24</v>
      </c>
      <c r="P616" s="3">
        <v>248.90224480000001</v>
      </c>
      <c r="Q616" s="3">
        <v>477892.31</v>
      </c>
      <c r="R616" s="3">
        <v>2.989816754</v>
      </c>
      <c r="S616" s="3">
        <v>5740.4481679999999</v>
      </c>
      <c r="T616" s="3">
        <v>175099.7</v>
      </c>
      <c r="U616" t="str">
        <f t="shared" si="131"/>
        <v xml:space="preserve">STEEL SALT BOTTLE </v>
      </c>
      <c r="V616">
        <f t="shared" si="132"/>
        <v>12288</v>
      </c>
      <c r="W616" t="str">
        <f t="shared" si="133"/>
        <v>PCS</v>
      </c>
      <c r="X616" t="e">
        <f t="shared" si="134"/>
        <v>#VALUE!</v>
      </c>
      <c r="Y616">
        <f t="shared" si="135"/>
        <v>652992.01</v>
      </c>
      <c r="Z616">
        <f t="shared" si="136"/>
        <v>0.36639991131056288</v>
      </c>
      <c r="AA616" t="str">
        <f t="shared" si="137"/>
        <v>High</v>
      </c>
      <c r="AB616">
        <f t="shared" si="138"/>
        <v>2023</v>
      </c>
      <c r="AD616">
        <f t="shared" si="139"/>
        <v>0.30822946587830691</v>
      </c>
    </row>
    <row r="617" spans="1:30" x14ac:dyDescent="0.3">
      <c r="A617" s="3" t="s">
        <v>19</v>
      </c>
      <c r="B617" s="3" t="s">
        <v>842</v>
      </c>
      <c r="C617" s="3" t="s">
        <v>21</v>
      </c>
      <c r="D617" s="4" t="s">
        <v>22</v>
      </c>
      <c r="E617" s="3" t="s">
        <v>844</v>
      </c>
      <c r="F617" s="3" t="str">
        <f t="shared" si="126"/>
        <v>Other</v>
      </c>
      <c r="G617" s="3" t="str">
        <f t="shared" si="127"/>
        <v xml:space="preserve">STEEL LUNCH BOX </v>
      </c>
      <c r="H617" s="3" t="str">
        <f t="shared" si="128"/>
        <v>STEEL</v>
      </c>
      <c r="I617" s="3"/>
      <c r="J617" s="3"/>
      <c r="K617" s="3" t="str">
        <f t="shared" si="129"/>
        <v/>
      </c>
      <c r="L617" s="3" t="e">
        <f t="shared" si="130"/>
        <v>#VALUE!</v>
      </c>
      <c r="M617" s="3"/>
      <c r="N617" s="3">
        <v>8945</v>
      </c>
      <c r="O617" s="3" t="s">
        <v>24</v>
      </c>
      <c r="P617" s="3">
        <v>467.67877190000002</v>
      </c>
      <c r="Q617" s="3">
        <v>4183480.15</v>
      </c>
      <c r="R617" s="3">
        <v>5.6177630250000004</v>
      </c>
      <c r="S617" s="3">
        <v>50252.013809999997</v>
      </c>
      <c r="T617" s="3">
        <v>1532827.1</v>
      </c>
      <c r="U617" t="str">
        <f t="shared" si="131"/>
        <v xml:space="preserve">STEEL LUNCH BOX </v>
      </c>
      <c r="V617" t="e">
        <f t="shared" si="132"/>
        <v>#VALUE!</v>
      </c>
      <c r="W617" t="str">
        <f t="shared" si="133"/>
        <v/>
      </c>
      <c r="X617">
        <f t="shared" si="134"/>
        <v>1.9</v>
      </c>
      <c r="Y617">
        <f t="shared" si="135"/>
        <v>5716307.25</v>
      </c>
      <c r="Z617">
        <f t="shared" si="136"/>
        <v>0.36639999355560471</v>
      </c>
      <c r="AA617" t="str">
        <f t="shared" si="137"/>
        <v>High</v>
      </c>
      <c r="AB617">
        <f t="shared" si="138"/>
        <v>2023</v>
      </c>
      <c r="AD617">
        <f t="shared" si="139"/>
        <v>0.3081897319674925</v>
      </c>
    </row>
    <row r="618" spans="1:30" x14ac:dyDescent="0.3">
      <c r="A618" s="3" t="s">
        <v>19</v>
      </c>
      <c r="B618" s="3" t="s">
        <v>842</v>
      </c>
      <c r="C618" s="3" t="s">
        <v>21</v>
      </c>
      <c r="D618" s="4" t="s">
        <v>22</v>
      </c>
      <c r="E618" s="3" t="s">
        <v>845</v>
      </c>
      <c r="F618" s="3" t="str">
        <f t="shared" si="126"/>
        <v>Other</v>
      </c>
      <c r="G618" s="3" t="str">
        <f t="shared" si="127"/>
        <v xml:space="preserve">STEEL LEMON SQUEEZER </v>
      </c>
      <c r="H618" s="3" t="str">
        <f t="shared" si="128"/>
        <v>STEEL</v>
      </c>
      <c r="I618" s="3"/>
      <c r="J618" s="3"/>
      <c r="K618" s="3" t="str">
        <f t="shared" si="129"/>
        <v>PCS</v>
      </c>
      <c r="L618" s="3" t="e">
        <f t="shared" si="130"/>
        <v>#VALUE!</v>
      </c>
      <c r="M618" s="3"/>
      <c r="N618" s="3">
        <v>1487</v>
      </c>
      <c r="O618" s="3" t="s">
        <v>24</v>
      </c>
      <c r="P618" s="3">
        <v>562.44621849999999</v>
      </c>
      <c r="Q618" s="3">
        <v>836638.75</v>
      </c>
      <c r="R618" s="3">
        <v>6.7561107329999999</v>
      </c>
      <c r="S618" s="3">
        <v>10049.71471</v>
      </c>
      <c r="T618" s="3">
        <v>306544.5</v>
      </c>
      <c r="U618" t="str">
        <f t="shared" si="131"/>
        <v xml:space="preserve">STEEL LEMON SQUEEZER </v>
      </c>
      <c r="V618">
        <f t="shared" si="132"/>
        <v>5100</v>
      </c>
      <c r="W618" t="str">
        <f t="shared" si="133"/>
        <v>PCS</v>
      </c>
      <c r="X618" t="e">
        <f t="shared" si="134"/>
        <v>#VALUE!</v>
      </c>
      <c r="Y618">
        <f t="shared" si="135"/>
        <v>1143183.25</v>
      </c>
      <c r="Z618">
        <f t="shared" si="136"/>
        <v>0.36640007410605829</v>
      </c>
      <c r="AA618" t="str">
        <f t="shared" si="137"/>
        <v>High</v>
      </c>
      <c r="AB618">
        <f t="shared" si="138"/>
        <v>2023</v>
      </c>
      <c r="AD618">
        <f t="shared" si="139"/>
        <v>0.30814994368205978</v>
      </c>
    </row>
    <row r="619" spans="1:30" x14ac:dyDescent="0.3">
      <c r="A619" s="3" t="s">
        <v>19</v>
      </c>
      <c r="B619" s="3" t="s">
        <v>842</v>
      </c>
      <c r="C619" s="3" t="s">
        <v>21</v>
      </c>
      <c r="D619" s="4" t="s">
        <v>22</v>
      </c>
      <c r="E619" s="3" t="s">
        <v>846</v>
      </c>
      <c r="F619" s="3" t="str">
        <f t="shared" si="126"/>
        <v>Kitchen Tools</v>
      </c>
      <c r="G619" s="3" t="str">
        <f t="shared" si="127"/>
        <v xml:space="preserve">STEEL TEA STRAINER BIG </v>
      </c>
      <c r="H619" s="3" t="str">
        <f t="shared" si="128"/>
        <v>STEEL</v>
      </c>
      <c r="I619" s="3"/>
      <c r="J619" s="3"/>
      <c r="K619" s="3" t="str">
        <f t="shared" si="129"/>
        <v>PCS</v>
      </c>
      <c r="L619" s="3" t="e">
        <f t="shared" si="130"/>
        <v>#VALUE!</v>
      </c>
      <c r="M619" s="3"/>
      <c r="N619" s="3">
        <v>3740</v>
      </c>
      <c r="O619" s="3" t="s">
        <v>24</v>
      </c>
      <c r="P619" s="3">
        <v>372.83366840000002</v>
      </c>
      <c r="Q619" s="3">
        <v>1394397.92</v>
      </c>
      <c r="R619" s="3">
        <v>4.4784825039999996</v>
      </c>
      <c r="S619" s="3">
        <v>16749.524560000002</v>
      </c>
      <c r="T619" s="3">
        <v>510907.5</v>
      </c>
      <c r="U619" t="str">
        <f t="shared" si="131"/>
        <v xml:space="preserve">STEEL TEA STRAINER BIG </v>
      </c>
      <c r="V619">
        <f t="shared" si="132"/>
        <v>15300</v>
      </c>
      <c r="W619" t="str">
        <f t="shared" si="133"/>
        <v>PCS</v>
      </c>
      <c r="X619" t="e">
        <f t="shared" si="134"/>
        <v>#VALUE!</v>
      </c>
      <c r="Y619">
        <f t="shared" si="135"/>
        <v>1905305.42</v>
      </c>
      <c r="Z619">
        <f t="shared" si="136"/>
        <v>0.36640007323017237</v>
      </c>
      <c r="AA619" t="str">
        <f t="shared" si="137"/>
        <v>High</v>
      </c>
      <c r="AB619">
        <f t="shared" si="138"/>
        <v>2023</v>
      </c>
      <c r="AD619">
        <f t="shared" si="139"/>
        <v>0.30811010091159191</v>
      </c>
    </row>
    <row r="620" spans="1:30" x14ac:dyDescent="0.3">
      <c r="A620" s="3" t="s">
        <v>19</v>
      </c>
      <c r="B620" s="3" t="s">
        <v>847</v>
      </c>
      <c r="C620" s="3" t="s">
        <v>21</v>
      </c>
      <c r="D620" s="4" t="s">
        <v>22</v>
      </c>
      <c r="E620" s="3" t="s">
        <v>848</v>
      </c>
      <c r="F620" s="3" t="str">
        <f t="shared" si="126"/>
        <v>Other</v>
      </c>
      <c r="G620" s="3" t="str">
        <f t="shared" si="127"/>
        <v xml:space="preserve">SB-01 STAINLESS STEEL SPORTS BOTTLE 750ML SG-702 </v>
      </c>
      <c r="H620" s="3" t="str">
        <f t="shared" si="128"/>
        <v>SB-01</v>
      </c>
      <c r="I620" s="3"/>
      <c r="J620" s="3"/>
      <c r="K620" s="3" t="str">
        <f t="shared" si="129"/>
        <v/>
      </c>
      <c r="L620" s="3" t="e">
        <f t="shared" si="130"/>
        <v>#VALUE!</v>
      </c>
      <c r="M620" s="3"/>
      <c r="N620" s="3">
        <v>4984</v>
      </c>
      <c r="O620" s="3" t="s">
        <v>24</v>
      </c>
      <c r="P620" s="3">
        <v>561.39550759999997</v>
      </c>
      <c r="Q620" s="3">
        <v>2797995.21</v>
      </c>
      <c r="R620" s="3">
        <v>6.7434895810000004</v>
      </c>
      <c r="S620" s="3">
        <v>33609.552069999998</v>
      </c>
      <c r="T620" s="3">
        <v>1025185.4</v>
      </c>
      <c r="U620" t="str">
        <f t="shared" si="131"/>
        <v xml:space="preserve">SB-01 STAINLESS STEEL SPORTS BOTTLE 750ML SG-702 </v>
      </c>
      <c r="V620" t="e">
        <f t="shared" si="132"/>
        <v>#VALUE!</v>
      </c>
      <c r="W620" t="str">
        <f t="shared" si="133"/>
        <v/>
      </c>
      <c r="X620">
        <f t="shared" si="134"/>
        <v>1.0900000000000001</v>
      </c>
      <c r="Y620">
        <f t="shared" si="135"/>
        <v>3823180.61</v>
      </c>
      <c r="Z620">
        <f t="shared" si="136"/>
        <v>0.36639998393707046</v>
      </c>
      <c r="AA620" t="str">
        <f t="shared" si="137"/>
        <v>High</v>
      </c>
      <c r="AB620">
        <f t="shared" si="138"/>
        <v>2023</v>
      </c>
      <c r="AD620">
        <f t="shared" si="139"/>
        <v>0.3080702035999433</v>
      </c>
    </row>
    <row r="621" spans="1:30" x14ac:dyDescent="0.3">
      <c r="A621" s="3" t="s">
        <v>19</v>
      </c>
      <c r="B621" s="3" t="s">
        <v>847</v>
      </c>
      <c r="C621" s="3" t="s">
        <v>21</v>
      </c>
      <c r="D621" s="4" t="s">
        <v>22</v>
      </c>
      <c r="E621" s="3" t="s">
        <v>849</v>
      </c>
      <c r="F621" s="3" t="str">
        <f t="shared" si="126"/>
        <v>Other</v>
      </c>
      <c r="G621" s="3" t="str">
        <f t="shared" si="127"/>
        <v xml:space="preserve">NP-20 STAINLESS STEEL SPORTS BOTTLE 750ML S-308-C6 </v>
      </c>
      <c r="H621" s="3" t="str">
        <f t="shared" si="128"/>
        <v>NP-20</v>
      </c>
      <c r="I621" s="3"/>
      <c r="J621" s="3"/>
      <c r="K621" s="3" t="str">
        <f t="shared" si="129"/>
        <v/>
      </c>
      <c r="L621" s="3" t="e">
        <f t="shared" si="130"/>
        <v>#VALUE!</v>
      </c>
      <c r="M621" s="3"/>
      <c r="N621" s="3">
        <v>1440</v>
      </c>
      <c r="O621" s="3" t="s">
        <v>24</v>
      </c>
      <c r="P621" s="3">
        <v>535.64342360000001</v>
      </c>
      <c r="Q621" s="3">
        <v>771326.53</v>
      </c>
      <c r="R621" s="3">
        <v>6.4341552389999999</v>
      </c>
      <c r="S621" s="3">
        <v>9265.1835439999995</v>
      </c>
      <c r="T621" s="3">
        <v>282614</v>
      </c>
      <c r="U621" t="str">
        <f t="shared" si="131"/>
        <v xml:space="preserve">NP-20 STAINLESS STEEL SPORTS BOTTLE 750ML S-308-C6 </v>
      </c>
      <c r="V621" t="e">
        <f t="shared" si="132"/>
        <v>#VALUE!</v>
      </c>
      <c r="W621" t="str">
        <f t="shared" si="133"/>
        <v/>
      </c>
      <c r="X621">
        <f t="shared" si="134"/>
        <v>1.04</v>
      </c>
      <c r="Y621">
        <f t="shared" si="135"/>
        <v>1053940.53</v>
      </c>
      <c r="Z621">
        <f t="shared" si="136"/>
        <v>0.36639994737377957</v>
      </c>
      <c r="AA621" t="str">
        <f t="shared" si="137"/>
        <v>High</v>
      </c>
      <c r="AB621">
        <f t="shared" si="138"/>
        <v>2023</v>
      </c>
      <c r="AD621">
        <f t="shared" si="139"/>
        <v>0.30803025169560277</v>
      </c>
    </row>
    <row r="622" spans="1:30" x14ac:dyDescent="0.3">
      <c r="A622" s="3" t="s">
        <v>19</v>
      </c>
      <c r="B622" s="3" t="s">
        <v>847</v>
      </c>
      <c r="C622" s="3" t="s">
        <v>21</v>
      </c>
      <c r="D622" s="4" t="s">
        <v>22</v>
      </c>
      <c r="E622" s="3" t="s">
        <v>850</v>
      </c>
      <c r="F622" s="3" t="str">
        <f t="shared" si="126"/>
        <v>Other</v>
      </c>
      <c r="G622" s="3" t="str">
        <f t="shared" si="127"/>
        <v xml:space="preserve">STAINLESS STEEL SPORT BOTTLE </v>
      </c>
      <c r="H622" s="3" t="str">
        <f t="shared" si="128"/>
        <v>STAINLESS</v>
      </c>
      <c r="I622" s="3"/>
      <c r="J622" s="3"/>
      <c r="K622" s="3" t="str">
        <f t="shared" si="129"/>
        <v>PCS</v>
      </c>
      <c r="L622" s="3" t="e">
        <f t="shared" si="130"/>
        <v>#VALUE!</v>
      </c>
      <c r="M622" s="3"/>
      <c r="N622" s="3">
        <v>7800</v>
      </c>
      <c r="O622" s="3" t="s">
        <v>24</v>
      </c>
      <c r="P622" s="3">
        <v>519.62665379999999</v>
      </c>
      <c r="Q622" s="3">
        <v>4053087.9</v>
      </c>
      <c r="R622" s="3">
        <v>6.241761608</v>
      </c>
      <c r="S622" s="3">
        <v>48685.740539999999</v>
      </c>
      <c r="T622" s="3">
        <v>1485051.5</v>
      </c>
      <c r="U622" t="str">
        <f t="shared" si="131"/>
        <v xml:space="preserve">STAINLESS STEEL SPORT BOTTLE </v>
      </c>
      <c r="V622">
        <f t="shared" si="132"/>
        <v>50400</v>
      </c>
      <c r="W622" t="str">
        <f t="shared" si="133"/>
        <v>PCS</v>
      </c>
      <c r="X622">
        <f t="shared" si="134"/>
        <v>0.94</v>
      </c>
      <c r="Y622">
        <f t="shared" si="135"/>
        <v>5538139.4000000004</v>
      </c>
      <c r="Z622">
        <f t="shared" si="136"/>
        <v>0.36640002305402752</v>
      </c>
      <c r="AA622" t="str">
        <f t="shared" si="137"/>
        <v>High</v>
      </c>
      <c r="AB622">
        <f t="shared" si="138"/>
        <v>2023</v>
      </c>
      <c r="AD622">
        <f t="shared" si="139"/>
        <v>0.30799024505017564</v>
      </c>
    </row>
    <row r="623" spans="1:30" x14ac:dyDescent="0.3">
      <c r="A623" s="3" t="s">
        <v>19</v>
      </c>
      <c r="B623" s="3" t="s">
        <v>847</v>
      </c>
      <c r="C623" s="3" t="s">
        <v>21</v>
      </c>
      <c r="D623" s="4" t="s">
        <v>22</v>
      </c>
      <c r="E623" s="3" t="s">
        <v>851</v>
      </c>
      <c r="F623" s="3" t="str">
        <f t="shared" si="126"/>
        <v>Other</v>
      </c>
      <c r="G623" s="3" t="str">
        <f t="shared" si="127"/>
        <v xml:space="preserve">NP-21 STAINLESS STEEL SPORTS BOTTLE 650ML S115 </v>
      </c>
      <c r="H623" s="3" t="str">
        <f t="shared" si="128"/>
        <v>NP-21</v>
      </c>
      <c r="I623" s="3"/>
      <c r="J623" s="3"/>
      <c r="K623" s="3" t="str">
        <f t="shared" si="129"/>
        <v/>
      </c>
      <c r="L623" s="3" t="e">
        <f t="shared" si="130"/>
        <v>#VALUE!</v>
      </c>
      <c r="M623" s="3"/>
      <c r="N623" s="3">
        <v>1236</v>
      </c>
      <c r="O623" s="3" t="s">
        <v>24</v>
      </c>
      <c r="P623" s="3">
        <v>532.03830100000005</v>
      </c>
      <c r="Q623" s="3">
        <v>657599.34</v>
      </c>
      <c r="R623" s="3">
        <v>6.3908504620000004</v>
      </c>
      <c r="S623" s="3">
        <v>7899.091171</v>
      </c>
      <c r="T623" s="3">
        <v>240944.4</v>
      </c>
      <c r="U623" t="str">
        <f t="shared" si="131"/>
        <v xml:space="preserve">NP-21 STAINLESS STEEL SPORTS BOTTLE 650ML S115 </v>
      </c>
      <c r="V623" t="e">
        <f t="shared" si="132"/>
        <v>#VALUE!</v>
      </c>
      <c r="W623" t="str">
        <f t="shared" si="133"/>
        <v/>
      </c>
      <c r="X623">
        <f t="shared" si="134"/>
        <v>1.0329999999999999</v>
      </c>
      <c r="Y623">
        <f t="shared" si="135"/>
        <v>898543.74</v>
      </c>
      <c r="Z623">
        <f t="shared" si="136"/>
        <v>0.36640000277372542</v>
      </c>
      <c r="AA623" t="str">
        <f t="shared" si="137"/>
        <v>High</v>
      </c>
      <c r="AB623">
        <f t="shared" si="138"/>
        <v>2023</v>
      </c>
      <c r="AD623">
        <f t="shared" si="139"/>
        <v>0.30795018347404129</v>
      </c>
    </row>
    <row r="624" spans="1:30" x14ac:dyDescent="0.3">
      <c r="A624" s="3" t="s">
        <v>19</v>
      </c>
      <c r="B624" s="3" t="s">
        <v>852</v>
      </c>
      <c r="C624" s="3" t="s">
        <v>21</v>
      </c>
      <c r="D624" s="4" t="s">
        <v>25</v>
      </c>
      <c r="E624" s="3" t="s">
        <v>853</v>
      </c>
      <c r="F624" s="3" t="str">
        <f t="shared" si="126"/>
        <v>Scrubber</v>
      </c>
      <c r="G624" s="3" t="str">
        <f t="shared" si="127"/>
        <v xml:space="preserve">STEEL SCRUBBER 6PCS SET </v>
      </c>
      <c r="H624" s="3" t="str">
        <f t="shared" si="128"/>
        <v>STEEL</v>
      </c>
      <c r="I624" s="3"/>
      <c r="J624" s="3"/>
      <c r="K624" s="3" t="str">
        <f t="shared" si="129"/>
        <v>PCS</v>
      </c>
      <c r="L624" s="3" t="e">
        <f t="shared" si="130"/>
        <v>#VALUE!</v>
      </c>
      <c r="M624" s="3"/>
      <c r="N624" s="3">
        <v>8735</v>
      </c>
      <c r="O624" s="3" t="s">
        <v>24</v>
      </c>
      <c r="P624" s="3">
        <v>237.91267199999999</v>
      </c>
      <c r="Q624" s="3">
        <v>2078167.19</v>
      </c>
      <c r="R624" s="3">
        <v>2.857809874</v>
      </c>
      <c r="S624" s="3">
        <v>24962.969249999998</v>
      </c>
      <c r="T624" s="3">
        <v>913562.2</v>
      </c>
      <c r="U624" t="str">
        <f t="shared" si="131"/>
        <v xml:space="preserve">STEEL SCRUBBER 6PCS SET </v>
      </c>
      <c r="V624" t="e">
        <f t="shared" si="132"/>
        <v>#VALUE!</v>
      </c>
      <c r="W624" t="str">
        <f t="shared" si="133"/>
        <v>PCS</v>
      </c>
      <c r="X624" t="e">
        <f t="shared" si="134"/>
        <v>#VALUE!</v>
      </c>
      <c r="Y624">
        <f t="shared" si="135"/>
        <v>2991729.3899999997</v>
      </c>
      <c r="Z624">
        <f t="shared" si="136"/>
        <v>0.43959995345706521</v>
      </c>
      <c r="AA624" t="str">
        <f t="shared" si="137"/>
        <v>High</v>
      </c>
      <c r="AB624">
        <f t="shared" si="138"/>
        <v>2023</v>
      </c>
      <c r="AD624">
        <f t="shared" si="139"/>
        <v>0.30791006691995776</v>
      </c>
    </row>
    <row r="625" spans="1:30" x14ac:dyDescent="0.3">
      <c r="A625" s="3" t="s">
        <v>19</v>
      </c>
      <c r="B625" s="3" t="s">
        <v>854</v>
      </c>
      <c r="C625" s="3" t="s">
        <v>21</v>
      </c>
      <c r="D625" s="4" t="s">
        <v>22</v>
      </c>
      <c r="E625" s="3" t="s">
        <v>855</v>
      </c>
      <c r="F625" s="3" t="str">
        <f t="shared" si="126"/>
        <v>Other</v>
      </c>
      <c r="G625" s="3" t="str">
        <f t="shared" si="127"/>
        <v xml:space="preserve">SY-01-STAINLESS STEEL BOTTLE 650ML </v>
      </c>
      <c r="H625" s="3" t="str">
        <f t="shared" si="128"/>
        <v>SY-01-STAINLESS</v>
      </c>
      <c r="I625" s="3"/>
      <c r="J625" s="3"/>
      <c r="K625" s="3" t="str">
        <f t="shared" si="129"/>
        <v/>
      </c>
      <c r="L625" s="3" t="e">
        <f t="shared" si="130"/>
        <v>#VALUE!</v>
      </c>
      <c r="M625" s="3"/>
      <c r="N625" s="3">
        <v>63</v>
      </c>
      <c r="O625" s="3" t="s">
        <v>24</v>
      </c>
      <c r="P625" s="3">
        <v>554.39507939999999</v>
      </c>
      <c r="Q625" s="3">
        <v>34926.89</v>
      </c>
      <c r="R625" s="3">
        <v>6.6594003529999997</v>
      </c>
      <c r="S625" s="3">
        <v>419.54222220000003</v>
      </c>
      <c r="T625" s="3">
        <v>12797.2</v>
      </c>
      <c r="U625" t="str">
        <f t="shared" si="131"/>
        <v xml:space="preserve">SY-01-STAINLESS STEEL BOTTLE 650ML </v>
      </c>
      <c r="V625" t="e">
        <f t="shared" si="132"/>
        <v>#VALUE!</v>
      </c>
      <c r="W625" t="str">
        <f t="shared" si="133"/>
        <v/>
      </c>
      <c r="X625">
        <f t="shared" si="134"/>
        <v>1.1299999999999999</v>
      </c>
      <c r="Y625">
        <f t="shared" si="135"/>
        <v>47724.09</v>
      </c>
      <c r="Z625">
        <f t="shared" si="136"/>
        <v>0.36639964222408583</v>
      </c>
      <c r="AA625" t="str">
        <f t="shared" si="137"/>
        <v>High</v>
      </c>
      <c r="AB625">
        <f t="shared" si="138"/>
        <v>2023</v>
      </c>
      <c r="AD625">
        <f t="shared" si="139"/>
        <v>0.30781962056931422</v>
      </c>
    </row>
    <row r="626" spans="1:30" x14ac:dyDescent="0.3">
      <c r="A626" s="3" t="s">
        <v>19</v>
      </c>
      <c r="B626" s="3" t="s">
        <v>854</v>
      </c>
      <c r="C626" s="3" t="s">
        <v>21</v>
      </c>
      <c r="D626" s="4" t="s">
        <v>22</v>
      </c>
      <c r="E626" s="3" t="s">
        <v>856</v>
      </c>
      <c r="F626" s="3" t="str">
        <f t="shared" si="126"/>
        <v>Other</v>
      </c>
      <c r="G626" s="3" t="str">
        <f t="shared" si="127"/>
        <v xml:space="preserve">SL-01 STAINLESS STEEL COLA BOTTLE 750ML SK750 </v>
      </c>
      <c r="H626" s="3" t="str">
        <f t="shared" si="128"/>
        <v>SL-01</v>
      </c>
      <c r="I626" s="3"/>
      <c r="J626" s="3"/>
      <c r="K626" s="3" t="str">
        <f t="shared" si="129"/>
        <v/>
      </c>
      <c r="L626" s="3" t="e">
        <f t="shared" si="130"/>
        <v>#VALUE!</v>
      </c>
      <c r="M626" s="3"/>
      <c r="N626" s="3">
        <v>4804</v>
      </c>
      <c r="O626" s="3" t="s">
        <v>24</v>
      </c>
      <c r="P626" s="3">
        <v>552.61098070000003</v>
      </c>
      <c r="Q626" s="3">
        <v>2655185.2400000002</v>
      </c>
      <c r="R626" s="3">
        <v>6.6379697379999998</v>
      </c>
      <c r="S626" s="3">
        <v>31894.116999999998</v>
      </c>
      <c r="T626" s="3">
        <v>972859.8</v>
      </c>
      <c r="U626" t="str">
        <f t="shared" si="131"/>
        <v xml:space="preserve">SL-01 STAINLESS STEEL COLA BOTTLE 750ML SK750 </v>
      </c>
      <c r="V626" t="e">
        <f t="shared" si="132"/>
        <v>#VALUE!</v>
      </c>
      <c r="W626" t="str">
        <f t="shared" si="133"/>
        <v/>
      </c>
      <c r="X626">
        <f t="shared" si="134"/>
        <v>1.18</v>
      </c>
      <c r="Y626">
        <f t="shared" si="135"/>
        <v>3628045.04</v>
      </c>
      <c r="Z626">
        <f t="shared" si="136"/>
        <v>0.36639997290735166</v>
      </c>
      <c r="AA626" t="str">
        <f t="shared" si="137"/>
        <v>High</v>
      </c>
      <c r="AB626">
        <f t="shared" si="138"/>
        <v>2023</v>
      </c>
      <c r="AD626">
        <f t="shared" si="139"/>
        <v>0.30777935938604628</v>
      </c>
    </row>
    <row r="627" spans="1:30" x14ac:dyDescent="0.3">
      <c r="A627" s="3" t="s">
        <v>19</v>
      </c>
      <c r="B627" s="3" t="s">
        <v>854</v>
      </c>
      <c r="C627" s="3" t="s">
        <v>21</v>
      </c>
      <c r="D627" s="4" t="s">
        <v>22</v>
      </c>
      <c r="E627" s="3" t="s">
        <v>857</v>
      </c>
      <c r="F627" s="3" t="str">
        <f t="shared" si="126"/>
        <v>Other</v>
      </c>
      <c r="G627" s="3" t="str">
        <f t="shared" si="127"/>
        <v xml:space="preserve">AM-396-STAINLESS STEEL KIDS BOTTLE 450ML </v>
      </c>
      <c r="H627" s="3" t="str">
        <f t="shared" si="128"/>
        <v>AM-396-STAINLESS</v>
      </c>
      <c r="I627" s="3"/>
      <c r="J627" s="3"/>
      <c r="K627" s="3" t="str">
        <f t="shared" si="129"/>
        <v/>
      </c>
      <c r="L627" s="3" t="e">
        <f t="shared" si="130"/>
        <v>#VALUE!</v>
      </c>
      <c r="M627" s="3"/>
      <c r="N627" s="3">
        <v>108</v>
      </c>
      <c r="O627" s="3" t="s">
        <v>24</v>
      </c>
      <c r="P627" s="3">
        <v>715.48027779999995</v>
      </c>
      <c r="Q627" s="3">
        <v>77271.87</v>
      </c>
      <c r="R627" s="3">
        <v>8.5943576910000008</v>
      </c>
      <c r="S627" s="3">
        <v>928.19063059999996</v>
      </c>
      <c r="T627" s="3">
        <v>28312.400000000001</v>
      </c>
      <c r="U627" t="str">
        <f t="shared" si="131"/>
        <v xml:space="preserve">AM-396-STAINLESS STEEL KIDS BOTTLE 450ML </v>
      </c>
      <c r="V627" t="e">
        <f t="shared" si="132"/>
        <v>#VALUE!</v>
      </c>
      <c r="W627" t="str">
        <f t="shared" si="133"/>
        <v/>
      </c>
      <c r="X627">
        <f t="shared" si="134"/>
        <v>1.25</v>
      </c>
      <c r="Y627">
        <f t="shared" si="135"/>
        <v>105584.26999999999</v>
      </c>
      <c r="Z627">
        <f t="shared" si="136"/>
        <v>0.36639982958869771</v>
      </c>
      <c r="AA627" t="str">
        <f t="shared" si="137"/>
        <v>High</v>
      </c>
      <c r="AB627">
        <f t="shared" si="138"/>
        <v>2023</v>
      </c>
      <c r="AD627">
        <f t="shared" si="139"/>
        <v>0.30773904259545393</v>
      </c>
    </row>
    <row r="628" spans="1:30" x14ac:dyDescent="0.3">
      <c r="A628" s="3" t="s">
        <v>19</v>
      </c>
      <c r="B628" s="3" t="s">
        <v>854</v>
      </c>
      <c r="C628" s="3" t="s">
        <v>21</v>
      </c>
      <c r="D628" s="4" t="s">
        <v>22</v>
      </c>
      <c r="E628" s="3" t="s">
        <v>858</v>
      </c>
      <c r="F628" s="3" t="str">
        <f t="shared" si="126"/>
        <v>Other</v>
      </c>
      <c r="G628" s="3" t="str">
        <f t="shared" si="127"/>
        <v xml:space="preserve">SY-04-STAINLESS STEEL SPORTS BOTTLE 1000 ML </v>
      </c>
      <c r="H628" s="3" t="str">
        <f t="shared" si="128"/>
        <v>SY-04-STAINLESS</v>
      </c>
      <c r="I628" s="3"/>
      <c r="J628" s="3"/>
      <c r="K628" s="3" t="str">
        <f t="shared" si="129"/>
        <v/>
      </c>
      <c r="L628" s="3" t="e">
        <f t="shared" si="130"/>
        <v>#VALUE!</v>
      </c>
      <c r="M628" s="3"/>
      <c r="N628" s="3">
        <v>69</v>
      </c>
      <c r="O628" s="3" t="s">
        <v>24</v>
      </c>
      <c r="P628" s="3">
        <v>571.13985509999998</v>
      </c>
      <c r="Q628" s="3">
        <v>39408.65</v>
      </c>
      <c r="R628" s="3">
        <v>6.8605387999999996</v>
      </c>
      <c r="S628" s="3">
        <v>473.37717720000001</v>
      </c>
      <c r="T628" s="3">
        <v>14439.3</v>
      </c>
      <c r="U628" t="str">
        <f t="shared" si="131"/>
        <v xml:space="preserve">SY-04-STAINLESS STEEL SPORTS BOTTLE 1000 ML </v>
      </c>
      <c r="V628" t="e">
        <f t="shared" si="132"/>
        <v>#VALUE!</v>
      </c>
      <c r="W628" t="str">
        <f t="shared" si="133"/>
        <v/>
      </c>
      <c r="X628">
        <f t="shared" si="134"/>
        <v>1.2749999999999999</v>
      </c>
      <c r="Y628">
        <f t="shared" si="135"/>
        <v>53847.95</v>
      </c>
      <c r="Z628">
        <f t="shared" si="136"/>
        <v>0.36639925498589776</v>
      </c>
      <c r="AA628" t="str">
        <f t="shared" si="137"/>
        <v>High</v>
      </c>
      <c r="AB628">
        <f t="shared" si="138"/>
        <v>2023</v>
      </c>
      <c r="AD628">
        <f t="shared" si="139"/>
        <v>0.30769867040894794</v>
      </c>
    </row>
    <row r="629" spans="1:30" x14ac:dyDescent="0.3">
      <c r="A629" s="3" t="s">
        <v>19</v>
      </c>
      <c r="B629" s="3" t="s">
        <v>854</v>
      </c>
      <c r="C629" s="3" t="s">
        <v>21</v>
      </c>
      <c r="D629" s="4" t="s">
        <v>22</v>
      </c>
      <c r="E629" s="3" t="s">
        <v>859</v>
      </c>
      <c r="F629" s="3" t="str">
        <f t="shared" si="126"/>
        <v>Other</v>
      </c>
      <c r="G629" s="3" t="str">
        <f t="shared" si="127"/>
        <v xml:space="preserve">SY-03-STAINLESS STEEL SPORTS BOTTLE 1000 ML </v>
      </c>
      <c r="H629" s="3" t="str">
        <f t="shared" si="128"/>
        <v>SY-03-STAINLESS</v>
      </c>
      <c r="I629" s="3"/>
      <c r="J629" s="3"/>
      <c r="K629" s="3" t="str">
        <f t="shared" si="129"/>
        <v/>
      </c>
      <c r="L629" s="3" t="e">
        <f t="shared" si="130"/>
        <v>#VALUE!</v>
      </c>
      <c r="M629" s="3"/>
      <c r="N629" s="3">
        <v>60</v>
      </c>
      <c r="O629" s="3" t="s">
        <v>24</v>
      </c>
      <c r="P629" s="3">
        <v>633.62933329999998</v>
      </c>
      <c r="Q629" s="3">
        <v>38017.760000000002</v>
      </c>
      <c r="R629" s="3">
        <v>7.6111631629999996</v>
      </c>
      <c r="S629" s="3">
        <v>456.66978979999999</v>
      </c>
      <c r="T629" s="3">
        <v>13929.8</v>
      </c>
      <c r="U629" t="str">
        <f t="shared" si="131"/>
        <v xml:space="preserve">SY-03-STAINLESS STEEL SPORTS BOTTLE 1000 ML </v>
      </c>
      <c r="V629" t="e">
        <f t="shared" si="132"/>
        <v>#VALUE!</v>
      </c>
      <c r="W629" t="str">
        <f t="shared" si="133"/>
        <v/>
      </c>
      <c r="X629">
        <f t="shared" si="134"/>
        <v>1.23</v>
      </c>
      <c r="Y629">
        <f t="shared" si="135"/>
        <v>51947.56</v>
      </c>
      <c r="Z629">
        <f t="shared" si="136"/>
        <v>0.36640243928100968</v>
      </c>
      <c r="AA629" t="str">
        <f t="shared" si="137"/>
        <v>High</v>
      </c>
      <c r="AB629">
        <f t="shared" si="138"/>
        <v>2023</v>
      </c>
      <c r="AD629">
        <f t="shared" si="139"/>
        <v>0.30765824300910155</v>
      </c>
    </row>
    <row r="630" spans="1:30" x14ac:dyDescent="0.3">
      <c r="A630" s="3" t="s">
        <v>19</v>
      </c>
      <c r="B630" s="3" t="s">
        <v>854</v>
      </c>
      <c r="C630" s="3" t="s">
        <v>21</v>
      </c>
      <c r="D630" s="4" t="s">
        <v>22</v>
      </c>
      <c r="E630" s="3" t="s">
        <v>860</v>
      </c>
      <c r="F630" s="3" t="str">
        <f t="shared" si="126"/>
        <v>Other</v>
      </c>
      <c r="G630" s="3" t="str">
        <f t="shared" si="127"/>
        <v xml:space="preserve">AM-395 -STAINLESS STEEL BOTTLE 500ML </v>
      </c>
      <c r="H630" s="3" t="str">
        <f t="shared" si="128"/>
        <v>AM-395</v>
      </c>
      <c r="I630" s="3"/>
      <c r="J630" s="3"/>
      <c r="K630" s="3" t="str">
        <f t="shared" si="129"/>
        <v/>
      </c>
      <c r="L630" s="3" t="e">
        <f t="shared" si="130"/>
        <v>#VALUE!</v>
      </c>
      <c r="M630" s="3"/>
      <c r="N630" s="3">
        <v>92</v>
      </c>
      <c r="O630" s="3" t="s">
        <v>24</v>
      </c>
      <c r="P630" s="3">
        <v>755.92043479999995</v>
      </c>
      <c r="Q630" s="3">
        <v>69544.679999999993</v>
      </c>
      <c r="R630" s="3">
        <v>9.0801253430000006</v>
      </c>
      <c r="S630" s="3">
        <v>835.37153149999995</v>
      </c>
      <c r="T630" s="3">
        <v>25481.1</v>
      </c>
      <c r="U630" t="str">
        <f t="shared" si="131"/>
        <v xml:space="preserve">AM-395 -STAINLESS STEEL BOTTLE 500ML </v>
      </c>
      <c r="V630" t="e">
        <f t="shared" si="132"/>
        <v>#VALUE!</v>
      </c>
      <c r="W630" t="str">
        <f t="shared" si="133"/>
        <v/>
      </c>
      <c r="X630">
        <f t="shared" si="134"/>
        <v>1.125</v>
      </c>
      <c r="Y630">
        <f t="shared" si="135"/>
        <v>95025.78</v>
      </c>
      <c r="Z630">
        <f t="shared" si="136"/>
        <v>0.36639898263964982</v>
      </c>
      <c r="AA630" t="str">
        <f t="shared" si="137"/>
        <v>High</v>
      </c>
      <c r="AB630">
        <f t="shared" si="138"/>
        <v>2023</v>
      </c>
      <c r="AD630">
        <f t="shared" si="139"/>
        <v>0.3076177576912022</v>
      </c>
    </row>
    <row r="631" spans="1:30" x14ac:dyDescent="0.3">
      <c r="A631" s="3" t="s">
        <v>19</v>
      </c>
      <c r="B631" s="3" t="s">
        <v>854</v>
      </c>
      <c r="C631" s="3" t="s">
        <v>21</v>
      </c>
      <c r="D631" s="4" t="s">
        <v>22</v>
      </c>
      <c r="E631" s="3" t="s">
        <v>861</v>
      </c>
      <c r="F631" s="3" t="str">
        <f t="shared" si="126"/>
        <v>Other</v>
      </c>
      <c r="G631" s="3" t="str">
        <f t="shared" si="127"/>
        <v xml:space="preserve">SB-01 STAINLESS STEEL SPORTS BOTTLE 750ML SG-702 </v>
      </c>
      <c r="H631" s="3" t="str">
        <f t="shared" si="128"/>
        <v>SB-01</v>
      </c>
      <c r="I631" s="3"/>
      <c r="J631" s="3"/>
      <c r="K631" s="3" t="str">
        <f t="shared" si="129"/>
        <v/>
      </c>
      <c r="L631" s="3" t="e">
        <f t="shared" si="130"/>
        <v>#VALUE!</v>
      </c>
      <c r="M631" s="3"/>
      <c r="N631" s="3">
        <v>2083</v>
      </c>
      <c r="O631" s="3" t="s">
        <v>24</v>
      </c>
      <c r="P631" s="3">
        <v>534.77036290000001</v>
      </c>
      <c r="Q631" s="3">
        <v>1114033.6200000001</v>
      </c>
      <c r="R631" s="3">
        <v>6.4236680230000003</v>
      </c>
      <c r="S631" s="3">
        <v>13381.78523</v>
      </c>
      <c r="T631" s="3">
        <v>408181.9</v>
      </c>
      <c r="U631" t="str">
        <f t="shared" si="131"/>
        <v xml:space="preserve">SB-01 STAINLESS STEEL SPORTS BOTTLE 750ML SG-702 </v>
      </c>
      <c r="V631" t="e">
        <f t="shared" si="132"/>
        <v>#VALUE!</v>
      </c>
      <c r="W631" t="str">
        <f t="shared" si="133"/>
        <v/>
      </c>
      <c r="X631">
        <f t="shared" si="134"/>
        <v>1.0900000000000001</v>
      </c>
      <c r="Y631">
        <f t="shared" si="135"/>
        <v>1522215.52</v>
      </c>
      <c r="Z631">
        <f t="shared" si="136"/>
        <v>0.36639998351216724</v>
      </c>
      <c r="AA631" t="str">
        <f t="shared" si="137"/>
        <v>High</v>
      </c>
      <c r="AB631">
        <f t="shared" si="138"/>
        <v>2023</v>
      </c>
      <c r="AD631">
        <f t="shared" si="139"/>
        <v>0.30757721891537565</v>
      </c>
    </row>
    <row r="632" spans="1:30" x14ac:dyDescent="0.3">
      <c r="A632" s="3" t="s">
        <v>19</v>
      </c>
      <c r="B632" s="3" t="s">
        <v>854</v>
      </c>
      <c r="C632" s="3" t="s">
        <v>21</v>
      </c>
      <c r="D632" s="4" t="s">
        <v>22</v>
      </c>
      <c r="E632" s="3" t="s">
        <v>862</v>
      </c>
      <c r="F632" s="3" t="str">
        <f t="shared" si="126"/>
        <v>Other</v>
      </c>
      <c r="G632" s="3" t="str">
        <f t="shared" si="127"/>
        <v xml:space="preserve">SY-02-STAINLESS STEEL BOTTLE 750 ML </v>
      </c>
      <c r="H632" s="3" t="str">
        <f t="shared" si="128"/>
        <v>SY-02-STAINLESS</v>
      </c>
      <c r="I632" s="3"/>
      <c r="J632" s="3"/>
      <c r="K632" s="3" t="str">
        <f t="shared" si="129"/>
        <v/>
      </c>
      <c r="L632" s="3" t="e">
        <f t="shared" si="130"/>
        <v>#VALUE!</v>
      </c>
      <c r="M632" s="3"/>
      <c r="N632" s="3">
        <v>60</v>
      </c>
      <c r="O632" s="3" t="s">
        <v>24</v>
      </c>
      <c r="P632" s="3">
        <v>589.84199999999998</v>
      </c>
      <c r="Q632" s="3">
        <v>35390.519999999997</v>
      </c>
      <c r="R632" s="3">
        <v>7.0851891890000003</v>
      </c>
      <c r="S632" s="3">
        <v>425.11135139999999</v>
      </c>
      <c r="T632" s="3">
        <v>12967.1</v>
      </c>
      <c r="U632" t="str">
        <f t="shared" si="131"/>
        <v xml:space="preserve">SY-02-STAINLESS STEEL BOTTLE 750 ML </v>
      </c>
      <c r="V632" t="e">
        <f t="shared" si="132"/>
        <v>#VALUE!</v>
      </c>
      <c r="W632" t="str">
        <f t="shared" si="133"/>
        <v/>
      </c>
      <c r="X632">
        <f t="shared" si="134"/>
        <v>1.145</v>
      </c>
      <c r="Y632">
        <f t="shared" si="135"/>
        <v>48357.619999999995</v>
      </c>
      <c r="Z632">
        <f t="shared" si="136"/>
        <v>0.36640038066691311</v>
      </c>
      <c r="AA632" t="str">
        <f t="shared" si="137"/>
        <v>High</v>
      </c>
      <c r="AB632">
        <f t="shared" si="138"/>
        <v>2023</v>
      </c>
      <c r="AD632">
        <f t="shared" si="139"/>
        <v>0.30753662349467392</v>
      </c>
    </row>
    <row r="633" spans="1:30" x14ac:dyDescent="0.3">
      <c r="A633" s="3" t="s">
        <v>19</v>
      </c>
      <c r="B633" s="3" t="s">
        <v>854</v>
      </c>
      <c r="C633" s="3" t="s">
        <v>21</v>
      </c>
      <c r="D633" s="4" t="s">
        <v>22</v>
      </c>
      <c r="E633" s="3" t="s">
        <v>863</v>
      </c>
      <c r="F633" s="3" t="str">
        <f t="shared" si="126"/>
        <v>Other</v>
      </c>
      <c r="G633" s="3" t="str">
        <f t="shared" si="127"/>
        <v xml:space="preserve">NP-21-STAINLESS STEEL SPORTS BOTTLE 650ML S115 </v>
      </c>
      <c r="H633" s="3" t="str">
        <f t="shared" si="128"/>
        <v>NP-21-STAINLESS</v>
      </c>
      <c r="I633" s="3"/>
      <c r="J633" s="3"/>
      <c r="K633" s="3" t="str">
        <f t="shared" si="129"/>
        <v/>
      </c>
      <c r="L633" s="3" t="e">
        <f t="shared" si="130"/>
        <v>#VALUE!</v>
      </c>
      <c r="M633" s="3"/>
      <c r="N633" s="3">
        <v>148</v>
      </c>
      <c r="O633" s="3" t="s">
        <v>24</v>
      </c>
      <c r="P633" s="3">
        <v>532.14331079999999</v>
      </c>
      <c r="Q633" s="3">
        <v>78757.210000000006</v>
      </c>
      <c r="R633" s="3">
        <v>6.3921118420000003</v>
      </c>
      <c r="S633" s="3">
        <v>946.03255260000003</v>
      </c>
      <c r="T633" s="3">
        <v>28856.6</v>
      </c>
      <c r="U633" t="str">
        <f t="shared" si="131"/>
        <v xml:space="preserve">NP-21-STAINLESS STEEL SPORTS BOTTLE 650ML S115 </v>
      </c>
      <c r="V633" t="e">
        <f t="shared" si="132"/>
        <v>#VALUE!</v>
      </c>
      <c r="W633" t="str">
        <f t="shared" si="133"/>
        <v/>
      </c>
      <c r="X633">
        <f t="shared" si="134"/>
        <v>1.0329999999999999</v>
      </c>
      <c r="Y633">
        <f t="shared" si="135"/>
        <v>107613.81</v>
      </c>
      <c r="Z633">
        <f t="shared" si="136"/>
        <v>0.36639946996598782</v>
      </c>
      <c r="AA633" t="str">
        <f t="shared" si="137"/>
        <v>High</v>
      </c>
      <c r="AB633">
        <f t="shared" si="138"/>
        <v>2023</v>
      </c>
      <c r="AD633">
        <f t="shared" si="139"/>
        <v>0.30749597172867099</v>
      </c>
    </row>
    <row r="634" spans="1:30" x14ac:dyDescent="0.3">
      <c r="A634" s="3" t="s">
        <v>19</v>
      </c>
      <c r="B634" s="3" t="s">
        <v>854</v>
      </c>
      <c r="C634" s="3" t="s">
        <v>21</v>
      </c>
      <c r="D634" s="4" t="s">
        <v>22</v>
      </c>
      <c r="E634" s="3" t="s">
        <v>864</v>
      </c>
      <c r="F634" s="3" t="str">
        <f t="shared" si="126"/>
        <v>Other</v>
      </c>
      <c r="G634" s="3" t="str">
        <f t="shared" si="127"/>
        <v xml:space="preserve">AM-397-STAINLESS STEEL BOTTLE 500ML </v>
      </c>
      <c r="H634" s="3" t="str">
        <f t="shared" si="128"/>
        <v>AM-397-STAINLESS</v>
      </c>
      <c r="I634" s="3"/>
      <c r="J634" s="3"/>
      <c r="K634" s="3" t="str">
        <f t="shared" si="129"/>
        <v/>
      </c>
      <c r="L634" s="3" t="e">
        <f t="shared" si="130"/>
        <v>#VALUE!</v>
      </c>
      <c r="M634" s="3"/>
      <c r="N634" s="3">
        <v>106</v>
      </c>
      <c r="O634" s="3" t="s">
        <v>24</v>
      </c>
      <c r="P634" s="3">
        <v>641.50226420000001</v>
      </c>
      <c r="Q634" s="3">
        <v>67999.240000000005</v>
      </c>
      <c r="R634" s="3">
        <v>7.7057329030000004</v>
      </c>
      <c r="S634" s="3">
        <v>816.80768769999997</v>
      </c>
      <c r="T634" s="3">
        <v>24914.9</v>
      </c>
      <c r="U634" t="str">
        <f t="shared" si="131"/>
        <v xml:space="preserve">AM-397-STAINLESS STEEL BOTTLE 500ML </v>
      </c>
      <c r="V634" t="e">
        <f t="shared" si="132"/>
        <v>#VALUE!</v>
      </c>
      <c r="W634" t="str">
        <f t="shared" si="133"/>
        <v/>
      </c>
      <c r="X634">
        <f t="shared" si="134"/>
        <v>1.1000000000000001</v>
      </c>
      <c r="Y634">
        <f t="shared" si="135"/>
        <v>92914.140000000014</v>
      </c>
      <c r="Z634">
        <f t="shared" si="136"/>
        <v>0.36639968329057793</v>
      </c>
      <c r="AA634" t="str">
        <f t="shared" si="137"/>
        <v>High</v>
      </c>
      <c r="AB634">
        <f t="shared" si="138"/>
        <v>2023</v>
      </c>
      <c r="AD634">
        <f t="shared" si="139"/>
        <v>0.3074552644043882</v>
      </c>
    </row>
    <row r="635" spans="1:30" x14ac:dyDescent="0.3">
      <c r="A635" s="3" t="s">
        <v>19</v>
      </c>
      <c r="B635" s="3" t="s">
        <v>865</v>
      </c>
      <c r="C635" s="3" t="s">
        <v>21</v>
      </c>
      <c r="D635" s="4" t="s">
        <v>22</v>
      </c>
      <c r="E635" s="3" t="s">
        <v>866</v>
      </c>
      <c r="F635" s="3" t="str">
        <f t="shared" si="126"/>
        <v>Other</v>
      </c>
      <c r="G635" s="3" t="str">
        <f t="shared" si="127"/>
        <v xml:space="preserve">NP-19 STEEL SALT BOTTLE </v>
      </c>
      <c r="H635" s="3" t="str">
        <f t="shared" si="128"/>
        <v>NP-19</v>
      </c>
      <c r="I635" s="3"/>
      <c r="J635" s="3"/>
      <c r="K635" s="3" t="str">
        <f t="shared" si="129"/>
        <v>PCS</v>
      </c>
      <c r="L635" s="3" t="e">
        <f t="shared" si="130"/>
        <v>#VALUE!</v>
      </c>
      <c r="M635" s="3"/>
      <c r="N635" s="3">
        <v>6000</v>
      </c>
      <c r="O635" s="3" t="s">
        <v>24</v>
      </c>
      <c r="P635" s="3">
        <v>253.11295670000001</v>
      </c>
      <c r="Q635" s="3">
        <v>1518677.74</v>
      </c>
      <c r="R635" s="3">
        <v>3.0403958759999998</v>
      </c>
      <c r="S635" s="3">
        <v>18242.375260000001</v>
      </c>
      <c r="T635" s="3">
        <v>556443.5</v>
      </c>
      <c r="U635" t="str">
        <f t="shared" si="131"/>
        <v xml:space="preserve">NP-19 STEEL SALT BOTTLE </v>
      </c>
      <c r="V635">
        <f t="shared" si="132"/>
        <v>38400</v>
      </c>
      <c r="W635" t="str">
        <f t="shared" si="133"/>
        <v>PCS</v>
      </c>
      <c r="X635">
        <f t="shared" si="134"/>
        <v>0.44940000000000002</v>
      </c>
      <c r="Y635">
        <f t="shared" si="135"/>
        <v>2075121.24</v>
      </c>
      <c r="Z635">
        <f t="shared" si="136"/>
        <v>0.36639998423892089</v>
      </c>
      <c r="AA635" t="str">
        <f t="shared" si="137"/>
        <v>High</v>
      </c>
      <c r="AB635">
        <f t="shared" si="138"/>
        <v>2023</v>
      </c>
      <c r="AD635">
        <f t="shared" si="139"/>
        <v>0.30741450062922482</v>
      </c>
    </row>
    <row r="636" spans="1:30" x14ac:dyDescent="0.3">
      <c r="A636" s="3" t="s">
        <v>19</v>
      </c>
      <c r="B636" s="3" t="s">
        <v>867</v>
      </c>
      <c r="C636" s="3" t="s">
        <v>21</v>
      </c>
      <c r="D636" s="4" t="s">
        <v>22</v>
      </c>
      <c r="E636" s="3" t="s">
        <v>868</v>
      </c>
      <c r="F636" s="3" t="str">
        <f t="shared" si="126"/>
        <v>Other</v>
      </c>
      <c r="G636" s="3" t="str">
        <f t="shared" si="127"/>
        <v xml:space="preserve">AM-06 STAINLESS STEEL BOTTLE 750ML SG805 </v>
      </c>
      <c r="H636" s="3" t="str">
        <f t="shared" si="128"/>
        <v>AM-06</v>
      </c>
      <c r="I636" s="3"/>
      <c r="J636" s="3"/>
      <c r="K636" s="3" t="str">
        <f t="shared" si="129"/>
        <v/>
      </c>
      <c r="L636" s="3" t="e">
        <f t="shared" si="130"/>
        <v>#VALUE!</v>
      </c>
      <c r="M636" s="3"/>
      <c r="N636" s="3">
        <v>6420</v>
      </c>
      <c r="O636" s="3" t="s">
        <v>24</v>
      </c>
      <c r="P636" s="3">
        <v>593.50168680000002</v>
      </c>
      <c r="Q636" s="3">
        <v>3810636.93</v>
      </c>
      <c r="R636" s="3">
        <v>7.146317721</v>
      </c>
      <c r="S636" s="3">
        <v>45883.647559999998</v>
      </c>
      <c r="T636" s="3">
        <v>1396217.4</v>
      </c>
      <c r="U636" t="str">
        <f t="shared" si="131"/>
        <v xml:space="preserve">AM-06 STAINLESS STEEL BOTTLE 750ML SG805 </v>
      </c>
      <c r="V636" t="e">
        <f t="shared" si="132"/>
        <v>#VALUE!</v>
      </c>
      <c r="W636" t="str">
        <f t="shared" si="133"/>
        <v/>
      </c>
      <c r="X636">
        <f t="shared" si="134"/>
        <v>1.0389999999999999</v>
      </c>
      <c r="Y636">
        <f t="shared" si="135"/>
        <v>5206854.33</v>
      </c>
      <c r="Z636">
        <f t="shared" si="136"/>
        <v>0.36640000757038793</v>
      </c>
      <c r="AA636" t="str">
        <f t="shared" si="137"/>
        <v>High</v>
      </c>
      <c r="AB636">
        <f t="shared" si="138"/>
        <v>2023</v>
      </c>
      <c r="AD636">
        <f t="shared" si="139"/>
        <v>0.30737368022534273</v>
      </c>
    </row>
    <row r="637" spans="1:30" x14ac:dyDescent="0.3">
      <c r="A637" s="3" t="s">
        <v>19</v>
      </c>
      <c r="B637" s="3" t="s">
        <v>867</v>
      </c>
      <c r="C637" s="3" t="s">
        <v>21</v>
      </c>
      <c r="D637" s="4" t="s">
        <v>22</v>
      </c>
      <c r="E637" s="3" t="s">
        <v>869</v>
      </c>
      <c r="F637" s="3" t="str">
        <f t="shared" si="126"/>
        <v>Other</v>
      </c>
      <c r="G637" s="3" t="str">
        <f t="shared" si="127"/>
        <v xml:space="preserve">NP-20 STAINLESS STEEL SPORTS BOTTLE 750ML S-308-C6 </v>
      </c>
      <c r="H637" s="3" t="str">
        <f t="shared" si="128"/>
        <v>NP-20</v>
      </c>
      <c r="I637" s="3"/>
      <c r="J637" s="3"/>
      <c r="K637" s="3" t="str">
        <f t="shared" si="129"/>
        <v/>
      </c>
      <c r="L637" s="3" t="e">
        <f t="shared" si="130"/>
        <v>#VALUE!</v>
      </c>
      <c r="M637" s="3"/>
      <c r="N637" s="3">
        <v>505</v>
      </c>
      <c r="O637" s="3" t="s">
        <v>24</v>
      </c>
      <c r="P637" s="3">
        <v>494.01944220000001</v>
      </c>
      <c r="Q637" s="3">
        <v>249776.23</v>
      </c>
      <c r="R637" s="3">
        <v>5.9484580640000004</v>
      </c>
      <c r="S637" s="3">
        <v>3007.5403970000002</v>
      </c>
      <c r="T637" s="3">
        <v>91517.9</v>
      </c>
      <c r="U637" t="str">
        <f t="shared" si="131"/>
        <v xml:space="preserve">NP-20 STAINLESS STEEL SPORTS BOTTLE 750ML S-308-C6 </v>
      </c>
      <c r="V637" t="e">
        <f t="shared" si="132"/>
        <v>#VALUE!</v>
      </c>
      <c r="W637" t="str">
        <f t="shared" si="133"/>
        <v/>
      </c>
      <c r="X637">
        <f t="shared" si="134"/>
        <v>1.0249999999999999</v>
      </c>
      <c r="Y637">
        <f t="shared" si="135"/>
        <v>341294.13</v>
      </c>
      <c r="Z637">
        <f t="shared" si="136"/>
        <v>0.36639955691540382</v>
      </c>
      <c r="AA637" t="str">
        <f t="shared" si="137"/>
        <v>High</v>
      </c>
      <c r="AB637">
        <f t="shared" si="138"/>
        <v>2023</v>
      </c>
      <c r="AD637">
        <f t="shared" si="139"/>
        <v>0.30733280326734752</v>
      </c>
    </row>
    <row r="638" spans="1:30" x14ac:dyDescent="0.3">
      <c r="A638" s="3" t="s">
        <v>19</v>
      </c>
      <c r="B638" s="3" t="s">
        <v>870</v>
      </c>
      <c r="C638" s="3" t="s">
        <v>21</v>
      </c>
      <c r="D638" s="4" t="s">
        <v>22</v>
      </c>
      <c r="E638" s="3" t="s">
        <v>871</v>
      </c>
      <c r="F638" s="3" t="str">
        <f t="shared" si="126"/>
        <v>Other</v>
      </c>
      <c r="G638" s="3" t="str">
        <f t="shared" si="127"/>
        <v xml:space="preserve">STAINLESS STEEL COLA BOTTLE 750ML SK750 </v>
      </c>
      <c r="H638" s="3" t="str">
        <f t="shared" si="128"/>
        <v>STAINLESS</v>
      </c>
      <c r="I638" s="3"/>
      <c r="J638" s="3"/>
      <c r="K638" s="3" t="str">
        <f t="shared" si="129"/>
        <v>PCS</v>
      </c>
      <c r="L638" s="3" t="e">
        <f t="shared" si="130"/>
        <v>#VALUE!</v>
      </c>
      <c r="M638" s="3"/>
      <c r="N638" s="3">
        <v>1288</v>
      </c>
      <c r="O638" s="3" t="s">
        <v>24</v>
      </c>
      <c r="P638" s="3">
        <v>537.42078419999996</v>
      </c>
      <c r="Q638" s="3">
        <v>692197.97</v>
      </c>
      <c r="R638" s="3">
        <v>6.4710509829999996</v>
      </c>
      <c r="S638" s="3">
        <v>8334.7136659999996</v>
      </c>
      <c r="T638" s="3">
        <v>253621.4</v>
      </c>
      <c r="U638" t="str">
        <f t="shared" si="131"/>
        <v xml:space="preserve">STAINLESS STEEL COLA BOTTLE 750ML SK750 </v>
      </c>
      <c r="V638">
        <f t="shared" si="132"/>
        <v>6720</v>
      </c>
      <c r="W638" t="str">
        <f t="shared" si="133"/>
        <v>PCS</v>
      </c>
      <c r="X638">
        <f t="shared" si="134"/>
        <v>1.18</v>
      </c>
      <c r="Y638">
        <f t="shared" si="135"/>
        <v>945819.37</v>
      </c>
      <c r="Z638">
        <f t="shared" si="136"/>
        <v>0.36640009215860603</v>
      </c>
      <c r="AA638" t="str">
        <f t="shared" si="137"/>
        <v>High</v>
      </c>
      <c r="AB638">
        <f t="shared" si="138"/>
        <v>2023</v>
      </c>
      <c r="AD638">
        <f t="shared" si="139"/>
        <v>0.30729186996613611</v>
      </c>
    </row>
    <row r="639" spans="1:30" x14ac:dyDescent="0.3">
      <c r="A639" s="3" t="s">
        <v>19</v>
      </c>
      <c r="B639" s="3" t="s">
        <v>870</v>
      </c>
      <c r="C639" s="3" t="s">
        <v>21</v>
      </c>
      <c r="D639" s="4" t="s">
        <v>22</v>
      </c>
      <c r="E639" s="3" t="s">
        <v>872</v>
      </c>
      <c r="F639" s="3" t="str">
        <f t="shared" si="126"/>
        <v>Other</v>
      </c>
      <c r="G639" s="3" t="str">
        <f t="shared" si="127"/>
        <v xml:space="preserve">STAINLESS STEEL SPORTS BOTTLE 750ML S-308-C6 </v>
      </c>
      <c r="H639" s="3" t="str">
        <f t="shared" si="128"/>
        <v>STAINLESS</v>
      </c>
      <c r="I639" s="3"/>
      <c r="J639" s="3"/>
      <c r="K639" s="3" t="str">
        <f t="shared" si="129"/>
        <v>PCS</v>
      </c>
      <c r="L639" s="3" t="e">
        <f t="shared" si="130"/>
        <v>#VALUE!</v>
      </c>
      <c r="M639" s="3"/>
      <c r="N639" s="3">
        <v>5476</v>
      </c>
      <c r="O639" s="3" t="s">
        <v>24</v>
      </c>
      <c r="P639" s="3">
        <v>544.70782320000001</v>
      </c>
      <c r="Q639" s="3">
        <v>2982820.04</v>
      </c>
      <c r="R639" s="3">
        <v>6.5587937780000001</v>
      </c>
      <c r="S639" s="3">
        <v>35915.954729999998</v>
      </c>
      <c r="T639" s="3">
        <v>1092905.3</v>
      </c>
      <c r="U639" t="str">
        <f t="shared" si="131"/>
        <v xml:space="preserve">STAINLESS STEEL SPORTS BOTTLE 750ML S-308-C6 </v>
      </c>
      <c r="V639">
        <f t="shared" si="132"/>
        <v>32856</v>
      </c>
      <c r="W639" t="str">
        <f t="shared" si="133"/>
        <v>PCS</v>
      </c>
      <c r="X639">
        <f t="shared" si="134"/>
        <v>1.04</v>
      </c>
      <c r="Y639">
        <f t="shared" si="135"/>
        <v>4075725.34</v>
      </c>
      <c r="Z639">
        <f t="shared" si="136"/>
        <v>0.36640001251969595</v>
      </c>
      <c r="AA639" t="str">
        <f t="shared" si="137"/>
        <v>High</v>
      </c>
      <c r="AB639">
        <f t="shared" si="138"/>
        <v>2023</v>
      </c>
      <c r="AD639">
        <f t="shared" si="139"/>
        <v>0.30725087952078767</v>
      </c>
    </row>
    <row r="640" spans="1:30" x14ac:dyDescent="0.3">
      <c r="A640" s="3" t="s">
        <v>19</v>
      </c>
      <c r="B640" s="3" t="s">
        <v>873</v>
      </c>
      <c r="C640" s="3" t="s">
        <v>21</v>
      </c>
      <c r="D640" s="4" t="s">
        <v>22</v>
      </c>
      <c r="E640" s="3" t="s">
        <v>874</v>
      </c>
      <c r="F640" s="3" t="str">
        <f t="shared" si="126"/>
        <v>Kitchen Tools</v>
      </c>
      <c r="G640" s="3" t="str">
        <f t="shared" si="127"/>
        <v xml:space="preserve">STEEL TEA STRAINER </v>
      </c>
      <c r="H640" s="3" t="str">
        <f t="shared" si="128"/>
        <v>STEEL</v>
      </c>
      <c r="I640" s="3"/>
      <c r="J640" s="3"/>
      <c r="K640" s="3" t="str">
        <f t="shared" si="129"/>
        <v>PCS</v>
      </c>
      <c r="L640" s="3" t="e">
        <f t="shared" si="130"/>
        <v>#VALUE!</v>
      </c>
      <c r="M640" s="3"/>
      <c r="N640" s="3">
        <v>4620</v>
      </c>
      <c r="O640" s="3" t="s">
        <v>24</v>
      </c>
      <c r="P640" s="3">
        <v>556.24453900000003</v>
      </c>
      <c r="Q640" s="3">
        <v>2569849.77</v>
      </c>
      <c r="R640" s="3">
        <v>6.6977066699999996</v>
      </c>
      <c r="S640" s="3">
        <v>30943.40482</v>
      </c>
      <c r="T640" s="3">
        <v>941593</v>
      </c>
      <c r="U640" t="str">
        <f t="shared" si="131"/>
        <v xml:space="preserve">STEEL TEA STRAINER </v>
      </c>
      <c r="V640">
        <f t="shared" si="132"/>
        <v>100800</v>
      </c>
      <c r="W640" t="str">
        <f t="shared" si="133"/>
        <v>PCS</v>
      </c>
      <c r="X640">
        <f t="shared" si="134"/>
        <v>0.28810000000000002</v>
      </c>
      <c r="Y640">
        <f t="shared" si="135"/>
        <v>3511442.77</v>
      </c>
      <c r="Z640">
        <f t="shared" si="136"/>
        <v>0.36640001722746618</v>
      </c>
      <c r="AA640" t="str">
        <f t="shared" si="137"/>
        <v>High</v>
      </c>
      <c r="AB640">
        <f t="shared" si="138"/>
        <v>2023</v>
      </c>
      <c r="AD640">
        <f t="shared" si="139"/>
        <v>0.30720983223903969</v>
      </c>
    </row>
    <row r="641" spans="1:30" x14ac:dyDescent="0.3">
      <c r="A641" s="3" t="s">
        <v>19</v>
      </c>
      <c r="B641" s="3" t="s">
        <v>873</v>
      </c>
      <c r="C641" s="3" t="s">
        <v>21</v>
      </c>
      <c r="D641" s="4" t="s">
        <v>22</v>
      </c>
      <c r="E641" s="3" t="s">
        <v>875</v>
      </c>
      <c r="F641" s="3" t="str">
        <f t="shared" si="126"/>
        <v>Kitchen Tools</v>
      </c>
      <c r="G641" s="3" t="str">
        <f t="shared" si="127"/>
        <v xml:space="preserve">STEEL TEA STRAINER BIG </v>
      </c>
      <c r="H641" s="3" t="str">
        <f t="shared" si="128"/>
        <v>STEEL</v>
      </c>
      <c r="I641" s="3"/>
      <c r="J641" s="3"/>
      <c r="K641" s="3" t="str">
        <f t="shared" si="129"/>
        <v>PCS</v>
      </c>
      <c r="L641" s="3" t="e">
        <f t="shared" si="130"/>
        <v>#VALUE!</v>
      </c>
      <c r="M641" s="3"/>
      <c r="N641" s="3">
        <v>8580</v>
      </c>
      <c r="O641" s="3" t="s">
        <v>24</v>
      </c>
      <c r="P641" s="3">
        <v>383.48003610000001</v>
      </c>
      <c r="Q641" s="3">
        <v>3290258.71</v>
      </c>
      <c r="R641" s="3">
        <v>4.6174597970000004</v>
      </c>
      <c r="S641" s="3">
        <v>39617.805059999999</v>
      </c>
      <c r="T641" s="3">
        <v>1205550.8</v>
      </c>
      <c r="U641" t="str">
        <f t="shared" si="131"/>
        <v xml:space="preserve">STEEL TEA STRAINER BIG </v>
      </c>
      <c r="V641">
        <f t="shared" si="132"/>
        <v>35100</v>
      </c>
      <c r="W641" t="str">
        <f t="shared" si="133"/>
        <v>PCS</v>
      </c>
      <c r="X641">
        <f t="shared" si="134"/>
        <v>1.0592999999999999</v>
      </c>
      <c r="Y641">
        <f t="shared" si="135"/>
        <v>4495809.51</v>
      </c>
      <c r="Z641">
        <f t="shared" si="136"/>
        <v>0.3664000026307962</v>
      </c>
      <c r="AA641" t="str">
        <f t="shared" si="137"/>
        <v>High</v>
      </c>
      <c r="AB641">
        <f t="shared" si="138"/>
        <v>2023</v>
      </c>
      <c r="AD641">
        <f t="shared" si="139"/>
        <v>0.30716872794390881</v>
      </c>
    </row>
    <row r="642" spans="1:30" x14ac:dyDescent="0.3">
      <c r="A642" s="3" t="s">
        <v>19</v>
      </c>
      <c r="B642" s="3" t="s">
        <v>876</v>
      </c>
      <c r="C642" s="3" t="s">
        <v>21</v>
      </c>
      <c r="D642" s="4" t="s">
        <v>22</v>
      </c>
      <c r="E642" s="3" t="s">
        <v>877</v>
      </c>
      <c r="F642" s="3" t="str">
        <f t="shared" si="126"/>
        <v>Other</v>
      </c>
      <c r="G642" s="3" t="str">
        <f t="shared" si="127"/>
        <v xml:space="preserve">STAINLESS STEEL BOTTLE 750ML SG805 </v>
      </c>
      <c r="H642" s="3" t="str">
        <f t="shared" si="128"/>
        <v>STAINLESS</v>
      </c>
      <c r="I642" s="3"/>
      <c r="J642" s="3"/>
      <c r="K642" s="3" t="str">
        <f t="shared" si="129"/>
        <v>PCS</v>
      </c>
      <c r="L642" s="3" t="e">
        <f t="shared" si="130"/>
        <v>#VALUE!</v>
      </c>
      <c r="M642" s="3"/>
      <c r="N642" s="3">
        <v>367</v>
      </c>
      <c r="O642" s="3" t="s">
        <v>24</v>
      </c>
      <c r="P642" s="3">
        <v>620.91548299999999</v>
      </c>
      <c r="Q642" s="3">
        <v>228186.44</v>
      </c>
      <c r="R642" s="3">
        <v>7.4764055750000002</v>
      </c>
      <c r="S642" s="3">
        <v>2747.5790489999999</v>
      </c>
      <c r="T642" s="3">
        <v>83607.5</v>
      </c>
      <c r="U642" t="str">
        <f t="shared" si="131"/>
        <v xml:space="preserve">STAINLESS STEEL BOTTLE 750ML SG805 </v>
      </c>
      <c r="V642">
        <f t="shared" si="132"/>
        <v>2520</v>
      </c>
      <c r="W642" t="str">
        <f t="shared" si="133"/>
        <v>PCS</v>
      </c>
      <c r="X642">
        <f t="shared" si="134"/>
        <v>1.0389999999999999</v>
      </c>
      <c r="Y642">
        <f t="shared" si="135"/>
        <v>311793.94</v>
      </c>
      <c r="Z642">
        <f t="shared" si="136"/>
        <v>0.36639994909425816</v>
      </c>
      <c r="AA642" t="str">
        <f t="shared" si="137"/>
        <v>High</v>
      </c>
      <c r="AB642">
        <f t="shared" si="138"/>
        <v>2023</v>
      </c>
      <c r="AD642">
        <f t="shared" si="139"/>
        <v>0.30712756652994988</v>
      </c>
    </row>
    <row r="643" spans="1:30" x14ac:dyDescent="0.3">
      <c r="A643" s="3" t="s">
        <v>19</v>
      </c>
      <c r="B643" s="3" t="s">
        <v>876</v>
      </c>
      <c r="C643" s="3" t="s">
        <v>21</v>
      </c>
      <c r="D643" s="4" t="s">
        <v>22</v>
      </c>
      <c r="E643" s="3" t="s">
        <v>878</v>
      </c>
      <c r="F643" s="3" t="str">
        <f t="shared" ref="F643:F706" si="140">IF(ISNUMBER(SEARCH("SCRUB",E643)),"Scrubber",
IF(ISNUMBER(SEARCH("STRAIN",E643)),"Kitchen Tools",
IF(ISNUMBER(SEARCH("HOLDER",E643)),"Household Steel",
IF(ISNUMBER(SEARCH("CONTAINER",E643)),"Containers",
IF(ISNUMBER(SEARCH("STAND",E643)),"Home Utility",
"Other")))))</f>
        <v>Other</v>
      </c>
      <c r="G643" s="3" t="str">
        <f t="shared" ref="G643:G706" si="141">LEFT(E643, FIND("(", E643 &amp; "(")-1)</f>
        <v xml:space="preserve">STAINLESS STEEL SPORTS BOTTLE 750ML S-308-C6 </v>
      </c>
      <c r="H643" s="3" t="str">
        <f t="shared" ref="H643:H706" si="142">LEFT(E643, FIND(" ", E643 &amp; " ") - 1)</f>
        <v>STAINLESS</v>
      </c>
      <c r="I643" s="3"/>
      <c r="J643" s="3"/>
      <c r="K643" s="3" t="str">
        <f t="shared" ref="K643:K706" si="143">IF(ISNUMBER(SEARCH("PCS",E643)),"PCS",
IF(ISNUMBER(SEARCH("SET",E643)),"SETS",
IF(ISNUMBER(SEARCH("KG",E643)),"KG","")))</f>
        <v>PCS</v>
      </c>
      <c r="L643" s="3" t="e">
        <f t="shared" ref="L643:L706" si="144">--TRIM(MID(E643, FIND("USD", UPPER(E643))+3, 10))</f>
        <v>#VALUE!</v>
      </c>
      <c r="M643" s="3"/>
      <c r="N643" s="3">
        <v>3912</v>
      </c>
      <c r="O643" s="3" t="s">
        <v>24</v>
      </c>
      <c r="P643" s="3">
        <v>510.4575135</v>
      </c>
      <c r="Q643" s="3">
        <v>1997062.93</v>
      </c>
      <c r="R643" s="3">
        <v>6.1463878809999999</v>
      </c>
      <c r="S643" s="3">
        <v>24046.513309999998</v>
      </c>
      <c r="T643" s="3">
        <v>731723.9</v>
      </c>
      <c r="U643" t="str">
        <f t="shared" ref="U643:U706" si="145">LEFT(E643, FIND("(", E643 &amp; "(")-1)</f>
        <v xml:space="preserve">STAINLESS STEEL SPORTS BOTTLE 750ML S-308-C6 </v>
      </c>
      <c r="V643">
        <f t="shared" ref="V643:V706" si="146">--SUBSTITUTE(MID(E643, FIND("QTY:", E643) + 4, FIND("PCS", E643) - FIND("QTY:", E643) - 4), ",", "")</f>
        <v>22356</v>
      </c>
      <c r="W643" t="str">
        <f t="shared" ref="W643:W706" si="147">IF(ISNUMBER(SEARCH("PCS",E643)),"PCS",
IF(ISNUMBER(SEARCH("SET",E643)),"SET",
IF(ISNUMBER(SEARCH("KG",E643)),"KG","")))</f>
        <v>PCS</v>
      </c>
      <c r="X643">
        <f t="shared" ref="X643:X706" si="148">--TRIM(SUBSTITUTE(MID(UPPER(E643), FIND("USD", UPPER(E643))+3, FIND("PER", UPPER(E643)) - (FIND("USD", UPPER(E643))+3)),")",""))</f>
        <v>1.0249999999999999</v>
      </c>
      <c r="Y643">
        <f t="shared" ref="Y643:Y706" si="149">Q643 + T643</f>
        <v>2728786.83</v>
      </c>
      <c r="Z643">
        <f t="shared" ref="Z643:Z706" si="150">IF(Q643&gt;0, T643/Q643, "")</f>
        <v>0.36640002125521404</v>
      </c>
      <c r="AA643" t="str">
        <f t="shared" ref="AA643:AA706" si="151">IF(AD643 &gt; $AD$2080, "High", "Normal")</f>
        <v>High</v>
      </c>
      <c r="AB643">
        <f t="shared" ref="AB643:AB706" si="152">YEAR(B643)</f>
        <v>2023</v>
      </c>
      <c r="AD643">
        <f t="shared" ref="AD643:AD706" si="153">AVERAGE(Z643:Z2721)</f>
        <v>0.30708634790507899</v>
      </c>
    </row>
    <row r="644" spans="1:30" x14ac:dyDescent="0.3">
      <c r="A644" s="3" t="s">
        <v>19</v>
      </c>
      <c r="B644" s="3" t="s">
        <v>876</v>
      </c>
      <c r="C644" s="3" t="s">
        <v>21</v>
      </c>
      <c r="D644" s="4" t="s">
        <v>22</v>
      </c>
      <c r="E644" s="3" t="s">
        <v>879</v>
      </c>
      <c r="F644" s="3" t="str">
        <f t="shared" si="140"/>
        <v>Other</v>
      </c>
      <c r="G644" s="3" t="str">
        <f t="shared" si="141"/>
        <v xml:space="preserve">STAINLESS STEEL COLA BOTTLE 750ML SK750 </v>
      </c>
      <c r="H644" s="3" t="str">
        <f t="shared" si="142"/>
        <v>STAINLESS</v>
      </c>
      <c r="I644" s="3"/>
      <c r="J644" s="3"/>
      <c r="K644" s="3" t="str">
        <f t="shared" si="143"/>
        <v>PCS</v>
      </c>
      <c r="L644" s="3" t="e">
        <f t="shared" si="144"/>
        <v>#VALUE!</v>
      </c>
      <c r="M644" s="3"/>
      <c r="N644" s="3">
        <v>2562</v>
      </c>
      <c r="O644" s="3" t="s">
        <v>24</v>
      </c>
      <c r="P644" s="3">
        <v>540.55015219999996</v>
      </c>
      <c r="Q644" s="3">
        <v>1384997.6</v>
      </c>
      <c r="R644" s="3">
        <v>6.5087315139999999</v>
      </c>
      <c r="S644" s="3">
        <v>16676.671880000002</v>
      </c>
      <c r="T644" s="3">
        <v>507463.2</v>
      </c>
      <c r="U644" t="str">
        <f t="shared" si="145"/>
        <v xml:space="preserve">STAINLESS STEEL COLA BOTTLE 750ML SK750 </v>
      </c>
      <c r="V644">
        <f t="shared" si="146"/>
        <v>13368</v>
      </c>
      <c r="W644" t="str">
        <f t="shared" si="147"/>
        <v>PCS</v>
      </c>
      <c r="X644">
        <f t="shared" si="148"/>
        <v>1.1888000000000001</v>
      </c>
      <c r="Y644">
        <f t="shared" si="149"/>
        <v>1892460.8</v>
      </c>
      <c r="Z644">
        <f t="shared" si="150"/>
        <v>0.36640005729973829</v>
      </c>
      <c r="AA644" t="str">
        <f t="shared" si="151"/>
        <v>High</v>
      </c>
      <c r="AB644">
        <f t="shared" si="152"/>
        <v>2023</v>
      </c>
      <c r="AD644">
        <f t="shared" si="153"/>
        <v>0.30704507186238578</v>
      </c>
    </row>
    <row r="645" spans="1:30" x14ac:dyDescent="0.3">
      <c r="A645" s="3" t="s">
        <v>19</v>
      </c>
      <c r="B645" s="3" t="s">
        <v>876</v>
      </c>
      <c r="C645" s="3" t="s">
        <v>21</v>
      </c>
      <c r="D645" s="4" t="s">
        <v>22</v>
      </c>
      <c r="E645" s="3" t="s">
        <v>880</v>
      </c>
      <c r="F645" s="3" t="str">
        <f t="shared" si="140"/>
        <v>Other</v>
      </c>
      <c r="G645" s="3" t="str">
        <f t="shared" si="141"/>
        <v xml:space="preserve">STAINLESS STEEL SPORTS BOTTLE 650 ML S115 </v>
      </c>
      <c r="H645" s="3" t="str">
        <f t="shared" si="142"/>
        <v>STAINLESS</v>
      </c>
      <c r="I645" s="3"/>
      <c r="J645" s="3"/>
      <c r="K645" s="3" t="str">
        <f t="shared" si="143"/>
        <v>PCS</v>
      </c>
      <c r="L645" s="3" t="e">
        <f t="shared" si="144"/>
        <v>#VALUE!</v>
      </c>
      <c r="M645" s="3"/>
      <c r="N645" s="3">
        <v>7648</v>
      </c>
      <c r="O645" s="3" t="s">
        <v>24</v>
      </c>
      <c r="P645" s="3">
        <v>543.56262549999997</v>
      </c>
      <c r="Q645" s="3">
        <v>4157166.96</v>
      </c>
      <c r="R645" s="3">
        <v>6.5450045220000002</v>
      </c>
      <c r="S645" s="3">
        <v>50056.194580000003</v>
      </c>
      <c r="T645" s="3">
        <v>1523185.9</v>
      </c>
      <c r="U645" t="str">
        <f t="shared" si="145"/>
        <v xml:space="preserve">STAINLESS STEEL SPORTS BOTTLE 650 ML S115 </v>
      </c>
      <c r="V645">
        <f t="shared" si="146"/>
        <v>45888</v>
      </c>
      <c r="W645" t="str">
        <f t="shared" si="147"/>
        <v>PCS</v>
      </c>
      <c r="X645">
        <f t="shared" si="148"/>
        <v>1.0395000000000001</v>
      </c>
      <c r="Y645">
        <f t="shared" si="149"/>
        <v>5680352.8599999994</v>
      </c>
      <c r="Z645">
        <f t="shared" si="150"/>
        <v>0.36639998216477693</v>
      </c>
      <c r="AA645" t="str">
        <f t="shared" si="151"/>
        <v>High</v>
      </c>
      <c r="AB645">
        <f t="shared" si="152"/>
        <v>2023</v>
      </c>
      <c r="AD645">
        <f t="shared" si="153"/>
        <v>0.30700373830706729</v>
      </c>
    </row>
    <row r="646" spans="1:30" x14ac:dyDescent="0.3">
      <c r="A646" s="3" t="s">
        <v>19</v>
      </c>
      <c r="B646" s="3" t="s">
        <v>881</v>
      </c>
      <c r="C646" s="3" t="s">
        <v>21</v>
      </c>
      <c r="D646" s="4" t="s">
        <v>22</v>
      </c>
      <c r="E646" s="3" t="s">
        <v>882</v>
      </c>
      <c r="F646" s="3" t="str">
        <f t="shared" si="140"/>
        <v>Other</v>
      </c>
      <c r="G646" s="3" t="str">
        <f t="shared" si="141"/>
        <v xml:space="preserve">STAINLESS STEEL GRATER WITH HANDLE </v>
      </c>
      <c r="H646" s="3" t="str">
        <f t="shared" si="142"/>
        <v>STAINLESS</v>
      </c>
      <c r="I646" s="3"/>
      <c r="J646" s="3"/>
      <c r="K646" s="3" t="str">
        <f t="shared" si="143"/>
        <v/>
      </c>
      <c r="L646" s="3" t="e">
        <f t="shared" si="144"/>
        <v>#VALUE!</v>
      </c>
      <c r="M646" s="3"/>
      <c r="N646" s="3">
        <v>9512</v>
      </c>
      <c r="O646" s="3" t="s">
        <v>24</v>
      </c>
      <c r="P646" s="3">
        <v>339.47993170000001</v>
      </c>
      <c r="Q646" s="3">
        <v>3229133.11</v>
      </c>
      <c r="R646" s="3">
        <v>4.0876572150000001</v>
      </c>
      <c r="S646" s="3">
        <v>38881.795420000002</v>
      </c>
      <c r="T646" s="3">
        <v>1183154.3999999999</v>
      </c>
      <c r="U646" t="str">
        <f t="shared" si="145"/>
        <v xml:space="preserve">STAINLESS STEEL GRATER WITH HANDLE </v>
      </c>
      <c r="V646" t="e">
        <f t="shared" si="146"/>
        <v>#VALUE!</v>
      </c>
      <c r="W646" t="str">
        <f t="shared" si="147"/>
        <v/>
      </c>
      <c r="X646">
        <f t="shared" si="148"/>
        <v>0.64</v>
      </c>
      <c r="Y646">
        <f t="shared" si="149"/>
        <v>4412287.51</v>
      </c>
      <c r="Z646">
        <f t="shared" si="150"/>
        <v>0.36640000882465945</v>
      </c>
      <c r="AA646" t="str">
        <f t="shared" si="151"/>
        <v>High</v>
      </c>
      <c r="AB646">
        <f t="shared" si="152"/>
        <v>2023</v>
      </c>
      <c r="AD646">
        <f t="shared" si="153"/>
        <v>0.30696234719636506</v>
      </c>
    </row>
    <row r="647" spans="1:30" x14ac:dyDescent="0.3">
      <c r="A647" s="3" t="s">
        <v>19</v>
      </c>
      <c r="B647" s="3" t="s">
        <v>881</v>
      </c>
      <c r="C647" s="3" t="s">
        <v>21</v>
      </c>
      <c r="D647" s="4" t="s">
        <v>22</v>
      </c>
      <c r="E647" s="3" t="s">
        <v>883</v>
      </c>
      <c r="F647" s="3" t="str">
        <f t="shared" si="140"/>
        <v>Other</v>
      </c>
      <c r="G647" s="3" t="str">
        <f t="shared" si="141"/>
        <v xml:space="preserve">STAINLESS STEEL GRATER WITH HANDLE </v>
      </c>
      <c r="H647" s="3" t="str">
        <f t="shared" si="142"/>
        <v>STAINLESS</v>
      </c>
      <c r="I647" s="3"/>
      <c r="J647" s="3"/>
      <c r="K647" s="3" t="str">
        <f t="shared" si="143"/>
        <v/>
      </c>
      <c r="L647" s="3" t="e">
        <f t="shared" si="144"/>
        <v>#VALUE!</v>
      </c>
      <c r="M647" s="3"/>
      <c r="N647" s="3">
        <v>8138</v>
      </c>
      <c r="O647" s="3" t="s">
        <v>24</v>
      </c>
      <c r="P647" s="3">
        <v>368.79001110000002</v>
      </c>
      <c r="Q647" s="3">
        <v>3001213.11</v>
      </c>
      <c r="R647" s="3">
        <v>4.4405780979999996</v>
      </c>
      <c r="S647" s="3">
        <v>36137.424559999999</v>
      </c>
      <c r="T647" s="3">
        <v>1099644.5</v>
      </c>
      <c r="U647" t="str">
        <f t="shared" si="145"/>
        <v xml:space="preserve">STAINLESS STEEL GRATER WITH HANDLE </v>
      </c>
      <c r="V647" t="e">
        <f t="shared" si="146"/>
        <v>#VALUE!</v>
      </c>
      <c r="W647" t="str">
        <f t="shared" si="147"/>
        <v/>
      </c>
      <c r="X647">
        <f t="shared" si="148"/>
        <v>0.93500000000000005</v>
      </c>
      <c r="Y647">
        <f t="shared" si="149"/>
        <v>4100857.61</v>
      </c>
      <c r="Z647">
        <f t="shared" si="150"/>
        <v>0.36640000549644408</v>
      </c>
      <c r="AA647" t="str">
        <f t="shared" si="151"/>
        <v>High</v>
      </c>
      <c r="AB647">
        <f t="shared" si="152"/>
        <v>2023</v>
      </c>
      <c r="AD647">
        <f t="shared" si="153"/>
        <v>0.3069208983388837</v>
      </c>
    </row>
    <row r="648" spans="1:30" x14ac:dyDescent="0.3">
      <c r="A648" s="3" t="s">
        <v>19</v>
      </c>
      <c r="B648" s="3" t="s">
        <v>884</v>
      </c>
      <c r="C648" s="3" t="s">
        <v>21</v>
      </c>
      <c r="D648" s="4" t="s">
        <v>22</v>
      </c>
      <c r="E648" s="3" t="s">
        <v>885</v>
      </c>
      <c r="F648" s="3" t="str">
        <f t="shared" si="140"/>
        <v>Other</v>
      </c>
      <c r="G648" s="3" t="str">
        <f t="shared" si="141"/>
        <v xml:space="preserve">SS OIL POT 900ML </v>
      </c>
      <c r="H648" s="3" t="str">
        <f t="shared" si="142"/>
        <v>SS</v>
      </c>
      <c r="I648" s="3"/>
      <c r="J648" s="3"/>
      <c r="K648" s="3" t="str">
        <f t="shared" si="143"/>
        <v>PCS</v>
      </c>
      <c r="L648" s="3" t="e">
        <f t="shared" si="144"/>
        <v>#VALUE!</v>
      </c>
      <c r="M648" s="3"/>
      <c r="N648" s="3">
        <v>7315</v>
      </c>
      <c r="O648" s="3" t="s">
        <v>24</v>
      </c>
      <c r="P648" s="3">
        <v>462.91360900000001</v>
      </c>
      <c r="Q648" s="3">
        <v>3386213.05</v>
      </c>
      <c r="R648" s="3">
        <v>5.5739146179999999</v>
      </c>
      <c r="S648" s="3">
        <v>40773.185429999998</v>
      </c>
      <c r="T648" s="3">
        <v>1240708.5</v>
      </c>
      <c r="U648" t="str">
        <f t="shared" si="145"/>
        <v xml:space="preserve">SS OIL POT 900ML </v>
      </c>
      <c r="V648">
        <f t="shared" si="146"/>
        <v>27000</v>
      </c>
      <c r="W648" t="str">
        <f t="shared" si="147"/>
        <v>PCS</v>
      </c>
      <c r="X648">
        <f t="shared" si="148"/>
        <v>1.47</v>
      </c>
      <c r="Y648">
        <f t="shared" si="149"/>
        <v>4626921.55</v>
      </c>
      <c r="Z648">
        <f t="shared" si="150"/>
        <v>0.3664000113637268</v>
      </c>
      <c r="AA648" t="str">
        <f t="shared" si="151"/>
        <v>High</v>
      </c>
      <c r="AB648">
        <f t="shared" si="152"/>
        <v>2023</v>
      </c>
      <c r="AD648">
        <f t="shared" si="153"/>
        <v>0.3068793916346565</v>
      </c>
    </row>
    <row r="649" spans="1:30" x14ac:dyDescent="0.3">
      <c r="A649" s="3" t="s">
        <v>19</v>
      </c>
      <c r="B649" s="3" t="s">
        <v>886</v>
      </c>
      <c r="C649" s="3" t="s">
        <v>21</v>
      </c>
      <c r="D649" s="4" t="s">
        <v>22</v>
      </c>
      <c r="E649" s="3" t="s">
        <v>887</v>
      </c>
      <c r="F649" s="3" t="str">
        <f t="shared" si="140"/>
        <v>Home Utility</v>
      </c>
      <c r="G649" s="3" t="str">
        <f t="shared" si="141"/>
        <v xml:space="preserve">RYX-02-020 MILD STEEL MULTI FUNCTION CLOTH STAND </v>
      </c>
      <c r="H649" s="3" t="str">
        <f t="shared" si="142"/>
        <v>RYX-02-020</v>
      </c>
      <c r="I649" s="3"/>
      <c r="J649" s="3"/>
      <c r="K649" s="3" t="str">
        <f t="shared" si="143"/>
        <v/>
      </c>
      <c r="L649" s="3" t="e">
        <f t="shared" si="144"/>
        <v>#VALUE!</v>
      </c>
      <c r="M649" s="3"/>
      <c r="N649" s="3">
        <v>8008</v>
      </c>
      <c r="O649" s="3" t="s">
        <v>24</v>
      </c>
      <c r="P649" s="3">
        <v>379.01370250000002</v>
      </c>
      <c r="Q649" s="3">
        <v>3035141.73</v>
      </c>
      <c r="R649" s="3">
        <v>4.5636809459999998</v>
      </c>
      <c r="S649" s="3">
        <v>36545.957009999998</v>
      </c>
      <c r="T649" s="3">
        <v>1112075.8999999999</v>
      </c>
      <c r="U649" t="str">
        <f t="shared" si="145"/>
        <v xml:space="preserve">RYX-02-020 MILD STEEL MULTI FUNCTION CLOTH STAND </v>
      </c>
      <c r="V649" t="e">
        <f t="shared" si="146"/>
        <v>#VALUE!</v>
      </c>
      <c r="W649" t="str">
        <f t="shared" si="147"/>
        <v/>
      </c>
      <c r="X649" t="e">
        <f t="shared" si="148"/>
        <v>#VALUE!</v>
      </c>
      <c r="Y649">
        <f t="shared" si="149"/>
        <v>4147217.63</v>
      </c>
      <c r="Z649">
        <f t="shared" si="150"/>
        <v>0.36639999015795544</v>
      </c>
      <c r="AA649" t="str">
        <f t="shared" si="151"/>
        <v>High</v>
      </c>
      <c r="AB649">
        <f t="shared" si="152"/>
        <v>2023</v>
      </c>
      <c r="AD649">
        <f t="shared" si="153"/>
        <v>0.30683782695607476</v>
      </c>
    </row>
    <row r="650" spans="1:30" x14ac:dyDescent="0.3">
      <c r="A650" s="3" t="s">
        <v>19</v>
      </c>
      <c r="B650" s="3" t="s">
        <v>888</v>
      </c>
      <c r="C650" s="3" t="s">
        <v>21</v>
      </c>
      <c r="D650" s="4" t="s">
        <v>22</v>
      </c>
      <c r="E650" s="3" t="s">
        <v>889</v>
      </c>
      <c r="F650" s="3" t="str">
        <f t="shared" si="140"/>
        <v>Other</v>
      </c>
      <c r="G650" s="3" t="str">
        <f t="shared" si="141"/>
        <v xml:space="preserve">STEEL DRAINER </v>
      </c>
      <c r="H650" s="3" t="str">
        <f t="shared" si="142"/>
        <v>STEEL</v>
      </c>
      <c r="I650" s="3"/>
      <c r="J650" s="3"/>
      <c r="K650" s="3" t="str">
        <f t="shared" si="143"/>
        <v>PCS</v>
      </c>
      <c r="L650" s="3" t="e">
        <f t="shared" si="144"/>
        <v>#VALUE!</v>
      </c>
      <c r="M650" s="3"/>
      <c r="N650" s="3">
        <v>125</v>
      </c>
      <c r="O650" s="3" t="s">
        <v>24</v>
      </c>
      <c r="P650" s="3">
        <v>488.52391999999998</v>
      </c>
      <c r="Q650" s="3">
        <v>61065.49</v>
      </c>
      <c r="R650" s="3">
        <v>5.8822868149999996</v>
      </c>
      <c r="S650" s="3">
        <v>735.28585190000001</v>
      </c>
      <c r="T650" s="3">
        <v>22374.400000000001</v>
      </c>
      <c r="U650" t="str">
        <f t="shared" si="145"/>
        <v xml:space="preserve">STEEL DRAINER </v>
      </c>
      <c r="V650">
        <f t="shared" si="146"/>
        <v>900</v>
      </c>
      <c r="W650" t="str">
        <f t="shared" si="147"/>
        <v>PCS</v>
      </c>
      <c r="X650">
        <f t="shared" si="148"/>
        <v>0.77790000000000004</v>
      </c>
      <c r="Y650">
        <f t="shared" si="149"/>
        <v>83439.89</v>
      </c>
      <c r="Z650">
        <f t="shared" si="150"/>
        <v>0.3664000731018453</v>
      </c>
      <c r="AA650" t="str">
        <f t="shared" si="151"/>
        <v>High</v>
      </c>
      <c r="AB650">
        <f t="shared" si="152"/>
        <v>2023</v>
      </c>
      <c r="AD650">
        <f t="shared" si="153"/>
        <v>0.30679620420051784</v>
      </c>
    </row>
    <row r="651" spans="1:30" x14ac:dyDescent="0.3">
      <c r="A651" s="3" t="s">
        <v>19</v>
      </c>
      <c r="B651" s="3" t="s">
        <v>888</v>
      </c>
      <c r="C651" s="3" t="s">
        <v>21</v>
      </c>
      <c r="D651" s="4" t="s">
        <v>22</v>
      </c>
      <c r="E651" s="3" t="s">
        <v>890</v>
      </c>
      <c r="F651" s="3" t="str">
        <f t="shared" si="140"/>
        <v>Kitchen Tools</v>
      </c>
      <c r="G651" s="3" t="str">
        <f t="shared" si="141"/>
        <v xml:space="preserve">STEEL TEA STRAINER </v>
      </c>
      <c r="H651" s="3" t="str">
        <f t="shared" si="142"/>
        <v>STEEL</v>
      </c>
      <c r="I651" s="3"/>
      <c r="J651" s="3"/>
      <c r="K651" s="3" t="str">
        <f t="shared" si="143"/>
        <v>PCS</v>
      </c>
      <c r="L651" s="3" t="e">
        <f t="shared" si="144"/>
        <v>#VALUE!</v>
      </c>
      <c r="M651" s="3"/>
      <c r="N651" s="3">
        <v>359</v>
      </c>
      <c r="O651" s="3" t="s">
        <v>24</v>
      </c>
      <c r="P651" s="3">
        <v>549.02777309999999</v>
      </c>
      <c r="Q651" s="3">
        <v>197485.29</v>
      </c>
      <c r="R651" s="3">
        <v>6.6108100319999998</v>
      </c>
      <c r="S651" s="3">
        <v>2377.9083679999999</v>
      </c>
      <c r="T651" s="3">
        <v>72358.7</v>
      </c>
      <c r="U651" t="str">
        <f t="shared" si="145"/>
        <v xml:space="preserve">STEEL TEA STRAINER </v>
      </c>
      <c r="V651">
        <f t="shared" si="146"/>
        <v>7848</v>
      </c>
      <c r="W651" t="str">
        <f t="shared" si="147"/>
        <v>PCS</v>
      </c>
      <c r="X651">
        <f t="shared" si="148"/>
        <v>0.28849999999999998</v>
      </c>
      <c r="Y651">
        <f t="shared" si="149"/>
        <v>269843.99</v>
      </c>
      <c r="Z651">
        <f t="shared" si="150"/>
        <v>0.36640045443384667</v>
      </c>
      <c r="AA651" t="str">
        <f t="shared" si="151"/>
        <v>High</v>
      </c>
      <c r="AB651">
        <f t="shared" si="152"/>
        <v>2023</v>
      </c>
      <c r="AD651">
        <f t="shared" si="153"/>
        <v>0.30675452317331409</v>
      </c>
    </row>
    <row r="652" spans="1:30" x14ac:dyDescent="0.3">
      <c r="A652" s="3" t="s">
        <v>19</v>
      </c>
      <c r="B652" s="3" t="s">
        <v>888</v>
      </c>
      <c r="C652" s="3" t="s">
        <v>21</v>
      </c>
      <c r="D652" s="4" t="s">
        <v>22</v>
      </c>
      <c r="E652" s="3" t="s">
        <v>891</v>
      </c>
      <c r="F652" s="3" t="str">
        <f t="shared" si="140"/>
        <v>Other</v>
      </c>
      <c r="G652" s="3" t="str">
        <f t="shared" si="141"/>
        <v xml:space="preserve">STEEL KITCHEN BASKET </v>
      </c>
      <c r="H652" s="3" t="str">
        <f t="shared" si="142"/>
        <v>STEEL</v>
      </c>
      <c r="I652" s="3"/>
      <c r="J652" s="3"/>
      <c r="K652" s="3" t="str">
        <f t="shared" si="143"/>
        <v>PCS</v>
      </c>
      <c r="L652" s="3" t="e">
        <f t="shared" si="144"/>
        <v>#VALUE!</v>
      </c>
      <c r="M652" s="3"/>
      <c r="N652" s="3">
        <v>132</v>
      </c>
      <c r="O652" s="3" t="s">
        <v>24</v>
      </c>
      <c r="P652" s="3">
        <v>426.18863640000001</v>
      </c>
      <c r="Q652" s="3">
        <v>56256.9</v>
      </c>
      <c r="R652" s="3">
        <v>5.1317114549999996</v>
      </c>
      <c r="S652" s="3">
        <v>677.38591210000004</v>
      </c>
      <c r="T652" s="3">
        <v>20612.5</v>
      </c>
      <c r="U652" t="str">
        <f t="shared" si="145"/>
        <v xml:space="preserve">STEEL KITCHEN BASKET </v>
      </c>
      <c r="V652">
        <f t="shared" si="146"/>
        <v>480</v>
      </c>
      <c r="W652" t="str">
        <f t="shared" si="147"/>
        <v>PCS</v>
      </c>
      <c r="X652">
        <f t="shared" si="148"/>
        <v>1.3436999999999999</v>
      </c>
      <c r="Y652">
        <f t="shared" si="149"/>
        <v>76869.399999999994</v>
      </c>
      <c r="Z652">
        <f t="shared" si="150"/>
        <v>0.36639949943917988</v>
      </c>
      <c r="AA652" t="str">
        <f t="shared" si="151"/>
        <v>High</v>
      </c>
      <c r="AB652">
        <f t="shared" si="152"/>
        <v>2023</v>
      </c>
      <c r="AD652">
        <f t="shared" si="153"/>
        <v>0.30671278354332077</v>
      </c>
    </row>
    <row r="653" spans="1:30" x14ac:dyDescent="0.3">
      <c r="A653" s="3" t="s">
        <v>19</v>
      </c>
      <c r="B653" s="3" t="s">
        <v>892</v>
      </c>
      <c r="C653" s="3" t="s">
        <v>21</v>
      </c>
      <c r="D653" s="4" t="s">
        <v>22</v>
      </c>
      <c r="E653" s="3" t="s">
        <v>893</v>
      </c>
      <c r="F653" s="3" t="str">
        <f t="shared" si="140"/>
        <v>Other</v>
      </c>
      <c r="G653" s="3" t="str">
        <f t="shared" si="141"/>
        <v xml:space="preserve">STAINLESS STEEL SPORTS BOTTLE </v>
      </c>
      <c r="H653" s="3" t="str">
        <f t="shared" si="142"/>
        <v>STAINLESS</v>
      </c>
      <c r="I653" s="3"/>
      <c r="J653" s="3"/>
      <c r="K653" s="3" t="str">
        <f t="shared" si="143"/>
        <v>PCS</v>
      </c>
      <c r="L653" s="3" t="e">
        <f t="shared" si="144"/>
        <v>#VALUE!</v>
      </c>
      <c r="M653" s="3"/>
      <c r="N653" s="3">
        <v>7800</v>
      </c>
      <c r="O653" s="3" t="s">
        <v>24</v>
      </c>
      <c r="P653" s="3">
        <v>515.98300640000002</v>
      </c>
      <c r="Q653" s="3">
        <v>4024667.45</v>
      </c>
      <c r="R653" s="3">
        <v>6.212920005</v>
      </c>
      <c r="S653" s="3">
        <v>48460.776039999997</v>
      </c>
      <c r="T653" s="3">
        <v>1474638.1</v>
      </c>
      <c r="U653" t="str">
        <f t="shared" si="145"/>
        <v xml:space="preserve">STAINLESS STEEL SPORTS BOTTLE </v>
      </c>
      <c r="V653">
        <f t="shared" si="146"/>
        <v>50400</v>
      </c>
      <c r="W653" t="str">
        <f t="shared" si="147"/>
        <v>PCS</v>
      </c>
      <c r="X653">
        <f t="shared" si="148"/>
        <v>0.94</v>
      </c>
      <c r="Y653">
        <f t="shared" si="149"/>
        <v>5499305.5500000007</v>
      </c>
      <c r="Z653">
        <f t="shared" si="150"/>
        <v>0.36639998666225204</v>
      </c>
      <c r="AA653" t="str">
        <f t="shared" si="151"/>
        <v>High</v>
      </c>
      <c r="AB653">
        <f t="shared" si="152"/>
        <v>2023</v>
      </c>
      <c r="AD653">
        <f t="shared" si="153"/>
        <v>0.30667098612322563</v>
      </c>
    </row>
    <row r="654" spans="1:30" x14ac:dyDescent="0.3">
      <c r="A654" s="3" t="s">
        <v>19</v>
      </c>
      <c r="B654" s="3" t="s">
        <v>892</v>
      </c>
      <c r="C654" s="3" t="s">
        <v>21</v>
      </c>
      <c r="D654" s="4" t="s">
        <v>22</v>
      </c>
      <c r="E654" s="3" t="s">
        <v>894</v>
      </c>
      <c r="F654" s="3" t="str">
        <f t="shared" si="140"/>
        <v>Other</v>
      </c>
      <c r="G654" s="3" t="str">
        <f t="shared" si="141"/>
        <v xml:space="preserve">STAINLESS STEEL SPORTS BOTTLE 750ML SG-702 </v>
      </c>
      <c r="H654" s="3" t="str">
        <f t="shared" si="142"/>
        <v>STAINLESS</v>
      </c>
      <c r="I654" s="3"/>
      <c r="J654" s="3"/>
      <c r="K654" s="3" t="str">
        <f t="shared" si="143"/>
        <v>PCS</v>
      </c>
      <c r="L654" s="3" t="e">
        <f t="shared" si="144"/>
        <v>#VALUE!</v>
      </c>
      <c r="M654" s="3"/>
      <c r="N654" s="3">
        <v>5004</v>
      </c>
      <c r="O654" s="3" t="s">
        <v>24</v>
      </c>
      <c r="P654" s="3">
        <v>565.97905679999997</v>
      </c>
      <c r="Q654" s="3">
        <v>2832159.2</v>
      </c>
      <c r="R654" s="3">
        <v>6.8149194069999997</v>
      </c>
      <c r="S654" s="3">
        <v>34101.85671</v>
      </c>
      <c r="T654" s="3">
        <v>1037703.1</v>
      </c>
      <c r="U654" t="str">
        <f t="shared" si="145"/>
        <v xml:space="preserve">STAINLESS STEEL SPORTS BOTTLE 750ML SG-702 </v>
      </c>
      <c r="V654">
        <f t="shared" si="146"/>
        <v>30024</v>
      </c>
      <c r="W654" t="str">
        <f t="shared" si="147"/>
        <v>PCS</v>
      </c>
      <c r="X654">
        <f t="shared" si="148"/>
        <v>1.0900000000000001</v>
      </c>
      <c r="Y654">
        <f t="shared" si="149"/>
        <v>3869862.3000000003</v>
      </c>
      <c r="Z654">
        <f t="shared" si="150"/>
        <v>0.36639998909665811</v>
      </c>
      <c r="AA654" t="str">
        <f t="shared" si="151"/>
        <v>High</v>
      </c>
      <c r="AB654">
        <f t="shared" si="152"/>
        <v>2023</v>
      </c>
      <c r="AD654">
        <f t="shared" si="153"/>
        <v>0.3066291297808717</v>
      </c>
    </row>
    <row r="655" spans="1:30" x14ac:dyDescent="0.3">
      <c r="A655" s="3" t="s">
        <v>19</v>
      </c>
      <c r="B655" s="3" t="s">
        <v>892</v>
      </c>
      <c r="C655" s="3" t="s">
        <v>21</v>
      </c>
      <c r="D655" s="4" t="s">
        <v>22</v>
      </c>
      <c r="E655" s="3" t="s">
        <v>895</v>
      </c>
      <c r="F655" s="3" t="str">
        <f t="shared" si="140"/>
        <v>Other</v>
      </c>
      <c r="G655" s="3" t="str">
        <f t="shared" si="141"/>
        <v xml:space="preserve">STAINLESS STEELSPORTS BOTTLE 650ML S115 </v>
      </c>
      <c r="H655" s="3" t="str">
        <f t="shared" si="142"/>
        <v>STAINLESS</v>
      </c>
      <c r="I655" s="3"/>
      <c r="J655" s="3"/>
      <c r="K655" s="3" t="str">
        <f t="shared" si="143"/>
        <v>PCS</v>
      </c>
      <c r="L655" s="3" t="e">
        <f t="shared" si="144"/>
        <v>#VALUE!</v>
      </c>
      <c r="M655" s="3"/>
      <c r="N655" s="3">
        <v>1984</v>
      </c>
      <c r="O655" s="3" t="s">
        <v>24</v>
      </c>
      <c r="P655" s="3">
        <v>514.30162259999997</v>
      </c>
      <c r="Q655" s="3">
        <v>1020631.57</v>
      </c>
      <c r="R655" s="3">
        <v>6.1926745639999998</v>
      </c>
      <c r="S655" s="3">
        <v>12289.36267</v>
      </c>
      <c r="T655" s="3">
        <v>373959.4</v>
      </c>
      <c r="U655" t="str">
        <f t="shared" si="145"/>
        <v xml:space="preserve">STAINLESS STEELSPORTS BOTTLE 650ML S115 </v>
      </c>
      <c r="V655">
        <f t="shared" si="146"/>
        <v>11340</v>
      </c>
      <c r="W655" t="str">
        <f t="shared" si="147"/>
        <v>PCS</v>
      </c>
      <c r="X655">
        <f t="shared" si="148"/>
        <v>1.04</v>
      </c>
      <c r="Y655">
        <f t="shared" si="149"/>
        <v>1394590.97</v>
      </c>
      <c r="Z655">
        <f t="shared" si="150"/>
        <v>0.36639999289851483</v>
      </c>
      <c r="AA655" t="str">
        <f t="shared" si="151"/>
        <v>High</v>
      </c>
      <c r="AB655">
        <f t="shared" si="152"/>
        <v>2023</v>
      </c>
      <c r="AD655">
        <f t="shared" si="153"/>
        <v>0.30658721473226319</v>
      </c>
    </row>
    <row r="656" spans="1:30" x14ac:dyDescent="0.3">
      <c r="A656" s="3" t="s">
        <v>19</v>
      </c>
      <c r="B656" s="3" t="s">
        <v>892</v>
      </c>
      <c r="C656" s="3" t="s">
        <v>21</v>
      </c>
      <c r="D656" s="4" t="s">
        <v>22</v>
      </c>
      <c r="E656" s="3" t="s">
        <v>896</v>
      </c>
      <c r="F656" s="3" t="str">
        <f t="shared" si="140"/>
        <v>Other</v>
      </c>
      <c r="G656" s="3" t="str">
        <f t="shared" si="141"/>
        <v xml:space="preserve">STAINLESS STEEL COLA BOTTLE 750ML SK750 </v>
      </c>
      <c r="H656" s="3" t="str">
        <f t="shared" si="142"/>
        <v>STAINLESS</v>
      </c>
      <c r="I656" s="3"/>
      <c r="J656" s="3"/>
      <c r="K656" s="3" t="str">
        <f t="shared" si="143"/>
        <v>PCS</v>
      </c>
      <c r="L656" s="3" t="e">
        <f t="shared" si="144"/>
        <v>#VALUE!</v>
      </c>
      <c r="M656" s="3"/>
      <c r="N656" s="3">
        <v>759</v>
      </c>
      <c r="O656" s="3" t="s">
        <v>24</v>
      </c>
      <c r="P656" s="3">
        <v>539.56523059999995</v>
      </c>
      <c r="Q656" s="3">
        <v>409530.01</v>
      </c>
      <c r="R656" s="3">
        <v>6.496872132</v>
      </c>
      <c r="S656" s="3">
        <v>4931.1259479999999</v>
      </c>
      <c r="T656" s="3">
        <v>150051.79999999999</v>
      </c>
      <c r="U656" t="str">
        <f t="shared" si="145"/>
        <v xml:space="preserve">STAINLESS STEEL COLA BOTTLE 750ML SK750 </v>
      </c>
      <c r="V656">
        <f t="shared" si="146"/>
        <v>3960</v>
      </c>
      <c r="W656" t="str">
        <f t="shared" si="147"/>
        <v>PCS</v>
      </c>
      <c r="X656">
        <f t="shared" si="148"/>
        <v>1.1950000000000001</v>
      </c>
      <c r="Y656">
        <f t="shared" si="149"/>
        <v>559581.81000000006</v>
      </c>
      <c r="Z656">
        <f t="shared" si="150"/>
        <v>0.36640001058774663</v>
      </c>
      <c r="AA656" t="str">
        <f t="shared" si="151"/>
        <v>High</v>
      </c>
      <c r="AB656">
        <f t="shared" si="152"/>
        <v>2023</v>
      </c>
      <c r="AD656">
        <f t="shared" si="153"/>
        <v>0.30654524085284829</v>
      </c>
    </row>
    <row r="657" spans="1:30" x14ac:dyDescent="0.3">
      <c r="A657" s="3" t="s">
        <v>19</v>
      </c>
      <c r="B657" s="3" t="s">
        <v>897</v>
      </c>
      <c r="C657" s="3" t="s">
        <v>21</v>
      </c>
      <c r="D657" s="4" t="s">
        <v>22</v>
      </c>
      <c r="E657" s="3" t="s">
        <v>898</v>
      </c>
      <c r="F657" s="3" t="str">
        <f t="shared" si="140"/>
        <v>Other</v>
      </c>
      <c r="G657" s="3" t="str">
        <f t="shared" si="141"/>
        <v xml:space="preserve">STAINLESS STEELSPORTS BOTTLE 650ML S115 </v>
      </c>
      <c r="H657" s="3" t="str">
        <f t="shared" si="142"/>
        <v>STAINLESS</v>
      </c>
      <c r="I657" s="3"/>
      <c r="J657" s="3"/>
      <c r="K657" s="3" t="str">
        <f t="shared" si="143"/>
        <v>PCS</v>
      </c>
      <c r="L657" s="3" t="e">
        <f t="shared" si="144"/>
        <v>#VALUE!</v>
      </c>
      <c r="M657" s="3"/>
      <c r="N657" s="3">
        <v>3616</v>
      </c>
      <c r="O657" s="3" t="s">
        <v>24</v>
      </c>
      <c r="P657" s="3">
        <v>509.02756640000001</v>
      </c>
      <c r="Q657" s="3">
        <v>1840643.68</v>
      </c>
      <c r="R657" s="3">
        <v>6.1034480379999998</v>
      </c>
      <c r="S657" s="3">
        <v>22070.06811</v>
      </c>
      <c r="T657" s="3">
        <v>674411.8</v>
      </c>
      <c r="U657" t="str">
        <f t="shared" si="145"/>
        <v xml:space="preserve">STAINLESS STEELSPORTS BOTTLE 650ML S115 </v>
      </c>
      <c r="V657">
        <f t="shared" si="146"/>
        <v>20340</v>
      </c>
      <c r="W657" t="str">
        <f t="shared" si="147"/>
        <v>PCS</v>
      </c>
      <c r="X657">
        <f t="shared" si="148"/>
        <v>1.04</v>
      </c>
      <c r="Y657">
        <f t="shared" si="149"/>
        <v>2515055.48</v>
      </c>
      <c r="Z657">
        <f t="shared" si="150"/>
        <v>0.36639997590408158</v>
      </c>
      <c r="AA657" t="str">
        <f t="shared" si="151"/>
        <v>High</v>
      </c>
      <c r="AB657">
        <f t="shared" si="152"/>
        <v>2023</v>
      </c>
      <c r="AD657">
        <f t="shared" si="153"/>
        <v>0.30650320800893333</v>
      </c>
    </row>
    <row r="658" spans="1:30" x14ac:dyDescent="0.3">
      <c r="A658" s="3" t="s">
        <v>19</v>
      </c>
      <c r="B658" s="3" t="s">
        <v>897</v>
      </c>
      <c r="C658" s="3" t="s">
        <v>21</v>
      </c>
      <c r="D658" s="4" t="s">
        <v>22</v>
      </c>
      <c r="E658" s="3" t="s">
        <v>899</v>
      </c>
      <c r="F658" s="3" t="str">
        <f t="shared" si="140"/>
        <v>Other</v>
      </c>
      <c r="G658" s="3" t="str">
        <f t="shared" si="141"/>
        <v xml:space="preserve">STAINLESS STEEL COLA BOTTLE 750ML SK750 </v>
      </c>
      <c r="H658" s="3" t="str">
        <f t="shared" si="142"/>
        <v>STAINLESS</v>
      </c>
      <c r="I658" s="3"/>
      <c r="J658" s="3"/>
      <c r="K658" s="3" t="str">
        <f t="shared" si="143"/>
        <v>PCS</v>
      </c>
      <c r="L658" s="3" t="e">
        <f t="shared" si="144"/>
        <v>#VALUE!</v>
      </c>
      <c r="M658" s="3"/>
      <c r="N658" s="3">
        <v>4066</v>
      </c>
      <c r="O658" s="3" t="s">
        <v>24</v>
      </c>
      <c r="P658" s="3">
        <v>542.50878909999994</v>
      </c>
      <c r="Q658" s="3">
        <v>2206057.7400000002</v>
      </c>
      <c r="R658" s="3">
        <v>6.5049015480000003</v>
      </c>
      <c r="S658" s="3">
        <v>26451.531650000001</v>
      </c>
      <c r="T658" s="3">
        <v>808299.6</v>
      </c>
      <c r="U658" t="str">
        <f t="shared" si="145"/>
        <v xml:space="preserve">STAINLESS STEEL COLA BOTTLE 750ML SK750 </v>
      </c>
      <c r="V658">
        <f t="shared" si="146"/>
        <v>21216</v>
      </c>
      <c r="W658" t="str">
        <f t="shared" si="147"/>
        <v>PCS</v>
      </c>
      <c r="X658">
        <f t="shared" si="148"/>
        <v>1.1950000000000001</v>
      </c>
      <c r="Y658">
        <f t="shared" si="149"/>
        <v>3014357.3400000003</v>
      </c>
      <c r="Z658">
        <f t="shared" si="150"/>
        <v>0.36640001997409183</v>
      </c>
      <c r="AA658" t="str">
        <f t="shared" si="151"/>
        <v>High</v>
      </c>
      <c r="AB658">
        <f t="shared" si="152"/>
        <v>2023</v>
      </c>
      <c r="AD658">
        <f t="shared" si="153"/>
        <v>0.30646111611301263</v>
      </c>
    </row>
    <row r="659" spans="1:30" x14ac:dyDescent="0.3">
      <c r="A659" s="3" t="s">
        <v>19</v>
      </c>
      <c r="B659" s="3" t="s">
        <v>900</v>
      </c>
      <c r="C659" s="3" t="s">
        <v>21</v>
      </c>
      <c r="D659" s="4" t="s">
        <v>25</v>
      </c>
      <c r="E659" s="3" t="s">
        <v>901</v>
      </c>
      <c r="F659" s="3" t="str">
        <f t="shared" si="140"/>
        <v>Scrubber</v>
      </c>
      <c r="G659" s="3" t="str">
        <f t="shared" si="141"/>
        <v xml:space="preserve">STEEL SCRUBBER 2PCS SET </v>
      </c>
      <c r="H659" s="3" t="str">
        <f t="shared" si="142"/>
        <v>STEEL</v>
      </c>
      <c r="I659" s="3"/>
      <c r="J659" s="3"/>
      <c r="K659" s="3" t="str">
        <f t="shared" si="143"/>
        <v>PCS</v>
      </c>
      <c r="L659" s="3" t="e">
        <f t="shared" si="144"/>
        <v>#VALUE!</v>
      </c>
      <c r="M659" s="3"/>
      <c r="N659" s="3">
        <v>4903</v>
      </c>
      <c r="O659" s="3" t="s">
        <v>24</v>
      </c>
      <c r="P659" s="3">
        <v>466.9197226</v>
      </c>
      <c r="Q659" s="3">
        <v>2289307.4</v>
      </c>
      <c r="R659" s="3">
        <v>5.5985578250000003</v>
      </c>
      <c r="S659" s="3">
        <v>27449.729019999999</v>
      </c>
      <c r="T659" s="3">
        <v>1006379.5</v>
      </c>
      <c r="U659" t="str">
        <f t="shared" si="145"/>
        <v xml:space="preserve">STEEL SCRUBBER 2PCS SET </v>
      </c>
      <c r="V659" t="e">
        <f t="shared" si="146"/>
        <v>#VALUE!</v>
      </c>
      <c r="W659" t="str">
        <f t="shared" si="147"/>
        <v>PCS</v>
      </c>
      <c r="X659" t="e">
        <f t="shared" si="148"/>
        <v>#VALUE!</v>
      </c>
      <c r="Y659">
        <f t="shared" si="149"/>
        <v>3295686.9</v>
      </c>
      <c r="Z659">
        <f t="shared" si="150"/>
        <v>0.43959998556768742</v>
      </c>
      <c r="AA659" t="str">
        <f t="shared" si="151"/>
        <v>High</v>
      </c>
      <c r="AB659">
        <f t="shared" si="152"/>
        <v>2023</v>
      </c>
      <c r="AD659">
        <f t="shared" si="153"/>
        <v>0.30641896498512161</v>
      </c>
    </row>
    <row r="660" spans="1:30" x14ac:dyDescent="0.3">
      <c r="A660" s="3" t="s">
        <v>19</v>
      </c>
      <c r="B660" s="3" t="s">
        <v>902</v>
      </c>
      <c r="C660" s="3" t="s">
        <v>21</v>
      </c>
      <c r="D660" s="4" t="s">
        <v>22</v>
      </c>
      <c r="E660" s="3" t="s">
        <v>903</v>
      </c>
      <c r="F660" s="3" t="str">
        <f t="shared" si="140"/>
        <v>Other</v>
      </c>
      <c r="G660" s="3" t="str">
        <f t="shared" si="141"/>
        <v xml:space="preserve">NP-20 STAINLESS STEEL SPORTS BOTTLE 750 ML S-308-C6 </v>
      </c>
      <c r="H660" s="3" t="str">
        <f t="shared" si="142"/>
        <v>NP-20</v>
      </c>
      <c r="I660" s="3"/>
      <c r="J660" s="3"/>
      <c r="K660" s="3" t="str">
        <f t="shared" si="143"/>
        <v/>
      </c>
      <c r="L660" s="3" t="e">
        <f t="shared" si="144"/>
        <v>#VALUE!</v>
      </c>
      <c r="M660" s="3"/>
      <c r="N660" s="3">
        <v>3221</v>
      </c>
      <c r="O660" s="3" t="s">
        <v>24</v>
      </c>
      <c r="P660" s="3">
        <v>541.04561060000003</v>
      </c>
      <c r="Q660" s="3">
        <v>1742924.33</v>
      </c>
      <c r="R660" s="3">
        <v>6.4873574410000003</v>
      </c>
      <c r="S660" s="3">
        <v>20898.37326</v>
      </c>
      <c r="T660" s="3">
        <v>638607.5</v>
      </c>
      <c r="U660" t="str">
        <f t="shared" si="145"/>
        <v xml:space="preserve">NP-20 STAINLESS STEEL SPORTS BOTTLE 750 ML S-308-C6 </v>
      </c>
      <c r="V660" t="e">
        <f t="shared" si="146"/>
        <v>#VALUE!</v>
      </c>
      <c r="W660" t="str">
        <f t="shared" si="147"/>
        <v/>
      </c>
      <c r="X660">
        <f t="shared" si="148"/>
        <v>1.0249999999999999</v>
      </c>
      <c r="Y660">
        <f t="shared" si="149"/>
        <v>2381531.83</v>
      </c>
      <c r="Z660">
        <f t="shared" si="150"/>
        <v>0.36640001462369853</v>
      </c>
      <c r="AA660" t="str">
        <f t="shared" si="151"/>
        <v>High</v>
      </c>
      <c r="AB660">
        <f t="shared" si="152"/>
        <v>2023</v>
      </c>
      <c r="AD660">
        <f t="shared" si="153"/>
        <v>0.30632524153643576</v>
      </c>
    </row>
    <row r="661" spans="1:30" x14ac:dyDescent="0.3">
      <c r="A661" s="3" t="s">
        <v>19</v>
      </c>
      <c r="B661" s="3" t="s">
        <v>902</v>
      </c>
      <c r="C661" s="3" t="s">
        <v>21</v>
      </c>
      <c r="D661" s="4" t="s">
        <v>22</v>
      </c>
      <c r="E661" s="3" t="s">
        <v>904</v>
      </c>
      <c r="F661" s="3" t="str">
        <f t="shared" si="140"/>
        <v>Other</v>
      </c>
      <c r="G661" s="3" t="str">
        <f t="shared" si="141"/>
        <v xml:space="preserve">SL-01 STAINLESS STEEL COLA BOTTLE 750ML SK750 </v>
      </c>
      <c r="H661" s="3" t="str">
        <f t="shared" si="142"/>
        <v>SL-01</v>
      </c>
      <c r="I661" s="3"/>
      <c r="J661" s="3"/>
      <c r="K661" s="3" t="str">
        <f t="shared" si="143"/>
        <v/>
      </c>
      <c r="L661" s="3" t="e">
        <f t="shared" si="144"/>
        <v>#VALUE!</v>
      </c>
      <c r="M661" s="3"/>
      <c r="N661" s="3">
        <v>1030</v>
      </c>
      <c r="O661" s="3" t="s">
        <v>24</v>
      </c>
      <c r="P661" s="3">
        <v>539.36267469999996</v>
      </c>
      <c r="Q661" s="3">
        <v>555759.30000000005</v>
      </c>
      <c r="R661" s="3">
        <v>6.4671783539999996</v>
      </c>
      <c r="S661" s="3">
        <v>6663.7805760000001</v>
      </c>
      <c r="T661" s="3">
        <v>203630.3</v>
      </c>
      <c r="U661" t="str">
        <f t="shared" si="145"/>
        <v xml:space="preserve">SL-01 STAINLESS STEEL COLA BOTTLE 750ML SK750 </v>
      </c>
      <c r="V661" t="e">
        <f t="shared" si="146"/>
        <v>#VALUE!</v>
      </c>
      <c r="W661" t="str">
        <f t="shared" si="147"/>
        <v/>
      </c>
      <c r="X661">
        <f t="shared" si="148"/>
        <v>1.1950000000000001</v>
      </c>
      <c r="Y661">
        <f t="shared" si="149"/>
        <v>759389.60000000009</v>
      </c>
      <c r="Z661">
        <f t="shared" si="150"/>
        <v>0.36640016640297335</v>
      </c>
      <c r="AA661" t="str">
        <f t="shared" si="151"/>
        <v>High</v>
      </c>
      <c r="AB661">
        <f t="shared" si="152"/>
        <v>2023</v>
      </c>
      <c r="AD661">
        <f t="shared" si="153"/>
        <v>0.30628293535820528</v>
      </c>
    </row>
    <row r="662" spans="1:30" x14ac:dyDescent="0.3">
      <c r="A662" s="3" t="s">
        <v>19</v>
      </c>
      <c r="B662" s="3" t="s">
        <v>902</v>
      </c>
      <c r="C662" s="3" t="s">
        <v>21</v>
      </c>
      <c r="D662" s="4" t="s">
        <v>22</v>
      </c>
      <c r="E662" s="3" t="s">
        <v>905</v>
      </c>
      <c r="F662" s="3" t="str">
        <f t="shared" si="140"/>
        <v>Other</v>
      </c>
      <c r="G662" s="3" t="str">
        <f t="shared" si="141"/>
        <v xml:space="preserve">NP-21 STAINLESS STEEL SPORTS BOTTLE 650ML S115 </v>
      </c>
      <c r="H662" s="3" t="str">
        <f t="shared" si="142"/>
        <v>NP-21</v>
      </c>
      <c r="I662" s="3"/>
      <c r="J662" s="3"/>
      <c r="K662" s="3" t="str">
        <f t="shared" si="143"/>
        <v/>
      </c>
      <c r="L662" s="3" t="e">
        <f t="shared" si="144"/>
        <v>#VALUE!</v>
      </c>
      <c r="M662" s="3"/>
      <c r="N662" s="3">
        <v>2973</v>
      </c>
      <c r="O662" s="3" t="s">
        <v>24</v>
      </c>
      <c r="P662" s="3">
        <v>514.10854519999998</v>
      </c>
      <c r="Q662" s="3">
        <v>1528753.17</v>
      </c>
      <c r="R662" s="3">
        <v>6.1643710460000003</v>
      </c>
      <c r="S662" s="3">
        <v>18330.373739999999</v>
      </c>
      <c r="T662" s="3">
        <v>560135.19999999995</v>
      </c>
      <c r="U662" t="str">
        <f t="shared" si="145"/>
        <v xml:space="preserve">NP-21 STAINLESS STEEL SPORTS BOTTLE 650ML S115 </v>
      </c>
      <c r="V662" t="e">
        <f t="shared" si="146"/>
        <v>#VALUE!</v>
      </c>
      <c r="W662" t="str">
        <f t="shared" si="147"/>
        <v/>
      </c>
      <c r="X662">
        <f t="shared" si="148"/>
        <v>1.04</v>
      </c>
      <c r="Y662">
        <f t="shared" si="149"/>
        <v>2088888.3699999999</v>
      </c>
      <c r="Z662">
        <f t="shared" si="150"/>
        <v>0.36640002519177112</v>
      </c>
      <c r="AA662" t="str">
        <f t="shared" si="151"/>
        <v>High</v>
      </c>
      <c r="AB662">
        <f t="shared" si="152"/>
        <v>2023</v>
      </c>
      <c r="AD662">
        <f t="shared" si="153"/>
        <v>0.3062405694448545</v>
      </c>
    </row>
    <row r="663" spans="1:30" x14ac:dyDescent="0.3">
      <c r="A663" s="3" t="s">
        <v>19</v>
      </c>
      <c r="B663" s="3" t="s">
        <v>906</v>
      </c>
      <c r="C663" s="3" t="s">
        <v>21</v>
      </c>
      <c r="D663" s="4" t="s">
        <v>22</v>
      </c>
      <c r="E663" s="3" t="s">
        <v>907</v>
      </c>
      <c r="F663" s="3" t="str">
        <f t="shared" si="140"/>
        <v>Other</v>
      </c>
      <c r="G663" s="3" t="str">
        <f t="shared" si="141"/>
        <v xml:space="preserve">STAINLESS STEEL SPORTS BOTTLE 750ML S-308-C6 </v>
      </c>
      <c r="H663" s="3" t="str">
        <f t="shared" si="142"/>
        <v>STAINLESS</v>
      </c>
      <c r="I663" s="3"/>
      <c r="J663" s="3"/>
      <c r="K663" s="3" t="str">
        <f t="shared" si="143"/>
        <v>PCS</v>
      </c>
      <c r="L663" s="3" t="e">
        <f t="shared" si="144"/>
        <v>#VALUE!</v>
      </c>
      <c r="M663" s="3"/>
      <c r="N663" s="3">
        <v>2816</v>
      </c>
      <c r="O663" s="3" t="s">
        <v>24</v>
      </c>
      <c r="P663" s="3">
        <v>498.42113280000001</v>
      </c>
      <c r="Q663" s="3">
        <v>1403553.91</v>
      </c>
      <c r="R663" s="3">
        <v>5.9762725760000004</v>
      </c>
      <c r="S663" s="3">
        <v>16829.183570000001</v>
      </c>
      <c r="T663" s="3">
        <v>514262.2</v>
      </c>
      <c r="U663" t="str">
        <f t="shared" si="145"/>
        <v xml:space="preserve">STAINLESS STEEL SPORTS BOTTLE 750ML S-308-C6 </v>
      </c>
      <c r="V663">
        <f t="shared" si="146"/>
        <v>15840</v>
      </c>
      <c r="W663" t="str">
        <f t="shared" si="147"/>
        <v>PCS</v>
      </c>
      <c r="X663">
        <f t="shared" si="148"/>
        <v>1.0245</v>
      </c>
      <c r="Y663">
        <f t="shared" si="149"/>
        <v>1917816.1099999999</v>
      </c>
      <c r="Z663">
        <f t="shared" si="150"/>
        <v>0.36640003375431446</v>
      </c>
      <c r="AA663" t="str">
        <f t="shared" si="151"/>
        <v>High</v>
      </c>
      <c r="AB663">
        <f t="shared" si="152"/>
        <v>2023</v>
      </c>
      <c r="AD663">
        <f t="shared" si="153"/>
        <v>0.30619814387662675</v>
      </c>
    </row>
    <row r="664" spans="1:30" x14ac:dyDescent="0.3">
      <c r="A664" s="3" t="s">
        <v>19</v>
      </c>
      <c r="B664" s="3" t="s">
        <v>906</v>
      </c>
      <c r="C664" s="3" t="s">
        <v>21</v>
      </c>
      <c r="D664" s="4" t="s">
        <v>22</v>
      </c>
      <c r="E664" s="3" t="s">
        <v>908</v>
      </c>
      <c r="F664" s="3" t="str">
        <f t="shared" si="140"/>
        <v>Other</v>
      </c>
      <c r="G664" s="3" t="str">
        <f t="shared" si="141"/>
        <v xml:space="preserve">STAINLESS STEEL BOTTLE 750ML SG805 </v>
      </c>
      <c r="H664" s="3" t="str">
        <f t="shared" si="142"/>
        <v>STAINLESS</v>
      </c>
      <c r="I664" s="3"/>
      <c r="J664" s="3"/>
      <c r="K664" s="3" t="str">
        <f t="shared" si="143"/>
        <v>PCS</v>
      </c>
      <c r="L664" s="3" t="e">
        <f t="shared" si="144"/>
        <v>#VALUE!</v>
      </c>
      <c r="M664" s="3"/>
      <c r="N664" s="3">
        <v>491</v>
      </c>
      <c r="O664" s="3" t="s">
        <v>24</v>
      </c>
      <c r="P664" s="3">
        <v>599.0813594</v>
      </c>
      <c r="Q664" s="3">
        <v>294388.58</v>
      </c>
      <c r="R664" s="3">
        <v>7.1832297289999998</v>
      </c>
      <c r="S664" s="3">
        <v>3529.8390890000001</v>
      </c>
      <c r="T664" s="3">
        <v>107864</v>
      </c>
      <c r="U664" t="str">
        <f t="shared" si="145"/>
        <v xml:space="preserve">STAINLESS STEEL BOTTLE 750ML SG805 </v>
      </c>
      <c r="V664">
        <f t="shared" si="146"/>
        <v>3276</v>
      </c>
      <c r="W664" t="str">
        <f t="shared" si="147"/>
        <v>PCS</v>
      </c>
      <c r="X664">
        <f t="shared" si="148"/>
        <v>1.0389999999999999</v>
      </c>
      <c r="Y664">
        <f t="shared" si="149"/>
        <v>402252.58</v>
      </c>
      <c r="Z664">
        <f t="shared" si="150"/>
        <v>0.36640008250320033</v>
      </c>
      <c r="AA664" t="str">
        <f t="shared" si="151"/>
        <v>High</v>
      </c>
      <c r="AB664">
        <f t="shared" si="152"/>
        <v>2023</v>
      </c>
      <c r="AD664">
        <f t="shared" si="153"/>
        <v>0.30615565842152603</v>
      </c>
    </row>
    <row r="665" spans="1:30" x14ac:dyDescent="0.3">
      <c r="A665" s="3" t="s">
        <v>19</v>
      </c>
      <c r="B665" s="3" t="s">
        <v>906</v>
      </c>
      <c r="C665" s="3" t="s">
        <v>21</v>
      </c>
      <c r="D665" s="4" t="s">
        <v>22</v>
      </c>
      <c r="E665" s="3" t="s">
        <v>909</v>
      </c>
      <c r="F665" s="3" t="str">
        <f t="shared" si="140"/>
        <v>Other</v>
      </c>
      <c r="G665" s="3" t="str">
        <f t="shared" si="141"/>
        <v xml:space="preserve">AM-253 STEEL KITCHEN TURNER </v>
      </c>
      <c r="H665" s="3" t="str">
        <f t="shared" si="142"/>
        <v>AM-253</v>
      </c>
      <c r="I665" s="3"/>
      <c r="J665" s="3"/>
      <c r="K665" s="3" t="str">
        <f t="shared" si="143"/>
        <v>PCS</v>
      </c>
      <c r="L665" s="3" t="e">
        <f t="shared" si="144"/>
        <v>#VALUE!</v>
      </c>
      <c r="M665" s="3"/>
      <c r="N665" s="3">
        <v>1960</v>
      </c>
      <c r="O665" s="3" t="s">
        <v>24</v>
      </c>
      <c r="P665" s="3">
        <v>474.56112239999999</v>
      </c>
      <c r="Q665" s="3">
        <v>930139.8</v>
      </c>
      <c r="R665" s="3">
        <v>5.6901813240000001</v>
      </c>
      <c r="S665" s="3">
        <v>11152.7554</v>
      </c>
      <c r="T665" s="3">
        <v>340803.3</v>
      </c>
      <c r="U665" t="str">
        <f t="shared" si="145"/>
        <v xml:space="preserve">AM-253 STEEL KITCHEN TURNER </v>
      </c>
      <c r="V665">
        <f t="shared" si="146"/>
        <v>20160</v>
      </c>
      <c r="W665" t="str">
        <f t="shared" si="147"/>
        <v>PCS</v>
      </c>
      <c r="X665">
        <f t="shared" si="148"/>
        <v>0.53049999999999997</v>
      </c>
      <c r="Y665">
        <f t="shared" si="149"/>
        <v>1270943.1000000001</v>
      </c>
      <c r="Z665">
        <f t="shared" si="150"/>
        <v>0.36640008308428473</v>
      </c>
      <c r="AA665" t="str">
        <f t="shared" si="151"/>
        <v>High</v>
      </c>
      <c r="AB665">
        <f t="shared" si="152"/>
        <v>2023</v>
      </c>
      <c r="AD665">
        <f t="shared" si="153"/>
        <v>0.30611311292429322</v>
      </c>
    </row>
    <row r="666" spans="1:30" x14ac:dyDescent="0.3">
      <c r="A666" s="3" t="s">
        <v>19</v>
      </c>
      <c r="B666" s="3" t="s">
        <v>906</v>
      </c>
      <c r="C666" s="3" t="s">
        <v>21</v>
      </c>
      <c r="D666" s="4" t="s">
        <v>22</v>
      </c>
      <c r="E666" s="3" t="s">
        <v>910</v>
      </c>
      <c r="F666" s="3" t="str">
        <f t="shared" si="140"/>
        <v>Other</v>
      </c>
      <c r="G666" s="3" t="str">
        <f t="shared" si="141"/>
        <v xml:space="preserve">STAINLESS STEEL SPORTS BOTTLE 750ML SG-702 </v>
      </c>
      <c r="H666" s="3" t="str">
        <f t="shared" si="142"/>
        <v>STAINLESS</v>
      </c>
      <c r="I666" s="3"/>
      <c r="J666" s="3"/>
      <c r="K666" s="3" t="str">
        <f t="shared" si="143"/>
        <v>PCS</v>
      </c>
      <c r="L666" s="3" t="e">
        <f t="shared" si="144"/>
        <v>#VALUE!</v>
      </c>
      <c r="M666" s="3"/>
      <c r="N666" s="3">
        <v>490</v>
      </c>
      <c r="O666" s="3" t="s">
        <v>24</v>
      </c>
      <c r="P666" s="3">
        <v>606.33494489999998</v>
      </c>
      <c r="Q666" s="3">
        <v>297225.39</v>
      </c>
      <c r="R666" s="3">
        <v>7.270203177</v>
      </c>
      <c r="S666" s="3">
        <v>3563.8535969999998</v>
      </c>
      <c r="T666" s="3">
        <v>108903.4</v>
      </c>
      <c r="U666" t="str">
        <f t="shared" si="145"/>
        <v xml:space="preserve">STAINLESS STEEL SPORTS BOTTLE 750ML SG-702 </v>
      </c>
      <c r="V666">
        <f t="shared" si="146"/>
        <v>3096</v>
      </c>
      <c r="W666" t="str">
        <f t="shared" si="147"/>
        <v>PCS</v>
      </c>
      <c r="X666">
        <f t="shared" si="148"/>
        <v>1.1100000000000001</v>
      </c>
      <c r="Y666">
        <f t="shared" si="149"/>
        <v>406128.79000000004</v>
      </c>
      <c r="Z666">
        <f t="shared" si="150"/>
        <v>0.36640005754555488</v>
      </c>
      <c r="AA666" t="str">
        <f t="shared" si="151"/>
        <v>High</v>
      </c>
      <c r="AB666">
        <f t="shared" si="152"/>
        <v>2023</v>
      </c>
      <c r="AD666">
        <f t="shared" si="153"/>
        <v>0.30607050729167135</v>
      </c>
    </row>
    <row r="667" spans="1:30" x14ac:dyDescent="0.3">
      <c r="A667" s="3" t="s">
        <v>19</v>
      </c>
      <c r="B667" s="3" t="s">
        <v>906</v>
      </c>
      <c r="C667" s="3" t="s">
        <v>21</v>
      </c>
      <c r="D667" s="4" t="s">
        <v>22</v>
      </c>
      <c r="E667" s="3" t="s">
        <v>911</v>
      </c>
      <c r="F667" s="3" t="str">
        <f t="shared" si="140"/>
        <v>Other</v>
      </c>
      <c r="G667" s="3" t="str">
        <f t="shared" si="141"/>
        <v xml:space="preserve">STAINLESS STEELSPORTS BOTTLE 650ML S115 </v>
      </c>
      <c r="H667" s="3" t="str">
        <f t="shared" si="142"/>
        <v>STAINLESS</v>
      </c>
      <c r="I667" s="3"/>
      <c r="J667" s="3"/>
      <c r="K667" s="3" t="str">
        <f t="shared" si="143"/>
        <v>PCS</v>
      </c>
      <c r="L667" s="3" t="e">
        <f t="shared" si="144"/>
        <v>#VALUE!</v>
      </c>
      <c r="M667" s="3"/>
      <c r="N667" s="3">
        <v>3673</v>
      </c>
      <c r="O667" s="3" t="s">
        <v>24</v>
      </c>
      <c r="P667" s="3">
        <v>505.96195560000001</v>
      </c>
      <c r="Q667" s="3">
        <v>1858701.84</v>
      </c>
      <c r="R667" s="3">
        <v>6.0666901150000001</v>
      </c>
      <c r="S667" s="3">
        <v>22286.592809999998</v>
      </c>
      <c r="T667" s="3">
        <v>681028.4</v>
      </c>
      <c r="U667" t="str">
        <f t="shared" si="145"/>
        <v xml:space="preserve">STAINLESS STEELSPORTS BOTTLE 650ML S115 </v>
      </c>
      <c r="V667">
        <f t="shared" si="146"/>
        <v>20664</v>
      </c>
      <c r="W667" t="str">
        <f t="shared" si="147"/>
        <v>PCS</v>
      </c>
      <c r="X667">
        <f t="shared" si="148"/>
        <v>1.04</v>
      </c>
      <c r="Y667">
        <f t="shared" si="149"/>
        <v>2539730.2400000002</v>
      </c>
      <c r="Z667">
        <f t="shared" si="150"/>
        <v>0.36640002465376587</v>
      </c>
      <c r="AA667" t="str">
        <f t="shared" si="151"/>
        <v>High</v>
      </c>
      <c r="AB667">
        <f t="shared" si="152"/>
        <v>2023</v>
      </c>
      <c r="AD667">
        <f t="shared" si="153"/>
        <v>0.30602784141454692</v>
      </c>
    </row>
    <row r="668" spans="1:30" x14ac:dyDescent="0.3">
      <c r="A668" s="3" t="s">
        <v>19</v>
      </c>
      <c r="B668" s="3" t="s">
        <v>912</v>
      </c>
      <c r="C668" s="3" t="s">
        <v>21</v>
      </c>
      <c r="D668" s="4" t="s">
        <v>22</v>
      </c>
      <c r="E668" s="3" t="s">
        <v>913</v>
      </c>
      <c r="F668" s="3" t="str">
        <f t="shared" si="140"/>
        <v>Other</v>
      </c>
      <c r="G668" s="3" t="str">
        <f t="shared" si="141"/>
        <v xml:space="preserve">STEEL SALT BOTTLE </v>
      </c>
      <c r="H668" s="3" t="str">
        <f t="shared" si="142"/>
        <v>STEEL</v>
      </c>
      <c r="I668" s="3"/>
      <c r="J668" s="3"/>
      <c r="K668" s="3" t="str">
        <f t="shared" si="143"/>
        <v>PCS</v>
      </c>
      <c r="L668" s="3" t="e">
        <f t="shared" si="144"/>
        <v>#VALUE!</v>
      </c>
      <c r="M668" s="3"/>
      <c r="N668" s="3">
        <v>9480</v>
      </c>
      <c r="O668" s="3" t="s">
        <v>24</v>
      </c>
      <c r="P668" s="3">
        <v>257.47406119999999</v>
      </c>
      <c r="Q668" s="3">
        <v>2440854.1</v>
      </c>
      <c r="R668" s="3">
        <v>3.0872189589999999</v>
      </c>
      <c r="S668" s="3">
        <v>29266.835729999999</v>
      </c>
      <c r="T668" s="3">
        <v>894328.9</v>
      </c>
      <c r="U668" t="str">
        <f t="shared" si="145"/>
        <v xml:space="preserve">STEEL SALT BOTTLE </v>
      </c>
      <c r="V668">
        <f t="shared" si="146"/>
        <v>60672</v>
      </c>
      <c r="W668" t="str">
        <f t="shared" si="147"/>
        <v>PCS</v>
      </c>
      <c r="X668">
        <f t="shared" si="148"/>
        <v>0.45839999999999997</v>
      </c>
      <c r="Y668">
        <f t="shared" si="149"/>
        <v>3335183</v>
      </c>
      <c r="Z668">
        <f t="shared" si="150"/>
        <v>0.36639998269458218</v>
      </c>
      <c r="AA668" t="str">
        <f t="shared" si="151"/>
        <v>High</v>
      </c>
      <c r="AB668">
        <f t="shared" si="152"/>
        <v>2023</v>
      </c>
      <c r="AD668">
        <f t="shared" si="153"/>
        <v>0.30598511517021626</v>
      </c>
    </row>
    <row r="669" spans="1:30" x14ac:dyDescent="0.3">
      <c r="A669" s="3" t="s">
        <v>19</v>
      </c>
      <c r="B669" s="3" t="s">
        <v>912</v>
      </c>
      <c r="C669" s="3" t="s">
        <v>21</v>
      </c>
      <c r="D669" s="4" t="s">
        <v>22</v>
      </c>
      <c r="E669" s="3" t="s">
        <v>914</v>
      </c>
      <c r="F669" s="3" t="str">
        <f t="shared" si="140"/>
        <v>Other</v>
      </c>
      <c r="G669" s="3" t="str">
        <f t="shared" si="141"/>
        <v xml:space="preserve">STAINLESS STEEL GRATER WITH HANDLE </v>
      </c>
      <c r="H669" s="3" t="str">
        <f t="shared" si="142"/>
        <v>STAINLESS</v>
      </c>
      <c r="I669" s="3"/>
      <c r="J669" s="3"/>
      <c r="K669" s="3" t="str">
        <f t="shared" si="143"/>
        <v>PCS</v>
      </c>
      <c r="L669" s="3" t="e">
        <f t="shared" si="144"/>
        <v>#VALUE!</v>
      </c>
      <c r="M669" s="3"/>
      <c r="N669" s="3">
        <v>2500</v>
      </c>
      <c r="O669" s="3" t="s">
        <v>24</v>
      </c>
      <c r="P669" s="3">
        <v>558.16958</v>
      </c>
      <c r="Q669" s="3">
        <v>1395423.95</v>
      </c>
      <c r="R669" s="3">
        <v>6.6926808150000001</v>
      </c>
      <c r="S669" s="3">
        <v>16731.70204</v>
      </c>
      <c r="T669" s="3">
        <v>511283.4</v>
      </c>
      <c r="U669" t="str">
        <f t="shared" si="145"/>
        <v xml:space="preserve">STAINLESS STEEL GRATER WITH HANDLE </v>
      </c>
      <c r="V669">
        <f t="shared" si="146"/>
        <v>75000</v>
      </c>
      <c r="W669" t="str">
        <f t="shared" si="147"/>
        <v>PCS</v>
      </c>
      <c r="X669">
        <f t="shared" si="148"/>
        <v>0.21199999999999999</v>
      </c>
      <c r="Y669">
        <f t="shared" si="149"/>
        <v>1906707.35</v>
      </c>
      <c r="Z669">
        <f t="shared" si="150"/>
        <v>0.36640004638016999</v>
      </c>
      <c r="AA669" t="str">
        <f t="shared" si="151"/>
        <v>High</v>
      </c>
      <c r="AB669">
        <f t="shared" si="152"/>
        <v>2023</v>
      </c>
      <c r="AD669">
        <f t="shared" si="153"/>
        <v>0.30594232843684205</v>
      </c>
    </row>
    <row r="670" spans="1:30" x14ac:dyDescent="0.3">
      <c r="A670" s="3" t="s">
        <v>19</v>
      </c>
      <c r="B670" s="3" t="s">
        <v>912</v>
      </c>
      <c r="C670" s="3" t="s">
        <v>21</v>
      </c>
      <c r="D670" s="4" t="s">
        <v>22</v>
      </c>
      <c r="E670" s="3" t="s">
        <v>915</v>
      </c>
      <c r="F670" s="3" t="str">
        <f t="shared" si="140"/>
        <v>Other</v>
      </c>
      <c r="G670" s="3" t="str">
        <f t="shared" si="141"/>
        <v xml:space="preserve">STEEL SPRINKLER </v>
      </c>
      <c r="H670" s="3" t="str">
        <f t="shared" si="142"/>
        <v>STEEL</v>
      </c>
      <c r="I670" s="3"/>
      <c r="J670" s="3"/>
      <c r="K670" s="3" t="str">
        <f t="shared" si="143"/>
        <v>PCS</v>
      </c>
      <c r="L670" s="3" t="e">
        <f t="shared" si="144"/>
        <v>#VALUE!</v>
      </c>
      <c r="M670" s="3"/>
      <c r="N670" s="3">
        <v>180</v>
      </c>
      <c r="O670" s="3" t="s">
        <v>24</v>
      </c>
      <c r="P670" s="3">
        <v>288.3290556</v>
      </c>
      <c r="Q670" s="3">
        <v>51899.23</v>
      </c>
      <c r="R670" s="3">
        <v>3.4571829200000002</v>
      </c>
      <c r="S670" s="3">
        <v>622.29292569999996</v>
      </c>
      <c r="T670" s="3">
        <v>19015.900000000001</v>
      </c>
      <c r="U670" t="str">
        <f t="shared" si="145"/>
        <v xml:space="preserve">STEEL SPRINKLER </v>
      </c>
      <c r="V670">
        <f t="shared" si="146"/>
        <v>960</v>
      </c>
      <c r="W670" t="str">
        <f t="shared" si="147"/>
        <v>PCS</v>
      </c>
      <c r="X670">
        <f t="shared" si="148"/>
        <v>0.61599999999999999</v>
      </c>
      <c r="Y670">
        <f t="shared" si="149"/>
        <v>70915.13</v>
      </c>
      <c r="Z670">
        <f t="shared" si="150"/>
        <v>0.36640042636470715</v>
      </c>
      <c r="AA670" t="str">
        <f t="shared" si="151"/>
        <v>High</v>
      </c>
      <c r="AB670">
        <f t="shared" si="152"/>
        <v>2023</v>
      </c>
      <c r="AD670">
        <f t="shared" si="153"/>
        <v>0.30589948101094316</v>
      </c>
    </row>
    <row r="671" spans="1:30" x14ac:dyDescent="0.3">
      <c r="A671" s="3" t="s">
        <v>19</v>
      </c>
      <c r="B671" s="3" t="s">
        <v>916</v>
      </c>
      <c r="C671" s="3" t="s">
        <v>21</v>
      </c>
      <c r="D671" s="4" t="s">
        <v>25</v>
      </c>
      <c r="E671" s="3" t="s">
        <v>917</v>
      </c>
      <c r="F671" s="3" t="str">
        <f t="shared" si="140"/>
        <v>Scrubber</v>
      </c>
      <c r="G671" s="3" t="str">
        <f t="shared" si="141"/>
        <v xml:space="preserve">STEEL SCRUBBER 6PCS SET </v>
      </c>
      <c r="H671" s="3" t="str">
        <f t="shared" si="142"/>
        <v>STEEL</v>
      </c>
      <c r="I671" s="3"/>
      <c r="J671" s="3"/>
      <c r="K671" s="3" t="str">
        <f t="shared" si="143"/>
        <v>PCS</v>
      </c>
      <c r="L671" s="3" t="e">
        <f t="shared" si="144"/>
        <v>#VALUE!</v>
      </c>
      <c r="M671" s="3"/>
      <c r="N671" s="3">
        <v>8624</v>
      </c>
      <c r="O671" s="3" t="s">
        <v>24</v>
      </c>
      <c r="P671" s="3">
        <v>249.23834529999999</v>
      </c>
      <c r="Q671" s="3">
        <v>2149650.8199999998</v>
      </c>
      <c r="R671" s="3">
        <v>2.9884693690000002</v>
      </c>
      <c r="S671" s="3">
        <v>25775.189689999999</v>
      </c>
      <c r="T671" s="3">
        <v>944986.5</v>
      </c>
      <c r="U671" t="str">
        <f t="shared" si="145"/>
        <v xml:space="preserve">STEEL SCRUBBER 6PCS SET </v>
      </c>
      <c r="V671" t="e">
        <f t="shared" si="146"/>
        <v>#VALUE!</v>
      </c>
      <c r="W671" t="str">
        <f t="shared" si="147"/>
        <v>PCS</v>
      </c>
      <c r="X671" t="e">
        <f t="shared" si="148"/>
        <v>#VALUE!</v>
      </c>
      <c r="Y671">
        <f t="shared" si="149"/>
        <v>3094637.32</v>
      </c>
      <c r="Z671">
        <f t="shared" si="150"/>
        <v>0.43959999978042952</v>
      </c>
      <c r="AA671" t="str">
        <f t="shared" si="151"/>
        <v>High</v>
      </c>
      <c r="AB671">
        <f t="shared" si="152"/>
        <v>2023</v>
      </c>
      <c r="AD671">
        <f t="shared" si="153"/>
        <v>0.30585657253906107</v>
      </c>
    </row>
    <row r="672" spans="1:30" x14ac:dyDescent="0.3">
      <c r="A672" s="3" t="s">
        <v>19</v>
      </c>
      <c r="B672" s="3" t="s">
        <v>918</v>
      </c>
      <c r="C672" s="3" t="s">
        <v>21</v>
      </c>
      <c r="D672" s="4" t="s">
        <v>22</v>
      </c>
      <c r="E672" s="3" t="s">
        <v>919</v>
      </c>
      <c r="F672" s="3" t="str">
        <f t="shared" si="140"/>
        <v>Other</v>
      </c>
      <c r="G672" s="3" t="str">
        <f t="shared" si="141"/>
        <v xml:space="preserve">STEEL LUNCH BOX SMALL </v>
      </c>
      <c r="H672" s="3" t="str">
        <f t="shared" si="142"/>
        <v>STEEL</v>
      </c>
      <c r="I672" s="3"/>
      <c r="J672" s="3"/>
      <c r="K672" s="3" t="str">
        <f t="shared" si="143"/>
        <v>PCS</v>
      </c>
      <c r="L672" s="3" t="e">
        <f t="shared" si="144"/>
        <v>#VALUE!</v>
      </c>
      <c r="M672" s="3"/>
      <c r="N672" s="3">
        <v>20697</v>
      </c>
      <c r="O672" s="3" t="s">
        <v>24</v>
      </c>
      <c r="P672" s="3">
        <v>642.21124050000003</v>
      </c>
      <c r="Q672" s="3">
        <v>13292167.15</v>
      </c>
      <c r="R672" s="3">
        <v>7.7096187330000001</v>
      </c>
      <c r="S672" s="3">
        <v>159569.83369999999</v>
      </c>
      <c r="T672" s="3">
        <v>4870250</v>
      </c>
      <c r="U672" t="str">
        <f t="shared" si="145"/>
        <v xml:space="preserve">STEEL LUNCH BOX SMALL </v>
      </c>
      <c r="V672">
        <f t="shared" si="146"/>
        <v>102000</v>
      </c>
      <c r="W672" t="str">
        <f t="shared" si="147"/>
        <v>PCS</v>
      </c>
      <c r="X672">
        <f t="shared" si="148"/>
        <v>1.55</v>
      </c>
      <c r="Y672">
        <f t="shared" si="149"/>
        <v>18162417.149999999</v>
      </c>
      <c r="Z672">
        <f t="shared" si="150"/>
        <v>0.36639999670783557</v>
      </c>
      <c r="AA672" t="str">
        <f t="shared" si="151"/>
        <v>High</v>
      </c>
      <c r="AB672">
        <f t="shared" si="152"/>
        <v>2023</v>
      </c>
      <c r="AD672">
        <f t="shared" si="153"/>
        <v>0.30576165172483721</v>
      </c>
    </row>
    <row r="673" spans="1:30" x14ac:dyDescent="0.3">
      <c r="A673" s="3" t="s">
        <v>19</v>
      </c>
      <c r="B673" s="3" t="s">
        <v>918</v>
      </c>
      <c r="C673" s="3" t="s">
        <v>21</v>
      </c>
      <c r="D673" s="4" t="s">
        <v>22</v>
      </c>
      <c r="E673" s="3" t="s">
        <v>920</v>
      </c>
      <c r="F673" s="3" t="str">
        <f t="shared" si="140"/>
        <v>Containers</v>
      </c>
      <c r="G673" s="3" t="str">
        <f t="shared" si="141"/>
        <v xml:space="preserve">STEEL RECTANGLE CONTAINER </v>
      </c>
      <c r="H673" s="3" t="str">
        <f t="shared" si="142"/>
        <v>STEEL</v>
      </c>
      <c r="I673" s="3"/>
      <c r="J673" s="3"/>
      <c r="K673" s="3" t="str">
        <f t="shared" si="143"/>
        <v>PCS</v>
      </c>
      <c r="L673" s="3" t="e">
        <f t="shared" si="144"/>
        <v>#VALUE!</v>
      </c>
      <c r="M673" s="3"/>
      <c r="N673" s="3">
        <v>8970</v>
      </c>
      <c r="O673" s="3" t="s">
        <v>24</v>
      </c>
      <c r="P673" s="3">
        <v>486.3382441</v>
      </c>
      <c r="Q673" s="3">
        <v>4362454.05</v>
      </c>
      <c r="R673" s="3">
        <v>5.8383942869999998</v>
      </c>
      <c r="S673" s="3">
        <v>52370.396760000003</v>
      </c>
      <c r="T673" s="3">
        <v>1598403.2</v>
      </c>
      <c r="U673" t="str">
        <f t="shared" si="145"/>
        <v xml:space="preserve">STEEL RECTANGLE CONTAINER </v>
      </c>
      <c r="V673">
        <f t="shared" si="146"/>
        <v>55200</v>
      </c>
      <c r="W673" t="str">
        <f t="shared" si="147"/>
        <v>PCS</v>
      </c>
      <c r="X673">
        <f t="shared" si="148"/>
        <v>0.94</v>
      </c>
      <c r="Y673">
        <f t="shared" si="149"/>
        <v>5960857.25</v>
      </c>
      <c r="Z673">
        <f t="shared" si="150"/>
        <v>0.36640000827057423</v>
      </c>
      <c r="AA673" t="str">
        <f t="shared" si="151"/>
        <v>High</v>
      </c>
      <c r="AB673">
        <f t="shared" si="152"/>
        <v>2023</v>
      </c>
      <c r="AD673">
        <f t="shared" si="153"/>
        <v>0.30571858471845725</v>
      </c>
    </row>
    <row r="674" spans="1:30" x14ac:dyDescent="0.3">
      <c r="A674" s="3" t="s">
        <v>19</v>
      </c>
      <c r="B674" s="3" t="s">
        <v>918</v>
      </c>
      <c r="C674" s="3" t="s">
        <v>21</v>
      </c>
      <c r="D674" s="4" t="s">
        <v>22</v>
      </c>
      <c r="E674" s="3" t="s">
        <v>921</v>
      </c>
      <c r="F674" s="3" t="str">
        <f t="shared" si="140"/>
        <v>Other</v>
      </c>
      <c r="G674" s="3" t="str">
        <f t="shared" si="141"/>
        <v xml:space="preserve">STEEL LUNCH BOX </v>
      </c>
      <c r="H674" s="3" t="str">
        <f t="shared" si="142"/>
        <v>STEEL</v>
      </c>
      <c r="I674" s="3"/>
      <c r="J674" s="3"/>
      <c r="K674" s="3" t="str">
        <f t="shared" si="143"/>
        <v>PCS</v>
      </c>
      <c r="L674" s="3" t="e">
        <f t="shared" si="144"/>
        <v>#VALUE!</v>
      </c>
      <c r="M674" s="3"/>
      <c r="N674" s="3">
        <v>8341</v>
      </c>
      <c r="O674" s="3" t="s">
        <v>24</v>
      </c>
      <c r="P674" s="3">
        <v>551.50862770000003</v>
      </c>
      <c r="Q674" s="3">
        <v>4600552.6100000003</v>
      </c>
      <c r="R674" s="3">
        <v>6.6207518329999999</v>
      </c>
      <c r="S674" s="3">
        <v>55228.722809999999</v>
      </c>
      <c r="T674" s="3">
        <v>1685642.5</v>
      </c>
      <c r="U674" t="str">
        <f t="shared" si="145"/>
        <v xml:space="preserve">STEEL LUNCH BOX </v>
      </c>
      <c r="V674">
        <f t="shared" si="146"/>
        <v>21888</v>
      </c>
      <c r="W674" t="str">
        <f t="shared" si="147"/>
        <v>PCS</v>
      </c>
      <c r="X674">
        <f t="shared" si="148"/>
        <v>2.5</v>
      </c>
      <c r="Y674">
        <f t="shared" si="149"/>
        <v>6286195.1100000003</v>
      </c>
      <c r="Z674">
        <f t="shared" si="150"/>
        <v>0.36640000515068555</v>
      </c>
      <c r="AA674" t="str">
        <f t="shared" si="151"/>
        <v>High</v>
      </c>
      <c r="AB674">
        <f t="shared" si="152"/>
        <v>2023</v>
      </c>
      <c r="AD674">
        <f t="shared" si="153"/>
        <v>0.30567545648565547</v>
      </c>
    </row>
    <row r="675" spans="1:30" x14ac:dyDescent="0.3">
      <c r="A675" s="3" t="s">
        <v>19</v>
      </c>
      <c r="B675" s="3" t="s">
        <v>918</v>
      </c>
      <c r="C675" s="3" t="s">
        <v>21</v>
      </c>
      <c r="D675" s="4" t="s">
        <v>22</v>
      </c>
      <c r="E675" s="3" t="s">
        <v>922</v>
      </c>
      <c r="F675" s="3" t="str">
        <f t="shared" si="140"/>
        <v>Kitchen Tools</v>
      </c>
      <c r="G675" s="3" t="str">
        <f t="shared" si="141"/>
        <v xml:space="preserve">STEEL TEA STRAINER BIG </v>
      </c>
      <c r="H675" s="3" t="str">
        <f t="shared" si="142"/>
        <v>STEEL</v>
      </c>
      <c r="I675" s="3"/>
      <c r="J675" s="3"/>
      <c r="K675" s="3" t="str">
        <f t="shared" si="143"/>
        <v>PCS</v>
      </c>
      <c r="L675" s="3" t="e">
        <f t="shared" si="144"/>
        <v>#VALUE!</v>
      </c>
      <c r="M675" s="3"/>
      <c r="N675" s="3">
        <v>9690</v>
      </c>
      <c r="O675" s="3" t="s">
        <v>24</v>
      </c>
      <c r="P675" s="3">
        <v>404.37822080000001</v>
      </c>
      <c r="Q675" s="3">
        <v>3918424.96</v>
      </c>
      <c r="R675" s="3">
        <v>4.8544804419999998</v>
      </c>
      <c r="S675" s="3">
        <v>47039.915489999999</v>
      </c>
      <c r="T675" s="3">
        <v>1435710.9</v>
      </c>
      <c r="U675" t="str">
        <f t="shared" si="145"/>
        <v xml:space="preserve">STEEL TEA STRAINER BIG </v>
      </c>
      <c r="V675">
        <f t="shared" si="146"/>
        <v>40800</v>
      </c>
      <c r="W675" t="str">
        <f t="shared" si="147"/>
        <v>PCS</v>
      </c>
      <c r="X675">
        <f t="shared" si="148"/>
        <v>1.0838000000000001</v>
      </c>
      <c r="Y675">
        <f t="shared" si="149"/>
        <v>5354135.8599999994</v>
      </c>
      <c r="Z675">
        <f t="shared" si="150"/>
        <v>0.36639999863618672</v>
      </c>
      <c r="AA675" t="str">
        <f t="shared" si="151"/>
        <v>High</v>
      </c>
      <c r="AB675">
        <f t="shared" si="152"/>
        <v>2023</v>
      </c>
      <c r="AD675">
        <f t="shared" si="153"/>
        <v>0.30563226690623513</v>
      </c>
    </row>
    <row r="676" spans="1:30" x14ac:dyDescent="0.3">
      <c r="A676" s="3" t="s">
        <v>19</v>
      </c>
      <c r="B676" s="3" t="s">
        <v>918</v>
      </c>
      <c r="C676" s="3" t="s">
        <v>21</v>
      </c>
      <c r="D676" s="4" t="s">
        <v>22</v>
      </c>
      <c r="E676" s="3" t="s">
        <v>923</v>
      </c>
      <c r="F676" s="3" t="str">
        <f t="shared" si="140"/>
        <v>Kitchen Tools</v>
      </c>
      <c r="G676" s="3" t="str">
        <f t="shared" si="141"/>
        <v xml:space="preserve">STEEL TEA STRAINER </v>
      </c>
      <c r="H676" s="3" t="str">
        <f t="shared" si="142"/>
        <v>STEEL</v>
      </c>
      <c r="I676" s="3"/>
      <c r="J676" s="3"/>
      <c r="K676" s="3" t="str">
        <f t="shared" si="143"/>
        <v>PCS</v>
      </c>
      <c r="L676" s="3" t="e">
        <f t="shared" si="144"/>
        <v>#VALUE!</v>
      </c>
      <c r="M676" s="3"/>
      <c r="N676" s="3">
        <v>4260</v>
      </c>
      <c r="O676" s="3" t="s">
        <v>24</v>
      </c>
      <c r="P676" s="3">
        <v>569.77170390000003</v>
      </c>
      <c r="Q676" s="3">
        <v>2427398.39</v>
      </c>
      <c r="R676" s="3">
        <v>6.8399964449999997</v>
      </c>
      <c r="S676" s="3">
        <v>29140.436849999998</v>
      </c>
      <c r="T676" s="3">
        <v>889398.8</v>
      </c>
      <c r="U676" t="str">
        <f t="shared" si="145"/>
        <v xml:space="preserve">STEEL TEA STRAINER </v>
      </c>
      <c r="V676">
        <f t="shared" si="146"/>
        <v>92952</v>
      </c>
      <c r="W676" t="str">
        <f t="shared" si="147"/>
        <v>PCS</v>
      </c>
      <c r="X676">
        <f t="shared" si="148"/>
        <v>0.29470000000000002</v>
      </c>
      <c r="Y676">
        <f t="shared" si="149"/>
        <v>3316797.1900000004</v>
      </c>
      <c r="Z676">
        <f t="shared" si="150"/>
        <v>0.3664000123193622</v>
      </c>
      <c r="AA676" t="str">
        <f t="shared" si="151"/>
        <v>High</v>
      </c>
      <c r="AB676">
        <f t="shared" si="152"/>
        <v>2023</v>
      </c>
      <c r="AD676">
        <f t="shared" si="153"/>
        <v>0.30558901585162301</v>
      </c>
    </row>
    <row r="677" spans="1:30" x14ac:dyDescent="0.3">
      <c r="A677" s="3" t="s">
        <v>19</v>
      </c>
      <c r="B677" s="3" t="s">
        <v>918</v>
      </c>
      <c r="C677" s="3" t="s">
        <v>21</v>
      </c>
      <c r="D677" s="4" t="s">
        <v>22</v>
      </c>
      <c r="E677" s="3" t="s">
        <v>924</v>
      </c>
      <c r="F677" s="3" t="str">
        <f t="shared" si="140"/>
        <v>Containers</v>
      </c>
      <c r="G677" s="3" t="str">
        <f t="shared" si="141"/>
        <v xml:space="preserve">STEEL RECTANGLE CONTAINER LARGE </v>
      </c>
      <c r="H677" s="3" t="str">
        <f t="shared" si="142"/>
        <v>STEEL</v>
      </c>
      <c r="I677" s="3"/>
      <c r="J677" s="3"/>
      <c r="K677" s="3" t="str">
        <f t="shared" si="143"/>
        <v>PCS</v>
      </c>
      <c r="L677" s="3" t="e">
        <f t="shared" si="144"/>
        <v>#VALUE!</v>
      </c>
      <c r="M677" s="3"/>
      <c r="N677" s="3">
        <v>258</v>
      </c>
      <c r="O677" s="3" t="s">
        <v>24</v>
      </c>
      <c r="P677" s="3">
        <v>504.44662790000001</v>
      </c>
      <c r="Q677" s="3">
        <v>130147.23</v>
      </c>
      <c r="R677" s="3">
        <v>6.0557818479999996</v>
      </c>
      <c r="S677" s="3">
        <v>1562.391717</v>
      </c>
      <c r="T677" s="3">
        <v>47685.9</v>
      </c>
      <c r="U677" t="str">
        <f t="shared" si="145"/>
        <v xml:space="preserve">STEEL RECTANGLE CONTAINER LARGE </v>
      </c>
      <c r="V677">
        <f t="shared" si="146"/>
        <v>1032</v>
      </c>
      <c r="W677" t="str">
        <f t="shared" si="147"/>
        <v>PCS</v>
      </c>
      <c r="X677">
        <f t="shared" si="148"/>
        <v>1.5</v>
      </c>
      <c r="Y677">
        <f t="shared" si="149"/>
        <v>177833.13</v>
      </c>
      <c r="Z677">
        <f t="shared" si="150"/>
        <v>0.36639965368452332</v>
      </c>
      <c r="AA677" t="str">
        <f t="shared" si="151"/>
        <v>High</v>
      </c>
      <c r="AB677">
        <f t="shared" si="152"/>
        <v>2023</v>
      </c>
      <c r="AD677">
        <f t="shared" si="153"/>
        <v>0.30554570317607621</v>
      </c>
    </row>
    <row r="678" spans="1:30" x14ac:dyDescent="0.3">
      <c r="A678" s="3" t="s">
        <v>19</v>
      </c>
      <c r="B678" s="3" t="s">
        <v>918</v>
      </c>
      <c r="C678" s="3" t="s">
        <v>21</v>
      </c>
      <c r="D678" s="4" t="s">
        <v>22</v>
      </c>
      <c r="E678" s="3" t="s">
        <v>925</v>
      </c>
      <c r="F678" s="3" t="str">
        <f t="shared" si="140"/>
        <v>Containers</v>
      </c>
      <c r="G678" s="3" t="str">
        <f t="shared" si="141"/>
        <v xml:space="preserve">STEEL ROUND CONTAINER </v>
      </c>
      <c r="H678" s="3" t="str">
        <f t="shared" si="142"/>
        <v>STEEL</v>
      </c>
      <c r="I678" s="3"/>
      <c r="J678" s="3"/>
      <c r="K678" s="3" t="str">
        <f t="shared" si="143"/>
        <v>PCS</v>
      </c>
      <c r="L678" s="3" t="e">
        <f t="shared" si="144"/>
        <v>#VALUE!</v>
      </c>
      <c r="M678" s="3"/>
      <c r="N678" s="3">
        <v>4320</v>
      </c>
      <c r="O678" s="3" t="s">
        <v>24</v>
      </c>
      <c r="P678" s="3">
        <v>605.33593980000001</v>
      </c>
      <c r="Q678" s="3">
        <v>2615051.2599999998</v>
      </c>
      <c r="R678" s="3">
        <v>7.2669380529999996</v>
      </c>
      <c r="S678" s="3">
        <v>31393.17239</v>
      </c>
      <c r="T678" s="3">
        <v>958154.8</v>
      </c>
      <c r="U678" t="str">
        <f t="shared" si="145"/>
        <v xml:space="preserve">STEEL ROUND CONTAINER </v>
      </c>
      <c r="V678">
        <f t="shared" si="146"/>
        <v>51840</v>
      </c>
      <c r="W678" t="str">
        <f t="shared" si="147"/>
        <v>PCS</v>
      </c>
      <c r="X678">
        <f t="shared" si="148"/>
        <v>0.6</v>
      </c>
      <c r="Y678">
        <f t="shared" si="149"/>
        <v>3573206.0599999996</v>
      </c>
      <c r="Z678">
        <f t="shared" si="150"/>
        <v>0.36640000701171727</v>
      </c>
      <c r="AA678" t="str">
        <f t="shared" si="151"/>
        <v>High</v>
      </c>
      <c r="AB678">
        <f t="shared" si="152"/>
        <v>2023</v>
      </c>
      <c r="AD678">
        <f t="shared" si="153"/>
        <v>0.30550232901320495</v>
      </c>
    </row>
    <row r="679" spans="1:30" x14ac:dyDescent="0.3">
      <c r="A679" s="3" t="s">
        <v>19</v>
      </c>
      <c r="B679" s="3" t="s">
        <v>918</v>
      </c>
      <c r="C679" s="3" t="s">
        <v>21</v>
      </c>
      <c r="D679" s="4" t="s">
        <v>22</v>
      </c>
      <c r="E679" s="3" t="s">
        <v>926</v>
      </c>
      <c r="F679" s="3" t="str">
        <f t="shared" si="140"/>
        <v>Other</v>
      </c>
      <c r="G679" s="3" t="str">
        <f t="shared" si="141"/>
        <v xml:space="preserve">STEEL LUNCH BOX </v>
      </c>
      <c r="H679" s="3" t="str">
        <f t="shared" si="142"/>
        <v>STEEL</v>
      </c>
      <c r="I679" s="3"/>
      <c r="J679" s="3"/>
      <c r="K679" s="3" t="str">
        <f t="shared" si="143"/>
        <v>PCS</v>
      </c>
      <c r="L679" s="3" t="e">
        <f t="shared" si="144"/>
        <v>#VALUE!</v>
      </c>
      <c r="M679" s="3"/>
      <c r="N679" s="3">
        <v>17890</v>
      </c>
      <c r="O679" s="3" t="s">
        <v>24</v>
      </c>
      <c r="P679" s="3">
        <v>458.58779570000002</v>
      </c>
      <c r="Q679" s="3">
        <v>8204319.0999999996</v>
      </c>
      <c r="R679" s="3">
        <v>5.5052556509999997</v>
      </c>
      <c r="S679" s="3">
        <v>98491.225690000007</v>
      </c>
      <c r="T679" s="3">
        <v>3006062.5</v>
      </c>
      <c r="U679" t="str">
        <f t="shared" si="145"/>
        <v xml:space="preserve">STEEL LUNCH BOX </v>
      </c>
      <c r="V679">
        <f t="shared" si="146"/>
        <v>51360</v>
      </c>
      <c r="W679" t="str">
        <f t="shared" si="147"/>
        <v>PCS</v>
      </c>
      <c r="X679">
        <f t="shared" si="148"/>
        <v>1.9</v>
      </c>
      <c r="Y679">
        <f t="shared" si="149"/>
        <v>11210381.6</v>
      </c>
      <c r="Z679">
        <f t="shared" si="150"/>
        <v>0.36639999777678078</v>
      </c>
      <c r="AA679" t="str">
        <f t="shared" si="151"/>
        <v>High</v>
      </c>
      <c r="AB679">
        <f t="shared" si="152"/>
        <v>2023</v>
      </c>
      <c r="AD679">
        <f t="shared" si="153"/>
        <v>0.3054588927236197</v>
      </c>
    </row>
    <row r="680" spans="1:30" x14ac:dyDescent="0.3">
      <c r="A680" s="3" t="s">
        <v>19</v>
      </c>
      <c r="B680" s="3" t="s">
        <v>918</v>
      </c>
      <c r="C680" s="3" t="s">
        <v>21</v>
      </c>
      <c r="D680" s="4" t="s">
        <v>22</v>
      </c>
      <c r="E680" s="3" t="s">
        <v>927</v>
      </c>
      <c r="F680" s="3" t="str">
        <f t="shared" si="140"/>
        <v>Containers</v>
      </c>
      <c r="G680" s="3" t="str">
        <f t="shared" si="141"/>
        <v xml:space="preserve">STEEL ROUND CONTAINER </v>
      </c>
      <c r="H680" s="3" t="str">
        <f t="shared" si="142"/>
        <v>STEEL</v>
      </c>
      <c r="I680" s="3"/>
      <c r="J680" s="3"/>
      <c r="K680" s="3" t="str">
        <f t="shared" si="143"/>
        <v>PCS</v>
      </c>
      <c r="L680" s="3" t="e">
        <f t="shared" si="144"/>
        <v>#VALUE!</v>
      </c>
      <c r="M680" s="3"/>
      <c r="N680" s="3">
        <v>3694</v>
      </c>
      <c r="O680" s="3" t="s">
        <v>24</v>
      </c>
      <c r="P680" s="3">
        <v>501.14955279999998</v>
      </c>
      <c r="Q680" s="3">
        <v>1851722.54</v>
      </c>
      <c r="R680" s="3">
        <v>6.0162011140000002</v>
      </c>
      <c r="S680" s="3">
        <v>22229.562300000001</v>
      </c>
      <c r="T680" s="3">
        <v>678471.2</v>
      </c>
      <c r="U680" t="str">
        <f t="shared" si="145"/>
        <v xml:space="preserve">STEEL ROUND CONTAINER </v>
      </c>
      <c r="V680">
        <f t="shared" si="146"/>
        <v>28980</v>
      </c>
      <c r="W680" t="str">
        <f t="shared" si="147"/>
        <v>PCS</v>
      </c>
      <c r="X680">
        <f t="shared" si="148"/>
        <v>0.76</v>
      </c>
      <c r="Y680">
        <f t="shared" si="149"/>
        <v>2530193.7400000002</v>
      </c>
      <c r="Z680">
        <f t="shared" si="150"/>
        <v>0.36640003312807323</v>
      </c>
      <c r="AA680" t="str">
        <f t="shared" si="151"/>
        <v>High</v>
      </c>
      <c r="AB680">
        <f t="shared" si="152"/>
        <v>2023</v>
      </c>
      <c r="AD680">
        <f t="shared" si="153"/>
        <v>0.30541539443307497</v>
      </c>
    </row>
    <row r="681" spans="1:30" x14ac:dyDescent="0.3">
      <c r="A681" s="3" t="s">
        <v>19</v>
      </c>
      <c r="B681" s="3" t="s">
        <v>918</v>
      </c>
      <c r="C681" s="3" t="s">
        <v>21</v>
      </c>
      <c r="D681" s="4" t="s">
        <v>22</v>
      </c>
      <c r="E681" s="3" t="s">
        <v>928</v>
      </c>
      <c r="F681" s="3" t="str">
        <f t="shared" si="140"/>
        <v>Containers</v>
      </c>
      <c r="G681" s="3" t="str">
        <f t="shared" si="141"/>
        <v xml:space="preserve">STEEL RECTANGLE CONTAINER BIG </v>
      </c>
      <c r="H681" s="3" t="str">
        <f t="shared" si="142"/>
        <v>STEEL</v>
      </c>
      <c r="I681" s="3"/>
      <c r="J681" s="3"/>
      <c r="K681" s="3" t="str">
        <f t="shared" si="143"/>
        <v>PCS</v>
      </c>
      <c r="L681" s="3" t="e">
        <f t="shared" si="144"/>
        <v>#VALUE!</v>
      </c>
      <c r="M681" s="3"/>
      <c r="N681" s="3">
        <v>22688</v>
      </c>
      <c r="O681" s="3" t="s">
        <v>24</v>
      </c>
      <c r="P681" s="3">
        <v>472.42947420000002</v>
      </c>
      <c r="Q681" s="3">
        <v>10718479.91</v>
      </c>
      <c r="R681" s="3">
        <v>5.6714222589999999</v>
      </c>
      <c r="S681" s="3">
        <v>128673.2282</v>
      </c>
      <c r="T681" s="3">
        <v>3927251.1</v>
      </c>
      <c r="U681" t="str">
        <f t="shared" si="145"/>
        <v xml:space="preserve">STEEL RECTANGLE CONTAINER BIG </v>
      </c>
      <c r="V681">
        <f t="shared" si="146"/>
        <v>76800</v>
      </c>
      <c r="W681" t="str">
        <f t="shared" si="147"/>
        <v>PCS</v>
      </c>
      <c r="X681">
        <f t="shared" si="148"/>
        <v>1.66</v>
      </c>
      <c r="Y681">
        <f t="shared" si="149"/>
        <v>14645731.01</v>
      </c>
      <c r="Z681">
        <f t="shared" si="150"/>
        <v>0.36640000568886638</v>
      </c>
      <c r="AA681" t="str">
        <f t="shared" si="151"/>
        <v>High</v>
      </c>
      <c r="AB681">
        <f t="shared" si="152"/>
        <v>2023</v>
      </c>
      <c r="AD681">
        <f t="shared" si="153"/>
        <v>0.30537183397686429</v>
      </c>
    </row>
    <row r="682" spans="1:30" x14ac:dyDescent="0.3">
      <c r="A682" s="3" t="s">
        <v>19</v>
      </c>
      <c r="B682" s="3" t="s">
        <v>929</v>
      </c>
      <c r="C682" s="3" t="s">
        <v>21</v>
      </c>
      <c r="D682" s="4" t="s">
        <v>22</v>
      </c>
      <c r="E682" s="3" t="s">
        <v>930</v>
      </c>
      <c r="F682" s="3" t="str">
        <f t="shared" si="140"/>
        <v>Other</v>
      </c>
      <c r="G682" s="3" t="str">
        <f t="shared" si="141"/>
        <v xml:space="preserve">STAINLESS STEEL SPORTS BOTTLE 750ML SG705-1 </v>
      </c>
      <c r="H682" s="3" t="str">
        <f t="shared" si="142"/>
        <v>STAINLESS</v>
      </c>
      <c r="I682" s="3"/>
      <c r="J682" s="3"/>
      <c r="K682" s="3" t="str">
        <f t="shared" si="143"/>
        <v>PCS</v>
      </c>
      <c r="L682" s="3" t="e">
        <f t="shared" si="144"/>
        <v>#VALUE!</v>
      </c>
      <c r="M682" s="3"/>
      <c r="N682" s="3">
        <v>3596.4</v>
      </c>
      <c r="O682" s="3" t="s">
        <v>24</v>
      </c>
      <c r="P682" s="3">
        <v>639.21940830000005</v>
      </c>
      <c r="Q682" s="3">
        <v>2298888.6800000002</v>
      </c>
      <c r="R682" s="3">
        <v>7.673702381</v>
      </c>
      <c r="S682" s="3">
        <v>27597.703239999999</v>
      </c>
      <c r="T682" s="3">
        <v>842312.8</v>
      </c>
      <c r="U682" t="str">
        <f t="shared" si="145"/>
        <v xml:space="preserve">STAINLESS STEEL SPORTS BOTTLE 750ML SG705-1 </v>
      </c>
      <c r="V682">
        <f t="shared" si="146"/>
        <v>23976</v>
      </c>
      <c r="W682" t="str">
        <f t="shared" si="147"/>
        <v>PCS</v>
      </c>
      <c r="X682">
        <f t="shared" si="148"/>
        <v>1.117</v>
      </c>
      <c r="Y682">
        <f t="shared" si="149"/>
        <v>3141201.4800000004</v>
      </c>
      <c r="Z682">
        <f t="shared" si="150"/>
        <v>0.36639999462696904</v>
      </c>
      <c r="AA682" t="str">
        <f t="shared" si="151"/>
        <v>High</v>
      </c>
      <c r="AB682">
        <f t="shared" si="152"/>
        <v>2023</v>
      </c>
      <c r="AD682">
        <f t="shared" si="153"/>
        <v>0.30532821126656262</v>
      </c>
    </row>
    <row r="683" spans="1:30" x14ac:dyDescent="0.3">
      <c r="A683" s="3" t="s">
        <v>19</v>
      </c>
      <c r="B683" s="3" t="s">
        <v>929</v>
      </c>
      <c r="C683" s="3" t="s">
        <v>21</v>
      </c>
      <c r="D683" s="4" t="s">
        <v>22</v>
      </c>
      <c r="E683" s="3" t="s">
        <v>931</v>
      </c>
      <c r="F683" s="3" t="str">
        <f t="shared" si="140"/>
        <v>Home Utility</v>
      </c>
      <c r="G683" s="3" t="str">
        <f t="shared" si="141"/>
        <v xml:space="preserve">MILD STEEL MULTI FUNCTION CLOTH STAND </v>
      </c>
      <c r="H683" s="3" t="str">
        <f t="shared" si="142"/>
        <v>MILD</v>
      </c>
      <c r="I683" s="3"/>
      <c r="J683" s="3"/>
      <c r="K683" s="3" t="str">
        <f t="shared" si="143"/>
        <v/>
      </c>
      <c r="L683" s="3" t="e">
        <f t="shared" si="144"/>
        <v>#VALUE!</v>
      </c>
      <c r="M683" s="3"/>
      <c r="N683" s="3">
        <v>8008</v>
      </c>
      <c r="O683" s="3" t="s">
        <v>24</v>
      </c>
      <c r="P683" s="3">
        <v>390.14003869999999</v>
      </c>
      <c r="Q683" s="3">
        <v>3124241.43</v>
      </c>
      <c r="R683" s="3">
        <v>4.6835538860000003</v>
      </c>
      <c r="S683" s="3">
        <v>37505.899519999999</v>
      </c>
      <c r="T683" s="3">
        <v>1144722</v>
      </c>
      <c r="U683" t="str">
        <f t="shared" si="145"/>
        <v xml:space="preserve">MILD STEEL MULTI FUNCTION CLOTH STAND </v>
      </c>
      <c r="V683" t="e">
        <f t="shared" si="146"/>
        <v>#VALUE!</v>
      </c>
      <c r="W683" t="str">
        <f t="shared" si="147"/>
        <v/>
      </c>
      <c r="X683" t="e">
        <f t="shared" si="148"/>
        <v>#VALUE!</v>
      </c>
      <c r="Y683">
        <f t="shared" si="149"/>
        <v>4268963.43</v>
      </c>
      <c r="Z683">
        <f t="shared" si="150"/>
        <v>0.36639998081070191</v>
      </c>
      <c r="AA683" t="str">
        <f t="shared" si="151"/>
        <v>High</v>
      </c>
      <c r="AB683">
        <f t="shared" si="152"/>
        <v>2023</v>
      </c>
      <c r="AD683">
        <f t="shared" si="153"/>
        <v>0.3052845261568628</v>
      </c>
    </row>
    <row r="684" spans="1:30" x14ac:dyDescent="0.3">
      <c r="A684" s="3" t="s">
        <v>19</v>
      </c>
      <c r="B684" s="3" t="s">
        <v>929</v>
      </c>
      <c r="C684" s="3" t="s">
        <v>21</v>
      </c>
      <c r="D684" s="4" t="s">
        <v>22</v>
      </c>
      <c r="E684" s="3" t="s">
        <v>932</v>
      </c>
      <c r="F684" s="3" t="str">
        <f t="shared" si="140"/>
        <v>Other</v>
      </c>
      <c r="G684" s="3" t="str">
        <f t="shared" si="141"/>
        <v xml:space="preserve">STAINLESS STEEL SPORTS BOTTLE 750ML SG-702 </v>
      </c>
      <c r="H684" s="3" t="str">
        <f t="shared" si="142"/>
        <v>STAINLESS</v>
      </c>
      <c r="I684" s="3"/>
      <c r="J684" s="3"/>
      <c r="K684" s="3" t="str">
        <f t="shared" si="143"/>
        <v>PCS</v>
      </c>
      <c r="L684" s="3" t="e">
        <f t="shared" si="144"/>
        <v>#VALUE!</v>
      </c>
      <c r="M684" s="3"/>
      <c r="N684" s="3">
        <v>3465.6</v>
      </c>
      <c r="O684" s="3" t="s">
        <v>24</v>
      </c>
      <c r="P684" s="3">
        <v>601.78129039999999</v>
      </c>
      <c r="Q684" s="3">
        <v>2085533.24</v>
      </c>
      <c r="R684" s="3">
        <v>7.2242651909999998</v>
      </c>
      <c r="S684" s="3">
        <v>25036.41345</v>
      </c>
      <c r="T684" s="3">
        <v>764139.4</v>
      </c>
      <c r="U684" t="str">
        <f t="shared" si="145"/>
        <v xml:space="preserve">STAINLESS STEEL SPORTS BOTTLE 750ML SG-702 </v>
      </c>
      <c r="V684">
        <f t="shared" si="146"/>
        <v>21888</v>
      </c>
      <c r="W684" t="str">
        <f t="shared" si="147"/>
        <v>PCS</v>
      </c>
      <c r="X684">
        <f t="shared" si="148"/>
        <v>1.1100000000000001</v>
      </c>
      <c r="Y684">
        <f t="shared" si="149"/>
        <v>2849672.64</v>
      </c>
      <c r="Z684">
        <f t="shared" si="150"/>
        <v>0.36640001000415606</v>
      </c>
      <c r="AA684" t="str">
        <f t="shared" si="151"/>
        <v>High</v>
      </c>
      <c r="AB684">
        <f t="shared" si="152"/>
        <v>2023</v>
      </c>
      <c r="AD684">
        <f t="shared" si="153"/>
        <v>0.30524077851573622</v>
      </c>
    </row>
    <row r="685" spans="1:30" x14ac:dyDescent="0.3">
      <c r="A685" s="3" t="s">
        <v>19</v>
      </c>
      <c r="B685" s="3" t="s">
        <v>933</v>
      </c>
      <c r="C685" s="3" t="s">
        <v>21</v>
      </c>
      <c r="D685" s="4" t="s">
        <v>22</v>
      </c>
      <c r="E685" s="3" t="s">
        <v>934</v>
      </c>
      <c r="F685" s="3" t="str">
        <f t="shared" si="140"/>
        <v>Other</v>
      </c>
      <c r="G685" s="3" t="str">
        <f t="shared" si="141"/>
        <v xml:space="preserve">STEEL LUNCH BOX </v>
      </c>
      <c r="H685" s="3" t="str">
        <f t="shared" si="142"/>
        <v>STEEL</v>
      </c>
      <c r="I685" s="3"/>
      <c r="J685" s="3"/>
      <c r="K685" s="3" t="str">
        <f t="shared" si="143"/>
        <v/>
      </c>
      <c r="L685" s="3" t="e">
        <f t="shared" si="144"/>
        <v>#VALUE!</v>
      </c>
      <c r="M685" s="3"/>
      <c r="N685" s="3">
        <v>8945.2000000000007</v>
      </c>
      <c r="O685" s="3" t="s">
        <v>24</v>
      </c>
      <c r="P685" s="3">
        <v>458.00336829999998</v>
      </c>
      <c r="Q685" s="3">
        <v>4096931.73</v>
      </c>
      <c r="R685" s="3">
        <v>5.4982397150000004</v>
      </c>
      <c r="S685" s="3">
        <v>49182.853900000002</v>
      </c>
      <c r="T685" s="3">
        <v>1501115.7</v>
      </c>
      <c r="U685" t="str">
        <f t="shared" si="145"/>
        <v xml:space="preserve">STEEL LUNCH BOX </v>
      </c>
      <c r="V685" t="e">
        <f t="shared" si="146"/>
        <v>#VALUE!</v>
      </c>
      <c r="W685" t="str">
        <f t="shared" si="147"/>
        <v/>
      </c>
      <c r="X685">
        <f t="shared" si="148"/>
        <v>1.9</v>
      </c>
      <c r="Y685">
        <f t="shared" si="149"/>
        <v>5598047.4299999997</v>
      </c>
      <c r="Z685">
        <f t="shared" si="150"/>
        <v>0.36639997903992411</v>
      </c>
      <c r="AA685" t="str">
        <f t="shared" si="151"/>
        <v>High</v>
      </c>
      <c r="AB685">
        <f t="shared" si="152"/>
        <v>2023</v>
      </c>
      <c r="AD685">
        <f t="shared" si="153"/>
        <v>0.30519696817799374</v>
      </c>
    </row>
    <row r="686" spans="1:30" x14ac:dyDescent="0.3">
      <c r="A686" s="3" t="s">
        <v>19</v>
      </c>
      <c r="B686" s="3" t="s">
        <v>933</v>
      </c>
      <c r="C686" s="3" t="s">
        <v>21</v>
      </c>
      <c r="D686" s="4" t="s">
        <v>22</v>
      </c>
      <c r="E686" s="3" t="s">
        <v>935</v>
      </c>
      <c r="F686" s="3" t="str">
        <f t="shared" si="140"/>
        <v>Containers</v>
      </c>
      <c r="G686" s="3" t="str">
        <f t="shared" si="141"/>
        <v xml:space="preserve">STEEL RECTANGLE CONTAINER BIG </v>
      </c>
      <c r="H686" s="3" t="str">
        <f t="shared" si="142"/>
        <v>STEEL</v>
      </c>
      <c r="I686" s="3"/>
      <c r="J686" s="3"/>
      <c r="K686" s="3" t="str">
        <f t="shared" si="143"/>
        <v/>
      </c>
      <c r="L686" s="3" t="e">
        <f t="shared" si="144"/>
        <v>#VALUE!</v>
      </c>
      <c r="M686" s="3"/>
      <c r="N686" s="3">
        <v>11344</v>
      </c>
      <c r="O686" s="3" t="s">
        <v>24</v>
      </c>
      <c r="P686" s="3">
        <v>471.82740660000002</v>
      </c>
      <c r="Q686" s="3">
        <v>5352410.0999999996</v>
      </c>
      <c r="R686" s="3">
        <v>5.6641945570000001</v>
      </c>
      <c r="S686" s="3">
        <v>64254.623050000002</v>
      </c>
      <c r="T686" s="3">
        <v>1961123</v>
      </c>
      <c r="U686" t="str">
        <f t="shared" si="145"/>
        <v xml:space="preserve">STEEL RECTANGLE CONTAINER BIG </v>
      </c>
      <c r="V686" t="e">
        <f t="shared" si="146"/>
        <v>#VALUE!</v>
      </c>
      <c r="W686" t="str">
        <f t="shared" si="147"/>
        <v/>
      </c>
      <c r="X686">
        <f t="shared" si="148"/>
        <v>1.66</v>
      </c>
      <c r="Y686">
        <f t="shared" si="149"/>
        <v>7313533.0999999996</v>
      </c>
      <c r="Z686">
        <f t="shared" si="150"/>
        <v>0.36639998867052437</v>
      </c>
      <c r="AA686" t="str">
        <f t="shared" si="151"/>
        <v>High</v>
      </c>
      <c r="AB686">
        <f t="shared" si="152"/>
        <v>2023</v>
      </c>
      <c r="AD686">
        <f t="shared" si="153"/>
        <v>0.30515309505192789</v>
      </c>
    </row>
    <row r="687" spans="1:30" x14ac:dyDescent="0.3">
      <c r="A687" s="3" t="s">
        <v>19</v>
      </c>
      <c r="B687" s="3" t="s">
        <v>933</v>
      </c>
      <c r="C687" s="3" t="s">
        <v>21</v>
      </c>
      <c r="D687" s="4" t="s">
        <v>22</v>
      </c>
      <c r="E687" s="3" t="s">
        <v>936</v>
      </c>
      <c r="F687" s="3" t="str">
        <f t="shared" si="140"/>
        <v>Other</v>
      </c>
      <c r="G687" s="3" t="str">
        <f t="shared" si="141"/>
        <v xml:space="preserve">STEEL LUNCH BOX </v>
      </c>
      <c r="H687" s="3" t="str">
        <f t="shared" si="142"/>
        <v>STEEL</v>
      </c>
      <c r="I687" s="3"/>
      <c r="J687" s="3"/>
      <c r="K687" s="3" t="str">
        <f t="shared" si="143"/>
        <v/>
      </c>
      <c r="L687" s="3" t="e">
        <f t="shared" si="144"/>
        <v>#VALUE!</v>
      </c>
      <c r="M687" s="3"/>
      <c r="N687" s="3">
        <v>8122.24</v>
      </c>
      <c r="O687" s="3" t="s">
        <v>24</v>
      </c>
      <c r="P687" s="3">
        <v>550.8057814</v>
      </c>
      <c r="Q687" s="3">
        <v>4473776.75</v>
      </c>
      <c r="R687" s="3">
        <v>6.6123143029999998</v>
      </c>
      <c r="S687" s="3">
        <v>53706.803720000004</v>
      </c>
      <c r="T687" s="3">
        <v>1639191.8</v>
      </c>
      <c r="U687" t="str">
        <f t="shared" si="145"/>
        <v xml:space="preserve">STEEL LUNCH BOX </v>
      </c>
      <c r="V687" t="e">
        <f t="shared" si="146"/>
        <v>#VALUE!</v>
      </c>
      <c r="W687" t="str">
        <f t="shared" si="147"/>
        <v/>
      </c>
      <c r="X687">
        <f t="shared" si="148"/>
        <v>2.5</v>
      </c>
      <c r="Y687">
        <f t="shared" si="149"/>
        <v>6112968.5499999998</v>
      </c>
      <c r="Z687">
        <f t="shared" si="150"/>
        <v>0.36639999973177029</v>
      </c>
      <c r="AA687" t="str">
        <f t="shared" si="151"/>
        <v>High</v>
      </c>
      <c r="AB687">
        <f t="shared" si="152"/>
        <v>2023</v>
      </c>
      <c r="AD687">
        <f t="shared" si="153"/>
        <v>0.30510915897329183</v>
      </c>
    </row>
    <row r="688" spans="1:30" x14ac:dyDescent="0.3">
      <c r="A688" s="3" t="s">
        <v>19</v>
      </c>
      <c r="B688" s="3" t="s">
        <v>933</v>
      </c>
      <c r="C688" s="3" t="s">
        <v>21</v>
      </c>
      <c r="D688" s="4" t="s">
        <v>22</v>
      </c>
      <c r="E688" s="3" t="s">
        <v>937</v>
      </c>
      <c r="F688" s="3" t="str">
        <f t="shared" si="140"/>
        <v>Containers</v>
      </c>
      <c r="G688" s="3" t="str">
        <f t="shared" si="141"/>
        <v xml:space="preserve">STEEL RECTANGLE CONTAINER </v>
      </c>
      <c r="H688" s="3" t="str">
        <f t="shared" si="142"/>
        <v>STEEL</v>
      </c>
      <c r="I688" s="3"/>
      <c r="J688" s="3"/>
      <c r="K688" s="3" t="str">
        <f t="shared" si="143"/>
        <v/>
      </c>
      <c r="L688" s="3" t="e">
        <f t="shared" si="144"/>
        <v>#VALUE!</v>
      </c>
      <c r="M688" s="3"/>
      <c r="N688" s="3">
        <v>8970</v>
      </c>
      <c r="O688" s="3" t="s">
        <v>24</v>
      </c>
      <c r="P688" s="3">
        <v>485.71845150000001</v>
      </c>
      <c r="Q688" s="3">
        <v>4356894.51</v>
      </c>
      <c r="R688" s="3">
        <v>5.8309537999999996</v>
      </c>
      <c r="S688" s="3">
        <v>52303.655579999999</v>
      </c>
      <c r="T688" s="3">
        <v>1596366.2</v>
      </c>
      <c r="U688" t="str">
        <f t="shared" si="145"/>
        <v xml:space="preserve">STEEL RECTANGLE CONTAINER </v>
      </c>
      <c r="V688" t="e">
        <f t="shared" si="146"/>
        <v>#VALUE!</v>
      </c>
      <c r="W688" t="str">
        <f t="shared" si="147"/>
        <v/>
      </c>
      <c r="X688">
        <f t="shared" si="148"/>
        <v>0.94</v>
      </c>
      <c r="Y688">
        <f t="shared" si="149"/>
        <v>5953260.71</v>
      </c>
      <c r="Z688">
        <f t="shared" si="150"/>
        <v>0.36640001182860865</v>
      </c>
      <c r="AA688" t="str">
        <f t="shared" si="151"/>
        <v>High</v>
      </c>
      <c r="AB688">
        <f t="shared" si="152"/>
        <v>2023</v>
      </c>
      <c r="AD688">
        <f t="shared" si="153"/>
        <v>0.30506515980548243</v>
      </c>
    </row>
    <row r="689" spans="1:30" x14ac:dyDescent="0.3">
      <c r="A689" s="3" t="s">
        <v>19</v>
      </c>
      <c r="B689" s="3" t="s">
        <v>933</v>
      </c>
      <c r="C689" s="3" t="s">
        <v>21</v>
      </c>
      <c r="D689" s="4" t="s">
        <v>22</v>
      </c>
      <c r="E689" s="3" t="s">
        <v>938</v>
      </c>
      <c r="F689" s="3" t="str">
        <f t="shared" si="140"/>
        <v>Containers</v>
      </c>
      <c r="G689" s="3" t="str">
        <f t="shared" si="141"/>
        <v xml:space="preserve">STEEL RECTANGLE CONTAINER LARGE </v>
      </c>
      <c r="H689" s="3" t="str">
        <f t="shared" si="142"/>
        <v>STEEL</v>
      </c>
      <c r="I689" s="3"/>
      <c r="J689" s="3"/>
      <c r="K689" s="3" t="str">
        <f t="shared" si="143"/>
        <v/>
      </c>
      <c r="L689" s="3" t="e">
        <f t="shared" si="144"/>
        <v>#VALUE!</v>
      </c>
      <c r="M689" s="3"/>
      <c r="N689" s="3">
        <v>11760</v>
      </c>
      <c r="O689" s="3" t="s">
        <v>24</v>
      </c>
      <c r="P689" s="3">
        <v>503.80374660000001</v>
      </c>
      <c r="Q689" s="3">
        <v>5924732.0599999996</v>
      </c>
      <c r="R689" s="3">
        <v>6.0480641850000003</v>
      </c>
      <c r="S689" s="3">
        <v>71125.234809999994</v>
      </c>
      <c r="T689" s="3">
        <v>2170821.7999999998</v>
      </c>
      <c r="U689" t="str">
        <f t="shared" si="145"/>
        <v xml:space="preserve">STEEL RECTANGLE CONTAINER LARGE </v>
      </c>
      <c r="V689" t="e">
        <f t="shared" si="146"/>
        <v>#VALUE!</v>
      </c>
      <c r="W689" t="str">
        <f t="shared" si="147"/>
        <v/>
      </c>
      <c r="X689">
        <f t="shared" si="148"/>
        <v>1.5</v>
      </c>
      <c r="Y689">
        <f t="shared" si="149"/>
        <v>8095553.8599999994</v>
      </c>
      <c r="Z689">
        <f t="shared" si="150"/>
        <v>0.36639999547928925</v>
      </c>
      <c r="AA689" t="str">
        <f t="shared" si="151"/>
        <v>High</v>
      </c>
      <c r="AB689">
        <f t="shared" si="152"/>
        <v>2023</v>
      </c>
      <c r="AD689">
        <f t="shared" si="153"/>
        <v>0.30502109741178768</v>
      </c>
    </row>
    <row r="690" spans="1:30" x14ac:dyDescent="0.3">
      <c r="A690" s="3" t="s">
        <v>19</v>
      </c>
      <c r="B690" s="3" t="s">
        <v>939</v>
      </c>
      <c r="C690" s="3" t="s">
        <v>21</v>
      </c>
      <c r="D690" s="4" t="s">
        <v>22</v>
      </c>
      <c r="E690" s="3" t="s">
        <v>940</v>
      </c>
      <c r="F690" s="3" t="str">
        <f t="shared" si="140"/>
        <v>Other</v>
      </c>
      <c r="G690" s="3" t="str">
        <f t="shared" si="141"/>
        <v xml:space="preserve">STAINLESS STEEL SPORTS BOTTLE 500ML S116-500 </v>
      </c>
      <c r="H690" s="3" t="str">
        <f t="shared" si="142"/>
        <v>STAINLESS</v>
      </c>
      <c r="I690" s="3"/>
      <c r="J690" s="3"/>
      <c r="K690" s="3" t="str">
        <f t="shared" si="143"/>
        <v>PCS</v>
      </c>
      <c r="L690" s="3" t="e">
        <f t="shared" si="144"/>
        <v>#VALUE!</v>
      </c>
      <c r="M690" s="3"/>
      <c r="N690" s="3">
        <v>86</v>
      </c>
      <c r="O690" s="3" t="s">
        <v>24</v>
      </c>
      <c r="P690" s="3">
        <v>708.30779070000006</v>
      </c>
      <c r="Q690" s="3">
        <v>60914.47</v>
      </c>
      <c r="R690" s="3">
        <v>8.5030947260000005</v>
      </c>
      <c r="S690" s="3">
        <v>731.26614649999999</v>
      </c>
      <c r="T690" s="3">
        <v>22319.1</v>
      </c>
      <c r="U690" t="str">
        <f t="shared" si="145"/>
        <v xml:space="preserve">STAINLESS STEEL SPORTS BOTTLE 500ML S116-500 </v>
      </c>
      <c r="V690">
        <f t="shared" si="146"/>
        <v>720</v>
      </c>
      <c r="W690" t="str">
        <f t="shared" si="147"/>
        <v>PCS</v>
      </c>
      <c r="X690">
        <f t="shared" si="148"/>
        <v>0.98499999999999999</v>
      </c>
      <c r="Y690">
        <f t="shared" si="149"/>
        <v>83233.570000000007</v>
      </c>
      <c r="Z690">
        <f t="shared" si="150"/>
        <v>0.36640062697746528</v>
      </c>
      <c r="AA690" t="str">
        <f t="shared" si="151"/>
        <v>High</v>
      </c>
      <c r="AB690">
        <f t="shared" si="152"/>
        <v>2023</v>
      </c>
      <c r="AD690">
        <f t="shared" si="153"/>
        <v>0.304976971676297</v>
      </c>
    </row>
    <row r="691" spans="1:30" x14ac:dyDescent="0.3">
      <c r="A691" s="3" t="s">
        <v>19</v>
      </c>
      <c r="B691" s="3" t="s">
        <v>939</v>
      </c>
      <c r="C691" s="3" t="s">
        <v>21</v>
      </c>
      <c r="D691" s="4" t="s">
        <v>22</v>
      </c>
      <c r="E691" s="3" t="s">
        <v>941</v>
      </c>
      <c r="F691" s="3" t="str">
        <f t="shared" si="140"/>
        <v>Other</v>
      </c>
      <c r="G691" s="3" t="str">
        <f t="shared" si="141"/>
        <v xml:space="preserve">STAINLESS STEEL SPORTS BOTTLE 800ML </v>
      </c>
      <c r="H691" s="3" t="str">
        <f t="shared" si="142"/>
        <v>STAINLESS</v>
      </c>
      <c r="I691" s="3"/>
      <c r="J691" s="3"/>
      <c r="K691" s="3" t="str">
        <f t="shared" si="143"/>
        <v>PCS</v>
      </c>
      <c r="L691" s="3" t="e">
        <f t="shared" si="144"/>
        <v>#VALUE!</v>
      </c>
      <c r="M691" s="3"/>
      <c r="N691" s="3">
        <v>126</v>
      </c>
      <c r="O691" s="3" t="s">
        <v>24</v>
      </c>
      <c r="P691" s="3">
        <v>525.57603170000004</v>
      </c>
      <c r="Q691" s="3">
        <v>66222.58</v>
      </c>
      <c r="R691" s="3">
        <v>6.3094361550000002</v>
      </c>
      <c r="S691" s="3">
        <v>794.98895560000005</v>
      </c>
      <c r="T691" s="3">
        <v>24264</v>
      </c>
      <c r="U691" t="str">
        <f t="shared" si="145"/>
        <v xml:space="preserve">STAINLESS STEEL SPORTS BOTTLE 800ML </v>
      </c>
      <c r="V691">
        <f t="shared" si="146"/>
        <v>600</v>
      </c>
      <c r="W691" t="str">
        <f t="shared" si="147"/>
        <v>PCS</v>
      </c>
      <c r="X691">
        <f t="shared" si="148"/>
        <v>1.2849999999999999</v>
      </c>
      <c r="Y691">
        <f t="shared" si="149"/>
        <v>90486.58</v>
      </c>
      <c r="Z691">
        <f t="shared" si="150"/>
        <v>0.36640070501632521</v>
      </c>
      <c r="AA691" t="str">
        <f t="shared" si="151"/>
        <v>High</v>
      </c>
      <c r="AB691">
        <f t="shared" si="152"/>
        <v>2023</v>
      </c>
      <c r="AD691">
        <f t="shared" si="153"/>
        <v>0.3049327819962242</v>
      </c>
    </row>
    <row r="692" spans="1:30" x14ac:dyDescent="0.3">
      <c r="A692" s="3" t="s">
        <v>19</v>
      </c>
      <c r="B692" s="3" t="s">
        <v>939</v>
      </c>
      <c r="C692" s="3" t="s">
        <v>21</v>
      </c>
      <c r="D692" s="4" t="s">
        <v>22</v>
      </c>
      <c r="E692" s="3" t="s">
        <v>942</v>
      </c>
      <c r="F692" s="3" t="str">
        <f t="shared" si="140"/>
        <v>Other</v>
      </c>
      <c r="G692" s="3" t="str">
        <f t="shared" si="141"/>
        <v xml:space="preserve">STAINLESS STEEL SPORTS BOTTLE 650ML S115 </v>
      </c>
      <c r="H692" s="3" t="str">
        <f t="shared" si="142"/>
        <v>STAINLESS</v>
      </c>
      <c r="I692" s="3"/>
      <c r="J692" s="3"/>
      <c r="K692" s="3" t="str">
        <f t="shared" si="143"/>
        <v>PCS</v>
      </c>
      <c r="L692" s="3" t="e">
        <f t="shared" si="144"/>
        <v>#VALUE!</v>
      </c>
      <c r="M692" s="3"/>
      <c r="N692" s="3">
        <v>1392.3</v>
      </c>
      <c r="O692" s="3" t="s">
        <v>24</v>
      </c>
      <c r="P692" s="3">
        <v>510.4427566</v>
      </c>
      <c r="Q692" s="3">
        <v>710689.45</v>
      </c>
      <c r="R692" s="3">
        <v>6.1277641850000002</v>
      </c>
      <c r="S692" s="3">
        <v>8531.6860739999993</v>
      </c>
      <c r="T692" s="3">
        <v>260396.6</v>
      </c>
      <c r="U692" t="str">
        <f t="shared" si="145"/>
        <v xml:space="preserve">STAINLESS STEEL SPORTS BOTTLE 650ML S115 </v>
      </c>
      <c r="V692">
        <f t="shared" si="146"/>
        <v>7956</v>
      </c>
      <c r="W692" t="str">
        <f t="shared" si="147"/>
        <v>PCS</v>
      </c>
      <c r="X692">
        <f t="shared" si="148"/>
        <v>1.04</v>
      </c>
      <c r="Y692">
        <f t="shared" si="149"/>
        <v>971086.04999999993</v>
      </c>
      <c r="Z692">
        <f t="shared" si="150"/>
        <v>0.3663999796254187</v>
      </c>
      <c r="AA692" t="str">
        <f t="shared" si="151"/>
        <v>High</v>
      </c>
      <c r="AB692">
        <f t="shared" si="152"/>
        <v>2023</v>
      </c>
      <c r="AD692">
        <f t="shared" si="153"/>
        <v>0.3048885286319189</v>
      </c>
    </row>
    <row r="693" spans="1:30" x14ac:dyDescent="0.3">
      <c r="A693" s="3" t="s">
        <v>19</v>
      </c>
      <c r="B693" s="3" t="s">
        <v>939</v>
      </c>
      <c r="C693" s="3" t="s">
        <v>21</v>
      </c>
      <c r="D693" s="4" t="s">
        <v>22</v>
      </c>
      <c r="E693" s="3" t="s">
        <v>943</v>
      </c>
      <c r="F693" s="3" t="str">
        <f t="shared" si="140"/>
        <v>Other</v>
      </c>
      <c r="G693" s="3" t="str">
        <f t="shared" si="141"/>
        <v xml:space="preserve">STAINLESS STEEL SPORTS BOTTLE 1.5L </v>
      </c>
      <c r="H693" s="3" t="str">
        <f t="shared" si="142"/>
        <v>STAINLESS</v>
      </c>
      <c r="I693" s="3"/>
      <c r="J693" s="3"/>
      <c r="K693" s="3" t="str">
        <f t="shared" si="143"/>
        <v>PCS</v>
      </c>
      <c r="L693" s="3" t="e">
        <f t="shared" si="144"/>
        <v>#VALUE!</v>
      </c>
      <c r="M693" s="3"/>
      <c r="N693" s="3">
        <v>98</v>
      </c>
      <c r="O693" s="3" t="s">
        <v>24</v>
      </c>
      <c r="P693" s="3">
        <v>555.31683669999995</v>
      </c>
      <c r="Q693" s="3">
        <v>54421.05</v>
      </c>
      <c r="R693" s="3">
        <v>6.6664686279999996</v>
      </c>
      <c r="S693" s="3">
        <v>653.31392559999995</v>
      </c>
      <c r="T693" s="3">
        <v>19939.8</v>
      </c>
      <c r="U693" t="str">
        <f t="shared" si="145"/>
        <v xml:space="preserve">STAINLESS STEEL SPORTS BOTTLE 1.5L </v>
      </c>
      <c r="V693">
        <f t="shared" si="146"/>
        <v>360</v>
      </c>
      <c r="W693" t="str">
        <f t="shared" si="147"/>
        <v>PCS</v>
      </c>
      <c r="X693">
        <f t="shared" si="148"/>
        <v>1.76</v>
      </c>
      <c r="Y693">
        <f t="shared" si="149"/>
        <v>74360.850000000006</v>
      </c>
      <c r="Z693">
        <f t="shared" si="150"/>
        <v>0.36639866375235314</v>
      </c>
      <c r="AA693" t="str">
        <f t="shared" si="151"/>
        <v>High</v>
      </c>
      <c r="AB693">
        <f t="shared" si="152"/>
        <v>2023</v>
      </c>
      <c r="AD693">
        <f t="shared" si="153"/>
        <v>0.30484421202457485</v>
      </c>
    </row>
    <row r="694" spans="1:30" x14ac:dyDescent="0.3">
      <c r="A694" s="3" t="s">
        <v>19</v>
      </c>
      <c r="B694" s="3" t="s">
        <v>939</v>
      </c>
      <c r="C694" s="3" t="s">
        <v>21</v>
      </c>
      <c r="D694" s="4" t="s">
        <v>22</v>
      </c>
      <c r="E694" s="3" t="s">
        <v>944</v>
      </c>
      <c r="F694" s="3" t="str">
        <f t="shared" si="140"/>
        <v>Other</v>
      </c>
      <c r="G694" s="3" t="str">
        <f t="shared" si="141"/>
        <v xml:space="preserve">STAINLESS STEEL SPORTS BOTTLE 750ML </v>
      </c>
      <c r="H694" s="3" t="str">
        <f t="shared" si="142"/>
        <v>STAINLESS</v>
      </c>
      <c r="I694" s="3"/>
      <c r="J694" s="3"/>
      <c r="K694" s="3" t="str">
        <f t="shared" si="143"/>
        <v>PCS</v>
      </c>
      <c r="L694" s="3" t="e">
        <f t="shared" si="144"/>
        <v>#VALUE!</v>
      </c>
      <c r="M694" s="3"/>
      <c r="N694" s="3">
        <v>126</v>
      </c>
      <c r="O694" s="3" t="s">
        <v>24</v>
      </c>
      <c r="P694" s="3">
        <v>515.35087299999998</v>
      </c>
      <c r="Q694" s="3">
        <v>64934.21</v>
      </c>
      <c r="R694" s="3">
        <v>6.1866851499999997</v>
      </c>
      <c r="S694" s="3">
        <v>779.52232890000005</v>
      </c>
      <c r="T694" s="3">
        <v>23791.9</v>
      </c>
      <c r="U694" t="str">
        <f t="shared" si="145"/>
        <v xml:space="preserve">STAINLESS STEEL SPORTS BOTTLE 750ML </v>
      </c>
      <c r="V694">
        <f t="shared" si="146"/>
        <v>600</v>
      </c>
      <c r="W694" t="str">
        <f t="shared" si="147"/>
        <v>PCS</v>
      </c>
      <c r="X694">
        <f t="shared" si="148"/>
        <v>1.26</v>
      </c>
      <c r="Y694">
        <f t="shared" si="149"/>
        <v>88726.11</v>
      </c>
      <c r="Z694">
        <f t="shared" si="150"/>
        <v>0.36640008402350627</v>
      </c>
      <c r="AA694" t="str">
        <f t="shared" si="151"/>
        <v>High</v>
      </c>
      <c r="AB694">
        <f t="shared" si="152"/>
        <v>2023</v>
      </c>
      <c r="AD694">
        <f t="shared" si="153"/>
        <v>0.30479983246312725</v>
      </c>
    </row>
    <row r="695" spans="1:30" x14ac:dyDescent="0.3">
      <c r="A695" s="3" t="s">
        <v>19</v>
      </c>
      <c r="B695" s="3" t="s">
        <v>939</v>
      </c>
      <c r="C695" s="3" t="s">
        <v>21</v>
      </c>
      <c r="D695" s="4" t="s">
        <v>22</v>
      </c>
      <c r="E695" s="3" t="s">
        <v>945</v>
      </c>
      <c r="F695" s="3" t="str">
        <f t="shared" si="140"/>
        <v>Other</v>
      </c>
      <c r="G695" s="3" t="str">
        <f t="shared" si="141"/>
        <v xml:space="preserve">STAINLESS STEEL SPORTS BOTTLE 700ML S119-136 </v>
      </c>
      <c r="H695" s="3" t="str">
        <f t="shared" si="142"/>
        <v>STAINLESS</v>
      </c>
      <c r="I695" s="3"/>
      <c r="J695" s="3"/>
      <c r="K695" s="3" t="str">
        <f t="shared" si="143"/>
        <v>PCS</v>
      </c>
      <c r="L695" s="3" t="e">
        <f t="shared" si="144"/>
        <v>#VALUE!</v>
      </c>
      <c r="M695" s="3"/>
      <c r="N695" s="3">
        <v>130</v>
      </c>
      <c r="O695" s="3" t="s">
        <v>24</v>
      </c>
      <c r="P695" s="3">
        <v>606.52830770000003</v>
      </c>
      <c r="Q695" s="3">
        <v>78848.679999999993</v>
      </c>
      <c r="R695" s="3">
        <v>7.2812521930000003</v>
      </c>
      <c r="S695" s="3">
        <v>946.56278510000004</v>
      </c>
      <c r="T695" s="3">
        <v>28890.2</v>
      </c>
      <c r="U695" t="str">
        <f t="shared" si="145"/>
        <v xml:space="preserve">STAINLESS STEEL SPORTS BOTTLE 700ML S119-136 </v>
      </c>
      <c r="V695">
        <f t="shared" si="146"/>
        <v>720</v>
      </c>
      <c r="W695" t="str">
        <f t="shared" si="147"/>
        <v>PCS</v>
      </c>
      <c r="X695">
        <f t="shared" si="148"/>
        <v>1.2749999999999999</v>
      </c>
      <c r="Y695">
        <f t="shared" si="149"/>
        <v>107738.87999999999</v>
      </c>
      <c r="Z695">
        <f t="shared" si="150"/>
        <v>0.36640055356665457</v>
      </c>
      <c r="AA695" t="str">
        <f t="shared" si="151"/>
        <v>High</v>
      </c>
      <c r="AB695">
        <f t="shared" si="152"/>
        <v>2023</v>
      </c>
      <c r="AD695">
        <f t="shared" si="153"/>
        <v>0.30475538783718181</v>
      </c>
    </row>
    <row r="696" spans="1:30" x14ac:dyDescent="0.3">
      <c r="A696" s="3" t="s">
        <v>19</v>
      </c>
      <c r="B696" s="3" t="s">
        <v>939</v>
      </c>
      <c r="C696" s="3" t="s">
        <v>21</v>
      </c>
      <c r="D696" s="4" t="s">
        <v>22</v>
      </c>
      <c r="E696" s="3" t="s">
        <v>946</v>
      </c>
      <c r="F696" s="3" t="str">
        <f t="shared" si="140"/>
        <v>Other</v>
      </c>
      <c r="G696" s="3" t="str">
        <f t="shared" si="141"/>
        <v xml:space="preserve">STAINLESS STEEL SPORTS BOTTLE 750ML </v>
      </c>
      <c r="H696" s="3" t="str">
        <f t="shared" si="142"/>
        <v>STAINLESS</v>
      </c>
      <c r="I696" s="3"/>
      <c r="J696" s="3"/>
      <c r="K696" s="3" t="str">
        <f t="shared" si="143"/>
        <v>PCS</v>
      </c>
      <c r="L696" s="3" t="e">
        <f t="shared" si="144"/>
        <v>#VALUE!</v>
      </c>
      <c r="M696" s="3"/>
      <c r="N696" s="3">
        <v>120</v>
      </c>
      <c r="O696" s="3" t="s">
        <v>24</v>
      </c>
      <c r="P696" s="3">
        <v>556.14949999999999</v>
      </c>
      <c r="Q696" s="3">
        <v>66737.94</v>
      </c>
      <c r="R696" s="3">
        <v>6.6764645859999998</v>
      </c>
      <c r="S696" s="3">
        <v>801.1757503</v>
      </c>
      <c r="T696" s="3">
        <v>24452.799999999999</v>
      </c>
      <c r="U696" t="str">
        <f t="shared" si="145"/>
        <v xml:space="preserve">STAINLESS STEEL SPORTS BOTTLE 750ML </v>
      </c>
      <c r="V696" t="e">
        <f t="shared" si="146"/>
        <v>#VALUE!</v>
      </c>
      <c r="W696" t="str">
        <f t="shared" si="147"/>
        <v>PCS</v>
      </c>
      <c r="X696">
        <f t="shared" si="148"/>
        <v>1.2949999999999999</v>
      </c>
      <c r="Y696">
        <f t="shared" si="149"/>
        <v>91190.74</v>
      </c>
      <c r="Z696">
        <f t="shared" si="150"/>
        <v>0.36640028145909204</v>
      </c>
      <c r="AA696" t="str">
        <f t="shared" si="151"/>
        <v>High</v>
      </c>
      <c r="AB696">
        <f t="shared" si="152"/>
        <v>2023</v>
      </c>
      <c r="AD696">
        <f t="shared" si="153"/>
        <v>0.30471087869225078</v>
      </c>
    </row>
    <row r="697" spans="1:30" x14ac:dyDescent="0.3">
      <c r="A697" s="3" t="s">
        <v>19</v>
      </c>
      <c r="B697" s="3" t="s">
        <v>939</v>
      </c>
      <c r="C697" s="3" t="s">
        <v>21</v>
      </c>
      <c r="D697" s="4" t="s">
        <v>22</v>
      </c>
      <c r="E697" s="3" t="s">
        <v>947</v>
      </c>
      <c r="F697" s="3" t="str">
        <f t="shared" si="140"/>
        <v>Other</v>
      </c>
      <c r="G697" s="3" t="str">
        <f t="shared" si="141"/>
        <v xml:space="preserve">STAINLESS STEEL SPORTS BOTTLE 750ML SG705-1 </v>
      </c>
      <c r="H697" s="3" t="str">
        <f t="shared" si="142"/>
        <v>STAINLESS</v>
      </c>
      <c r="I697" s="3"/>
      <c r="J697" s="3"/>
      <c r="K697" s="3" t="str">
        <f t="shared" si="143"/>
        <v>PCS</v>
      </c>
      <c r="L697" s="3" t="e">
        <f t="shared" si="144"/>
        <v>#VALUE!</v>
      </c>
      <c r="M697" s="3"/>
      <c r="N697" s="3">
        <v>2727</v>
      </c>
      <c r="O697" s="3" t="s">
        <v>24</v>
      </c>
      <c r="P697" s="3">
        <v>639.60763840000004</v>
      </c>
      <c r="Q697" s="3">
        <v>1744210.03</v>
      </c>
      <c r="R697" s="3">
        <v>7.6783630059999997</v>
      </c>
      <c r="S697" s="3">
        <v>20938.895919999999</v>
      </c>
      <c r="T697" s="3">
        <v>639078.6</v>
      </c>
      <c r="U697" t="str">
        <f t="shared" si="145"/>
        <v xml:space="preserve">STAINLESS STEEL SPORTS BOTTLE 750ML SG705-1 </v>
      </c>
      <c r="V697">
        <f t="shared" si="146"/>
        <v>18180</v>
      </c>
      <c r="W697" t="str">
        <f t="shared" si="147"/>
        <v>PCS</v>
      </c>
      <c r="X697">
        <f t="shared" si="148"/>
        <v>1.117</v>
      </c>
      <c r="Y697">
        <f t="shared" si="149"/>
        <v>2383288.63</v>
      </c>
      <c r="Z697">
        <f t="shared" si="150"/>
        <v>0.36640002580423181</v>
      </c>
      <c r="AA697" t="str">
        <f t="shared" si="151"/>
        <v>High</v>
      </c>
      <c r="AB697">
        <f t="shared" si="152"/>
        <v>2023</v>
      </c>
      <c r="AD697">
        <f t="shared" si="153"/>
        <v>0.30466630542435569</v>
      </c>
    </row>
    <row r="698" spans="1:30" x14ac:dyDescent="0.3">
      <c r="A698" s="3" t="s">
        <v>19</v>
      </c>
      <c r="B698" s="3" t="s">
        <v>939</v>
      </c>
      <c r="C698" s="3" t="s">
        <v>21</v>
      </c>
      <c r="D698" s="4" t="s">
        <v>22</v>
      </c>
      <c r="E698" s="3" t="s">
        <v>948</v>
      </c>
      <c r="F698" s="3" t="str">
        <f t="shared" si="140"/>
        <v>Other</v>
      </c>
      <c r="G698" s="3" t="str">
        <f t="shared" si="141"/>
        <v xml:space="preserve">STAINLESS STEEL BOTTLE 750ML SG805 </v>
      </c>
      <c r="H698" s="3" t="str">
        <f t="shared" si="142"/>
        <v>STAINLESS</v>
      </c>
      <c r="I698" s="3"/>
      <c r="J698" s="3"/>
      <c r="K698" s="3" t="str">
        <f t="shared" si="143"/>
        <v>PCS</v>
      </c>
      <c r="L698" s="3" t="e">
        <f t="shared" si="144"/>
        <v>#VALUE!</v>
      </c>
      <c r="M698" s="3"/>
      <c r="N698" s="3">
        <v>2165.4</v>
      </c>
      <c r="O698" s="3" t="s">
        <v>24</v>
      </c>
      <c r="P698" s="3">
        <v>594.94372399999997</v>
      </c>
      <c r="Q698" s="3">
        <v>1288291.1399999999</v>
      </c>
      <c r="R698" s="3">
        <v>7.1421815610000001</v>
      </c>
      <c r="S698" s="3">
        <v>15465.67995</v>
      </c>
      <c r="T698" s="3">
        <v>472029.8</v>
      </c>
      <c r="U698" t="str">
        <f t="shared" si="145"/>
        <v xml:space="preserve">STAINLESS STEEL BOTTLE 750ML SG805 </v>
      </c>
      <c r="V698">
        <f t="shared" si="146"/>
        <v>14436</v>
      </c>
      <c r="W698" t="str">
        <f t="shared" si="147"/>
        <v>PCS</v>
      </c>
      <c r="X698">
        <f t="shared" si="148"/>
        <v>1.0389999999999999</v>
      </c>
      <c r="Y698">
        <f t="shared" si="149"/>
        <v>1760320.94</v>
      </c>
      <c r="Z698">
        <f t="shared" si="150"/>
        <v>0.36639994279553922</v>
      </c>
      <c r="AA698" t="str">
        <f t="shared" si="151"/>
        <v>High</v>
      </c>
      <c r="AB698">
        <f t="shared" si="152"/>
        <v>2023</v>
      </c>
      <c r="AD698">
        <f t="shared" si="153"/>
        <v>0.30462166788250472</v>
      </c>
    </row>
    <row r="699" spans="1:30" x14ac:dyDescent="0.3">
      <c r="A699" s="3" t="s">
        <v>19</v>
      </c>
      <c r="B699" s="3" t="s">
        <v>949</v>
      </c>
      <c r="C699" s="3" t="s">
        <v>21</v>
      </c>
      <c r="D699" s="4" t="s">
        <v>22</v>
      </c>
      <c r="E699" s="3" t="s">
        <v>950</v>
      </c>
      <c r="F699" s="3" t="str">
        <f t="shared" si="140"/>
        <v>Other</v>
      </c>
      <c r="G699" s="3" t="str">
        <f t="shared" si="141"/>
        <v xml:space="preserve">STAINLESS STEEL GRATER WITH HANDLE </v>
      </c>
      <c r="H699" s="3" t="str">
        <f t="shared" si="142"/>
        <v>STAINLESS</v>
      </c>
      <c r="I699" s="3"/>
      <c r="J699" s="3"/>
      <c r="K699" s="3" t="str">
        <f t="shared" si="143"/>
        <v>PCS</v>
      </c>
      <c r="L699" s="3" t="e">
        <f t="shared" si="144"/>
        <v>#VALUE!</v>
      </c>
      <c r="M699" s="3"/>
      <c r="N699" s="3">
        <v>3420</v>
      </c>
      <c r="O699" s="3" t="s">
        <v>24</v>
      </c>
      <c r="P699" s="3">
        <v>277.28486550000002</v>
      </c>
      <c r="Q699" s="3">
        <v>948314.24</v>
      </c>
      <c r="R699" s="3">
        <v>3.3569596310000001</v>
      </c>
      <c r="S699" s="3">
        <v>11480.801939999999</v>
      </c>
      <c r="T699" s="3">
        <v>347462.3</v>
      </c>
      <c r="U699" t="str">
        <f t="shared" si="145"/>
        <v xml:space="preserve">STAINLESS STEEL GRATER WITH HANDLE </v>
      </c>
      <c r="V699">
        <f t="shared" si="146"/>
        <v>51300</v>
      </c>
      <c r="W699" t="str">
        <f t="shared" si="147"/>
        <v>PCS</v>
      </c>
      <c r="X699" t="e">
        <f t="shared" si="148"/>
        <v>#VALUE!</v>
      </c>
      <c r="Y699">
        <f t="shared" si="149"/>
        <v>1295776.54</v>
      </c>
      <c r="Z699">
        <f t="shared" si="150"/>
        <v>0.36639996041818373</v>
      </c>
      <c r="AA699" t="str">
        <f t="shared" si="151"/>
        <v>High</v>
      </c>
      <c r="AB699">
        <f t="shared" si="152"/>
        <v>2023</v>
      </c>
      <c r="AD699">
        <f t="shared" si="153"/>
        <v>0.30457696580224924</v>
      </c>
    </row>
    <row r="700" spans="1:30" x14ac:dyDescent="0.3">
      <c r="A700" s="3" t="s">
        <v>19</v>
      </c>
      <c r="B700" s="3" t="s">
        <v>951</v>
      </c>
      <c r="C700" s="3" t="s">
        <v>21</v>
      </c>
      <c r="D700" s="4" t="s">
        <v>22</v>
      </c>
      <c r="E700" s="3" t="s">
        <v>952</v>
      </c>
      <c r="F700" s="3" t="str">
        <f t="shared" si="140"/>
        <v>Other</v>
      </c>
      <c r="G700" s="3" t="str">
        <f t="shared" si="141"/>
        <v xml:space="preserve">STAINLESS STEEL BOTTLE 750ML SG805 </v>
      </c>
      <c r="H700" s="3" t="str">
        <f t="shared" si="142"/>
        <v>STAINLESS</v>
      </c>
      <c r="I700" s="3"/>
      <c r="J700" s="3"/>
      <c r="K700" s="3" t="str">
        <f t="shared" si="143"/>
        <v/>
      </c>
      <c r="L700" s="3" t="e">
        <f t="shared" si="144"/>
        <v>#VALUE!</v>
      </c>
      <c r="M700" s="3"/>
      <c r="N700" s="3">
        <v>2867.4</v>
      </c>
      <c r="O700" s="3" t="s">
        <v>24</v>
      </c>
      <c r="P700" s="3">
        <v>589.90517190000003</v>
      </c>
      <c r="Q700" s="3">
        <v>1691494.09</v>
      </c>
      <c r="R700" s="3">
        <v>7.1417091030000002</v>
      </c>
      <c r="S700" s="3">
        <v>20478.13668</v>
      </c>
      <c r="T700" s="3">
        <v>619763.4</v>
      </c>
      <c r="U700" t="str">
        <f t="shared" si="145"/>
        <v xml:space="preserve">STAINLESS STEEL BOTTLE 750ML SG805 </v>
      </c>
      <c r="V700" t="e">
        <f t="shared" si="146"/>
        <v>#VALUE!</v>
      </c>
      <c r="W700" t="str">
        <f t="shared" si="147"/>
        <v/>
      </c>
      <c r="X700">
        <f t="shared" si="148"/>
        <v>1.0389999999999999</v>
      </c>
      <c r="Y700">
        <f t="shared" si="149"/>
        <v>2311257.4900000002</v>
      </c>
      <c r="Z700">
        <f t="shared" si="150"/>
        <v>0.36639997955889991</v>
      </c>
      <c r="AA700" t="str">
        <f t="shared" si="151"/>
        <v>High</v>
      </c>
      <c r="AB700">
        <f t="shared" si="152"/>
        <v>2023</v>
      </c>
      <c r="AD700">
        <f t="shared" si="153"/>
        <v>0.30453219897052153</v>
      </c>
    </row>
    <row r="701" spans="1:30" x14ac:dyDescent="0.3">
      <c r="A701" s="3" t="s">
        <v>19</v>
      </c>
      <c r="B701" s="3" t="s">
        <v>951</v>
      </c>
      <c r="C701" s="3" t="s">
        <v>21</v>
      </c>
      <c r="D701" s="4" t="s">
        <v>22</v>
      </c>
      <c r="E701" s="3" t="s">
        <v>953</v>
      </c>
      <c r="F701" s="3" t="str">
        <f t="shared" si="140"/>
        <v>Other</v>
      </c>
      <c r="G701" s="3" t="str">
        <f t="shared" si="141"/>
        <v xml:space="preserve">STAINLESS STEEL SPORTS BOTTLE 750ML S-308-C6 </v>
      </c>
      <c r="H701" s="3" t="str">
        <f t="shared" si="142"/>
        <v>STAINLESS</v>
      </c>
      <c r="I701" s="3"/>
      <c r="J701" s="3"/>
      <c r="K701" s="3" t="str">
        <f t="shared" si="143"/>
        <v/>
      </c>
      <c r="L701" s="3" t="e">
        <f t="shared" si="144"/>
        <v>#VALUE!</v>
      </c>
      <c r="M701" s="3"/>
      <c r="N701" s="3">
        <v>4986</v>
      </c>
      <c r="O701" s="3" t="s">
        <v>24</v>
      </c>
      <c r="P701" s="3">
        <v>525.34503210000003</v>
      </c>
      <c r="Q701" s="3">
        <v>2619370.33</v>
      </c>
      <c r="R701" s="3">
        <v>6.3601093469999999</v>
      </c>
      <c r="S701" s="3">
        <v>31711.505209999999</v>
      </c>
      <c r="T701" s="3">
        <v>959737.3</v>
      </c>
      <c r="U701" t="str">
        <f t="shared" si="145"/>
        <v xml:space="preserve">STAINLESS STEEL SPORTS BOTTLE 750ML S-308-C6 </v>
      </c>
      <c r="V701" t="e">
        <f t="shared" si="146"/>
        <v>#VALUE!</v>
      </c>
      <c r="W701" t="str">
        <f t="shared" si="147"/>
        <v/>
      </c>
      <c r="X701">
        <f t="shared" si="148"/>
        <v>1.0281</v>
      </c>
      <c r="Y701">
        <f t="shared" si="149"/>
        <v>3579107.63</v>
      </c>
      <c r="Z701">
        <f t="shared" si="150"/>
        <v>0.36640000423307845</v>
      </c>
      <c r="AA701" t="str">
        <f t="shared" si="151"/>
        <v>High</v>
      </c>
      <c r="AB701">
        <f t="shared" si="152"/>
        <v>2023</v>
      </c>
      <c r="AD701">
        <f t="shared" si="153"/>
        <v>0.30448736724545755</v>
      </c>
    </row>
    <row r="702" spans="1:30" x14ac:dyDescent="0.3">
      <c r="A702" s="3" t="s">
        <v>19</v>
      </c>
      <c r="B702" s="3" t="s">
        <v>951</v>
      </c>
      <c r="C702" s="3" t="s">
        <v>21</v>
      </c>
      <c r="D702" s="4" t="s">
        <v>22</v>
      </c>
      <c r="E702" s="3" t="s">
        <v>954</v>
      </c>
      <c r="F702" s="3" t="str">
        <f t="shared" si="140"/>
        <v>Other</v>
      </c>
      <c r="G702" s="3" t="str">
        <f t="shared" si="141"/>
        <v xml:space="preserve">STAINLESS STEEL SPORTS BOTTLE 650ML S115 </v>
      </c>
      <c r="H702" s="3" t="str">
        <f t="shared" si="142"/>
        <v>STAINLESS</v>
      </c>
      <c r="I702" s="3"/>
      <c r="J702" s="3"/>
      <c r="K702" s="3" t="str">
        <f t="shared" si="143"/>
        <v/>
      </c>
      <c r="L702" s="3" t="e">
        <f t="shared" si="144"/>
        <v>#VALUE!</v>
      </c>
      <c r="M702" s="3"/>
      <c r="N702" s="3">
        <v>2688</v>
      </c>
      <c r="O702" s="3" t="s">
        <v>24</v>
      </c>
      <c r="P702" s="3">
        <v>497.06185640000001</v>
      </c>
      <c r="Q702" s="3">
        <v>1336102.27</v>
      </c>
      <c r="R702" s="3">
        <v>6.017698019</v>
      </c>
      <c r="S702" s="3">
        <v>16175.57228</v>
      </c>
      <c r="T702" s="3">
        <v>489547.9</v>
      </c>
      <c r="U702" t="str">
        <f t="shared" si="145"/>
        <v xml:space="preserve">STAINLESS STEEL SPORTS BOTTLE 650ML S115 </v>
      </c>
      <c r="V702" t="e">
        <f t="shared" si="146"/>
        <v>#VALUE!</v>
      </c>
      <c r="W702" t="str">
        <f t="shared" si="147"/>
        <v/>
      </c>
      <c r="X702">
        <f t="shared" si="148"/>
        <v>1.0376000000000001</v>
      </c>
      <c r="Y702">
        <f t="shared" si="149"/>
        <v>1825650.17</v>
      </c>
      <c r="Z702">
        <f t="shared" si="150"/>
        <v>0.36640002116005688</v>
      </c>
      <c r="AA702" t="str">
        <f t="shared" si="151"/>
        <v>High</v>
      </c>
      <c r="AB702">
        <f t="shared" si="152"/>
        <v>2023</v>
      </c>
      <c r="AD702">
        <f t="shared" si="153"/>
        <v>0.30444247048186968</v>
      </c>
    </row>
    <row r="703" spans="1:30" x14ac:dyDescent="0.3">
      <c r="A703" s="3" t="s">
        <v>19</v>
      </c>
      <c r="B703" s="3" t="s">
        <v>951</v>
      </c>
      <c r="C703" s="3" t="s">
        <v>21</v>
      </c>
      <c r="D703" s="4" t="s">
        <v>22</v>
      </c>
      <c r="E703" s="3" t="s">
        <v>955</v>
      </c>
      <c r="F703" s="3" t="str">
        <f t="shared" si="140"/>
        <v>Other</v>
      </c>
      <c r="G703" s="3" t="str">
        <f t="shared" si="141"/>
        <v xml:space="preserve">STAINLESS STEEL SPORTS BOTTLE 750ML SG-702 </v>
      </c>
      <c r="H703" s="3" t="str">
        <f t="shared" si="142"/>
        <v>STAINLESS</v>
      </c>
      <c r="I703" s="3"/>
      <c r="J703" s="3"/>
      <c r="K703" s="3" t="str">
        <f t="shared" si="143"/>
        <v/>
      </c>
      <c r="L703" s="3" t="e">
        <f t="shared" si="144"/>
        <v>#VALUE!</v>
      </c>
      <c r="M703" s="3"/>
      <c r="N703" s="3">
        <v>3710.7</v>
      </c>
      <c r="O703" s="3" t="s">
        <v>24</v>
      </c>
      <c r="P703" s="3">
        <v>596.50915999999995</v>
      </c>
      <c r="Q703" s="3">
        <v>2213466.54</v>
      </c>
      <c r="R703" s="3">
        <v>7.2216605329999997</v>
      </c>
      <c r="S703" s="3">
        <v>26797.41574</v>
      </c>
      <c r="T703" s="3">
        <v>811014.1</v>
      </c>
      <c r="U703" t="str">
        <f t="shared" si="145"/>
        <v xml:space="preserve">STAINLESS STEEL SPORTS BOTTLE 750ML SG-702 </v>
      </c>
      <c r="V703" t="e">
        <f t="shared" si="146"/>
        <v>#VALUE!</v>
      </c>
      <c r="W703" t="str">
        <f t="shared" si="147"/>
        <v/>
      </c>
      <c r="X703">
        <f t="shared" si="148"/>
        <v>1.109</v>
      </c>
      <c r="Y703">
        <f t="shared" si="149"/>
        <v>3024480.64</v>
      </c>
      <c r="Z703">
        <f t="shared" si="150"/>
        <v>0.36639998181314271</v>
      </c>
      <c r="AA703" t="str">
        <f t="shared" si="151"/>
        <v>High</v>
      </c>
      <c r="AB703">
        <f t="shared" si="152"/>
        <v>2023</v>
      </c>
      <c r="AD703">
        <f t="shared" si="153"/>
        <v>0.30439750854378683</v>
      </c>
    </row>
    <row r="704" spans="1:30" x14ac:dyDescent="0.3">
      <c r="A704" s="3" t="s">
        <v>19</v>
      </c>
      <c r="B704" s="3" t="s">
        <v>956</v>
      </c>
      <c r="C704" s="3" t="s">
        <v>21</v>
      </c>
      <c r="D704" s="4" t="s">
        <v>22</v>
      </c>
      <c r="E704" s="3" t="s">
        <v>957</v>
      </c>
      <c r="F704" s="3" t="str">
        <f t="shared" si="140"/>
        <v>Other</v>
      </c>
      <c r="G704" s="3" t="str">
        <f t="shared" si="141"/>
        <v xml:space="preserve">STEEL SALT BOTTLE </v>
      </c>
      <c r="H704" s="3" t="str">
        <f t="shared" si="142"/>
        <v>STEEL</v>
      </c>
      <c r="I704" s="3"/>
      <c r="J704" s="3"/>
      <c r="K704" s="3" t="str">
        <f t="shared" si="143"/>
        <v>PCS</v>
      </c>
      <c r="L704" s="3" t="e">
        <f t="shared" si="144"/>
        <v>#VALUE!</v>
      </c>
      <c r="M704" s="3"/>
      <c r="N704" s="3">
        <v>2145</v>
      </c>
      <c r="O704" s="3" t="s">
        <v>24</v>
      </c>
      <c r="P704" s="3">
        <v>260.1741399</v>
      </c>
      <c r="Q704" s="3">
        <v>558073.53</v>
      </c>
      <c r="R704" s="3">
        <v>3.1289734199999999</v>
      </c>
      <c r="S704" s="3">
        <v>6711.6479859999999</v>
      </c>
      <c r="T704" s="3">
        <v>204478.2</v>
      </c>
      <c r="U704" t="str">
        <f t="shared" si="145"/>
        <v xml:space="preserve">STEEL SALT BOTTLE </v>
      </c>
      <c r="V704">
        <f t="shared" si="146"/>
        <v>13728</v>
      </c>
      <c r="W704" t="str">
        <f t="shared" si="147"/>
        <v>PCS</v>
      </c>
      <c r="X704" t="e">
        <f t="shared" si="148"/>
        <v>#VALUE!</v>
      </c>
      <c r="Y704">
        <f t="shared" si="149"/>
        <v>762551.73</v>
      </c>
      <c r="Z704">
        <f t="shared" si="150"/>
        <v>0.36640010501841935</v>
      </c>
      <c r="AA704" t="str">
        <f t="shared" si="151"/>
        <v>High</v>
      </c>
      <c r="AB704">
        <f t="shared" si="152"/>
        <v>2023</v>
      </c>
      <c r="AD704">
        <f t="shared" si="153"/>
        <v>0.30435248133008364</v>
      </c>
    </row>
    <row r="705" spans="1:30" x14ac:dyDescent="0.3">
      <c r="A705" s="3" t="s">
        <v>19</v>
      </c>
      <c r="B705" s="3" t="s">
        <v>958</v>
      </c>
      <c r="C705" s="3" t="s">
        <v>21</v>
      </c>
      <c r="D705" s="4" t="s">
        <v>22</v>
      </c>
      <c r="E705" s="3" t="s">
        <v>959</v>
      </c>
      <c r="F705" s="3" t="str">
        <f t="shared" si="140"/>
        <v>Other</v>
      </c>
      <c r="G705" s="3" t="str">
        <f t="shared" si="141"/>
        <v xml:space="preserve">STAINLESS STEEL COLA BOTTLE 750ML SK750 </v>
      </c>
      <c r="H705" s="3" t="str">
        <f t="shared" si="142"/>
        <v>STAINLESS</v>
      </c>
      <c r="I705" s="3"/>
      <c r="J705" s="3"/>
      <c r="K705" s="3" t="str">
        <f t="shared" si="143"/>
        <v/>
      </c>
      <c r="L705" s="3" t="e">
        <f t="shared" si="144"/>
        <v>#VALUE!</v>
      </c>
      <c r="M705" s="3"/>
      <c r="N705" s="3">
        <v>4248</v>
      </c>
      <c r="O705" s="3" t="s">
        <v>24</v>
      </c>
      <c r="P705" s="3">
        <v>505.49712340000002</v>
      </c>
      <c r="Q705" s="3">
        <v>2147351.7799999998</v>
      </c>
      <c r="R705" s="3">
        <v>6.0793400279999998</v>
      </c>
      <c r="S705" s="3">
        <v>25825.03644</v>
      </c>
      <c r="T705" s="3">
        <v>786789.7</v>
      </c>
      <c r="U705" t="str">
        <f t="shared" si="145"/>
        <v xml:space="preserve">STAINLESS STEEL COLA BOTTLE 750ML SK750 </v>
      </c>
      <c r="V705" t="e">
        <f t="shared" si="146"/>
        <v>#VALUE!</v>
      </c>
      <c r="W705" t="str">
        <f t="shared" si="147"/>
        <v/>
      </c>
      <c r="X705">
        <f t="shared" si="148"/>
        <v>1.18</v>
      </c>
      <c r="Y705">
        <f t="shared" si="149"/>
        <v>2934141.4799999995</v>
      </c>
      <c r="Z705">
        <f t="shared" si="150"/>
        <v>0.36640000363610664</v>
      </c>
      <c r="AA705" t="str">
        <f t="shared" si="151"/>
        <v>High</v>
      </c>
      <c r="AB705">
        <f t="shared" si="152"/>
        <v>2023</v>
      </c>
      <c r="AD705">
        <f t="shared" si="153"/>
        <v>0.30430738858031015</v>
      </c>
    </row>
    <row r="706" spans="1:30" x14ac:dyDescent="0.3">
      <c r="A706" s="3" t="s">
        <v>19</v>
      </c>
      <c r="B706" s="3" t="s">
        <v>958</v>
      </c>
      <c r="C706" s="3" t="s">
        <v>21</v>
      </c>
      <c r="D706" s="4" t="s">
        <v>22</v>
      </c>
      <c r="E706" s="3" t="s">
        <v>960</v>
      </c>
      <c r="F706" s="3" t="str">
        <f t="shared" si="140"/>
        <v>Other</v>
      </c>
      <c r="G706" s="3" t="str">
        <f t="shared" si="141"/>
        <v xml:space="preserve">STAINLESS STEEL SPORTS BOTTLE 750ML S-308-C6 </v>
      </c>
      <c r="H706" s="3" t="str">
        <f t="shared" si="142"/>
        <v>STAINLESS</v>
      </c>
      <c r="I706" s="3"/>
      <c r="J706" s="3"/>
      <c r="K706" s="3" t="str">
        <f t="shared" si="143"/>
        <v/>
      </c>
      <c r="L706" s="3" t="e">
        <f t="shared" si="144"/>
        <v>#VALUE!</v>
      </c>
      <c r="M706" s="3"/>
      <c r="N706" s="3">
        <v>2547.1999999999998</v>
      </c>
      <c r="O706" s="3" t="s">
        <v>24</v>
      </c>
      <c r="P706" s="3">
        <v>506.53295780000002</v>
      </c>
      <c r="Q706" s="3">
        <v>1290240.75</v>
      </c>
      <c r="R706" s="3">
        <v>6.0917974470000003</v>
      </c>
      <c r="S706" s="3">
        <v>15517.026459999999</v>
      </c>
      <c r="T706" s="3">
        <v>472744.3</v>
      </c>
      <c r="U706" t="str">
        <f t="shared" si="145"/>
        <v xml:space="preserve">STAINLESS STEEL SPORTS BOTTLE 750ML S-308-C6 </v>
      </c>
      <c r="V706" t="e">
        <f t="shared" si="146"/>
        <v>#VALUE!</v>
      </c>
      <c r="W706" t="str">
        <f t="shared" si="147"/>
        <v/>
      </c>
      <c r="X706">
        <f t="shared" si="148"/>
        <v>1.05</v>
      </c>
      <c r="Y706">
        <f t="shared" si="149"/>
        <v>1762985.05</v>
      </c>
      <c r="Z706">
        <f t="shared" si="150"/>
        <v>0.36640006913438439</v>
      </c>
      <c r="AA706" t="str">
        <f t="shared" si="151"/>
        <v>High</v>
      </c>
      <c r="AB706">
        <f t="shared" si="152"/>
        <v>2023</v>
      </c>
      <c r="AD706">
        <f t="shared" si="153"/>
        <v>0.30426223031481497</v>
      </c>
    </row>
    <row r="707" spans="1:30" x14ac:dyDescent="0.3">
      <c r="A707" s="3" t="s">
        <v>19</v>
      </c>
      <c r="B707" s="3" t="s">
        <v>958</v>
      </c>
      <c r="C707" s="3" t="s">
        <v>21</v>
      </c>
      <c r="D707" s="4" t="s">
        <v>22</v>
      </c>
      <c r="E707" s="3" t="s">
        <v>961</v>
      </c>
      <c r="F707" s="3" t="str">
        <f t="shared" ref="F707:F770" si="154">IF(ISNUMBER(SEARCH("SCRUB",E707)),"Scrubber",
IF(ISNUMBER(SEARCH("STRAIN",E707)),"Kitchen Tools",
IF(ISNUMBER(SEARCH("HOLDER",E707)),"Household Steel",
IF(ISNUMBER(SEARCH("CONTAINER",E707)),"Containers",
IF(ISNUMBER(SEARCH("STAND",E707)),"Home Utility",
"Other")))))</f>
        <v>Other</v>
      </c>
      <c r="G707" s="3" t="str">
        <f t="shared" ref="G707:G770" si="155">LEFT(E707, FIND("(", E707 &amp; "(")-1)</f>
        <v xml:space="preserve">STAINLESS STEEL SPORTS BOTTLE 750ML SG902 </v>
      </c>
      <c r="H707" s="3" t="str">
        <f t="shared" ref="H707:H770" si="156">LEFT(E707, FIND(" ", E707 &amp; " ") - 1)</f>
        <v>STAINLESS</v>
      </c>
      <c r="I707" s="3"/>
      <c r="J707" s="3"/>
      <c r="K707" s="3" t="str">
        <f t="shared" ref="K707:K770" si="157">IF(ISNUMBER(SEARCH("PCS",E707)),"PCS",
IF(ISNUMBER(SEARCH("SET",E707)),"SETS",
IF(ISNUMBER(SEARCH("KG",E707)),"KG","")))</f>
        <v/>
      </c>
      <c r="L707" s="3" t="e">
        <f t="shared" ref="L707:L770" si="158">--TRIM(MID(E707, FIND("USD", UPPER(E707))+3, 10))</f>
        <v>#VALUE!</v>
      </c>
      <c r="M707" s="3"/>
      <c r="N707" s="3">
        <v>1764</v>
      </c>
      <c r="O707" s="3" t="s">
        <v>24</v>
      </c>
      <c r="P707" s="3">
        <v>609.53408730000001</v>
      </c>
      <c r="Q707" s="3">
        <v>1075218.1299999999</v>
      </c>
      <c r="R707" s="3">
        <v>7.3305362269999996</v>
      </c>
      <c r="S707" s="3">
        <v>12931.0659</v>
      </c>
      <c r="T707" s="3">
        <v>393959.9</v>
      </c>
      <c r="U707" t="str">
        <f t="shared" ref="U707:U770" si="159">LEFT(E707, FIND("(", E707 &amp; "(")-1)</f>
        <v xml:space="preserve">STAINLESS STEEL SPORTS BOTTLE 750ML SG902 </v>
      </c>
      <c r="V707" t="e">
        <f t="shared" ref="V707:V770" si="160">--SUBSTITUTE(MID(E707, FIND("QTY:", E707) + 4, FIND("PCS", E707) - FIND("QTY:", E707) - 4), ",", "")</f>
        <v>#VALUE!</v>
      </c>
      <c r="W707" t="str">
        <f t="shared" ref="W707:W770" si="161">IF(ISNUMBER(SEARCH("PCS",E707)),"PCS",
IF(ISNUMBER(SEARCH("SET",E707)),"SET",
IF(ISNUMBER(SEARCH("KG",E707)),"KG","")))</f>
        <v/>
      </c>
      <c r="X707">
        <f t="shared" ref="X707:X770" si="162">--TRIM(SUBSTITUTE(MID(UPPER(E707), FIND("USD", UPPER(E707))+3, FIND("PER", UPPER(E707)) - (FIND("USD", UPPER(E707))+3)),")",""))</f>
        <v>1.2450000000000001</v>
      </c>
      <c r="Y707">
        <f t="shared" ref="Y707:Y770" si="163">Q707 + T707</f>
        <v>1469178.0299999998</v>
      </c>
      <c r="Z707">
        <f t="shared" ref="Z707:Z770" si="164">IF(Q707&gt;0, T707/Q707, "")</f>
        <v>0.36639997876523905</v>
      </c>
      <c r="AA707" t="str">
        <f t="shared" ref="AA707:AA770" si="165">IF(AD707 &gt; $AD$2080, "High", "Normal")</f>
        <v>High</v>
      </c>
      <c r="AB707">
        <f t="shared" ref="AB707:AB770" si="166">YEAR(B707)</f>
        <v>2023</v>
      </c>
      <c r="AD707">
        <f t="shared" ref="AD707:AD770" si="167">AVERAGE(Z707:Z2785)</f>
        <v>0.30421700626909481</v>
      </c>
    </row>
    <row r="708" spans="1:30" x14ac:dyDescent="0.3">
      <c r="A708" s="3" t="s">
        <v>19</v>
      </c>
      <c r="B708" s="3" t="s">
        <v>958</v>
      </c>
      <c r="C708" s="3" t="s">
        <v>21</v>
      </c>
      <c r="D708" s="4" t="s">
        <v>22</v>
      </c>
      <c r="E708" s="3" t="s">
        <v>962</v>
      </c>
      <c r="F708" s="3" t="str">
        <f t="shared" si="154"/>
        <v>Other</v>
      </c>
      <c r="G708" s="3" t="str">
        <f t="shared" si="155"/>
        <v xml:space="preserve">STAINLESS STEEL COLA BOTTLE 750ML SK750 </v>
      </c>
      <c r="H708" s="3" t="str">
        <f t="shared" si="156"/>
        <v>STAINLESS</v>
      </c>
      <c r="I708" s="3"/>
      <c r="J708" s="3"/>
      <c r="K708" s="3" t="str">
        <f t="shared" si="157"/>
        <v/>
      </c>
      <c r="L708" s="3" t="e">
        <f t="shared" si="158"/>
        <v>#VALUE!</v>
      </c>
      <c r="M708" s="3"/>
      <c r="N708" s="3">
        <v>3448.8</v>
      </c>
      <c r="O708" s="3" t="s">
        <v>24</v>
      </c>
      <c r="P708" s="3">
        <v>505.99694679999999</v>
      </c>
      <c r="Q708" s="3">
        <v>1745082.27</v>
      </c>
      <c r="R708" s="3">
        <v>6.0853511339999997</v>
      </c>
      <c r="S708" s="3">
        <v>20987.15899</v>
      </c>
      <c r="T708" s="3">
        <v>639398.1</v>
      </c>
      <c r="U708" t="str">
        <f t="shared" si="159"/>
        <v xml:space="preserve">STAINLESS STEEL COLA BOTTLE 750ML SK750 </v>
      </c>
      <c r="V708" t="e">
        <f t="shared" si="160"/>
        <v>#VALUE!</v>
      </c>
      <c r="W708" t="str">
        <f t="shared" si="161"/>
        <v/>
      </c>
      <c r="X708">
        <f t="shared" si="162"/>
        <v>1.18</v>
      </c>
      <c r="Y708">
        <f t="shared" si="163"/>
        <v>2384480.37</v>
      </c>
      <c r="Z708">
        <f t="shared" si="164"/>
        <v>0.36639997494215559</v>
      </c>
      <c r="AA708" t="str">
        <f t="shared" si="165"/>
        <v>High</v>
      </c>
      <c r="AB708">
        <f t="shared" si="166"/>
        <v>2023</v>
      </c>
      <c r="AD708">
        <f t="shared" si="167"/>
        <v>0.30417171641294322</v>
      </c>
    </row>
    <row r="709" spans="1:30" x14ac:dyDescent="0.3">
      <c r="A709" s="3" t="s">
        <v>19</v>
      </c>
      <c r="B709" s="3" t="s">
        <v>958</v>
      </c>
      <c r="C709" s="3" t="s">
        <v>21</v>
      </c>
      <c r="D709" s="4" t="s">
        <v>22</v>
      </c>
      <c r="E709" s="3" t="s">
        <v>963</v>
      </c>
      <c r="F709" s="3" t="str">
        <f t="shared" si="154"/>
        <v>Other</v>
      </c>
      <c r="G709" s="3" t="str">
        <f t="shared" si="155"/>
        <v xml:space="preserve">STAINLESS STEEL SPORTS BOTTLE 750ML SG-702 </v>
      </c>
      <c r="H709" s="3" t="str">
        <f t="shared" si="156"/>
        <v>STAINLESS</v>
      </c>
      <c r="I709" s="3"/>
      <c r="J709" s="3"/>
      <c r="K709" s="3" t="str">
        <f t="shared" si="157"/>
        <v/>
      </c>
      <c r="L709" s="3" t="e">
        <f t="shared" si="158"/>
        <v>#VALUE!</v>
      </c>
      <c r="M709" s="3"/>
      <c r="N709" s="3">
        <v>1658.7</v>
      </c>
      <c r="O709" s="3" t="s">
        <v>24</v>
      </c>
      <c r="P709" s="3">
        <v>592.57139329999995</v>
      </c>
      <c r="Q709" s="3">
        <v>982898.17</v>
      </c>
      <c r="R709" s="3">
        <v>7.1265350959999996</v>
      </c>
      <c r="S709" s="3">
        <v>11820.78376</v>
      </c>
      <c r="T709" s="3">
        <v>360133.9</v>
      </c>
      <c r="U709" t="str">
        <f t="shared" si="159"/>
        <v xml:space="preserve">STAINLESS STEEL SPORTS BOTTLE 750ML SG-702 </v>
      </c>
      <c r="V709" t="e">
        <f t="shared" si="160"/>
        <v>#VALUE!</v>
      </c>
      <c r="W709" t="str">
        <f t="shared" si="161"/>
        <v/>
      </c>
      <c r="X709">
        <f t="shared" si="162"/>
        <v>1.0940000000000001</v>
      </c>
      <c r="Y709">
        <f t="shared" si="163"/>
        <v>1343032.07</v>
      </c>
      <c r="Z709">
        <f t="shared" si="164"/>
        <v>0.36640001069490241</v>
      </c>
      <c r="AA709" t="str">
        <f t="shared" si="165"/>
        <v>High</v>
      </c>
      <c r="AB709">
        <f t="shared" si="166"/>
        <v>2023</v>
      </c>
      <c r="AD709">
        <f t="shared" si="167"/>
        <v>0.30412636053937964</v>
      </c>
    </row>
    <row r="710" spans="1:30" x14ac:dyDescent="0.3">
      <c r="A710" s="3" t="s">
        <v>19</v>
      </c>
      <c r="B710" s="3" t="s">
        <v>958</v>
      </c>
      <c r="C710" s="3" t="s">
        <v>21</v>
      </c>
      <c r="D710" s="4" t="s">
        <v>22</v>
      </c>
      <c r="E710" s="3" t="s">
        <v>964</v>
      </c>
      <c r="F710" s="3" t="str">
        <f t="shared" si="154"/>
        <v>Other</v>
      </c>
      <c r="G710" s="3" t="str">
        <f t="shared" si="155"/>
        <v xml:space="preserve">STAINLESS STEEL BOTTLE 750ML SG805 </v>
      </c>
      <c r="H710" s="3" t="str">
        <f t="shared" si="156"/>
        <v>STAINLESS</v>
      </c>
      <c r="I710" s="3"/>
      <c r="J710" s="3"/>
      <c r="K710" s="3" t="str">
        <f t="shared" si="157"/>
        <v/>
      </c>
      <c r="L710" s="3" t="e">
        <f t="shared" si="158"/>
        <v>#VALUE!</v>
      </c>
      <c r="M710" s="3"/>
      <c r="N710" s="3">
        <v>1647</v>
      </c>
      <c r="O710" s="3" t="s">
        <v>24</v>
      </c>
      <c r="P710" s="3">
        <v>596.77199759999996</v>
      </c>
      <c r="Q710" s="3">
        <v>982883.48</v>
      </c>
      <c r="R710" s="3">
        <v>7.1770534890000004</v>
      </c>
      <c r="S710" s="3">
        <v>11820.607099999999</v>
      </c>
      <c r="T710" s="3">
        <v>360128.5</v>
      </c>
      <c r="U710" t="str">
        <f t="shared" si="159"/>
        <v xml:space="preserve">STAINLESS STEEL BOTTLE 750ML SG805 </v>
      </c>
      <c r="V710" t="e">
        <f t="shared" si="160"/>
        <v>#VALUE!</v>
      </c>
      <c r="W710" t="str">
        <f t="shared" si="161"/>
        <v/>
      </c>
      <c r="X710">
        <f t="shared" si="162"/>
        <v>1.0448</v>
      </c>
      <c r="Y710">
        <f t="shared" si="163"/>
        <v>1343011.98</v>
      </c>
      <c r="Z710">
        <f t="shared" si="164"/>
        <v>0.36639999280484398</v>
      </c>
      <c r="AA710" t="str">
        <f t="shared" si="165"/>
        <v>High</v>
      </c>
      <c r="AB710">
        <f t="shared" si="166"/>
        <v>2023</v>
      </c>
      <c r="AD710">
        <f t="shared" si="167"/>
        <v>0.30408093847507944</v>
      </c>
    </row>
    <row r="711" spans="1:30" x14ac:dyDescent="0.3">
      <c r="A711" s="3" t="s">
        <v>19</v>
      </c>
      <c r="B711" s="3" t="s">
        <v>965</v>
      </c>
      <c r="C711" s="3" t="s">
        <v>21</v>
      </c>
      <c r="D711" s="4" t="s">
        <v>22</v>
      </c>
      <c r="E711" s="3" t="s">
        <v>966</v>
      </c>
      <c r="F711" s="3" t="str">
        <f t="shared" si="154"/>
        <v>Other</v>
      </c>
      <c r="G711" s="3" t="str">
        <f t="shared" si="155"/>
        <v xml:space="preserve">2628 HOUSEHOLD STEEL HOOK 3 PCS SET </v>
      </c>
      <c r="H711" s="3" t="str">
        <f t="shared" si="156"/>
        <v>2628</v>
      </c>
      <c r="I711" s="3"/>
      <c r="J711" s="3"/>
      <c r="K711" s="3" t="str">
        <f t="shared" si="157"/>
        <v>PCS</v>
      </c>
      <c r="L711" s="3" t="e">
        <f t="shared" si="158"/>
        <v>#VALUE!</v>
      </c>
      <c r="M711" s="3"/>
      <c r="N711" s="3">
        <v>21.96</v>
      </c>
      <c r="O711" s="3" t="s">
        <v>24</v>
      </c>
      <c r="P711" s="3">
        <v>1045.2117490000001</v>
      </c>
      <c r="Q711" s="3">
        <v>22952.85</v>
      </c>
      <c r="R711" s="3">
        <v>12.57019541</v>
      </c>
      <c r="S711" s="3">
        <v>276.04149130000002</v>
      </c>
      <c r="T711" s="3">
        <v>8410</v>
      </c>
      <c r="U711" t="str">
        <f t="shared" si="159"/>
        <v xml:space="preserve">2628 HOUSEHOLD STEEL HOOK 3 PCS SET </v>
      </c>
      <c r="V711" t="e">
        <f t="shared" si="160"/>
        <v>#VALUE!</v>
      </c>
      <c r="W711" t="str">
        <f t="shared" si="161"/>
        <v>PCS</v>
      </c>
      <c r="X711">
        <f t="shared" si="162"/>
        <v>0.42099999999999999</v>
      </c>
      <c r="Y711">
        <f t="shared" si="163"/>
        <v>31362.85</v>
      </c>
      <c r="Z711">
        <f t="shared" si="164"/>
        <v>0.36640330067943633</v>
      </c>
      <c r="AA711" t="str">
        <f t="shared" si="165"/>
        <v>High</v>
      </c>
      <c r="AB711">
        <f t="shared" si="166"/>
        <v>2023</v>
      </c>
      <c r="AD711">
        <f t="shared" si="167"/>
        <v>0.30403545011425476</v>
      </c>
    </row>
    <row r="712" spans="1:30" x14ac:dyDescent="0.3">
      <c r="A712" s="3" t="s">
        <v>19</v>
      </c>
      <c r="B712" s="3" t="s">
        <v>965</v>
      </c>
      <c r="C712" s="3" t="s">
        <v>21</v>
      </c>
      <c r="D712" s="4" t="s">
        <v>22</v>
      </c>
      <c r="E712" s="3" t="s">
        <v>967</v>
      </c>
      <c r="F712" s="3" t="str">
        <f t="shared" si="154"/>
        <v>Other</v>
      </c>
      <c r="G712" s="3" t="str">
        <f t="shared" si="155"/>
        <v xml:space="preserve">2628 HOUSEHOLD STEEL HOOK 3 PCS SET </v>
      </c>
      <c r="H712" s="3" t="str">
        <f t="shared" si="156"/>
        <v>2628</v>
      </c>
      <c r="I712" s="3"/>
      <c r="J712" s="3"/>
      <c r="K712" s="3" t="str">
        <f t="shared" si="157"/>
        <v>PCS</v>
      </c>
      <c r="L712" s="3" t="e">
        <f t="shared" si="158"/>
        <v>#VALUE!</v>
      </c>
      <c r="M712" s="3"/>
      <c r="N712" s="3">
        <v>5687.64</v>
      </c>
      <c r="O712" s="3" t="s">
        <v>24</v>
      </c>
      <c r="P712" s="3">
        <v>1043.4142770000001</v>
      </c>
      <c r="Q712" s="3">
        <v>5934564.7800000003</v>
      </c>
      <c r="R712" s="3">
        <v>12.5485782</v>
      </c>
      <c r="S712" s="3">
        <v>71371.795310000001</v>
      </c>
      <c r="T712" s="3">
        <v>2174424.6</v>
      </c>
      <c r="U712" t="str">
        <f t="shared" si="159"/>
        <v xml:space="preserve">2628 HOUSEHOLD STEEL HOOK 3 PCS SET </v>
      </c>
      <c r="V712" t="e">
        <f t="shared" si="160"/>
        <v>#VALUE!</v>
      </c>
      <c r="W712" t="str">
        <f t="shared" si="161"/>
        <v>PCS</v>
      </c>
      <c r="X712">
        <f t="shared" si="162"/>
        <v>0.42099999999999999</v>
      </c>
      <c r="Y712">
        <f t="shared" si="163"/>
        <v>8108989.3800000008</v>
      </c>
      <c r="Z712">
        <f t="shared" si="164"/>
        <v>0.36640001088672924</v>
      </c>
      <c r="AA712" t="str">
        <f t="shared" si="165"/>
        <v>High</v>
      </c>
      <c r="AB712">
        <f t="shared" si="166"/>
        <v>2023</v>
      </c>
      <c r="AD712">
        <f t="shared" si="167"/>
        <v>0.30398989288228606</v>
      </c>
    </row>
    <row r="713" spans="1:30" x14ac:dyDescent="0.3">
      <c r="A713" s="3" t="s">
        <v>19</v>
      </c>
      <c r="B713" s="3" t="s">
        <v>968</v>
      </c>
      <c r="C713" s="3" t="s">
        <v>21</v>
      </c>
      <c r="D713" s="4" t="s">
        <v>25</v>
      </c>
      <c r="E713" s="3" t="s">
        <v>969</v>
      </c>
      <c r="F713" s="3" t="str">
        <f t="shared" si="154"/>
        <v>Scrubber</v>
      </c>
      <c r="G713" s="3" t="str">
        <f t="shared" si="155"/>
        <v xml:space="preserve">STEEL SCRUBBER 2PCS SET ITEM NO: 8001-2) </v>
      </c>
      <c r="H713" s="3" t="str">
        <f t="shared" si="156"/>
        <v>STEEL</v>
      </c>
      <c r="I713" s="3"/>
      <c r="J713" s="3"/>
      <c r="K713" s="3" t="str">
        <f t="shared" si="157"/>
        <v>PCS</v>
      </c>
      <c r="L713" s="3" t="e">
        <f t="shared" si="158"/>
        <v>#VALUE!</v>
      </c>
      <c r="M713" s="3"/>
      <c r="N713" s="3">
        <v>4910</v>
      </c>
      <c r="O713" s="3" t="s">
        <v>24</v>
      </c>
      <c r="P713" s="3">
        <v>465.50697150000002</v>
      </c>
      <c r="Q713" s="3">
        <v>2285639.23</v>
      </c>
      <c r="R713" s="3">
        <v>5.5984001379999997</v>
      </c>
      <c r="S713" s="3">
        <v>27488.144680000001</v>
      </c>
      <c r="T713" s="3">
        <v>1004767</v>
      </c>
      <c r="U713" t="str">
        <f t="shared" si="159"/>
        <v xml:space="preserve">STEEL SCRUBBER 2PCS SET ITEM NO: 8001-2) </v>
      </c>
      <c r="V713" t="e">
        <f t="shared" si="160"/>
        <v>#VALUE!</v>
      </c>
      <c r="W713" t="str">
        <f t="shared" si="161"/>
        <v>PCS</v>
      </c>
      <c r="X713" t="e">
        <f t="shared" si="162"/>
        <v>#VALUE!</v>
      </c>
      <c r="Y713">
        <f t="shared" si="163"/>
        <v>3290406.23</v>
      </c>
      <c r="Z713">
        <f t="shared" si="164"/>
        <v>0.43959999759017088</v>
      </c>
      <c r="AA713" t="str">
        <f t="shared" si="165"/>
        <v>High</v>
      </c>
      <c r="AB713">
        <f t="shared" si="166"/>
        <v>2023</v>
      </c>
      <c r="AD713">
        <f t="shared" si="167"/>
        <v>0.30394427145099628</v>
      </c>
    </row>
    <row r="714" spans="1:30" x14ac:dyDescent="0.3">
      <c r="A714" s="3" t="s">
        <v>19</v>
      </c>
      <c r="B714" s="3" t="s">
        <v>970</v>
      </c>
      <c r="C714" s="3" t="s">
        <v>21</v>
      </c>
      <c r="D714" s="4" t="s">
        <v>22</v>
      </c>
      <c r="E714" s="3" t="s">
        <v>971</v>
      </c>
      <c r="F714" s="3" t="str">
        <f t="shared" si="154"/>
        <v>Other</v>
      </c>
      <c r="G714" s="3" t="str">
        <f t="shared" si="155"/>
        <v xml:space="preserve">STEEL MUFFIN PAN 6 PCS SET </v>
      </c>
      <c r="H714" s="3" t="str">
        <f t="shared" si="156"/>
        <v>STEEL</v>
      </c>
      <c r="I714" s="3"/>
      <c r="J714" s="3"/>
      <c r="K714" s="3" t="str">
        <f t="shared" si="157"/>
        <v>PCS</v>
      </c>
      <c r="L714" s="3" t="e">
        <f t="shared" si="158"/>
        <v>#VALUE!</v>
      </c>
      <c r="M714" s="3"/>
      <c r="N714" s="3">
        <v>186</v>
      </c>
      <c r="O714" s="3" t="s">
        <v>24</v>
      </c>
      <c r="P714" s="3">
        <v>236.2205376</v>
      </c>
      <c r="Q714" s="3">
        <v>43937.02</v>
      </c>
      <c r="R714" s="3">
        <v>2.8408964239999999</v>
      </c>
      <c r="S714" s="3">
        <v>528.40673479999998</v>
      </c>
      <c r="T714" s="3">
        <v>16098.5</v>
      </c>
      <c r="U714" t="str">
        <f t="shared" si="159"/>
        <v xml:space="preserve">STEEL MUFFIN PAN 6 PCS SET </v>
      </c>
      <c r="V714" t="e">
        <f t="shared" si="160"/>
        <v>#VALUE!</v>
      </c>
      <c r="W714" t="str">
        <f t="shared" si="161"/>
        <v>PCS</v>
      </c>
      <c r="X714" t="e">
        <f t="shared" si="162"/>
        <v>#VALUE!</v>
      </c>
      <c r="Y714">
        <f t="shared" si="163"/>
        <v>60035.519999999997</v>
      </c>
      <c r="Z714">
        <f t="shared" si="164"/>
        <v>0.36639945085033082</v>
      </c>
      <c r="AA714" t="str">
        <f t="shared" si="165"/>
        <v>High</v>
      </c>
      <c r="AB714">
        <f t="shared" si="166"/>
        <v>2023</v>
      </c>
      <c r="AD714">
        <f t="shared" si="167"/>
        <v>0.30384503536750024</v>
      </c>
    </row>
    <row r="715" spans="1:30" x14ac:dyDescent="0.3">
      <c r="A715" s="3" t="s">
        <v>19</v>
      </c>
      <c r="B715" s="3" t="s">
        <v>970</v>
      </c>
      <c r="C715" s="3" t="s">
        <v>21</v>
      </c>
      <c r="D715" s="4" t="s">
        <v>22</v>
      </c>
      <c r="E715" s="3" t="s">
        <v>972</v>
      </c>
      <c r="F715" s="3" t="str">
        <f t="shared" si="154"/>
        <v>Other</v>
      </c>
      <c r="G715" s="3" t="str">
        <f t="shared" si="155"/>
        <v xml:space="preserve">STEEL LEMON SQUEEZER </v>
      </c>
      <c r="H715" s="3" t="str">
        <f t="shared" si="156"/>
        <v>STEEL</v>
      </c>
      <c r="I715" s="3"/>
      <c r="J715" s="3"/>
      <c r="K715" s="3" t="str">
        <f t="shared" si="157"/>
        <v>PCS</v>
      </c>
      <c r="L715" s="3" t="e">
        <f t="shared" si="158"/>
        <v>#VALUE!</v>
      </c>
      <c r="M715" s="3"/>
      <c r="N715" s="3">
        <v>1470</v>
      </c>
      <c r="O715" s="3" t="s">
        <v>24</v>
      </c>
      <c r="P715" s="3">
        <v>589.48649660000001</v>
      </c>
      <c r="Q715" s="3">
        <v>866545.15</v>
      </c>
      <c r="R715" s="3">
        <v>7.0894347160000004</v>
      </c>
      <c r="S715" s="3">
        <v>10421.46903</v>
      </c>
      <c r="T715" s="3">
        <v>317502.09999999998</v>
      </c>
      <c r="U715" t="str">
        <f t="shared" si="159"/>
        <v xml:space="preserve">STEEL LEMON SQUEEZER </v>
      </c>
      <c r="V715" t="e">
        <f t="shared" si="160"/>
        <v>#VALUE!</v>
      </c>
      <c r="W715" t="str">
        <f t="shared" si="161"/>
        <v>PCS</v>
      </c>
      <c r="X715" t="e">
        <f t="shared" si="162"/>
        <v>#VALUE!</v>
      </c>
      <c r="Y715">
        <f t="shared" si="163"/>
        <v>1184047.25</v>
      </c>
      <c r="Z715">
        <f t="shared" si="164"/>
        <v>0.36639995042381807</v>
      </c>
      <c r="AA715" t="str">
        <f t="shared" si="165"/>
        <v>High</v>
      </c>
      <c r="AB715">
        <f t="shared" si="166"/>
        <v>2023</v>
      </c>
      <c r="AD715">
        <f t="shared" si="167"/>
        <v>0.30379924150550697</v>
      </c>
    </row>
    <row r="716" spans="1:30" x14ac:dyDescent="0.3">
      <c r="A716" s="3" t="s">
        <v>19</v>
      </c>
      <c r="B716" s="3" t="s">
        <v>973</v>
      </c>
      <c r="C716" s="3" t="s">
        <v>21</v>
      </c>
      <c r="D716" s="4" t="s">
        <v>22</v>
      </c>
      <c r="E716" s="3" t="s">
        <v>974</v>
      </c>
      <c r="F716" s="3" t="str">
        <f t="shared" si="154"/>
        <v>Other</v>
      </c>
      <c r="G716" s="3" t="str">
        <f t="shared" si="155"/>
        <v xml:space="preserve">STEEL HANGER WITH HOOK </v>
      </c>
      <c r="H716" s="3" t="str">
        <f t="shared" si="156"/>
        <v>STEEL</v>
      </c>
      <c r="I716" s="3"/>
      <c r="J716" s="3"/>
      <c r="K716" s="3" t="str">
        <f t="shared" si="157"/>
        <v>PCS</v>
      </c>
      <c r="L716" s="3" t="e">
        <f t="shared" si="158"/>
        <v>#VALUE!</v>
      </c>
      <c r="M716" s="3"/>
      <c r="N716" s="3">
        <v>15568</v>
      </c>
      <c r="O716" s="3" t="s">
        <v>24</v>
      </c>
      <c r="P716" s="3">
        <v>417.60952600000002</v>
      </c>
      <c r="Q716" s="3">
        <v>6501345.0999999996</v>
      </c>
      <c r="R716" s="3">
        <v>5.022363511</v>
      </c>
      <c r="S716" s="3">
        <v>78188.155140000003</v>
      </c>
      <c r="T716" s="3">
        <v>2382092.7999999998</v>
      </c>
      <c r="U716" t="str">
        <f t="shared" si="159"/>
        <v xml:space="preserve">STEEL HANGER WITH HOOK </v>
      </c>
      <c r="V716">
        <f t="shared" si="160"/>
        <v>70056</v>
      </c>
      <c r="W716" t="str">
        <f t="shared" si="161"/>
        <v>PCS</v>
      </c>
      <c r="X716" t="e">
        <f t="shared" si="162"/>
        <v>#VALUE!</v>
      </c>
      <c r="Y716">
        <f t="shared" si="163"/>
        <v>8883437.8999999985</v>
      </c>
      <c r="Z716">
        <f t="shared" si="164"/>
        <v>0.36639999313372856</v>
      </c>
      <c r="AA716" t="str">
        <f t="shared" si="165"/>
        <v>High</v>
      </c>
      <c r="AB716">
        <f t="shared" si="166"/>
        <v>2023</v>
      </c>
      <c r="AD716">
        <f t="shared" si="167"/>
        <v>0.30375338018029213</v>
      </c>
    </row>
    <row r="717" spans="1:30" x14ac:dyDescent="0.3">
      <c r="A717" s="3" t="s">
        <v>19</v>
      </c>
      <c r="B717" s="3" t="s">
        <v>975</v>
      </c>
      <c r="C717" s="3" t="s">
        <v>21</v>
      </c>
      <c r="D717" s="4" t="s">
        <v>22</v>
      </c>
      <c r="E717" s="3" t="s">
        <v>976</v>
      </c>
      <c r="F717" s="3" t="str">
        <f t="shared" si="154"/>
        <v>Containers</v>
      </c>
      <c r="G717" s="3" t="str">
        <f t="shared" si="155"/>
        <v xml:space="preserve">STEEL ROUND CONTAINER </v>
      </c>
      <c r="H717" s="3" t="str">
        <f t="shared" si="156"/>
        <v>STEEL</v>
      </c>
      <c r="I717" s="3"/>
      <c r="J717" s="3"/>
      <c r="K717" s="3" t="str">
        <f t="shared" si="157"/>
        <v>PCS</v>
      </c>
      <c r="L717" s="3" t="e">
        <f t="shared" si="158"/>
        <v>#VALUE!</v>
      </c>
      <c r="M717" s="3"/>
      <c r="N717" s="3">
        <v>140</v>
      </c>
      <c r="O717" s="3" t="s">
        <v>24</v>
      </c>
      <c r="P717" s="3">
        <v>605.81414289999998</v>
      </c>
      <c r="Q717" s="3">
        <v>84813.98</v>
      </c>
      <c r="R717" s="3">
        <v>7.2857984709999997</v>
      </c>
      <c r="S717" s="3">
        <v>1020.011786</v>
      </c>
      <c r="T717" s="3">
        <v>31075.9</v>
      </c>
      <c r="U717" t="str">
        <f t="shared" si="159"/>
        <v xml:space="preserve">STEEL ROUND CONTAINER </v>
      </c>
      <c r="V717">
        <f t="shared" si="160"/>
        <v>1680</v>
      </c>
      <c r="W717" t="str">
        <f t="shared" si="161"/>
        <v>PCS</v>
      </c>
      <c r="X717" t="e">
        <f t="shared" si="162"/>
        <v>#VALUE!</v>
      </c>
      <c r="Y717">
        <f t="shared" si="163"/>
        <v>115889.88</v>
      </c>
      <c r="Z717">
        <f t="shared" si="164"/>
        <v>0.3664006806425073</v>
      </c>
      <c r="AA717" t="str">
        <f t="shared" si="165"/>
        <v>High</v>
      </c>
      <c r="AB717">
        <f t="shared" si="166"/>
        <v>2023</v>
      </c>
      <c r="AD717">
        <f t="shared" si="167"/>
        <v>0.30370745157842011</v>
      </c>
    </row>
    <row r="718" spans="1:30" x14ac:dyDescent="0.3">
      <c r="A718" s="3" t="s">
        <v>19</v>
      </c>
      <c r="B718" s="3" t="s">
        <v>975</v>
      </c>
      <c r="C718" s="3" t="s">
        <v>21</v>
      </c>
      <c r="D718" s="4" t="s">
        <v>22</v>
      </c>
      <c r="E718" s="3" t="s">
        <v>977</v>
      </c>
      <c r="F718" s="3" t="str">
        <f t="shared" si="154"/>
        <v>Containers</v>
      </c>
      <c r="G718" s="3" t="str">
        <f t="shared" si="155"/>
        <v xml:space="preserve">STEEL RECTANGLE CONTAINER </v>
      </c>
      <c r="H718" s="3" t="str">
        <f t="shared" si="156"/>
        <v>STEEL</v>
      </c>
      <c r="I718" s="3"/>
      <c r="J718" s="3"/>
      <c r="K718" s="3" t="str">
        <f t="shared" si="157"/>
        <v>PCS</v>
      </c>
      <c r="L718" s="3" t="e">
        <f t="shared" si="158"/>
        <v>#VALUE!</v>
      </c>
      <c r="M718" s="3"/>
      <c r="N718" s="3">
        <v>9083.1</v>
      </c>
      <c r="O718" s="3" t="s">
        <v>24</v>
      </c>
      <c r="P718" s="3">
        <v>486.72241750000001</v>
      </c>
      <c r="Q718" s="3">
        <v>4420948.3899999997</v>
      </c>
      <c r="R718" s="3">
        <v>5.8535468120000003</v>
      </c>
      <c r="S718" s="3">
        <v>53168.351049999997</v>
      </c>
      <c r="T718" s="3">
        <v>1619835.5</v>
      </c>
      <c r="U718" t="str">
        <f t="shared" si="159"/>
        <v xml:space="preserve">STEEL RECTANGLE CONTAINER </v>
      </c>
      <c r="V718">
        <f t="shared" si="160"/>
        <v>55896</v>
      </c>
      <c r="W718" t="str">
        <f t="shared" si="161"/>
        <v>PCS</v>
      </c>
      <c r="X718" t="e">
        <f t="shared" si="162"/>
        <v>#VALUE!</v>
      </c>
      <c r="Y718">
        <f t="shared" si="163"/>
        <v>6040783.8899999997</v>
      </c>
      <c r="Z718">
        <f t="shared" si="164"/>
        <v>0.36640000224024333</v>
      </c>
      <c r="AA718" t="str">
        <f t="shared" si="165"/>
        <v>High</v>
      </c>
      <c r="AB718">
        <f t="shared" si="166"/>
        <v>2023</v>
      </c>
      <c r="AD718">
        <f t="shared" si="167"/>
        <v>0.30366145507873987</v>
      </c>
    </row>
    <row r="719" spans="1:30" x14ac:dyDescent="0.3">
      <c r="A719" s="3" t="s">
        <v>19</v>
      </c>
      <c r="B719" s="3" t="s">
        <v>975</v>
      </c>
      <c r="C719" s="3" t="s">
        <v>21</v>
      </c>
      <c r="D719" s="4" t="s">
        <v>22</v>
      </c>
      <c r="E719" s="3" t="s">
        <v>978</v>
      </c>
      <c r="F719" s="3" t="str">
        <f t="shared" si="154"/>
        <v>Other</v>
      </c>
      <c r="G719" s="3" t="str">
        <f t="shared" si="155"/>
        <v xml:space="preserve">STEEL LUNCH BOX SMALL </v>
      </c>
      <c r="H719" s="3" t="str">
        <f t="shared" si="156"/>
        <v>STEEL</v>
      </c>
      <c r="I719" s="3"/>
      <c r="J719" s="3"/>
      <c r="K719" s="3" t="str">
        <f t="shared" si="157"/>
        <v>PCS</v>
      </c>
      <c r="L719" s="3" t="e">
        <f t="shared" si="158"/>
        <v>#VALUE!</v>
      </c>
      <c r="M719" s="3"/>
      <c r="N719" s="3">
        <v>10348.75</v>
      </c>
      <c r="O719" s="3" t="s">
        <v>24</v>
      </c>
      <c r="P719" s="3">
        <v>642.71862590000001</v>
      </c>
      <c r="Q719" s="3">
        <v>6651334.3799999999</v>
      </c>
      <c r="R719" s="3">
        <v>7.7296286939999996</v>
      </c>
      <c r="S719" s="3">
        <v>79991.994949999993</v>
      </c>
      <c r="T719" s="3">
        <v>2437049</v>
      </c>
      <c r="U719" t="str">
        <f t="shared" si="159"/>
        <v xml:space="preserve">STEEL LUNCH BOX SMALL </v>
      </c>
      <c r="V719">
        <f t="shared" si="160"/>
        <v>51000</v>
      </c>
      <c r="W719" t="str">
        <f t="shared" si="161"/>
        <v>PCS</v>
      </c>
      <c r="X719" t="e">
        <f t="shared" si="162"/>
        <v>#VALUE!</v>
      </c>
      <c r="Y719">
        <f t="shared" si="163"/>
        <v>9088383.379999999</v>
      </c>
      <c r="Z719">
        <f t="shared" si="164"/>
        <v>0.36640001250395715</v>
      </c>
      <c r="AA719" t="str">
        <f t="shared" si="165"/>
        <v>High</v>
      </c>
      <c r="AB719">
        <f t="shared" si="166"/>
        <v>2023</v>
      </c>
      <c r="AD719">
        <f t="shared" si="167"/>
        <v>0.30361539153456846</v>
      </c>
    </row>
    <row r="720" spans="1:30" x14ac:dyDescent="0.3">
      <c r="A720" s="3" t="s">
        <v>19</v>
      </c>
      <c r="B720" s="3" t="s">
        <v>975</v>
      </c>
      <c r="C720" s="3" t="s">
        <v>21</v>
      </c>
      <c r="D720" s="4" t="s">
        <v>22</v>
      </c>
      <c r="E720" s="3" t="s">
        <v>979</v>
      </c>
      <c r="F720" s="3" t="str">
        <f t="shared" si="154"/>
        <v>Containers</v>
      </c>
      <c r="G720" s="3" t="str">
        <f t="shared" si="155"/>
        <v xml:space="preserve">STEEL RECTANGLE CONTAINER LARGE </v>
      </c>
      <c r="H720" s="3" t="str">
        <f t="shared" si="156"/>
        <v>STEEL</v>
      </c>
      <c r="I720" s="3"/>
      <c r="J720" s="3"/>
      <c r="K720" s="3" t="str">
        <f t="shared" si="157"/>
        <v>PCS</v>
      </c>
      <c r="L720" s="3" t="e">
        <f t="shared" si="158"/>
        <v>#VALUE!</v>
      </c>
      <c r="M720" s="3"/>
      <c r="N720" s="3">
        <v>108</v>
      </c>
      <c r="O720" s="3" t="s">
        <v>24</v>
      </c>
      <c r="P720" s="3">
        <v>504.84509259999999</v>
      </c>
      <c r="Q720" s="3">
        <v>54523.27</v>
      </c>
      <c r="R720" s="3">
        <v>6.0714984080000001</v>
      </c>
      <c r="S720" s="3">
        <v>655.72182799999996</v>
      </c>
      <c r="T720" s="3">
        <v>19977.400000000001</v>
      </c>
      <c r="U720" t="str">
        <f t="shared" si="159"/>
        <v xml:space="preserve">STEEL RECTANGLE CONTAINER LARGE </v>
      </c>
      <c r="V720">
        <f t="shared" si="160"/>
        <v>432</v>
      </c>
      <c r="W720" t="str">
        <f t="shared" si="161"/>
        <v>PCS</v>
      </c>
      <c r="X720" t="e">
        <f t="shared" si="162"/>
        <v>#VALUE!</v>
      </c>
      <c r="Y720">
        <f t="shared" si="163"/>
        <v>74500.67</v>
      </c>
      <c r="Z720">
        <f t="shared" si="164"/>
        <v>0.36640135487104869</v>
      </c>
      <c r="AA720" t="str">
        <f t="shared" si="165"/>
        <v>High</v>
      </c>
      <c r="AB720">
        <f t="shared" si="166"/>
        <v>2023</v>
      </c>
      <c r="AD720">
        <f t="shared" si="167"/>
        <v>0.30356926029212217</v>
      </c>
    </row>
    <row r="721" spans="1:30" x14ac:dyDescent="0.3">
      <c r="A721" s="3" t="s">
        <v>19</v>
      </c>
      <c r="B721" s="3" t="s">
        <v>980</v>
      </c>
      <c r="C721" s="3" t="s">
        <v>21</v>
      </c>
      <c r="D721" s="4" t="s">
        <v>22</v>
      </c>
      <c r="E721" s="3" t="s">
        <v>981</v>
      </c>
      <c r="F721" s="3" t="str">
        <f t="shared" si="154"/>
        <v>Other</v>
      </c>
      <c r="G721" s="3" t="str">
        <f t="shared" si="155"/>
        <v xml:space="preserve">STAINLESS STEEL SPORTS BOTTLE 750ML S-308-C6 </v>
      </c>
      <c r="H721" s="3" t="str">
        <f t="shared" si="156"/>
        <v>STAINLESS</v>
      </c>
      <c r="I721" s="3"/>
      <c r="J721" s="3"/>
      <c r="K721" s="3" t="str">
        <f t="shared" si="157"/>
        <v/>
      </c>
      <c r="L721" s="3" t="e">
        <f t="shared" si="158"/>
        <v>#VALUE!</v>
      </c>
      <c r="M721" s="3"/>
      <c r="N721" s="3">
        <v>4364.8</v>
      </c>
      <c r="O721" s="3" t="s">
        <v>24</v>
      </c>
      <c r="P721" s="3">
        <v>502.72824639999999</v>
      </c>
      <c r="Q721" s="3">
        <v>2194308.25</v>
      </c>
      <c r="R721" s="3">
        <v>6.067932968</v>
      </c>
      <c r="S721" s="3">
        <v>26485.313819999999</v>
      </c>
      <c r="T721" s="3">
        <v>803994.6</v>
      </c>
      <c r="U721" t="str">
        <f t="shared" si="159"/>
        <v xml:space="preserve">STAINLESS STEEL SPORTS BOTTLE 750ML S-308-C6 </v>
      </c>
      <c r="V721" t="e">
        <f t="shared" si="160"/>
        <v>#VALUE!</v>
      </c>
      <c r="W721" t="str">
        <f t="shared" si="161"/>
        <v/>
      </c>
      <c r="X721" t="e">
        <f t="shared" si="162"/>
        <v>#VALUE!</v>
      </c>
      <c r="Y721">
        <f t="shared" si="163"/>
        <v>2998302.85</v>
      </c>
      <c r="Z721">
        <f t="shared" si="164"/>
        <v>0.3664000260674406</v>
      </c>
      <c r="AA721" t="str">
        <f t="shared" si="165"/>
        <v>High</v>
      </c>
      <c r="AB721">
        <f t="shared" si="166"/>
        <v>2023</v>
      </c>
      <c r="AD721">
        <f t="shared" si="167"/>
        <v>0.30352306022257886</v>
      </c>
    </row>
    <row r="722" spans="1:30" x14ac:dyDescent="0.3">
      <c r="A722" s="3" t="s">
        <v>19</v>
      </c>
      <c r="B722" s="3" t="s">
        <v>980</v>
      </c>
      <c r="C722" s="3" t="s">
        <v>21</v>
      </c>
      <c r="D722" s="4" t="s">
        <v>22</v>
      </c>
      <c r="E722" s="3" t="s">
        <v>982</v>
      </c>
      <c r="F722" s="3" t="str">
        <f t="shared" si="154"/>
        <v>Other</v>
      </c>
      <c r="G722" s="3" t="str">
        <f t="shared" si="155"/>
        <v xml:space="preserve">STAINLESS STEEL COLA BOTTLE 750ML SK750 </v>
      </c>
      <c r="H722" s="3" t="str">
        <f t="shared" si="156"/>
        <v>STAINLESS</v>
      </c>
      <c r="I722" s="3"/>
      <c r="J722" s="3"/>
      <c r="K722" s="3" t="str">
        <f t="shared" si="157"/>
        <v/>
      </c>
      <c r="L722" s="3" t="e">
        <f t="shared" si="158"/>
        <v>#VALUE!</v>
      </c>
      <c r="M722" s="3"/>
      <c r="N722" s="3">
        <v>1756.8</v>
      </c>
      <c r="O722" s="3" t="s">
        <v>24</v>
      </c>
      <c r="P722" s="3">
        <v>504.11670650000002</v>
      </c>
      <c r="Q722" s="3">
        <v>885632.23</v>
      </c>
      <c r="R722" s="3">
        <v>6.0846916899999997</v>
      </c>
      <c r="S722" s="3">
        <v>10689.586359999999</v>
      </c>
      <c r="T722" s="3">
        <v>324495.59999999998</v>
      </c>
      <c r="U722" t="str">
        <f t="shared" si="159"/>
        <v xml:space="preserve">STAINLESS STEEL COLA BOTTLE 750ML SK750 </v>
      </c>
      <c r="V722" t="e">
        <f t="shared" si="160"/>
        <v>#VALUE!</v>
      </c>
      <c r="W722" t="str">
        <f t="shared" si="161"/>
        <v/>
      </c>
      <c r="X722" t="e">
        <f t="shared" si="162"/>
        <v>#VALUE!</v>
      </c>
      <c r="Y722">
        <f t="shared" si="163"/>
        <v>1210127.83</v>
      </c>
      <c r="Z722">
        <f t="shared" si="164"/>
        <v>0.36639994459099573</v>
      </c>
      <c r="AA722" t="str">
        <f t="shared" si="165"/>
        <v>High</v>
      </c>
      <c r="AB722">
        <f t="shared" si="166"/>
        <v>2023</v>
      </c>
      <c r="AD722">
        <f t="shared" si="167"/>
        <v>0.30347679313954368</v>
      </c>
    </row>
    <row r="723" spans="1:30" x14ac:dyDescent="0.3">
      <c r="A723" s="3" t="s">
        <v>19</v>
      </c>
      <c r="B723" s="3" t="s">
        <v>980</v>
      </c>
      <c r="C723" s="3" t="s">
        <v>21</v>
      </c>
      <c r="D723" s="4" t="s">
        <v>22</v>
      </c>
      <c r="E723" s="3" t="s">
        <v>983</v>
      </c>
      <c r="F723" s="3" t="str">
        <f t="shared" si="154"/>
        <v>Other</v>
      </c>
      <c r="G723" s="3" t="str">
        <f t="shared" si="155"/>
        <v xml:space="preserve">STAINLESS STEEL SPORTS BOTTLE </v>
      </c>
      <c r="H723" s="3" t="str">
        <f t="shared" si="156"/>
        <v>STAINLESS</v>
      </c>
      <c r="I723" s="3"/>
      <c r="J723" s="3"/>
      <c r="K723" s="3" t="str">
        <f t="shared" si="157"/>
        <v>PCS</v>
      </c>
      <c r="L723" s="3" t="e">
        <f t="shared" si="158"/>
        <v>#VALUE!</v>
      </c>
      <c r="M723" s="3"/>
      <c r="N723" s="3">
        <v>7750</v>
      </c>
      <c r="O723" s="3" t="s">
        <v>24</v>
      </c>
      <c r="P723" s="3">
        <v>507.35716000000002</v>
      </c>
      <c r="Q723" s="3">
        <v>3932017.99</v>
      </c>
      <c r="R723" s="3">
        <v>6.1238039830000002</v>
      </c>
      <c r="S723" s="3">
        <v>47459.480869999999</v>
      </c>
      <c r="T723" s="3">
        <v>1440691.4</v>
      </c>
      <c r="U723" t="str">
        <f t="shared" si="159"/>
        <v xml:space="preserve">STAINLESS STEEL SPORTS BOTTLE </v>
      </c>
      <c r="V723" t="e">
        <f t="shared" si="160"/>
        <v>#VALUE!</v>
      </c>
      <c r="W723" t="str">
        <f t="shared" si="161"/>
        <v>PCS</v>
      </c>
      <c r="X723" t="e">
        <f t="shared" si="162"/>
        <v>#VALUE!</v>
      </c>
      <c r="Y723">
        <f t="shared" si="163"/>
        <v>5372709.3900000006</v>
      </c>
      <c r="Z723">
        <f t="shared" si="164"/>
        <v>0.36640000215258423</v>
      </c>
      <c r="AA723" t="str">
        <f t="shared" si="165"/>
        <v>High</v>
      </c>
      <c r="AB723">
        <f t="shared" si="166"/>
        <v>2023</v>
      </c>
      <c r="AD723">
        <f t="shared" si="167"/>
        <v>0.30343045797647189</v>
      </c>
    </row>
    <row r="724" spans="1:30" x14ac:dyDescent="0.3">
      <c r="A724" s="3" t="s">
        <v>19</v>
      </c>
      <c r="B724" s="3" t="s">
        <v>980</v>
      </c>
      <c r="C724" s="3" t="s">
        <v>21</v>
      </c>
      <c r="D724" s="4" t="s">
        <v>22</v>
      </c>
      <c r="E724" s="3" t="s">
        <v>984</v>
      </c>
      <c r="F724" s="3" t="str">
        <f t="shared" si="154"/>
        <v>Other</v>
      </c>
      <c r="G724" s="3" t="str">
        <f t="shared" si="155"/>
        <v xml:space="preserve">STAINLESS STEELSPORTS BOTTLE 650ML S115 </v>
      </c>
      <c r="H724" s="3" t="str">
        <f t="shared" si="156"/>
        <v>STAINLESS</v>
      </c>
      <c r="I724" s="3"/>
      <c r="J724" s="3"/>
      <c r="K724" s="3" t="str">
        <f t="shared" si="157"/>
        <v/>
      </c>
      <c r="L724" s="3" t="e">
        <f t="shared" si="158"/>
        <v>#VALUE!</v>
      </c>
      <c r="M724" s="3"/>
      <c r="N724" s="3">
        <v>5497.6</v>
      </c>
      <c r="O724" s="3" t="s">
        <v>24</v>
      </c>
      <c r="P724" s="3">
        <v>497.92196410000003</v>
      </c>
      <c r="Q724" s="3">
        <v>2737375.79</v>
      </c>
      <c r="R724" s="3">
        <v>6.0099211119999998</v>
      </c>
      <c r="S724" s="3">
        <v>33040.142310000003</v>
      </c>
      <c r="T724" s="3">
        <v>1002974.5</v>
      </c>
      <c r="U724" t="str">
        <f t="shared" si="159"/>
        <v xml:space="preserve">STAINLESS STEELSPORTS BOTTLE 650ML S115 </v>
      </c>
      <c r="V724" t="e">
        <f t="shared" si="160"/>
        <v>#VALUE!</v>
      </c>
      <c r="W724" t="str">
        <f t="shared" si="161"/>
        <v/>
      </c>
      <c r="X724" t="e">
        <f t="shared" si="162"/>
        <v>#VALUE!</v>
      </c>
      <c r="Y724">
        <f t="shared" si="163"/>
        <v>3740350.29</v>
      </c>
      <c r="Z724">
        <f t="shared" si="164"/>
        <v>0.36640000385186428</v>
      </c>
      <c r="AA724" t="str">
        <f t="shared" si="165"/>
        <v>High</v>
      </c>
      <c r="AB724">
        <f t="shared" si="166"/>
        <v>2023</v>
      </c>
      <c r="AD724">
        <f t="shared" si="167"/>
        <v>0.30338405448039518</v>
      </c>
    </row>
    <row r="725" spans="1:30" x14ac:dyDescent="0.3">
      <c r="A725" s="3" t="s">
        <v>19</v>
      </c>
      <c r="B725" s="3" t="s">
        <v>980</v>
      </c>
      <c r="C725" s="3" t="s">
        <v>21</v>
      </c>
      <c r="D725" s="4" t="s">
        <v>22</v>
      </c>
      <c r="E725" s="3" t="s">
        <v>985</v>
      </c>
      <c r="F725" s="3" t="str">
        <f t="shared" si="154"/>
        <v>Other</v>
      </c>
      <c r="G725" s="3" t="str">
        <f t="shared" si="155"/>
        <v xml:space="preserve">STAINLESS STEEL SPORTS BOTTLE 750ML SG-702 </v>
      </c>
      <c r="H725" s="3" t="str">
        <f t="shared" si="156"/>
        <v>STAINLESS</v>
      </c>
      <c r="I725" s="3"/>
      <c r="J725" s="3"/>
      <c r="K725" s="3" t="str">
        <f t="shared" si="157"/>
        <v/>
      </c>
      <c r="L725" s="3" t="e">
        <f t="shared" si="158"/>
        <v>#VALUE!</v>
      </c>
      <c r="M725" s="3"/>
      <c r="N725" s="3">
        <v>3396.6</v>
      </c>
      <c r="O725" s="3" t="s">
        <v>24</v>
      </c>
      <c r="P725" s="3">
        <v>623.16813579999996</v>
      </c>
      <c r="Q725" s="3">
        <v>2116652.89</v>
      </c>
      <c r="R725" s="3">
        <v>7.52164316</v>
      </c>
      <c r="S725" s="3">
        <v>25548.013159999999</v>
      </c>
      <c r="T725" s="3">
        <v>775541.7</v>
      </c>
      <c r="U725" t="str">
        <f t="shared" si="159"/>
        <v xml:space="preserve">STAINLESS STEEL SPORTS BOTTLE 750ML SG-702 </v>
      </c>
      <c r="V725" t="e">
        <f t="shared" si="160"/>
        <v>#VALUE!</v>
      </c>
      <c r="W725" t="str">
        <f t="shared" si="161"/>
        <v/>
      </c>
      <c r="X725">
        <f t="shared" si="162"/>
        <v>1.0940000000000001</v>
      </c>
      <c r="Y725">
        <f t="shared" si="163"/>
        <v>2892194.59</v>
      </c>
      <c r="Z725">
        <f t="shared" si="164"/>
        <v>0.36640003831709972</v>
      </c>
      <c r="AA725" t="str">
        <f t="shared" si="165"/>
        <v>High</v>
      </c>
      <c r="AB725">
        <f t="shared" si="166"/>
        <v>2023</v>
      </c>
      <c r="AD725">
        <f t="shared" si="167"/>
        <v>0.3033375825413307</v>
      </c>
    </row>
    <row r="726" spans="1:30" x14ac:dyDescent="0.3">
      <c r="A726" s="3" t="s">
        <v>19</v>
      </c>
      <c r="B726" s="3" t="s">
        <v>986</v>
      </c>
      <c r="C726" s="3" t="s">
        <v>21</v>
      </c>
      <c r="D726" s="4" t="s">
        <v>22</v>
      </c>
      <c r="E726" s="3" t="s">
        <v>987</v>
      </c>
      <c r="F726" s="3" t="str">
        <f t="shared" si="154"/>
        <v>Other</v>
      </c>
      <c r="G726" s="3" t="str">
        <f t="shared" si="155"/>
        <v xml:space="preserve">STAINLESS STEEL BOTTLE 750ML SG805 </v>
      </c>
      <c r="H726" s="3" t="str">
        <f t="shared" si="156"/>
        <v>STAINLESS</v>
      </c>
      <c r="I726" s="3"/>
      <c r="J726" s="3"/>
      <c r="K726" s="3" t="str">
        <f t="shared" si="157"/>
        <v/>
      </c>
      <c r="L726" s="3" t="e">
        <f t="shared" si="158"/>
        <v>#VALUE!</v>
      </c>
      <c r="M726" s="3"/>
      <c r="N726" s="3">
        <v>44352</v>
      </c>
      <c r="O726" s="3" t="s">
        <v>988</v>
      </c>
      <c r="P726" s="3">
        <v>91.921929789999993</v>
      </c>
      <c r="Q726" s="3">
        <v>4076921.43</v>
      </c>
      <c r="R726" s="3">
        <v>1.1094982470000001</v>
      </c>
      <c r="S726" s="3">
        <v>49208.466260000001</v>
      </c>
      <c r="T726" s="3">
        <v>1493784</v>
      </c>
      <c r="U726" t="str">
        <f t="shared" si="159"/>
        <v xml:space="preserve">STAINLESS STEEL BOTTLE 750ML SG805 </v>
      </c>
      <c r="V726" t="e">
        <f t="shared" si="160"/>
        <v>#VALUE!</v>
      </c>
      <c r="W726" t="str">
        <f t="shared" si="161"/>
        <v/>
      </c>
      <c r="X726" t="e">
        <f t="shared" si="162"/>
        <v>#VALUE!</v>
      </c>
      <c r="Y726">
        <f t="shared" si="163"/>
        <v>5570705.4299999997</v>
      </c>
      <c r="Z726">
        <f t="shared" si="164"/>
        <v>0.36639999706837617</v>
      </c>
      <c r="AA726" t="str">
        <f t="shared" si="165"/>
        <v>High</v>
      </c>
      <c r="AB726">
        <f t="shared" si="166"/>
        <v>2023</v>
      </c>
      <c r="AD726">
        <f t="shared" si="167"/>
        <v>0.30329104198356266</v>
      </c>
    </row>
    <row r="727" spans="1:30" x14ac:dyDescent="0.3">
      <c r="A727" s="3" t="s">
        <v>19</v>
      </c>
      <c r="B727" s="3" t="s">
        <v>986</v>
      </c>
      <c r="C727" s="3" t="s">
        <v>21</v>
      </c>
      <c r="D727" s="4" t="s">
        <v>22</v>
      </c>
      <c r="E727" s="3" t="s">
        <v>989</v>
      </c>
      <c r="F727" s="3" t="str">
        <f t="shared" si="154"/>
        <v>Other</v>
      </c>
      <c r="G727" s="3" t="str">
        <f t="shared" si="155"/>
        <v xml:space="preserve">STAINLESS STEEL BOTTLE 750ML SD0900 </v>
      </c>
      <c r="H727" s="3" t="str">
        <f t="shared" si="156"/>
        <v>STAINLESS</v>
      </c>
      <c r="I727" s="3"/>
      <c r="J727" s="3"/>
      <c r="K727" s="3" t="str">
        <f t="shared" si="157"/>
        <v/>
      </c>
      <c r="L727" s="3" t="e">
        <f t="shared" si="158"/>
        <v>#VALUE!</v>
      </c>
      <c r="M727" s="3"/>
      <c r="N727" s="3">
        <v>720</v>
      </c>
      <c r="O727" s="3" t="s">
        <v>988</v>
      </c>
      <c r="P727" s="3">
        <v>111.05809720000001</v>
      </c>
      <c r="Q727" s="3">
        <v>79961.83</v>
      </c>
      <c r="R727" s="3">
        <v>1.3404719039999999</v>
      </c>
      <c r="S727" s="3">
        <v>965.13977069999999</v>
      </c>
      <c r="T727" s="3">
        <v>29298</v>
      </c>
      <c r="U727" t="str">
        <f t="shared" si="159"/>
        <v xml:space="preserve">STAINLESS STEEL BOTTLE 750ML SD0900 </v>
      </c>
      <c r="V727" t="e">
        <f t="shared" si="160"/>
        <v>#VALUE!</v>
      </c>
      <c r="W727" t="str">
        <f t="shared" si="161"/>
        <v/>
      </c>
      <c r="X727" t="e">
        <f t="shared" si="162"/>
        <v>#VALUE!</v>
      </c>
      <c r="Y727">
        <f t="shared" si="163"/>
        <v>109259.83</v>
      </c>
      <c r="Z727">
        <f t="shared" si="164"/>
        <v>0.36639981851340819</v>
      </c>
      <c r="AA727" t="str">
        <f t="shared" si="165"/>
        <v>High</v>
      </c>
      <c r="AB727">
        <f t="shared" si="166"/>
        <v>2023</v>
      </c>
      <c r="AD727">
        <f t="shared" si="167"/>
        <v>0.30324443271097412</v>
      </c>
    </row>
    <row r="728" spans="1:30" x14ac:dyDescent="0.3">
      <c r="A728" s="3" t="s">
        <v>19</v>
      </c>
      <c r="B728" s="3" t="s">
        <v>986</v>
      </c>
      <c r="C728" s="3" t="s">
        <v>21</v>
      </c>
      <c r="D728" s="4" t="s">
        <v>22</v>
      </c>
      <c r="E728" s="3" t="s">
        <v>990</v>
      </c>
      <c r="F728" s="3" t="str">
        <f t="shared" si="154"/>
        <v>Other</v>
      </c>
      <c r="G728" s="3" t="str">
        <f t="shared" si="155"/>
        <v xml:space="preserve">STAINLESS STEEL BOTTLE 750ML SG2318 </v>
      </c>
      <c r="H728" s="3" t="str">
        <f t="shared" si="156"/>
        <v>STAINLESS</v>
      </c>
      <c r="I728" s="3"/>
      <c r="J728" s="3"/>
      <c r="K728" s="3" t="str">
        <f t="shared" si="157"/>
        <v/>
      </c>
      <c r="L728" s="3" t="e">
        <f t="shared" si="158"/>
        <v>#VALUE!</v>
      </c>
      <c r="M728" s="3"/>
      <c r="N728" s="3">
        <v>720</v>
      </c>
      <c r="O728" s="3" t="s">
        <v>988</v>
      </c>
      <c r="P728" s="3">
        <v>93.117944440000002</v>
      </c>
      <c r="Q728" s="3">
        <v>67044.92</v>
      </c>
      <c r="R728" s="3">
        <v>1.123934151</v>
      </c>
      <c r="S728" s="3">
        <v>809.23258899999996</v>
      </c>
      <c r="T728" s="3">
        <v>24565.3</v>
      </c>
      <c r="U728" t="str">
        <f t="shared" si="159"/>
        <v xml:space="preserve">STAINLESS STEEL BOTTLE 750ML SG2318 </v>
      </c>
      <c r="V728" t="e">
        <f t="shared" si="160"/>
        <v>#VALUE!</v>
      </c>
      <c r="W728" t="str">
        <f t="shared" si="161"/>
        <v/>
      </c>
      <c r="X728" t="e">
        <f t="shared" si="162"/>
        <v>#VALUE!</v>
      </c>
      <c r="Y728">
        <f t="shared" si="163"/>
        <v>91610.22</v>
      </c>
      <c r="Z728">
        <f t="shared" si="164"/>
        <v>0.3664006161838958</v>
      </c>
      <c r="AA728" t="str">
        <f t="shared" si="165"/>
        <v>High</v>
      </c>
      <c r="AB728">
        <f t="shared" si="166"/>
        <v>2023</v>
      </c>
      <c r="AD728">
        <f t="shared" si="167"/>
        <v>0.30319775467268706</v>
      </c>
    </row>
    <row r="729" spans="1:30" x14ac:dyDescent="0.3">
      <c r="A729" s="3" t="s">
        <v>19</v>
      </c>
      <c r="B729" s="3" t="s">
        <v>991</v>
      </c>
      <c r="C729" s="3" t="s">
        <v>21</v>
      </c>
      <c r="D729" s="4" t="s">
        <v>22</v>
      </c>
      <c r="E729" s="3" t="s">
        <v>992</v>
      </c>
      <c r="F729" s="3" t="str">
        <f t="shared" si="154"/>
        <v>Kitchen Tools</v>
      </c>
      <c r="G729" s="3" t="str">
        <f t="shared" si="155"/>
        <v xml:space="preserve">STEEL TEA STRAINER </v>
      </c>
      <c r="H729" s="3" t="str">
        <f t="shared" si="156"/>
        <v>STEEL</v>
      </c>
      <c r="I729" s="3"/>
      <c r="J729" s="3"/>
      <c r="K729" s="3" t="str">
        <f t="shared" si="157"/>
        <v>PCS</v>
      </c>
      <c r="L729" s="3" t="e">
        <f t="shared" si="158"/>
        <v>#VALUE!</v>
      </c>
      <c r="M729" s="3"/>
      <c r="N729" s="3">
        <v>4620</v>
      </c>
      <c r="O729" s="3" t="s">
        <v>24</v>
      </c>
      <c r="P729" s="3">
        <v>560.95985059999998</v>
      </c>
      <c r="Q729" s="3">
        <v>2591634.5099999998</v>
      </c>
      <c r="R729" s="3">
        <v>6.7707887830000004</v>
      </c>
      <c r="S729" s="3">
        <v>31281.044180000001</v>
      </c>
      <c r="T729" s="3">
        <v>949574.9</v>
      </c>
      <c r="U729" t="str">
        <f t="shared" si="159"/>
        <v xml:space="preserve">STEEL TEA STRAINER </v>
      </c>
      <c r="V729">
        <f t="shared" si="160"/>
        <v>100800</v>
      </c>
      <c r="W729" t="str">
        <f t="shared" si="161"/>
        <v>PCS</v>
      </c>
      <c r="X729">
        <f t="shared" si="162"/>
        <v>0.29820000000000002</v>
      </c>
      <c r="Y729">
        <f t="shared" si="163"/>
        <v>3541209.4099999997</v>
      </c>
      <c r="Z729">
        <f t="shared" si="164"/>
        <v>0.36640000599467248</v>
      </c>
      <c r="AA729" t="str">
        <f t="shared" si="165"/>
        <v>High</v>
      </c>
      <c r="AB729">
        <f t="shared" si="166"/>
        <v>2023</v>
      </c>
      <c r="AD729">
        <f t="shared" si="167"/>
        <v>0.30315100699405445</v>
      </c>
    </row>
    <row r="730" spans="1:30" x14ac:dyDescent="0.3">
      <c r="A730" s="3" t="s">
        <v>19</v>
      </c>
      <c r="B730" s="3" t="s">
        <v>991</v>
      </c>
      <c r="C730" s="3" t="s">
        <v>21</v>
      </c>
      <c r="D730" s="4" t="s">
        <v>22</v>
      </c>
      <c r="E730" s="3" t="s">
        <v>993</v>
      </c>
      <c r="F730" s="3" t="str">
        <f t="shared" si="154"/>
        <v>Other</v>
      </c>
      <c r="G730" s="3" t="str">
        <f t="shared" si="155"/>
        <v xml:space="preserve">STEEL SALT BOTTLE </v>
      </c>
      <c r="H730" s="3" t="str">
        <f t="shared" si="156"/>
        <v>STEEL</v>
      </c>
      <c r="I730" s="3"/>
      <c r="J730" s="3"/>
      <c r="K730" s="3" t="str">
        <f t="shared" si="157"/>
        <v>PCS</v>
      </c>
      <c r="L730" s="3" t="e">
        <f t="shared" si="158"/>
        <v>#VALUE!</v>
      </c>
      <c r="M730" s="3"/>
      <c r="N730" s="3">
        <v>5752.5</v>
      </c>
      <c r="O730" s="3" t="s">
        <v>24</v>
      </c>
      <c r="P730" s="3">
        <v>258.13428069999998</v>
      </c>
      <c r="Q730" s="3">
        <v>1484917.45</v>
      </c>
      <c r="R730" s="3">
        <v>3.1156823259999999</v>
      </c>
      <c r="S730" s="3">
        <v>17922.962579999999</v>
      </c>
      <c r="T730" s="3">
        <v>544073.69999999995</v>
      </c>
      <c r="U730" t="str">
        <f t="shared" si="159"/>
        <v xml:space="preserve">STEEL SALT BOTTLE </v>
      </c>
      <c r="V730">
        <f t="shared" si="160"/>
        <v>36816</v>
      </c>
      <c r="W730" t="str">
        <f t="shared" si="161"/>
        <v>PCS</v>
      </c>
      <c r="X730">
        <f t="shared" si="162"/>
        <v>0.46779999999999999</v>
      </c>
      <c r="Y730">
        <f t="shared" si="163"/>
        <v>2028991.15</v>
      </c>
      <c r="Z730">
        <f t="shared" si="164"/>
        <v>0.36639996384984225</v>
      </c>
      <c r="AA730" t="str">
        <f t="shared" si="165"/>
        <v>High</v>
      </c>
      <c r="AB730">
        <f t="shared" si="166"/>
        <v>2023</v>
      </c>
      <c r="AD730">
        <f t="shared" si="167"/>
        <v>0.30310419056252186</v>
      </c>
    </row>
    <row r="731" spans="1:30" x14ac:dyDescent="0.3">
      <c r="A731" s="3" t="s">
        <v>19</v>
      </c>
      <c r="B731" s="3" t="s">
        <v>991</v>
      </c>
      <c r="C731" s="3" t="s">
        <v>21</v>
      </c>
      <c r="D731" s="4" t="s">
        <v>22</v>
      </c>
      <c r="E731" s="3" t="s">
        <v>994</v>
      </c>
      <c r="F731" s="3" t="str">
        <f t="shared" si="154"/>
        <v>Kitchen Tools</v>
      </c>
      <c r="G731" s="3" t="str">
        <f t="shared" si="155"/>
        <v xml:space="preserve">STEEL TEA STRAINER BIG </v>
      </c>
      <c r="H731" s="3" t="str">
        <f t="shared" si="156"/>
        <v>STEEL</v>
      </c>
      <c r="I731" s="3"/>
      <c r="J731" s="3"/>
      <c r="K731" s="3" t="str">
        <f t="shared" si="157"/>
        <v>PCS</v>
      </c>
      <c r="L731" s="3" t="e">
        <f t="shared" si="158"/>
        <v>#VALUE!</v>
      </c>
      <c r="M731" s="3"/>
      <c r="N731" s="3">
        <v>4845</v>
      </c>
      <c r="O731" s="3" t="s">
        <v>24</v>
      </c>
      <c r="P731" s="3">
        <v>398.02563670000001</v>
      </c>
      <c r="Q731" s="3">
        <v>1928434.21</v>
      </c>
      <c r="R731" s="3">
        <v>4.8041718380000002</v>
      </c>
      <c r="S731" s="3">
        <v>23276.21255</v>
      </c>
      <c r="T731" s="3">
        <v>706578.3</v>
      </c>
      <c r="U731" t="str">
        <f t="shared" si="159"/>
        <v xml:space="preserve">STEEL TEA STRAINER BIG </v>
      </c>
      <c r="V731">
        <f t="shared" si="160"/>
        <v>20400</v>
      </c>
      <c r="W731" t="str">
        <f t="shared" si="161"/>
        <v>PCS</v>
      </c>
      <c r="X731">
        <f t="shared" si="162"/>
        <v>1.0964</v>
      </c>
      <c r="Y731">
        <f t="shared" si="163"/>
        <v>2635012.5099999998</v>
      </c>
      <c r="Z731">
        <f t="shared" si="164"/>
        <v>0.36640000282923835</v>
      </c>
      <c r="AA731" t="str">
        <f t="shared" si="165"/>
        <v>High</v>
      </c>
      <c r="AB731">
        <f t="shared" si="166"/>
        <v>2023</v>
      </c>
      <c r="AD731">
        <f t="shared" si="167"/>
        <v>0.30305730480453119</v>
      </c>
    </row>
    <row r="732" spans="1:30" x14ac:dyDescent="0.3">
      <c r="A732" s="3" t="s">
        <v>19</v>
      </c>
      <c r="B732" s="3" t="s">
        <v>995</v>
      </c>
      <c r="C732" s="3" t="s">
        <v>21</v>
      </c>
      <c r="D732" s="4" t="s">
        <v>25</v>
      </c>
      <c r="E732" s="3" t="s">
        <v>996</v>
      </c>
      <c r="F732" s="3" t="str">
        <f t="shared" si="154"/>
        <v>Scrubber</v>
      </c>
      <c r="G732" s="3" t="str">
        <f t="shared" si="155"/>
        <v xml:space="preserve">SS410 SS SCRUBBER 3 PCS SET </v>
      </c>
      <c r="H732" s="3" t="str">
        <f t="shared" si="156"/>
        <v>SS410</v>
      </c>
      <c r="I732" s="3"/>
      <c r="J732" s="3"/>
      <c r="K732" s="3" t="str">
        <f t="shared" si="157"/>
        <v>PCS</v>
      </c>
      <c r="L732" s="3" t="e">
        <f t="shared" si="158"/>
        <v>#VALUE!</v>
      </c>
      <c r="M732" s="3"/>
      <c r="N732" s="3">
        <v>7746.2</v>
      </c>
      <c r="O732" s="3" t="s">
        <v>24</v>
      </c>
      <c r="P732" s="3">
        <v>224.7610583</v>
      </c>
      <c r="Q732" s="3">
        <v>1741044.11</v>
      </c>
      <c r="R732" s="3">
        <v>2.7128673299999999</v>
      </c>
      <c r="S732" s="3">
        <v>21014.412909999999</v>
      </c>
      <c r="T732" s="3">
        <v>765363</v>
      </c>
      <c r="U732" t="str">
        <f t="shared" si="159"/>
        <v xml:space="preserve">SS410 SS SCRUBBER 3 PCS SET </v>
      </c>
      <c r="V732" t="e">
        <f t="shared" si="160"/>
        <v>#VALUE!</v>
      </c>
      <c r="W732" t="str">
        <f t="shared" si="161"/>
        <v>PCS</v>
      </c>
      <c r="X732">
        <f t="shared" si="162"/>
        <v>0.16700000000000001</v>
      </c>
      <c r="Y732">
        <f t="shared" si="163"/>
        <v>2506407.1100000003</v>
      </c>
      <c r="Z732">
        <f t="shared" si="164"/>
        <v>0.43960000530945764</v>
      </c>
      <c r="AA732" t="str">
        <f t="shared" si="165"/>
        <v>High</v>
      </c>
      <c r="AB732">
        <f t="shared" si="166"/>
        <v>2023</v>
      </c>
      <c r="AD732">
        <f t="shared" si="167"/>
        <v>0.30301034950577305</v>
      </c>
    </row>
    <row r="733" spans="1:30" x14ac:dyDescent="0.3">
      <c r="A733" s="3" t="s">
        <v>19</v>
      </c>
      <c r="B733" s="3" t="s">
        <v>997</v>
      </c>
      <c r="C733" s="3" t="s">
        <v>21</v>
      </c>
      <c r="D733" s="4" t="s">
        <v>22</v>
      </c>
      <c r="E733" s="3" t="s">
        <v>998</v>
      </c>
      <c r="F733" s="3" t="str">
        <f t="shared" si="154"/>
        <v>Other</v>
      </c>
      <c r="G733" s="3" t="str">
        <f t="shared" si="155"/>
        <v xml:space="preserve">STEEL KITCHEN TURNER </v>
      </c>
      <c r="H733" s="3" t="str">
        <f t="shared" si="156"/>
        <v>STEEL</v>
      </c>
      <c r="I733" s="3"/>
      <c r="J733" s="3"/>
      <c r="K733" s="3" t="str">
        <f t="shared" si="157"/>
        <v>PCS</v>
      </c>
      <c r="L733" s="3" t="e">
        <f t="shared" si="158"/>
        <v>#VALUE!</v>
      </c>
      <c r="M733" s="3"/>
      <c r="N733" s="3">
        <v>1680</v>
      </c>
      <c r="O733" s="3" t="s">
        <v>24</v>
      </c>
      <c r="P733" s="3">
        <v>561.54261310000004</v>
      </c>
      <c r="Q733" s="3">
        <v>943391.59</v>
      </c>
      <c r="R733" s="3">
        <v>6.7778227290000004</v>
      </c>
      <c r="S733" s="3">
        <v>11386.742179999999</v>
      </c>
      <c r="T733" s="3">
        <v>345658.6</v>
      </c>
      <c r="U733" t="str">
        <f t="shared" si="159"/>
        <v xml:space="preserve">STEEL KITCHEN TURNER </v>
      </c>
      <c r="V733" t="e">
        <f t="shared" si="160"/>
        <v>#VALUE!</v>
      </c>
      <c r="W733" t="str">
        <f t="shared" si="161"/>
        <v>PCS</v>
      </c>
      <c r="X733" t="e">
        <f t="shared" si="162"/>
        <v>#VALUE!</v>
      </c>
      <c r="Y733">
        <f t="shared" si="163"/>
        <v>1289050.19</v>
      </c>
      <c r="Z733">
        <f t="shared" si="164"/>
        <v>0.36639991670903066</v>
      </c>
      <c r="AA733" t="str">
        <f t="shared" si="165"/>
        <v>High</v>
      </c>
      <c r="AB733">
        <f t="shared" si="166"/>
        <v>2023</v>
      </c>
      <c r="AD733">
        <f t="shared" si="167"/>
        <v>0.3029090218679365</v>
      </c>
    </row>
    <row r="734" spans="1:30" x14ac:dyDescent="0.3">
      <c r="A734" s="3" t="s">
        <v>19</v>
      </c>
      <c r="B734" s="3" t="s">
        <v>997</v>
      </c>
      <c r="C734" s="3" t="s">
        <v>21</v>
      </c>
      <c r="D734" s="4" t="s">
        <v>25</v>
      </c>
      <c r="E734" s="3" t="s">
        <v>999</v>
      </c>
      <c r="F734" s="3" t="str">
        <f t="shared" si="154"/>
        <v>Scrubber</v>
      </c>
      <c r="G734" s="3" t="str">
        <f t="shared" si="155"/>
        <v xml:space="preserve">STEEL SCRUBBER 6PCS SET </v>
      </c>
      <c r="H734" s="3" t="str">
        <f t="shared" si="156"/>
        <v>STEEL</v>
      </c>
      <c r="I734" s="3"/>
      <c r="J734" s="3"/>
      <c r="K734" s="3" t="str">
        <f t="shared" si="157"/>
        <v>PCS</v>
      </c>
      <c r="L734" s="3" t="e">
        <f t="shared" si="158"/>
        <v>#VALUE!</v>
      </c>
      <c r="M734" s="3"/>
      <c r="N734" s="3">
        <v>8624.8799999999992</v>
      </c>
      <c r="O734" s="3" t="s">
        <v>24</v>
      </c>
      <c r="P734" s="3">
        <v>247.4989588</v>
      </c>
      <c r="Q734" s="3">
        <v>2134648.8199999998</v>
      </c>
      <c r="R734" s="3">
        <v>2.9873139270000002</v>
      </c>
      <c r="S734" s="3">
        <v>25765.224139999998</v>
      </c>
      <c r="T734" s="3">
        <v>938391.7</v>
      </c>
      <c r="U734" t="str">
        <f t="shared" si="159"/>
        <v xml:space="preserve">STEEL SCRUBBER 6PCS SET </v>
      </c>
      <c r="V734" t="e">
        <f t="shared" si="160"/>
        <v>#VALUE!</v>
      </c>
      <c r="W734" t="str">
        <f t="shared" si="161"/>
        <v>PCS</v>
      </c>
      <c r="X734" t="e">
        <f t="shared" si="162"/>
        <v>#VALUE!</v>
      </c>
      <c r="Y734">
        <f t="shared" si="163"/>
        <v>3073040.5199999996</v>
      </c>
      <c r="Z734">
        <f t="shared" si="164"/>
        <v>0.43960003688100791</v>
      </c>
      <c r="AA734" t="str">
        <f t="shared" si="165"/>
        <v>High</v>
      </c>
      <c r="AB734">
        <f t="shared" si="166"/>
        <v>2023</v>
      </c>
      <c r="AD734">
        <f t="shared" si="167"/>
        <v>0.30286188683093496</v>
      </c>
    </row>
    <row r="735" spans="1:30" x14ac:dyDescent="0.3">
      <c r="A735" s="3" t="s">
        <v>19</v>
      </c>
      <c r="B735" s="3" t="s">
        <v>1000</v>
      </c>
      <c r="C735" s="3" t="s">
        <v>21</v>
      </c>
      <c r="D735" s="4" t="s">
        <v>22</v>
      </c>
      <c r="E735" s="3" t="s">
        <v>1001</v>
      </c>
      <c r="F735" s="3" t="str">
        <f t="shared" si="154"/>
        <v>Other</v>
      </c>
      <c r="G735" s="3" t="str">
        <f t="shared" si="155"/>
        <v xml:space="preserve">STAINLESS STEEL GRATER WITH HANDLE </v>
      </c>
      <c r="H735" s="3" t="str">
        <f t="shared" si="156"/>
        <v>STAINLESS</v>
      </c>
      <c r="I735" s="3"/>
      <c r="J735" s="3"/>
      <c r="K735" s="3" t="str">
        <f t="shared" si="157"/>
        <v>PCS</v>
      </c>
      <c r="L735" s="3" t="e">
        <f t="shared" si="158"/>
        <v>#VALUE!</v>
      </c>
      <c r="M735" s="3"/>
      <c r="N735" s="3">
        <v>1700</v>
      </c>
      <c r="O735" s="3" t="s">
        <v>24</v>
      </c>
      <c r="P735" s="3">
        <v>561.61124119999999</v>
      </c>
      <c r="Q735" s="3">
        <v>954739.11</v>
      </c>
      <c r="R735" s="3">
        <v>6.7786510699999996</v>
      </c>
      <c r="S735" s="3">
        <v>11523.706819999999</v>
      </c>
      <c r="T735" s="3">
        <v>349816.4</v>
      </c>
      <c r="U735" t="str">
        <f t="shared" si="159"/>
        <v xml:space="preserve">STAINLESS STEEL GRATER WITH HANDLE </v>
      </c>
      <c r="V735">
        <f t="shared" si="160"/>
        <v>51000</v>
      </c>
      <c r="W735" t="str">
        <f t="shared" si="161"/>
        <v>PCS</v>
      </c>
      <c r="X735" t="e">
        <f t="shared" si="162"/>
        <v>#VALUE!</v>
      </c>
      <c r="Y735">
        <f t="shared" si="163"/>
        <v>1304555.51</v>
      </c>
      <c r="Z735">
        <f t="shared" si="164"/>
        <v>0.36639998962648551</v>
      </c>
      <c r="AA735" t="str">
        <f t="shared" si="165"/>
        <v>High</v>
      </c>
      <c r="AB735">
        <f t="shared" si="166"/>
        <v>2023</v>
      </c>
      <c r="AD735">
        <f t="shared" si="167"/>
        <v>0.30276029830935242</v>
      </c>
    </row>
    <row r="736" spans="1:30" x14ac:dyDescent="0.3">
      <c r="A736" s="3" t="s">
        <v>19</v>
      </c>
      <c r="B736" s="3" t="s">
        <v>1000</v>
      </c>
      <c r="C736" s="3" t="s">
        <v>21</v>
      </c>
      <c r="D736" s="4" t="s">
        <v>22</v>
      </c>
      <c r="E736" s="3" t="s">
        <v>1002</v>
      </c>
      <c r="F736" s="3" t="str">
        <f t="shared" si="154"/>
        <v>Other</v>
      </c>
      <c r="G736" s="3" t="str">
        <f t="shared" si="155"/>
        <v xml:space="preserve">STEEL LEMON SQUEEZER </v>
      </c>
      <c r="H736" s="3" t="str">
        <f t="shared" si="156"/>
        <v>STEEL</v>
      </c>
      <c r="I736" s="3"/>
      <c r="J736" s="3"/>
      <c r="K736" s="3" t="str">
        <f t="shared" si="157"/>
        <v>PCS</v>
      </c>
      <c r="L736" s="3" t="e">
        <f t="shared" si="158"/>
        <v>#VALUE!</v>
      </c>
      <c r="M736" s="3"/>
      <c r="N736" s="3">
        <v>1487.5</v>
      </c>
      <c r="O736" s="3" t="s">
        <v>24</v>
      </c>
      <c r="P736" s="3">
        <v>585.62090079999996</v>
      </c>
      <c r="Q736" s="3">
        <v>871111.09</v>
      </c>
      <c r="R736" s="3">
        <v>7.0684478070000001</v>
      </c>
      <c r="S736" s="3">
        <v>10514.31611</v>
      </c>
      <c r="T736" s="3">
        <v>319175.09999999998</v>
      </c>
      <c r="U736" t="str">
        <f t="shared" si="159"/>
        <v xml:space="preserve">STEEL LEMON SQUEEZER </v>
      </c>
      <c r="V736">
        <f t="shared" si="160"/>
        <v>5100</v>
      </c>
      <c r="W736" t="str">
        <f t="shared" si="161"/>
        <v>PCS</v>
      </c>
      <c r="X736" t="e">
        <f t="shared" si="162"/>
        <v>#VALUE!</v>
      </c>
      <c r="Y736">
        <f t="shared" si="163"/>
        <v>1190286.19</v>
      </c>
      <c r="Z736">
        <f t="shared" si="164"/>
        <v>0.3663999961244897</v>
      </c>
      <c r="AA736" t="str">
        <f t="shared" si="165"/>
        <v>High</v>
      </c>
      <c r="AB736">
        <f t="shared" si="166"/>
        <v>2023</v>
      </c>
      <c r="AD736">
        <f t="shared" si="167"/>
        <v>0.30271298255372625</v>
      </c>
    </row>
    <row r="737" spans="1:30" x14ac:dyDescent="0.3">
      <c r="A737" s="3" t="s">
        <v>19</v>
      </c>
      <c r="B737" s="3" t="s">
        <v>1000</v>
      </c>
      <c r="C737" s="3" t="s">
        <v>21</v>
      </c>
      <c r="D737" s="4" t="s">
        <v>22</v>
      </c>
      <c r="E737" s="3" t="s">
        <v>1003</v>
      </c>
      <c r="F737" s="3" t="str">
        <f t="shared" si="154"/>
        <v>Other</v>
      </c>
      <c r="G737" s="3" t="str">
        <f t="shared" si="155"/>
        <v xml:space="preserve">STEEL SALT BOTTLE </v>
      </c>
      <c r="H737" s="3" t="str">
        <f t="shared" si="156"/>
        <v>STEEL</v>
      </c>
      <c r="I737" s="3"/>
      <c r="J737" s="3"/>
      <c r="K737" s="3" t="str">
        <f t="shared" si="157"/>
        <v>PCS</v>
      </c>
      <c r="L737" s="3" t="e">
        <f t="shared" si="158"/>
        <v>#VALUE!</v>
      </c>
      <c r="M737" s="3"/>
      <c r="N737" s="3">
        <v>1252.5</v>
      </c>
      <c r="O737" s="3" t="s">
        <v>24</v>
      </c>
      <c r="P737" s="3">
        <v>259.08972460000001</v>
      </c>
      <c r="Q737" s="3">
        <v>324509.88</v>
      </c>
      <c r="R737" s="3">
        <v>3.1272145390000001</v>
      </c>
      <c r="S737" s="3">
        <v>3916.8362099999999</v>
      </c>
      <c r="T737" s="3">
        <v>118900.5</v>
      </c>
      <c r="U737" t="str">
        <f t="shared" si="159"/>
        <v xml:space="preserve">STEEL SALT BOTTLE </v>
      </c>
      <c r="V737">
        <f t="shared" si="160"/>
        <v>8016</v>
      </c>
      <c r="W737" t="str">
        <f t="shared" si="161"/>
        <v>PCS</v>
      </c>
      <c r="X737" t="e">
        <f t="shared" si="162"/>
        <v>#VALUE!</v>
      </c>
      <c r="Y737">
        <f t="shared" si="163"/>
        <v>443410.38</v>
      </c>
      <c r="Z737">
        <f t="shared" si="164"/>
        <v>0.36640024642701169</v>
      </c>
      <c r="AA737" t="str">
        <f t="shared" si="165"/>
        <v>High</v>
      </c>
      <c r="AB737">
        <f t="shared" si="166"/>
        <v>2023</v>
      </c>
      <c r="AD737">
        <f t="shared" si="167"/>
        <v>0.30266559638291468</v>
      </c>
    </row>
    <row r="738" spans="1:30" x14ac:dyDescent="0.3">
      <c r="A738" s="3" t="s">
        <v>19</v>
      </c>
      <c r="B738" s="3" t="s">
        <v>1004</v>
      </c>
      <c r="C738" s="3" t="s">
        <v>21</v>
      </c>
      <c r="D738" s="4" t="s">
        <v>22</v>
      </c>
      <c r="E738" s="3" t="s">
        <v>887</v>
      </c>
      <c r="F738" s="3" t="str">
        <f t="shared" si="154"/>
        <v>Home Utility</v>
      </c>
      <c r="G738" s="3" t="str">
        <f t="shared" si="155"/>
        <v xml:space="preserve">RYX-02-020 MILD STEEL MULTI FUNCTION CLOTH STAND </v>
      </c>
      <c r="H738" s="3" t="str">
        <f t="shared" si="156"/>
        <v>RYX-02-020</v>
      </c>
      <c r="I738" s="3"/>
      <c r="J738" s="3"/>
      <c r="K738" s="3" t="str">
        <f t="shared" si="157"/>
        <v/>
      </c>
      <c r="L738" s="3" t="e">
        <f t="shared" si="158"/>
        <v>#VALUE!</v>
      </c>
      <c r="M738" s="3"/>
      <c r="N738" s="3">
        <v>8008</v>
      </c>
      <c r="O738" s="3" t="s">
        <v>24</v>
      </c>
      <c r="P738" s="3">
        <v>402.90869509999999</v>
      </c>
      <c r="Q738" s="3">
        <v>3226492.83</v>
      </c>
      <c r="R738" s="3">
        <v>4.8137239550000004</v>
      </c>
      <c r="S738" s="3">
        <v>38548.30143</v>
      </c>
      <c r="T738" s="3">
        <v>1182187.1000000001</v>
      </c>
      <c r="U738" t="str">
        <f t="shared" si="159"/>
        <v xml:space="preserve">RYX-02-020 MILD STEEL MULTI FUNCTION CLOTH STAND </v>
      </c>
      <c r="V738" t="e">
        <f t="shared" si="160"/>
        <v>#VALUE!</v>
      </c>
      <c r="W738" t="str">
        <f t="shared" si="161"/>
        <v/>
      </c>
      <c r="X738" t="e">
        <f t="shared" si="162"/>
        <v>#VALUE!</v>
      </c>
      <c r="Y738">
        <f t="shared" si="163"/>
        <v>4408679.93</v>
      </c>
      <c r="Z738">
        <f t="shared" si="164"/>
        <v>0.36640003938889898</v>
      </c>
      <c r="AA738" t="str">
        <f t="shared" si="165"/>
        <v>High</v>
      </c>
      <c r="AB738">
        <f t="shared" si="166"/>
        <v>2023</v>
      </c>
      <c r="AD738">
        <f t="shared" si="167"/>
        <v>0.30261813945808658</v>
      </c>
    </row>
    <row r="739" spans="1:30" x14ac:dyDescent="0.3">
      <c r="A739" s="3" t="s">
        <v>19</v>
      </c>
      <c r="B739" s="3" t="s">
        <v>1005</v>
      </c>
      <c r="C739" s="3" t="s">
        <v>21</v>
      </c>
      <c r="D739" s="4" t="s">
        <v>22</v>
      </c>
      <c r="E739" s="3" t="s">
        <v>1006</v>
      </c>
      <c r="F739" s="3" t="str">
        <f t="shared" si="154"/>
        <v>Other</v>
      </c>
      <c r="G739" s="3" t="str">
        <f t="shared" si="155"/>
        <v xml:space="preserve">STAINLESS STEEL SPORTS BOTTLE 650ML S115 </v>
      </c>
      <c r="H739" s="3" t="str">
        <f t="shared" si="156"/>
        <v>STAINLESS</v>
      </c>
      <c r="I739" s="3"/>
      <c r="J739" s="3"/>
      <c r="K739" s="3" t="str">
        <f t="shared" si="157"/>
        <v>PCS</v>
      </c>
      <c r="L739" s="3" t="e">
        <f t="shared" si="158"/>
        <v>#VALUE!</v>
      </c>
      <c r="M739" s="3"/>
      <c r="N739" s="3">
        <v>1715.2</v>
      </c>
      <c r="O739" s="3" t="s">
        <v>24</v>
      </c>
      <c r="P739" s="3">
        <v>503.28679449999998</v>
      </c>
      <c r="Q739" s="3">
        <v>863237.51</v>
      </c>
      <c r="R739" s="3">
        <v>6.0129844029999999</v>
      </c>
      <c r="S739" s="3">
        <v>10313.47085</v>
      </c>
      <c r="T739" s="3">
        <v>316290.3</v>
      </c>
      <c r="U739" t="str">
        <f t="shared" si="159"/>
        <v xml:space="preserve">STAINLESS STEEL SPORTS BOTTLE 650ML S115 </v>
      </c>
      <c r="V739" t="e">
        <f t="shared" si="160"/>
        <v>#VALUE!</v>
      </c>
      <c r="W739" t="str">
        <f t="shared" si="161"/>
        <v>PCS</v>
      </c>
      <c r="X739" t="e">
        <f t="shared" si="162"/>
        <v>#VALUE!</v>
      </c>
      <c r="Y739">
        <f t="shared" si="163"/>
        <v>1179527.81</v>
      </c>
      <c r="Z739">
        <f t="shared" si="164"/>
        <v>0.36640008842989225</v>
      </c>
      <c r="AA739" t="str">
        <f t="shared" si="165"/>
        <v>High</v>
      </c>
      <c r="AB739">
        <f t="shared" si="166"/>
        <v>2023</v>
      </c>
      <c r="AD739">
        <f t="shared" si="167"/>
        <v>0.30257061196186397</v>
      </c>
    </row>
    <row r="740" spans="1:30" x14ac:dyDescent="0.3">
      <c r="A740" s="3" t="s">
        <v>19</v>
      </c>
      <c r="B740" s="3" t="s">
        <v>1005</v>
      </c>
      <c r="C740" s="3" t="s">
        <v>21</v>
      </c>
      <c r="D740" s="4" t="s">
        <v>22</v>
      </c>
      <c r="E740" s="3" t="s">
        <v>1007</v>
      </c>
      <c r="F740" s="3" t="str">
        <f t="shared" si="154"/>
        <v>Other</v>
      </c>
      <c r="G740" s="3" t="str">
        <f t="shared" si="155"/>
        <v xml:space="preserve">KL324H-9S STAINLESS STEEL GRATER WITH HANDLE </v>
      </c>
      <c r="H740" s="3" t="str">
        <f t="shared" si="156"/>
        <v>KL324H-9S</v>
      </c>
      <c r="I740" s="3"/>
      <c r="J740" s="3"/>
      <c r="K740" s="3" t="str">
        <f t="shared" si="157"/>
        <v>PCS</v>
      </c>
      <c r="L740" s="3" t="e">
        <f t="shared" si="158"/>
        <v>#VALUE!</v>
      </c>
      <c r="M740" s="3"/>
      <c r="N740" s="3">
        <v>9676</v>
      </c>
      <c r="O740" s="3" t="s">
        <v>24</v>
      </c>
      <c r="P740" s="3">
        <v>338.86655639999998</v>
      </c>
      <c r="Q740" s="3">
        <v>3278872.8</v>
      </c>
      <c r="R740" s="3">
        <v>4.0485849040000002</v>
      </c>
      <c r="S740" s="3">
        <v>39174.107530000001</v>
      </c>
      <c r="T740" s="3">
        <v>1201379.1000000001</v>
      </c>
      <c r="U740" t="str">
        <f t="shared" si="159"/>
        <v xml:space="preserve">KL324H-9S STAINLESS STEEL GRATER WITH HANDLE </v>
      </c>
      <c r="V740" t="e">
        <f t="shared" si="160"/>
        <v>#VALUE!</v>
      </c>
      <c r="W740" t="str">
        <f t="shared" si="161"/>
        <v>PCS</v>
      </c>
      <c r="X740">
        <f t="shared" si="162"/>
        <v>0.65500000000000003</v>
      </c>
      <c r="Y740">
        <f t="shared" si="163"/>
        <v>4480251.9000000004</v>
      </c>
      <c r="Z740">
        <f t="shared" si="164"/>
        <v>0.36640003235258173</v>
      </c>
      <c r="AA740" t="str">
        <f t="shared" si="165"/>
        <v>High</v>
      </c>
      <c r="AB740">
        <f t="shared" si="166"/>
        <v>2023</v>
      </c>
      <c r="AD740">
        <f t="shared" si="167"/>
        <v>0.3025230135454075</v>
      </c>
    </row>
    <row r="741" spans="1:30" x14ac:dyDescent="0.3">
      <c r="A741" s="3" t="s">
        <v>19</v>
      </c>
      <c r="B741" s="3" t="s">
        <v>1005</v>
      </c>
      <c r="C741" s="3" t="s">
        <v>21</v>
      </c>
      <c r="D741" s="4" t="s">
        <v>22</v>
      </c>
      <c r="E741" s="3" t="s">
        <v>1008</v>
      </c>
      <c r="F741" s="3" t="str">
        <f t="shared" si="154"/>
        <v>Other</v>
      </c>
      <c r="G741" s="3" t="str">
        <f t="shared" si="155"/>
        <v xml:space="preserve">STAINLESS STEEL BOTTLE 750ML SG805 </v>
      </c>
      <c r="H741" s="3" t="str">
        <f t="shared" si="156"/>
        <v>STAINLESS</v>
      </c>
      <c r="I741" s="3"/>
      <c r="J741" s="3"/>
      <c r="K741" s="3" t="str">
        <f t="shared" si="157"/>
        <v>PCS</v>
      </c>
      <c r="L741" s="3" t="e">
        <f t="shared" si="158"/>
        <v>#VALUE!</v>
      </c>
      <c r="M741" s="3"/>
      <c r="N741" s="3">
        <v>3126.6</v>
      </c>
      <c r="O741" s="3" t="s">
        <v>24</v>
      </c>
      <c r="P741" s="3">
        <v>596.4878046</v>
      </c>
      <c r="Q741" s="3">
        <v>1864978.77</v>
      </c>
      <c r="R741" s="3">
        <v>7.126497069</v>
      </c>
      <c r="S741" s="3">
        <v>22281.705730000001</v>
      </c>
      <c r="T741" s="3">
        <v>683328.3</v>
      </c>
      <c r="U741" t="str">
        <f t="shared" si="159"/>
        <v xml:space="preserve">STAINLESS STEEL BOTTLE 750ML SG805 </v>
      </c>
      <c r="V741" t="e">
        <f t="shared" si="160"/>
        <v>#VALUE!</v>
      </c>
      <c r="W741" t="str">
        <f t="shared" si="161"/>
        <v>PCS</v>
      </c>
      <c r="X741" t="e">
        <f t="shared" si="162"/>
        <v>#VALUE!</v>
      </c>
      <c r="Y741">
        <f t="shared" si="163"/>
        <v>2548307.0700000003</v>
      </c>
      <c r="Z741">
        <f t="shared" si="164"/>
        <v>0.36640004218385824</v>
      </c>
      <c r="AA741" t="str">
        <f t="shared" si="165"/>
        <v>High</v>
      </c>
      <c r="AB741">
        <f t="shared" si="166"/>
        <v>2023</v>
      </c>
      <c r="AD741">
        <f t="shared" si="167"/>
        <v>0.30247534412838722</v>
      </c>
    </row>
    <row r="742" spans="1:30" x14ac:dyDescent="0.3">
      <c r="A742" s="3" t="s">
        <v>19</v>
      </c>
      <c r="B742" s="3" t="s">
        <v>1005</v>
      </c>
      <c r="C742" s="3" t="s">
        <v>21</v>
      </c>
      <c r="D742" s="4" t="s">
        <v>22</v>
      </c>
      <c r="E742" s="3" t="s">
        <v>1009</v>
      </c>
      <c r="F742" s="3" t="str">
        <f t="shared" si="154"/>
        <v>Other</v>
      </c>
      <c r="G742" s="3" t="str">
        <f t="shared" si="155"/>
        <v xml:space="preserve">STAINLESS STEEL SPORTS BOTTLE 750ML S-308-C6 </v>
      </c>
      <c r="H742" s="3" t="str">
        <f t="shared" si="156"/>
        <v>STAINLESS</v>
      </c>
      <c r="I742" s="3"/>
      <c r="J742" s="3"/>
      <c r="K742" s="3" t="str">
        <f t="shared" si="157"/>
        <v>PCS</v>
      </c>
      <c r="L742" s="3" t="e">
        <f t="shared" si="158"/>
        <v>#VALUE!</v>
      </c>
      <c r="M742" s="3"/>
      <c r="N742" s="3">
        <v>6551.4</v>
      </c>
      <c r="O742" s="3" t="s">
        <v>24</v>
      </c>
      <c r="P742" s="3">
        <v>516.82540070000005</v>
      </c>
      <c r="Q742" s="3">
        <v>3385929.93</v>
      </c>
      <c r="R742" s="3">
        <v>6.1747359700000004</v>
      </c>
      <c r="S742" s="3">
        <v>40453.165229999999</v>
      </c>
      <c r="T742" s="3">
        <v>1240604.7</v>
      </c>
      <c r="U742" t="str">
        <f t="shared" si="159"/>
        <v xml:space="preserve">STAINLESS STEEL SPORTS BOTTLE 750ML S-308-C6 </v>
      </c>
      <c r="V742" t="e">
        <f t="shared" si="160"/>
        <v>#VALUE!</v>
      </c>
      <c r="W742" t="str">
        <f t="shared" si="161"/>
        <v>PCS</v>
      </c>
      <c r="X742" t="e">
        <f t="shared" si="162"/>
        <v>#VALUE!</v>
      </c>
      <c r="Y742">
        <f t="shared" si="163"/>
        <v>4626534.63</v>
      </c>
      <c r="Z742">
        <f t="shared" si="164"/>
        <v>0.36639999221720454</v>
      </c>
      <c r="AA742" t="str">
        <f t="shared" si="165"/>
        <v>High</v>
      </c>
      <c r="AB742">
        <f t="shared" si="166"/>
        <v>2023</v>
      </c>
      <c r="AD742">
        <f t="shared" si="167"/>
        <v>0.30242760350250569</v>
      </c>
    </row>
    <row r="743" spans="1:30" x14ac:dyDescent="0.3">
      <c r="A743" s="3" t="s">
        <v>19</v>
      </c>
      <c r="B743" s="3" t="s">
        <v>1005</v>
      </c>
      <c r="C743" s="3" t="s">
        <v>21</v>
      </c>
      <c r="D743" s="4" t="s">
        <v>22</v>
      </c>
      <c r="E743" s="3" t="s">
        <v>1010</v>
      </c>
      <c r="F743" s="3" t="str">
        <f t="shared" si="154"/>
        <v>Other</v>
      </c>
      <c r="G743" s="3" t="str">
        <f t="shared" si="155"/>
        <v xml:space="preserve">STAINLESS STEEL COLA BOTTLE 750ML SK750 </v>
      </c>
      <c r="H743" s="3" t="str">
        <f t="shared" si="156"/>
        <v>STAINLESS</v>
      </c>
      <c r="I743" s="3"/>
      <c r="J743" s="3"/>
      <c r="K743" s="3" t="str">
        <f t="shared" si="157"/>
        <v>PCS</v>
      </c>
      <c r="L743" s="3" t="e">
        <f t="shared" si="158"/>
        <v>#VALUE!</v>
      </c>
      <c r="M743" s="3"/>
      <c r="N743" s="3">
        <v>3024</v>
      </c>
      <c r="O743" s="3" t="s">
        <v>24</v>
      </c>
      <c r="P743" s="3">
        <v>509.54810520000001</v>
      </c>
      <c r="Q743" s="3">
        <v>1540873.47</v>
      </c>
      <c r="R743" s="3">
        <v>6.0877909819999996</v>
      </c>
      <c r="S743" s="3">
        <v>18409.479930000001</v>
      </c>
      <c r="T743" s="3">
        <v>564576.1</v>
      </c>
      <c r="U743" t="str">
        <f t="shared" si="159"/>
        <v xml:space="preserve">STAINLESS STEEL COLA BOTTLE 750ML SK750 </v>
      </c>
      <c r="V743" t="e">
        <f t="shared" si="160"/>
        <v>#VALUE!</v>
      </c>
      <c r="W743" t="str">
        <f t="shared" si="161"/>
        <v>PCS</v>
      </c>
      <c r="X743" t="e">
        <f t="shared" si="162"/>
        <v>#VALUE!</v>
      </c>
      <c r="Y743">
        <f t="shared" si="163"/>
        <v>2105449.5699999998</v>
      </c>
      <c r="Z743">
        <f t="shared" si="164"/>
        <v>0.36640003932315091</v>
      </c>
      <c r="AA743" t="str">
        <f t="shared" si="165"/>
        <v>High</v>
      </c>
      <c r="AB743">
        <f t="shared" si="166"/>
        <v>2023</v>
      </c>
      <c r="AD743">
        <f t="shared" si="167"/>
        <v>0.30237979155279371</v>
      </c>
    </row>
    <row r="744" spans="1:30" x14ac:dyDescent="0.3">
      <c r="A744" s="3" t="s">
        <v>19</v>
      </c>
      <c r="B744" s="3" t="s">
        <v>1011</v>
      </c>
      <c r="C744" s="3" t="s">
        <v>21</v>
      </c>
      <c r="D744" s="4" t="s">
        <v>22</v>
      </c>
      <c r="E744" s="3" t="s">
        <v>1012</v>
      </c>
      <c r="F744" s="3" t="str">
        <f t="shared" si="154"/>
        <v>Other</v>
      </c>
      <c r="G744" s="3" t="str">
        <f t="shared" si="155"/>
        <v xml:space="preserve">STAINLESS STEEL SPORTS BOTTLE 650ML S115 </v>
      </c>
      <c r="H744" s="3" t="str">
        <f t="shared" si="156"/>
        <v>STAINLESS</v>
      </c>
      <c r="I744" s="3"/>
      <c r="J744" s="3"/>
      <c r="K744" s="3" t="str">
        <f t="shared" si="157"/>
        <v>PCS</v>
      </c>
      <c r="L744" s="3" t="e">
        <f t="shared" si="158"/>
        <v>#VALUE!</v>
      </c>
      <c r="M744" s="3"/>
      <c r="N744" s="3">
        <v>3590.4</v>
      </c>
      <c r="O744" s="3" t="s">
        <v>24</v>
      </c>
      <c r="P744" s="3">
        <v>503.2221285</v>
      </c>
      <c r="Q744" s="3">
        <v>1806768.73</v>
      </c>
      <c r="R744" s="3">
        <v>6.0122118090000001</v>
      </c>
      <c r="S744" s="3">
        <v>21586.245279999999</v>
      </c>
      <c r="T744" s="3">
        <v>662000</v>
      </c>
      <c r="U744" t="str">
        <f t="shared" si="159"/>
        <v xml:space="preserve">STAINLESS STEEL SPORTS BOTTLE 650ML S115 </v>
      </c>
      <c r="V744" t="e">
        <f t="shared" si="160"/>
        <v>#VALUE!</v>
      </c>
      <c r="W744" t="str">
        <f t="shared" si="161"/>
        <v>PCS</v>
      </c>
      <c r="X744" t="e">
        <f t="shared" si="162"/>
        <v>#VALUE!</v>
      </c>
      <c r="Y744">
        <f t="shared" si="163"/>
        <v>2468768.73</v>
      </c>
      <c r="Z744">
        <f t="shared" si="164"/>
        <v>0.36639996531266067</v>
      </c>
      <c r="AA744" t="str">
        <f t="shared" si="165"/>
        <v>High</v>
      </c>
      <c r="AB744">
        <f t="shared" si="166"/>
        <v>2023</v>
      </c>
      <c r="AD744">
        <f t="shared" si="167"/>
        <v>0.30233190804660787</v>
      </c>
    </row>
    <row r="745" spans="1:30" x14ac:dyDescent="0.3">
      <c r="A745" s="3" t="s">
        <v>19</v>
      </c>
      <c r="B745" s="3" t="s">
        <v>1011</v>
      </c>
      <c r="C745" s="3" t="s">
        <v>21</v>
      </c>
      <c r="D745" s="4" t="s">
        <v>22</v>
      </c>
      <c r="E745" s="3" t="s">
        <v>1013</v>
      </c>
      <c r="F745" s="3" t="str">
        <f t="shared" si="154"/>
        <v>Other</v>
      </c>
      <c r="G745" s="3" t="str">
        <f t="shared" si="155"/>
        <v xml:space="preserve">STAINLESS STEEL BOTTLE 750ML SG805 </v>
      </c>
      <c r="H745" s="3" t="str">
        <f t="shared" si="156"/>
        <v>STAINLESS</v>
      </c>
      <c r="I745" s="3"/>
      <c r="J745" s="3"/>
      <c r="K745" s="3" t="str">
        <f t="shared" si="157"/>
        <v>PCS</v>
      </c>
      <c r="L745" s="3" t="e">
        <f t="shared" si="158"/>
        <v>#VALUE!</v>
      </c>
      <c r="M745" s="3"/>
      <c r="N745" s="3">
        <v>1009.8</v>
      </c>
      <c r="O745" s="3" t="s">
        <v>24</v>
      </c>
      <c r="P745" s="3">
        <v>596.41117050000003</v>
      </c>
      <c r="Q745" s="3">
        <v>602256</v>
      </c>
      <c r="R745" s="3">
        <v>7.1255814879999999</v>
      </c>
      <c r="S745" s="3">
        <v>7195.4121859999996</v>
      </c>
      <c r="T745" s="3">
        <v>220666.6</v>
      </c>
      <c r="U745" t="str">
        <f t="shared" si="159"/>
        <v xml:space="preserve">STAINLESS STEEL BOTTLE 750ML SG805 </v>
      </c>
      <c r="V745" t="e">
        <f t="shared" si="160"/>
        <v>#VALUE!</v>
      </c>
      <c r="W745" t="str">
        <f t="shared" si="161"/>
        <v>PCS</v>
      </c>
      <c r="X745" t="e">
        <f t="shared" si="162"/>
        <v>#VALUE!</v>
      </c>
      <c r="Y745">
        <f t="shared" si="163"/>
        <v>822922.6</v>
      </c>
      <c r="Z745">
        <f t="shared" si="164"/>
        <v>0.36640000265667755</v>
      </c>
      <c r="AA745" t="str">
        <f t="shared" si="165"/>
        <v>High</v>
      </c>
      <c r="AB745">
        <f t="shared" si="166"/>
        <v>2023</v>
      </c>
      <c r="AD745">
        <f t="shared" si="167"/>
        <v>0.30228395291392368</v>
      </c>
    </row>
    <row r="746" spans="1:30" x14ac:dyDescent="0.3">
      <c r="A746" s="3" t="s">
        <v>19</v>
      </c>
      <c r="B746" s="3" t="s">
        <v>1011</v>
      </c>
      <c r="C746" s="3" t="s">
        <v>21</v>
      </c>
      <c r="D746" s="4" t="s">
        <v>22</v>
      </c>
      <c r="E746" s="3" t="s">
        <v>1014</v>
      </c>
      <c r="F746" s="3" t="str">
        <f t="shared" si="154"/>
        <v>Other</v>
      </c>
      <c r="G746" s="3" t="str">
        <f t="shared" si="155"/>
        <v xml:space="preserve">STAINLESS STEEL COLA BOTTLE 750ML SK750 </v>
      </c>
      <c r="H746" s="3" t="str">
        <f t="shared" si="156"/>
        <v>STAINLESS</v>
      </c>
      <c r="I746" s="3"/>
      <c r="J746" s="3"/>
      <c r="K746" s="3" t="str">
        <f t="shared" si="157"/>
        <v>PCS</v>
      </c>
      <c r="L746" s="3" t="e">
        <f t="shared" si="158"/>
        <v>#VALUE!</v>
      </c>
      <c r="M746" s="3"/>
      <c r="N746" s="3">
        <v>3045.6</v>
      </c>
      <c r="O746" s="3" t="s">
        <v>24</v>
      </c>
      <c r="P746" s="3">
        <v>509.48263400000002</v>
      </c>
      <c r="Q746" s="3">
        <v>1551680.31</v>
      </c>
      <c r="R746" s="3">
        <v>6.0870087689999997</v>
      </c>
      <c r="S746" s="3">
        <v>18538.59391</v>
      </c>
      <c r="T746" s="3">
        <v>568535.69999999995</v>
      </c>
      <c r="U746" t="str">
        <f t="shared" si="159"/>
        <v xml:space="preserve">STAINLESS STEEL COLA BOTTLE 750ML SK750 </v>
      </c>
      <c r="V746" t="e">
        <f t="shared" si="160"/>
        <v>#VALUE!</v>
      </c>
      <c r="W746" t="str">
        <f t="shared" si="161"/>
        <v>PCS</v>
      </c>
      <c r="X746" t="e">
        <f t="shared" si="162"/>
        <v>#VALUE!</v>
      </c>
      <c r="Y746">
        <f t="shared" si="163"/>
        <v>2120216.0099999998</v>
      </c>
      <c r="Z746">
        <f t="shared" si="164"/>
        <v>0.36640002217982642</v>
      </c>
      <c r="AA746" t="str">
        <f t="shared" si="165"/>
        <v>High</v>
      </c>
      <c r="AB746">
        <f t="shared" si="166"/>
        <v>2023</v>
      </c>
      <c r="AD746">
        <f t="shared" si="167"/>
        <v>0.30223592591037107</v>
      </c>
    </row>
    <row r="747" spans="1:30" x14ac:dyDescent="0.3">
      <c r="A747" s="3" t="s">
        <v>19</v>
      </c>
      <c r="B747" s="3" t="s">
        <v>1011</v>
      </c>
      <c r="C747" s="3" t="s">
        <v>21</v>
      </c>
      <c r="D747" s="4" t="s">
        <v>25</v>
      </c>
      <c r="E747" s="3" t="s">
        <v>1015</v>
      </c>
      <c r="F747" s="3" t="str">
        <f t="shared" si="154"/>
        <v>Scrubber</v>
      </c>
      <c r="G747" s="3" t="str">
        <f t="shared" si="155"/>
        <v xml:space="preserve">8001-2 STEEL SCRUBBER 2 PCS SET </v>
      </c>
      <c r="H747" s="3" t="str">
        <f t="shared" si="156"/>
        <v>8001-2</v>
      </c>
      <c r="I747" s="3"/>
      <c r="J747" s="3"/>
      <c r="K747" s="3" t="str">
        <f t="shared" si="157"/>
        <v>PCS</v>
      </c>
      <c r="L747" s="3" t="e">
        <f t="shared" si="158"/>
        <v>#VALUE!</v>
      </c>
      <c r="M747" s="3"/>
      <c r="N747" s="3">
        <v>4900</v>
      </c>
      <c r="O747" s="3" t="s">
        <v>24</v>
      </c>
      <c r="P747" s="3">
        <v>469.08864899999998</v>
      </c>
      <c r="Q747" s="3">
        <v>2298534.38</v>
      </c>
      <c r="R747" s="3">
        <v>5.6044044079999997</v>
      </c>
      <c r="S747" s="3">
        <v>27461.581600000001</v>
      </c>
      <c r="T747" s="3">
        <v>1010435.8</v>
      </c>
      <c r="U747" t="str">
        <f t="shared" si="159"/>
        <v xml:space="preserve">8001-2 STEEL SCRUBBER 2 PCS SET </v>
      </c>
      <c r="V747" t="e">
        <f t="shared" si="160"/>
        <v>#VALUE!</v>
      </c>
      <c r="W747" t="str">
        <f t="shared" si="161"/>
        <v>PCS</v>
      </c>
      <c r="X747">
        <f t="shared" si="162"/>
        <v>0.16</v>
      </c>
      <c r="Y747">
        <f t="shared" si="163"/>
        <v>3308970.1799999997</v>
      </c>
      <c r="Z747">
        <f t="shared" si="164"/>
        <v>0.43960003765529931</v>
      </c>
      <c r="AA747" t="str">
        <f t="shared" si="165"/>
        <v>High</v>
      </c>
      <c r="AB747">
        <f t="shared" si="166"/>
        <v>2023</v>
      </c>
      <c r="AD747">
        <f t="shared" si="167"/>
        <v>0.30218782688768031</v>
      </c>
    </row>
    <row r="748" spans="1:30" x14ac:dyDescent="0.3">
      <c r="A748" s="3" t="s">
        <v>19</v>
      </c>
      <c r="B748" s="3" t="s">
        <v>1016</v>
      </c>
      <c r="C748" s="3" t="s">
        <v>21</v>
      </c>
      <c r="D748" s="4" t="s">
        <v>22</v>
      </c>
      <c r="E748" s="3" t="s">
        <v>1017</v>
      </c>
      <c r="F748" s="3" t="str">
        <f t="shared" si="154"/>
        <v>Other</v>
      </c>
      <c r="G748" s="3" t="str">
        <f t="shared" si="155"/>
        <v xml:space="preserve">STAINLESS STEEL BOTTLE 750ML SG805 </v>
      </c>
      <c r="H748" s="3" t="str">
        <f t="shared" si="156"/>
        <v>STAINLESS</v>
      </c>
      <c r="I748" s="3"/>
      <c r="J748" s="3"/>
      <c r="K748" s="3" t="str">
        <f t="shared" si="157"/>
        <v>PCS</v>
      </c>
      <c r="L748" s="3" t="e">
        <f t="shared" si="158"/>
        <v>#VALUE!</v>
      </c>
      <c r="M748" s="3"/>
      <c r="N748" s="3">
        <v>2775.6</v>
      </c>
      <c r="O748" s="3" t="s">
        <v>24</v>
      </c>
      <c r="P748" s="3">
        <v>596.12137919999998</v>
      </c>
      <c r="Q748" s="3">
        <v>1654594.5</v>
      </c>
      <c r="R748" s="3">
        <v>7.1221192249999996</v>
      </c>
      <c r="S748" s="3">
        <v>19768.154119999999</v>
      </c>
      <c r="T748" s="3">
        <v>606243.4</v>
      </c>
      <c r="U748" t="str">
        <f t="shared" si="159"/>
        <v xml:space="preserve">STAINLESS STEEL BOTTLE 750ML SG805 </v>
      </c>
      <c r="V748" t="e">
        <f t="shared" si="160"/>
        <v>#VALUE!</v>
      </c>
      <c r="W748" t="str">
        <f t="shared" si="161"/>
        <v>PCS</v>
      </c>
      <c r="X748" t="e">
        <f t="shared" si="162"/>
        <v>#VALUE!</v>
      </c>
      <c r="Y748">
        <f t="shared" si="163"/>
        <v>2260837.9</v>
      </c>
      <c r="Z748">
        <f t="shared" si="164"/>
        <v>0.36639998501143334</v>
      </c>
      <c r="AA748" t="str">
        <f t="shared" si="165"/>
        <v>High</v>
      </c>
      <c r="AB748">
        <f t="shared" si="166"/>
        <v>2023</v>
      </c>
      <c r="AD748">
        <f t="shared" si="167"/>
        <v>0.30208474195837226</v>
      </c>
    </row>
    <row r="749" spans="1:30" x14ac:dyDescent="0.3">
      <c r="A749" s="3" t="s">
        <v>19</v>
      </c>
      <c r="B749" s="3" t="s">
        <v>1016</v>
      </c>
      <c r="C749" s="3" t="s">
        <v>21</v>
      </c>
      <c r="D749" s="4" t="s">
        <v>22</v>
      </c>
      <c r="E749" s="3" t="s">
        <v>1018</v>
      </c>
      <c r="F749" s="3" t="str">
        <f t="shared" si="154"/>
        <v>Other</v>
      </c>
      <c r="G749" s="3" t="str">
        <f t="shared" si="155"/>
        <v xml:space="preserve">STAINLESS STEEL SPORTS BOTTLE 750ML SG-702 </v>
      </c>
      <c r="H749" s="3" t="str">
        <f t="shared" si="156"/>
        <v>STAINLESS</v>
      </c>
      <c r="I749" s="3"/>
      <c r="J749" s="3"/>
      <c r="K749" s="3" t="str">
        <f t="shared" si="157"/>
        <v>PCS</v>
      </c>
      <c r="L749" s="3" t="e">
        <f t="shared" si="158"/>
        <v>#VALUE!</v>
      </c>
      <c r="M749" s="3"/>
      <c r="N749" s="3">
        <v>2046.3</v>
      </c>
      <c r="O749" s="3" t="s">
        <v>24</v>
      </c>
      <c r="P749" s="3">
        <v>596.36399840000001</v>
      </c>
      <c r="Q749" s="3">
        <v>1220339.6499999999</v>
      </c>
      <c r="R749" s="3">
        <v>7.1250179019999997</v>
      </c>
      <c r="S749" s="3">
        <v>14579.924129999999</v>
      </c>
      <c r="T749" s="3">
        <v>447132.4</v>
      </c>
      <c r="U749" t="str">
        <f t="shared" si="159"/>
        <v xml:space="preserve">STAINLESS STEEL SPORTS BOTTLE 750ML SG-702 </v>
      </c>
      <c r="V749">
        <f t="shared" si="160"/>
        <v>12924</v>
      </c>
      <c r="W749" t="str">
        <f t="shared" si="161"/>
        <v>PCS</v>
      </c>
      <c r="X749" t="e">
        <f t="shared" si="162"/>
        <v>#VALUE!</v>
      </c>
      <c r="Y749">
        <f t="shared" si="163"/>
        <v>1667472.0499999998</v>
      </c>
      <c r="Z749">
        <f t="shared" si="164"/>
        <v>0.36639996086335475</v>
      </c>
      <c r="AA749" t="str">
        <f t="shared" si="165"/>
        <v>High</v>
      </c>
      <c r="AB749">
        <f t="shared" si="166"/>
        <v>2023</v>
      </c>
      <c r="AD749">
        <f t="shared" si="167"/>
        <v>0.30203645724136546</v>
      </c>
    </row>
    <row r="750" spans="1:30" x14ac:dyDescent="0.3">
      <c r="A750" s="3" t="s">
        <v>19</v>
      </c>
      <c r="B750" s="3" t="s">
        <v>1016</v>
      </c>
      <c r="C750" s="3" t="s">
        <v>21</v>
      </c>
      <c r="D750" s="4" t="s">
        <v>22</v>
      </c>
      <c r="E750" s="3" t="s">
        <v>1019</v>
      </c>
      <c r="F750" s="3" t="str">
        <f t="shared" si="154"/>
        <v>Other</v>
      </c>
      <c r="G750" s="3" t="str">
        <f t="shared" si="155"/>
        <v xml:space="preserve">STAINLESS STEEL SPORTS BOTTLE 650ML S115 </v>
      </c>
      <c r="H750" s="3" t="str">
        <f t="shared" si="156"/>
        <v>STAINLESS</v>
      </c>
      <c r="I750" s="3"/>
      <c r="J750" s="3"/>
      <c r="K750" s="3" t="str">
        <f t="shared" si="157"/>
        <v>PCS</v>
      </c>
      <c r="L750" s="3" t="e">
        <f t="shared" si="158"/>
        <v>#VALUE!</v>
      </c>
      <c r="M750" s="3"/>
      <c r="N750" s="3">
        <v>2515.1999999999998</v>
      </c>
      <c r="O750" s="3" t="s">
        <v>24</v>
      </c>
      <c r="P750" s="3">
        <v>502.97762010000002</v>
      </c>
      <c r="Q750" s="3">
        <v>1265089.31</v>
      </c>
      <c r="R750" s="3">
        <v>6.0092905620000003</v>
      </c>
      <c r="S750" s="3">
        <v>15114.56762</v>
      </c>
      <c r="T750" s="3">
        <v>463528.8</v>
      </c>
      <c r="U750" t="str">
        <f t="shared" si="159"/>
        <v xml:space="preserve">STAINLESS STEEL SPORTS BOTTLE 650ML S115 </v>
      </c>
      <c r="V750" t="e">
        <f t="shared" si="160"/>
        <v>#VALUE!</v>
      </c>
      <c r="W750" t="str">
        <f t="shared" si="161"/>
        <v>PCS</v>
      </c>
      <c r="X750" t="e">
        <f t="shared" si="162"/>
        <v>#VALUE!</v>
      </c>
      <c r="Y750">
        <f t="shared" si="163"/>
        <v>1728618.11</v>
      </c>
      <c r="Z750">
        <f t="shared" si="164"/>
        <v>0.36640006071982378</v>
      </c>
      <c r="AA750" t="str">
        <f t="shared" si="165"/>
        <v>High</v>
      </c>
      <c r="AB750">
        <f t="shared" si="166"/>
        <v>2023</v>
      </c>
      <c r="AD750">
        <f t="shared" si="167"/>
        <v>0.30198809998845638</v>
      </c>
    </row>
    <row r="751" spans="1:30" x14ac:dyDescent="0.3">
      <c r="A751" s="3" t="s">
        <v>19</v>
      </c>
      <c r="B751" s="3" t="s">
        <v>1020</v>
      </c>
      <c r="C751" s="3" t="s">
        <v>21</v>
      </c>
      <c r="D751" s="4" t="s">
        <v>22</v>
      </c>
      <c r="E751" s="3" t="s">
        <v>1021</v>
      </c>
      <c r="F751" s="3" t="str">
        <f t="shared" si="154"/>
        <v>Other</v>
      </c>
      <c r="G751" s="3" t="str">
        <f t="shared" si="155"/>
        <v xml:space="preserve">KWP-600B SS OIL POT 600 ML </v>
      </c>
      <c r="H751" s="3" t="str">
        <f t="shared" si="156"/>
        <v>KWP-600B</v>
      </c>
      <c r="I751" s="3"/>
      <c r="J751" s="3"/>
      <c r="K751" s="3" t="str">
        <f t="shared" si="157"/>
        <v>PCS</v>
      </c>
      <c r="L751" s="3" t="e">
        <f t="shared" si="158"/>
        <v>#VALUE!</v>
      </c>
      <c r="M751" s="3"/>
      <c r="N751" s="3">
        <v>6825</v>
      </c>
      <c r="O751" s="3" t="s">
        <v>24</v>
      </c>
      <c r="P751" s="3">
        <v>583.8795106</v>
      </c>
      <c r="Q751" s="3">
        <v>3984977.66</v>
      </c>
      <c r="R751" s="3">
        <v>6.9925689889999996</v>
      </c>
      <c r="S751" s="3">
        <v>47724.283349999998</v>
      </c>
      <c r="T751" s="3">
        <v>1460095.8</v>
      </c>
      <c r="U751" t="str">
        <f t="shared" si="159"/>
        <v xml:space="preserve">KWP-600B SS OIL POT 600 ML </v>
      </c>
      <c r="V751" t="e">
        <f t="shared" si="160"/>
        <v>#VALUE!</v>
      </c>
      <c r="W751" t="str">
        <f t="shared" si="161"/>
        <v>PCS</v>
      </c>
      <c r="X751" t="e">
        <f t="shared" si="162"/>
        <v>#VALUE!</v>
      </c>
      <c r="Y751">
        <f t="shared" si="163"/>
        <v>5445073.46</v>
      </c>
      <c r="Z751">
        <f t="shared" si="164"/>
        <v>0.3663999963302178</v>
      </c>
      <c r="AA751" t="str">
        <f t="shared" si="165"/>
        <v>High</v>
      </c>
      <c r="AB751">
        <f t="shared" si="166"/>
        <v>2023</v>
      </c>
      <c r="AD751">
        <f t="shared" si="167"/>
        <v>0.30193966994279364</v>
      </c>
    </row>
    <row r="752" spans="1:30" x14ac:dyDescent="0.3">
      <c r="A752" s="3" t="s">
        <v>19</v>
      </c>
      <c r="B752" s="3" t="s">
        <v>1022</v>
      </c>
      <c r="C752" s="3" t="s">
        <v>21</v>
      </c>
      <c r="D752" s="4" t="s">
        <v>22</v>
      </c>
      <c r="E752" s="3" t="s">
        <v>1023</v>
      </c>
      <c r="F752" s="3" t="str">
        <f t="shared" si="154"/>
        <v>Other</v>
      </c>
      <c r="G752" s="3" t="str">
        <f t="shared" si="155"/>
        <v xml:space="preserve">STEEL SALT BOTTLE </v>
      </c>
      <c r="H752" s="3" t="str">
        <f t="shared" si="156"/>
        <v>STEEL</v>
      </c>
      <c r="I752" s="3"/>
      <c r="J752" s="3"/>
      <c r="K752" s="3" t="str">
        <f t="shared" si="157"/>
        <v>PCS</v>
      </c>
      <c r="L752" s="3" t="e">
        <f t="shared" si="158"/>
        <v>#VALUE!</v>
      </c>
      <c r="M752" s="3"/>
      <c r="N752" s="3">
        <v>7514</v>
      </c>
      <c r="O752" s="3" t="s">
        <v>24</v>
      </c>
      <c r="P752" s="3">
        <v>231.98643730000001</v>
      </c>
      <c r="Q752" s="3">
        <v>1743146.09</v>
      </c>
      <c r="R752" s="3">
        <v>2.778280686</v>
      </c>
      <c r="S752" s="3">
        <v>20876.001079999998</v>
      </c>
      <c r="T752" s="3">
        <v>638688.69999999995</v>
      </c>
      <c r="U752" t="str">
        <f t="shared" si="159"/>
        <v xml:space="preserve">STEEL SALT BOTTLE </v>
      </c>
      <c r="V752">
        <f t="shared" si="160"/>
        <v>42432</v>
      </c>
      <c r="W752" t="str">
        <f t="shared" si="161"/>
        <v>PCS</v>
      </c>
      <c r="X752">
        <f t="shared" si="162"/>
        <v>0.46700000000000003</v>
      </c>
      <c r="Y752">
        <f t="shared" si="163"/>
        <v>2381834.79</v>
      </c>
      <c r="Z752">
        <f t="shared" si="164"/>
        <v>0.36639998429506271</v>
      </c>
      <c r="AA752" t="str">
        <f t="shared" si="165"/>
        <v>High</v>
      </c>
      <c r="AB752">
        <f t="shared" si="166"/>
        <v>2023</v>
      </c>
      <c r="AD752">
        <f t="shared" si="167"/>
        <v>0.30189116706364583</v>
      </c>
    </row>
    <row r="753" spans="1:30" x14ac:dyDescent="0.3">
      <c r="A753" s="3" t="s">
        <v>19</v>
      </c>
      <c r="B753" s="3" t="s">
        <v>1024</v>
      </c>
      <c r="C753" s="3" t="s">
        <v>21</v>
      </c>
      <c r="D753" s="4" t="s">
        <v>22</v>
      </c>
      <c r="E753" s="3" t="s">
        <v>1025</v>
      </c>
      <c r="F753" s="3" t="str">
        <f t="shared" si="154"/>
        <v>Other</v>
      </c>
      <c r="G753" s="3" t="str">
        <f t="shared" si="155"/>
        <v xml:space="preserve">AM-06 - STAINLESS STEEL BOTTLE 750ML SG805 </v>
      </c>
      <c r="H753" s="3" t="str">
        <f t="shared" si="156"/>
        <v>AM-06</v>
      </c>
      <c r="I753" s="3"/>
      <c r="J753" s="3"/>
      <c r="K753" s="3" t="str">
        <f t="shared" si="157"/>
        <v/>
      </c>
      <c r="L753" s="3" t="e">
        <f t="shared" si="158"/>
        <v>#VALUE!</v>
      </c>
      <c r="M753" s="3"/>
      <c r="N753" s="3">
        <v>1182.5999999999999</v>
      </c>
      <c r="O753" s="3" t="s">
        <v>24</v>
      </c>
      <c r="P753" s="3">
        <v>581.5702943</v>
      </c>
      <c r="Q753" s="3">
        <v>687765.03</v>
      </c>
      <c r="R753" s="3">
        <v>6.9649137039999998</v>
      </c>
      <c r="S753" s="3">
        <v>8236.7069460000002</v>
      </c>
      <c r="T753" s="3">
        <v>251997.1</v>
      </c>
      <c r="U753" t="str">
        <f t="shared" si="159"/>
        <v xml:space="preserve">AM-06 - STAINLESS STEEL BOTTLE 750ML SG805 </v>
      </c>
      <c r="V753" t="e">
        <f t="shared" si="160"/>
        <v>#VALUE!</v>
      </c>
      <c r="W753" t="str">
        <f t="shared" si="161"/>
        <v/>
      </c>
      <c r="X753">
        <f t="shared" si="162"/>
        <v>1.01</v>
      </c>
      <c r="Y753">
        <f t="shared" si="163"/>
        <v>939762.13</v>
      </c>
      <c r="Z753">
        <f t="shared" si="164"/>
        <v>0.36639998983373723</v>
      </c>
      <c r="AA753" t="str">
        <f t="shared" si="165"/>
        <v>High</v>
      </c>
      <c r="AB753">
        <f t="shared" si="166"/>
        <v>2023</v>
      </c>
      <c r="AD753">
        <f t="shared" si="167"/>
        <v>0.30184259114705597</v>
      </c>
    </row>
    <row r="754" spans="1:30" x14ac:dyDescent="0.3">
      <c r="A754" s="3" t="s">
        <v>19</v>
      </c>
      <c r="B754" s="3" t="s">
        <v>1024</v>
      </c>
      <c r="C754" s="3" t="s">
        <v>21</v>
      </c>
      <c r="D754" s="4" t="s">
        <v>22</v>
      </c>
      <c r="E754" s="3" t="s">
        <v>1026</v>
      </c>
      <c r="F754" s="3" t="str">
        <f t="shared" si="154"/>
        <v>Other</v>
      </c>
      <c r="G754" s="3" t="str">
        <f t="shared" si="155"/>
        <v xml:space="preserve">NP-21 STAINLESS STEEL SPORTS BOTTLE 650ML S115 </v>
      </c>
      <c r="H754" s="3" t="str">
        <f t="shared" si="156"/>
        <v>NP-21</v>
      </c>
      <c r="I754" s="3"/>
      <c r="J754" s="3"/>
      <c r="K754" s="3" t="str">
        <f t="shared" si="157"/>
        <v/>
      </c>
      <c r="L754" s="3" t="e">
        <f t="shared" si="158"/>
        <v>#VALUE!</v>
      </c>
      <c r="M754" s="3"/>
      <c r="N754" s="3">
        <v>8198.4</v>
      </c>
      <c r="O754" s="3" t="s">
        <v>24</v>
      </c>
      <c r="P754" s="3">
        <v>490.79712749999999</v>
      </c>
      <c r="Q754" s="3">
        <v>4023751.17</v>
      </c>
      <c r="R754" s="3">
        <v>5.8778099099999999</v>
      </c>
      <c r="S754" s="3">
        <v>48188.636769999997</v>
      </c>
      <c r="T754" s="3">
        <v>1474302.4</v>
      </c>
      <c r="U754" t="str">
        <f t="shared" si="159"/>
        <v xml:space="preserve">NP-21 STAINLESS STEEL SPORTS BOTTLE 650ML S115 </v>
      </c>
      <c r="V754" t="e">
        <f t="shared" si="160"/>
        <v>#VALUE!</v>
      </c>
      <c r="W754" t="str">
        <f t="shared" si="161"/>
        <v/>
      </c>
      <c r="X754">
        <f t="shared" si="162"/>
        <v>1.0102</v>
      </c>
      <c r="Y754">
        <f t="shared" si="163"/>
        <v>5498053.5700000003</v>
      </c>
      <c r="Z754">
        <f t="shared" si="164"/>
        <v>0.36639999287033448</v>
      </c>
      <c r="AA754" t="str">
        <f t="shared" si="165"/>
        <v>High</v>
      </c>
      <c r="AB754">
        <f t="shared" si="166"/>
        <v>2023</v>
      </c>
      <c r="AD754">
        <f t="shared" si="167"/>
        <v>0.30179394201466214</v>
      </c>
    </row>
    <row r="755" spans="1:30" x14ac:dyDescent="0.3">
      <c r="A755" s="3" t="s">
        <v>19</v>
      </c>
      <c r="B755" s="3" t="s">
        <v>1024</v>
      </c>
      <c r="C755" s="3" t="s">
        <v>21</v>
      </c>
      <c r="D755" s="4" t="s">
        <v>22</v>
      </c>
      <c r="E755" s="3" t="s">
        <v>1027</v>
      </c>
      <c r="F755" s="3" t="str">
        <f t="shared" si="154"/>
        <v>Other</v>
      </c>
      <c r="G755" s="3" t="str">
        <f t="shared" si="155"/>
        <v xml:space="preserve">NP-20 STAINLESS STEEL SPORTS BOTTLE 750ML S-308-C6 </v>
      </c>
      <c r="H755" s="3" t="str">
        <f t="shared" si="156"/>
        <v>NP-20</v>
      </c>
      <c r="I755" s="3"/>
      <c r="J755" s="3"/>
      <c r="K755" s="3" t="str">
        <f t="shared" si="157"/>
        <v/>
      </c>
      <c r="L755" s="3" t="e">
        <f t="shared" si="158"/>
        <v>#VALUE!</v>
      </c>
      <c r="M755" s="3"/>
      <c r="N755" s="3">
        <v>5452.8</v>
      </c>
      <c r="O755" s="3" t="s">
        <v>24</v>
      </c>
      <c r="P755" s="3">
        <v>480.01153169999998</v>
      </c>
      <c r="Q755" s="3">
        <v>2617406.88</v>
      </c>
      <c r="R755" s="3">
        <v>5.7486410980000002</v>
      </c>
      <c r="S755" s="3">
        <v>31346.190180000001</v>
      </c>
      <c r="T755" s="3">
        <v>959017.9</v>
      </c>
      <c r="U755" t="str">
        <f t="shared" si="159"/>
        <v xml:space="preserve">NP-20 STAINLESS STEEL SPORTS BOTTLE 750ML S-308-C6 </v>
      </c>
      <c r="V755" t="e">
        <f t="shared" si="160"/>
        <v>#VALUE!</v>
      </c>
      <c r="W755" t="str">
        <f t="shared" si="161"/>
        <v/>
      </c>
      <c r="X755">
        <f t="shared" si="162"/>
        <v>0.98799999999999999</v>
      </c>
      <c r="Y755">
        <f t="shared" si="163"/>
        <v>3576424.78</v>
      </c>
      <c r="Z755">
        <f t="shared" si="164"/>
        <v>0.36640000732327871</v>
      </c>
      <c r="AA755" t="str">
        <f t="shared" si="165"/>
        <v>High</v>
      </c>
      <c r="AB755">
        <f t="shared" si="166"/>
        <v>2023</v>
      </c>
      <c r="AD755">
        <f t="shared" si="167"/>
        <v>0.30174521950270461</v>
      </c>
    </row>
    <row r="756" spans="1:30" x14ac:dyDescent="0.3">
      <c r="A756" s="3" t="s">
        <v>19</v>
      </c>
      <c r="B756" s="3" t="s">
        <v>1028</v>
      </c>
      <c r="C756" s="3" t="s">
        <v>21</v>
      </c>
      <c r="D756" s="4" t="s">
        <v>22</v>
      </c>
      <c r="E756" s="3" t="s">
        <v>1029</v>
      </c>
      <c r="F756" s="3" t="str">
        <f t="shared" si="154"/>
        <v>Other</v>
      </c>
      <c r="G756" s="3" t="str">
        <f t="shared" si="155"/>
        <v xml:space="preserve">STEEL LUNCH BOX 2 LAYER </v>
      </c>
      <c r="H756" s="3" t="str">
        <f t="shared" si="156"/>
        <v>STEEL</v>
      </c>
      <c r="I756" s="3"/>
      <c r="J756" s="3"/>
      <c r="K756" s="3" t="str">
        <f t="shared" si="157"/>
        <v>PCS</v>
      </c>
      <c r="L756" s="3" t="e">
        <f t="shared" si="158"/>
        <v>#VALUE!</v>
      </c>
      <c r="M756" s="3"/>
      <c r="N756" s="3">
        <v>10561.6</v>
      </c>
      <c r="O756" s="3" t="s">
        <v>24</v>
      </c>
      <c r="P756" s="3">
        <v>440.04801070000002</v>
      </c>
      <c r="Q756" s="3">
        <v>4647611.07</v>
      </c>
      <c r="R756" s="3">
        <v>5.2700360570000004</v>
      </c>
      <c r="S756" s="3">
        <v>55660.01281</v>
      </c>
      <c r="T756" s="3">
        <v>1702884.7</v>
      </c>
      <c r="U756" t="str">
        <f t="shared" si="159"/>
        <v xml:space="preserve">STEEL LUNCH BOX 2 LAYER </v>
      </c>
      <c r="V756">
        <f t="shared" si="160"/>
        <v>22080</v>
      </c>
      <c r="W756" t="str">
        <f t="shared" si="161"/>
        <v>PCS</v>
      </c>
      <c r="X756">
        <f t="shared" si="162"/>
        <v>2.48</v>
      </c>
      <c r="Y756">
        <f t="shared" si="163"/>
        <v>6350495.7700000005</v>
      </c>
      <c r="Z756">
        <f t="shared" si="164"/>
        <v>0.36640000085032931</v>
      </c>
      <c r="AA756" t="str">
        <f t="shared" si="165"/>
        <v>High</v>
      </c>
      <c r="AB756">
        <f t="shared" si="166"/>
        <v>2023</v>
      </c>
      <c r="AD756">
        <f t="shared" si="167"/>
        <v>0.30169642343642489</v>
      </c>
    </row>
    <row r="757" spans="1:30" x14ac:dyDescent="0.3">
      <c r="A757" s="3" t="s">
        <v>19</v>
      </c>
      <c r="B757" s="3" t="s">
        <v>1028</v>
      </c>
      <c r="C757" s="3" t="s">
        <v>21</v>
      </c>
      <c r="D757" s="4" t="s">
        <v>22</v>
      </c>
      <c r="E757" s="3" t="s">
        <v>1030</v>
      </c>
      <c r="F757" s="3" t="str">
        <f t="shared" si="154"/>
        <v>Containers</v>
      </c>
      <c r="G757" s="3" t="str">
        <f t="shared" si="155"/>
        <v xml:space="preserve">STEEL RECTANGLE CONTAINER BIG </v>
      </c>
      <c r="H757" s="3" t="str">
        <f t="shared" si="156"/>
        <v>STEEL</v>
      </c>
      <c r="I757" s="3"/>
      <c r="J757" s="3"/>
      <c r="K757" s="3" t="str">
        <f t="shared" si="157"/>
        <v>PCS</v>
      </c>
      <c r="L757" s="3" t="e">
        <f t="shared" si="158"/>
        <v>#VALUE!</v>
      </c>
      <c r="M757" s="3"/>
      <c r="N757" s="3">
        <v>11344</v>
      </c>
      <c r="O757" s="3" t="s">
        <v>24</v>
      </c>
      <c r="P757" s="3">
        <v>476.9272373</v>
      </c>
      <c r="Q757" s="3">
        <v>5410262.5800000001</v>
      </c>
      <c r="R757" s="3">
        <v>5.711703441</v>
      </c>
      <c r="S757" s="3">
        <v>64793.563829999999</v>
      </c>
      <c r="T757" s="3">
        <v>1982320.2</v>
      </c>
      <c r="U757" t="str">
        <f t="shared" si="159"/>
        <v xml:space="preserve">STEEL RECTANGLE CONTAINER BIG </v>
      </c>
      <c r="V757">
        <f t="shared" si="160"/>
        <v>38400</v>
      </c>
      <c r="W757" t="str">
        <f t="shared" si="161"/>
        <v>PCS</v>
      </c>
      <c r="X757">
        <f t="shared" si="162"/>
        <v>1.66</v>
      </c>
      <c r="Y757">
        <f t="shared" si="163"/>
        <v>7392582.7800000003</v>
      </c>
      <c r="Z757">
        <f t="shared" si="164"/>
        <v>0.36639999827882658</v>
      </c>
      <c r="AA757" t="str">
        <f t="shared" si="165"/>
        <v>High</v>
      </c>
      <c r="AB757">
        <f t="shared" si="166"/>
        <v>2023</v>
      </c>
      <c r="AD757">
        <f t="shared" si="167"/>
        <v>0.30164755366496432</v>
      </c>
    </row>
    <row r="758" spans="1:30" x14ac:dyDescent="0.3">
      <c r="A758" s="3" t="s">
        <v>19</v>
      </c>
      <c r="B758" s="3" t="s">
        <v>1028</v>
      </c>
      <c r="C758" s="3" t="s">
        <v>21</v>
      </c>
      <c r="D758" s="4" t="s">
        <v>22</v>
      </c>
      <c r="E758" s="3" t="s">
        <v>1031</v>
      </c>
      <c r="F758" s="3" t="str">
        <f t="shared" si="154"/>
        <v>Other</v>
      </c>
      <c r="G758" s="3" t="str">
        <f t="shared" si="155"/>
        <v xml:space="preserve">STEEL LUNCH BOX 3 LAYER </v>
      </c>
      <c r="H758" s="3" t="str">
        <f t="shared" si="156"/>
        <v>STEEL</v>
      </c>
      <c r="I758" s="3"/>
      <c r="J758" s="3"/>
      <c r="K758" s="3" t="str">
        <f t="shared" si="157"/>
        <v>PCS</v>
      </c>
      <c r="L758" s="3" t="e">
        <f t="shared" si="158"/>
        <v>#VALUE!</v>
      </c>
      <c r="M758" s="3"/>
      <c r="N758" s="3">
        <v>10892</v>
      </c>
      <c r="O758" s="3" t="s">
        <v>24</v>
      </c>
      <c r="P758" s="3">
        <v>451.64768729999997</v>
      </c>
      <c r="Q758" s="3">
        <v>4919346.6100000003</v>
      </c>
      <c r="R758" s="3">
        <v>5.4089543390000001</v>
      </c>
      <c r="S758" s="3">
        <v>58914.33066</v>
      </c>
      <c r="T758" s="3">
        <v>1802448.5</v>
      </c>
      <c r="U758" t="str">
        <f t="shared" si="159"/>
        <v xml:space="preserve">STEEL LUNCH BOX 3 LAYER </v>
      </c>
      <c r="V758">
        <f t="shared" si="160"/>
        <v>16800</v>
      </c>
      <c r="W758" t="str">
        <f t="shared" si="161"/>
        <v>PCS</v>
      </c>
      <c r="X758">
        <f t="shared" si="162"/>
        <v>3.45</v>
      </c>
      <c r="Y758">
        <f t="shared" si="163"/>
        <v>6721795.1100000003</v>
      </c>
      <c r="Z758">
        <f t="shared" si="164"/>
        <v>0.36639998009816999</v>
      </c>
      <c r="AA758" t="str">
        <f t="shared" si="165"/>
        <v>High</v>
      </c>
      <c r="AB758">
        <f t="shared" si="166"/>
        <v>2023</v>
      </c>
      <c r="AD758">
        <f t="shared" si="167"/>
        <v>0.30159861001824179</v>
      </c>
    </row>
    <row r="759" spans="1:30" x14ac:dyDescent="0.3">
      <c r="A759" s="3" t="s">
        <v>19</v>
      </c>
      <c r="B759" s="3" t="s">
        <v>1028</v>
      </c>
      <c r="C759" s="3" t="s">
        <v>21</v>
      </c>
      <c r="D759" s="4" t="s">
        <v>22</v>
      </c>
      <c r="E759" s="3" t="s">
        <v>1032</v>
      </c>
      <c r="F759" s="3" t="str">
        <f t="shared" si="154"/>
        <v>Containers</v>
      </c>
      <c r="G759" s="3" t="str">
        <f t="shared" si="155"/>
        <v xml:space="preserve">STEEL ROUND CONTAINER </v>
      </c>
      <c r="H759" s="3" t="str">
        <f t="shared" si="156"/>
        <v>STEEL</v>
      </c>
      <c r="I759" s="3"/>
      <c r="J759" s="3"/>
      <c r="K759" s="3" t="str">
        <f t="shared" si="157"/>
        <v>PCS</v>
      </c>
      <c r="L759" s="3" t="e">
        <f t="shared" si="158"/>
        <v>#VALUE!</v>
      </c>
      <c r="M759" s="3"/>
      <c r="N759" s="3">
        <v>10480</v>
      </c>
      <c r="O759" s="3" t="s">
        <v>24</v>
      </c>
      <c r="P759" s="3">
        <v>611.09893030000001</v>
      </c>
      <c r="Q759" s="3">
        <v>6404316.79</v>
      </c>
      <c r="R759" s="3">
        <v>7.3185500640000001</v>
      </c>
      <c r="S759" s="3">
        <v>76698.404670000004</v>
      </c>
      <c r="T759" s="3">
        <v>2346541.7000000002</v>
      </c>
      <c r="U759" t="str">
        <f t="shared" si="159"/>
        <v xml:space="preserve">STEEL ROUND CONTAINER </v>
      </c>
      <c r="V759">
        <f t="shared" si="160"/>
        <v>125760</v>
      </c>
      <c r="W759" t="str">
        <f t="shared" si="161"/>
        <v>PCS</v>
      </c>
      <c r="X759" t="e">
        <f t="shared" si="162"/>
        <v>#VALUE!</v>
      </c>
      <c r="Y759">
        <f t="shared" si="163"/>
        <v>8750858.4900000002</v>
      </c>
      <c r="Z759">
        <f t="shared" si="164"/>
        <v>0.36640000439453591</v>
      </c>
      <c r="AA759" t="str">
        <f t="shared" si="165"/>
        <v>High</v>
      </c>
      <c r="AB759">
        <f t="shared" si="166"/>
        <v>2023</v>
      </c>
      <c r="AD759">
        <f t="shared" si="167"/>
        <v>0.30154959234042039</v>
      </c>
    </row>
    <row r="760" spans="1:30" x14ac:dyDescent="0.3">
      <c r="A760" s="3" t="s">
        <v>19</v>
      </c>
      <c r="B760" s="3" t="s">
        <v>1033</v>
      </c>
      <c r="C760" s="3" t="s">
        <v>21</v>
      </c>
      <c r="D760" s="4" t="s">
        <v>22</v>
      </c>
      <c r="E760" s="3" t="s">
        <v>1034</v>
      </c>
      <c r="F760" s="3" t="str">
        <f t="shared" si="154"/>
        <v>Home Utility</v>
      </c>
      <c r="G760" s="3" t="str">
        <f t="shared" si="155"/>
        <v xml:space="preserve">RYX-02-020 MILD STEEL MULTI FUNCTION CLOTH STAND </v>
      </c>
      <c r="H760" s="3" t="str">
        <f t="shared" si="156"/>
        <v>RYX-02-020</v>
      </c>
      <c r="I760" s="3"/>
      <c r="J760" s="3"/>
      <c r="K760" s="3" t="str">
        <f t="shared" si="157"/>
        <v/>
      </c>
      <c r="L760" s="3" t="e">
        <f t="shared" si="158"/>
        <v>#VALUE!</v>
      </c>
      <c r="M760" s="3"/>
      <c r="N760" s="3">
        <v>8008</v>
      </c>
      <c r="O760" s="3" t="s">
        <v>24</v>
      </c>
      <c r="P760" s="3">
        <v>407.12837539999998</v>
      </c>
      <c r="Q760" s="3">
        <v>3260284.03</v>
      </c>
      <c r="R760" s="3">
        <v>4.8670457310000002</v>
      </c>
      <c r="S760" s="3">
        <v>38975.302210000002</v>
      </c>
      <c r="T760" s="3">
        <v>1194568.1000000001</v>
      </c>
      <c r="U760" t="str">
        <f t="shared" si="159"/>
        <v xml:space="preserve">RYX-02-020 MILD STEEL MULTI FUNCTION CLOTH STAND </v>
      </c>
      <c r="V760" t="e">
        <f t="shared" si="160"/>
        <v>#VALUE!</v>
      </c>
      <c r="W760" t="str">
        <f t="shared" si="161"/>
        <v/>
      </c>
      <c r="X760" t="e">
        <f t="shared" si="162"/>
        <v>#VALUE!</v>
      </c>
      <c r="Y760">
        <f t="shared" si="163"/>
        <v>4454852.13</v>
      </c>
      <c r="Z760">
        <f t="shared" si="164"/>
        <v>0.36640000963351654</v>
      </c>
      <c r="AA760" t="str">
        <f t="shared" si="165"/>
        <v>High</v>
      </c>
      <c r="AB760">
        <f t="shared" si="166"/>
        <v>2023</v>
      </c>
      <c r="AD760">
        <f t="shared" si="167"/>
        <v>0.30150050043121973</v>
      </c>
    </row>
    <row r="761" spans="1:30" x14ac:dyDescent="0.3">
      <c r="A761" s="3" t="s">
        <v>19</v>
      </c>
      <c r="B761" s="3" t="s">
        <v>1033</v>
      </c>
      <c r="C761" s="3" t="s">
        <v>21</v>
      </c>
      <c r="D761" s="4" t="s">
        <v>22</v>
      </c>
      <c r="E761" s="3" t="s">
        <v>1035</v>
      </c>
      <c r="F761" s="3" t="str">
        <f t="shared" si="154"/>
        <v>Other</v>
      </c>
      <c r="G761" s="3" t="str">
        <f t="shared" si="155"/>
        <v xml:space="preserve">KL326D-9S STAINLESS STEEL GRATER WITH HANDLE </v>
      </c>
      <c r="H761" s="3" t="str">
        <f t="shared" si="156"/>
        <v>KL326D-9S</v>
      </c>
      <c r="I761" s="3"/>
      <c r="J761" s="3"/>
      <c r="K761" s="3" t="str">
        <f t="shared" si="157"/>
        <v/>
      </c>
      <c r="L761" s="3" t="e">
        <f t="shared" si="158"/>
        <v>#VALUE!</v>
      </c>
      <c r="M761" s="3"/>
      <c r="N761" s="3">
        <v>8607.5</v>
      </c>
      <c r="O761" s="3" t="s">
        <v>24</v>
      </c>
      <c r="P761" s="3">
        <v>352.4233959</v>
      </c>
      <c r="Q761" s="3">
        <v>3033484.38</v>
      </c>
      <c r="R761" s="3">
        <v>4.2130710799999997</v>
      </c>
      <c r="S761" s="3">
        <v>36264.009319999997</v>
      </c>
      <c r="T761" s="3">
        <v>1111468.7</v>
      </c>
      <c r="U761" t="str">
        <f t="shared" si="159"/>
        <v xml:space="preserve">KL326D-9S STAINLESS STEEL GRATER WITH HANDLE </v>
      </c>
      <c r="V761" t="e">
        <f t="shared" si="160"/>
        <v>#VALUE!</v>
      </c>
      <c r="W761" t="str">
        <f t="shared" si="161"/>
        <v/>
      </c>
      <c r="X761">
        <f t="shared" si="162"/>
        <v>0.95</v>
      </c>
      <c r="Y761">
        <f t="shared" si="163"/>
        <v>4144953.08</v>
      </c>
      <c r="Z761">
        <f t="shared" si="164"/>
        <v>0.36640000763742187</v>
      </c>
      <c r="AA761" t="str">
        <f t="shared" si="165"/>
        <v>High</v>
      </c>
      <c r="AB761">
        <f t="shared" si="166"/>
        <v>2023</v>
      </c>
      <c r="AD761">
        <f t="shared" si="167"/>
        <v>0.30145133413636949</v>
      </c>
    </row>
    <row r="762" spans="1:30" x14ac:dyDescent="0.3">
      <c r="A762" s="3" t="s">
        <v>19</v>
      </c>
      <c r="B762" s="3" t="s">
        <v>1033</v>
      </c>
      <c r="C762" s="3" t="s">
        <v>21</v>
      </c>
      <c r="D762" s="4" t="s">
        <v>22</v>
      </c>
      <c r="E762" s="3" t="s">
        <v>1007</v>
      </c>
      <c r="F762" s="3" t="str">
        <f t="shared" si="154"/>
        <v>Other</v>
      </c>
      <c r="G762" s="3" t="str">
        <f t="shared" si="155"/>
        <v xml:space="preserve">KL324H-9S STAINLESS STEEL GRATER WITH HANDLE </v>
      </c>
      <c r="H762" s="3" t="str">
        <f t="shared" si="156"/>
        <v>KL324H-9S</v>
      </c>
      <c r="I762" s="3"/>
      <c r="J762" s="3"/>
      <c r="K762" s="3" t="str">
        <f t="shared" si="157"/>
        <v>PCS</v>
      </c>
      <c r="L762" s="3" t="e">
        <f t="shared" si="158"/>
        <v>#VALUE!</v>
      </c>
      <c r="M762" s="3"/>
      <c r="N762" s="3">
        <v>9676</v>
      </c>
      <c r="O762" s="3" t="s">
        <v>24</v>
      </c>
      <c r="P762" s="3">
        <v>339.35308909999998</v>
      </c>
      <c r="Q762" s="3">
        <v>3283580.49</v>
      </c>
      <c r="R762" s="3">
        <v>4.0568211490000001</v>
      </c>
      <c r="S762" s="3">
        <v>39253.80143</v>
      </c>
      <c r="T762" s="3">
        <v>1203103.8999999999</v>
      </c>
      <c r="U762" t="str">
        <f t="shared" si="159"/>
        <v xml:space="preserve">KL324H-9S STAINLESS STEEL GRATER WITH HANDLE </v>
      </c>
      <c r="V762" t="e">
        <f t="shared" si="160"/>
        <v>#VALUE!</v>
      </c>
      <c r="W762" t="str">
        <f t="shared" si="161"/>
        <v>PCS</v>
      </c>
      <c r="X762">
        <f t="shared" si="162"/>
        <v>0.65500000000000003</v>
      </c>
      <c r="Y762">
        <f t="shared" si="163"/>
        <v>4486684.3900000006</v>
      </c>
      <c r="Z762">
        <f t="shared" si="164"/>
        <v>0.36640000257767391</v>
      </c>
      <c r="AA762" t="str">
        <f t="shared" si="165"/>
        <v>High</v>
      </c>
      <c r="AB762">
        <f t="shared" si="166"/>
        <v>2023</v>
      </c>
      <c r="AD762">
        <f t="shared" si="167"/>
        <v>0.30140209329216849</v>
      </c>
    </row>
    <row r="763" spans="1:30" x14ac:dyDescent="0.3">
      <c r="A763" s="3" t="s">
        <v>19</v>
      </c>
      <c r="B763" s="3" t="s">
        <v>1036</v>
      </c>
      <c r="C763" s="3" t="s">
        <v>21</v>
      </c>
      <c r="D763" s="4" t="s">
        <v>25</v>
      </c>
      <c r="E763" s="3" t="s">
        <v>1037</v>
      </c>
      <c r="F763" s="3" t="str">
        <f t="shared" si="154"/>
        <v>Scrubber</v>
      </c>
      <c r="G763" s="3" t="str">
        <f t="shared" si="155"/>
        <v xml:space="preserve">SS410 SS SCRUBBER 3 PCS SET </v>
      </c>
      <c r="H763" s="3" t="str">
        <f t="shared" si="156"/>
        <v>SS410</v>
      </c>
      <c r="I763" s="3"/>
      <c r="J763" s="3"/>
      <c r="K763" s="3" t="str">
        <f t="shared" si="157"/>
        <v>PCS</v>
      </c>
      <c r="L763" s="3" t="e">
        <f t="shared" si="158"/>
        <v>#VALUE!</v>
      </c>
      <c r="M763" s="3"/>
      <c r="N763" s="3">
        <v>7615.3</v>
      </c>
      <c r="O763" s="3" t="s">
        <v>24</v>
      </c>
      <c r="P763" s="3">
        <v>225.4696558</v>
      </c>
      <c r="Q763" s="3">
        <v>1717019.07</v>
      </c>
      <c r="R763" s="3">
        <v>2.7247088320000001</v>
      </c>
      <c r="S763" s="3">
        <v>20749.475170000002</v>
      </c>
      <c r="T763" s="3">
        <v>754801.6</v>
      </c>
      <c r="U763" t="str">
        <f t="shared" si="159"/>
        <v xml:space="preserve">SS410 SS SCRUBBER 3 PCS SET </v>
      </c>
      <c r="V763" t="e">
        <f t="shared" si="160"/>
        <v>#VALUE!</v>
      </c>
      <c r="W763" t="str">
        <f t="shared" si="161"/>
        <v>PCS</v>
      </c>
      <c r="X763">
        <f t="shared" si="162"/>
        <v>0.16700000000000001</v>
      </c>
      <c r="Y763">
        <f t="shared" si="163"/>
        <v>2471820.67</v>
      </c>
      <c r="Z763">
        <f t="shared" si="164"/>
        <v>0.43960000980070651</v>
      </c>
      <c r="AA763" t="str">
        <f t="shared" si="165"/>
        <v>High</v>
      </c>
      <c r="AB763">
        <f t="shared" si="166"/>
        <v>2023</v>
      </c>
      <c r="AD763">
        <f t="shared" si="167"/>
        <v>0.30135277773125391</v>
      </c>
    </row>
    <row r="764" spans="1:30" x14ac:dyDescent="0.3">
      <c r="A764" s="3" t="s">
        <v>19</v>
      </c>
      <c r="B764" s="3" t="s">
        <v>1038</v>
      </c>
      <c r="C764" s="3" t="s">
        <v>21</v>
      </c>
      <c r="D764" s="4" t="s">
        <v>22</v>
      </c>
      <c r="E764" s="3" t="s">
        <v>1039</v>
      </c>
      <c r="F764" s="3" t="str">
        <f t="shared" si="154"/>
        <v>Other</v>
      </c>
      <c r="G764" s="3" t="str">
        <f t="shared" si="155"/>
        <v xml:space="preserve">KWB-600F STAINLESS STEEL SPORTS BOTTLE </v>
      </c>
      <c r="H764" s="3" t="str">
        <f t="shared" si="156"/>
        <v>KWB-600F</v>
      </c>
      <c r="I764" s="3"/>
      <c r="J764" s="3"/>
      <c r="K764" s="3" t="str">
        <f t="shared" si="157"/>
        <v>PCS</v>
      </c>
      <c r="L764" s="3" t="e">
        <f t="shared" si="158"/>
        <v>#VALUE!</v>
      </c>
      <c r="M764" s="3"/>
      <c r="N764" s="3">
        <v>7875</v>
      </c>
      <c r="O764" s="3" t="s">
        <v>24</v>
      </c>
      <c r="P764" s="3">
        <v>502.0332444</v>
      </c>
      <c r="Q764" s="3">
        <v>3953511.8</v>
      </c>
      <c r="R764" s="3">
        <v>6.100039422</v>
      </c>
      <c r="S764" s="3">
        <v>48037.810449999997</v>
      </c>
      <c r="T764" s="3">
        <v>1448566.7</v>
      </c>
      <c r="U764" t="str">
        <f t="shared" si="159"/>
        <v xml:space="preserve">KWB-600F STAINLESS STEEL SPORTS BOTTLE </v>
      </c>
      <c r="V764" t="e">
        <f t="shared" si="160"/>
        <v>#VALUE!</v>
      </c>
      <c r="W764" t="str">
        <f t="shared" si="161"/>
        <v>PCS</v>
      </c>
      <c r="X764">
        <f t="shared" si="162"/>
        <v>0.94</v>
      </c>
      <c r="Y764">
        <f t="shared" si="163"/>
        <v>5402078.5</v>
      </c>
      <c r="Z764">
        <f t="shared" si="164"/>
        <v>0.36639999405085877</v>
      </c>
      <c r="AA764" t="str">
        <f t="shared" si="165"/>
        <v>High</v>
      </c>
      <c r="AB764">
        <f t="shared" si="166"/>
        <v>2023</v>
      </c>
      <c r="AD764">
        <f t="shared" si="167"/>
        <v>0.30124780640849802</v>
      </c>
    </row>
    <row r="765" spans="1:30" x14ac:dyDescent="0.3">
      <c r="A765" s="3" t="s">
        <v>19</v>
      </c>
      <c r="B765" s="3" t="s">
        <v>1040</v>
      </c>
      <c r="C765" s="3" t="s">
        <v>21</v>
      </c>
      <c r="D765" s="4" t="s">
        <v>22</v>
      </c>
      <c r="E765" s="3" t="s">
        <v>1041</v>
      </c>
      <c r="F765" s="3" t="str">
        <f t="shared" si="154"/>
        <v>Other</v>
      </c>
      <c r="G765" s="3" t="str">
        <f t="shared" si="155"/>
        <v xml:space="preserve">KL324H-9S STAINLESS STEEL GRATER WITH HANDLE </v>
      </c>
      <c r="H765" s="3" t="str">
        <f t="shared" si="156"/>
        <v>KL324H-9S</v>
      </c>
      <c r="I765" s="3"/>
      <c r="J765" s="3"/>
      <c r="K765" s="3" t="str">
        <f t="shared" si="157"/>
        <v>PCS</v>
      </c>
      <c r="L765" s="3" t="e">
        <f t="shared" si="158"/>
        <v>#VALUE!</v>
      </c>
      <c r="M765" s="3"/>
      <c r="N765" s="3">
        <v>9676</v>
      </c>
      <c r="O765" s="3" t="s">
        <v>24</v>
      </c>
      <c r="P765" s="3">
        <v>334.40410500000002</v>
      </c>
      <c r="Q765" s="3">
        <v>3235694.12</v>
      </c>
      <c r="R765" s="3">
        <v>4.0632333540000003</v>
      </c>
      <c r="S765" s="3">
        <v>39315.845930000003</v>
      </c>
      <c r="T765" s="3">
        <v>1185558.3</v>
      </c>
      <c r="U765" t="str">
        <f t="shared" si="159"/>
        <v xml:space="preserve">KL324H-9S STAINLESS STEEL GRATER WITH HANDLE </v>
      </c>
      <c r="V765" t="e">
        <f t="shared" si="160"/>
        <v>#VALUE!</v>
      </c>
      <c r="W765" t="str">
        <f t="shared" si="161"/>
        <v>PCS</v>
      </c>
      <c r="X765">
        <f t="shared" si="162"/>
        <v>0.65500000000000003</v>
      </c>
      <c r="Y765">
        <f t="shared" si="163"/>
        <v>4421252.42</v>
      </c>
      <c r="Z765">
        <f t="shared" si="164"/>
        <v>0.36639999209814061</v>
      </c>
      <c r="AA765" t="str">
        <f t="shared" si="165"/>
        <v>High</v>
      </c>
      <c r="AB765">
        <f t="shared" si="166"/>
        <v>2023</v>
      </c>
      <c r="AD765">
        <f t="shared" si="167"/>
        <v>0.30119829866712844</v>
      </c>
    </row>
    <row r="766" spans="1:30" x14ac:dyDescent="0.3">
      <c r="A766" s="3" t="s">
        <v>19</v>
      </c>
      <c r="B766" s="3" t="s">
        <v>1042</v>
      </c>
      <c r="C766" s="3" t="s">
        <v>21</v>
      </c>
      <c r="D766" s="4" t="s">
        <v>22</v>
      </c>
      <c r="E766" s="3" t="s">
        <v>1043</v>
      </c>
      <c r="F766" s="3" t="str">
        <f t="shared" si="154"/>
        <v>Other</v>
      </c>
      <c r="G766" s="3" t="str">
        <f t="shared" si="155"/>
        <v xml:space="preserve">SB-01 STAINLESS STEEL SPORTS BOTTLE 750ML SG-702 </v>
      </c>
      <c r="H766" s="3" t="str">
        <f t="shared" si="156"/>
        <v>SB-01</v>
      </c>
      <c r="I766" s="3"/>
      <c r="J766" s="3"/>
      <c r="K766" s="3" t="str">
        <f t="shared" si="157"/>
        <v/>
      </c>
      <c r="L766" s="3" t="e">
        <f t="shared" si="158"/>
        <v>#VALUE!</v>
      </c>
      <c r="M766" s="3"/>
      <c r="N766" s="3">
        <v>5785.5</v>
      </c>
      <c r="O766" s="3" t="s">
        <v>24</v>
      </c>
      <c r="P766" s="3">
        <v>573.32752740000001</v>
      </c>
      <c r="Q766" s="3">
        <v>3316986.41</v>
      </c>
      <c r="R766" s="3">
        <v>6.9663126059999998</v>
      </c>
      <c r="S766" s="3">
        <v>40303.601580000002</v>
      </c>
      <c r="T766" s="3">
        <v>1215343.8</v>
      </c>
      <c r="U766" t="str">
        <f t="shared" si="159"/>
        <v xml:space="preserve">SB-01 STAINLESS STEEL SPORTS BOTTLE 750ML SG-702 </v>
      </c>
      <c r="V766" t="e">
        <f t="shared" si="160"/>
        <v>#VALUE!</v>
      </c>
      <c r="W766" t="str">
        <f t="shared" si="161"/>
        <v/>
      </c>
      <c r="X766">
        <f t="shared" si="162"/>
        <v>1.0660000000000001</v>
      </c>
      <c r="Y766">
        <f t="shared" si="163"/>
        <v>4532330.21</v>
      </c>
      <c r="Z766">
        <f t="shared" si="164"/>
        <v>0.36639999378230798</v>
      </c>
      <c r="AA766" t="str">
        <f t="shared" si="165"/>
        <v>High</v>
      </c>
      <c r="AB766">
        <f t="shared" si="166"/>
        <v>2023</v>
      </c>
      <c r="AD766">
        <f t="shared" si="167"/>
        <v>0.30114871563029871</v>
      </c>
    </row>
    <row r="767" spans="1:30" x14ac:dyDescent="0.3">
      <c r="A767" s="3" t="s">
        <v>19</v>
      </c>
      <c r="B767" s="3" t="s">
        <v>1042</v>
      </c>
      <c r="C767" s="3" t="s">
        <v>21</v>
      </c>
      <c r="D767" s="4" t="s">
        <v>22</v>
      </c>
      <c r="E767" s="3" t="s">
        <v>1044</v>
      </c>
      <c r="F767" s="3" t="str">
        <f t="shared" si="154"/>
        <v>Other</v>
      </c>
      <c r="G767" s="3" t="str">
        <f t="shared" si="155"/>
        <v xml:space="preserve">NP-20 STAINLESS STEEL SPORTS BOTTLE 750ML S-308-C6 </v>
      </c>
      <c r="H767" s="3" t="str">
        <f t="shared" si="156"/>
        <v>NP-20</v>
      </c>
      <c r="I767" s="3"/>
      <c r="J767" s="3"/>
      <c r="K767" s="3" t="str">
        <f t="shared" si="157"/>
        <v/>
      </c>
      <c r="L767" s="3" t="e">
        <f t="shared" si="158"/>
        <v>#VALUE!</v>
      </c>
      <c r="M767" s="3"/>
      <c r="N767" s="3">
        <v>672</v>
      </c>
      <c r="O767" s="3" t="s">
        <v>24</v>
      </c>
      <c r="P767" s="3">
        <v>473.25736610000001</v>
      </c>
      <c r="Q767" s="3">
        <v>318028.95</v>
      </c>
      <c r="R767" s="3">
        <v>5.7503932689999999</v>
      </c>
      <c r="S767" s="3">
        <v>3864.2642770000002</v>
      </c>
      <c r="T767" s="3">
        <v>116525.8</v>
      </c>
      <c r="U767" t="str">
        <f t="shared" si="159"/>
        <v xml:space="preserve">NP-20 STAINLESS STEEL SPORTS BOTTLE 750ML S-308-C6 </v>
      </c>
      <c r="V767" t="e">
        <f t="shared" si="160"/>
        <v>#VALUE!</v>
      </c>
      <c r="W767" t="str">
        <f t="shared" si="161"/>
        <v/>
      </c>
      <c r="X767">
        <f t="shared" si="162"/>
        <v>0.98799999999999999</v>
      </c>
      <c r="Y767">
        <f t="shared" si="163"/>
        <v>434554.75</v>
      </c>
      <c r="Z767">
        <f t="shared" si="164"/>
        <v>0.36639997710900218</v>
      </c>
      <c r="AA767" t="str">
        <f t="shared" si="165"/>
        <v>High</v>
      </c>
      <c r="AB767">
        <f t="shared" si="166"/>
        <v>2023</v>
      </c>
      <c r="AD767">
        <f t="shared" si="167"/>
        <v>0.30109905712333385</v>
      </c>
    </row>
    <row r="768" spans="1:30" x14ac:dyDescent="0.3">
      <c r="A768" s="3" t="s">
        <v>19</v>
      </c>
      <c r="B768" s="3" t="s">
        <v>1042</v>
      </c>
      <c r="C768" s="3" t="s">
        <v>21</v>
      </c>
      <c r="D768" s="4" t="s">
        <v>22</v>
      </c>
      <c r="E768" s="3" t="s">
        <v>1045</v>
      </c>
      <c r="F768" s="3" t="str">
        <f t="shared" si="154"/>
        <v>Other</v>
      </c>
      <c r="G768" s="3" t="str">
        <f t="shared" si="155"/>
        <v xml:space="preserve">AM-06 STAINLESS STEEL BOTTLE 750ML SG805 </v>
      </c>
      <c r="H768" s="3" t="str">
        <f t="shared" si="156"/>
        <v>AM-06</v>
      </c>
      <c r="I768" s="3"/>
      <c r="J768" s="3"/>
      <c r="K768" s="3" t="str">
        <f t="shared" si="157"/>
        <v/>
      </c>
      <c r="L768" s="3" t="e">
        <f t="shared" si="158"/>
        <v>#VALUE!</v>
      </c>
      <c r="M768" s="3"/>
      <c r="N768" s="3">
        <v>842.4</v>
      </c>
      <c r="O768" s="3" t="s">
        <v>24</v>
      </c>
      <c r="P768" s="3">
        <v>573.38722700000005</v>
      </c>
      <c r="Q768" s="3">
        <v>483021.4</v>
      </c>
      <c r="R768" s="3">
        <v>6.9670379950000001</v>
      </c>
      <c r="S768" s="3">
        <v>5869.0328069999996</v>
      </c>
      <c r="T768" s="3">
        <v>176979</v>
      </c>
      <c r="U768" t="str">
        <f t="shared" si="159"/>
        <v xml:space="preserve">AM-06 STAINLESS STEEL BOTTLE 750ML SG805 </v>
      </c>
      <c r="V768" t="e">
        <f t="shared" si="160"/>
        <v>#VALUE!</v>
      </c>
      <c r="W768" t="str">
        <f t="shared" si="161"/>
        <v/>
      </c>
      <c r="X768">
        <f t="shared" si="162"/>
        <v>1.01</v>
      </c>
      <c r="Y768">
        <f t="shared" si="163"/>
        <v>660000.4</v>
      </c>
      <c r="Z768">
        <f t="shared" si="164"/>
        <v>0.36639991520044451</v>
      </c>
      <c r="AA768" t="str">
        <f t="shared" si="165"/>
        <v>High</v>
      </c>
      <c r="AB768">
        <f t="shared" si="166"/>
        <v>2023</v>
      </c>
      <c r="AD768">
        <f t="shared" si="167"/>
        <v>0.30104932298777731</v>
      </c>
    </row>
    <row r="769" spans="1:30" x14ac:dyDescent="0.3">
      <c r="A769" s="3" t="s">
        <v>19</v>
      </c>
      <c r="B769" s="3" t="s">
        <v>1042</v>
      </c>
      <c r="C769" s="3" t="s">
        <v>21</v>
      </c>
      <c r="D769" s="4" t="s">
        <v>22</v>
      </c>
      <c r="E769" s="3" t="s">
        <v>1046</v>
      </c>
      <c r="F769" s="3" t="str">
        <f t="shared" si="154"/>
        <v>Other</v>
      </c>
      <c r="G769" s="3" t="str">
        <f t="shared" si="155"/>
        <v>KWP-1000B SS OIL POT 900ML</v>
      </c>
      <c r="H769" s="3" t="str">
        <f t="shared" si="156"/>
        <v>KWP-1000B</v>
      </c>
      <c r="I769" s="3"/>
      <c r="J769" s="3"/>
      <c r="K769" s="3" t="str">
        <f t="shared" si="157"/>
        <v>PCS</v>
      </c>
      <c r="L769" s="3" t="e">
        <f t="shared" si="158"/>
        <v>#VALUE!</v>
      </c>
      <c r="M769" s="3"/>
      <c r="N769" s="3">
        <v>6850</v>
      </c>
      <c r="O769" s="3" t="s">
        <v>24</v>
      </c>
      <c r="P769" s="3">
        <v>486.24198100000001</v>
      </c>
      <c r="Q769" s="3">
        <v>3330757.57</v>
      </c>
      <c r="R769" s="3">
        <v>5.908165018</v>
      </c>
      <c r="S769" s="3">
        <v>40470.930379999998</v>
      </c>
      <c r="T769" s="3">
        <v>1220389.6000000001</v>
      </c>
      <c r="U769" t="str">
        <f t="shared" si="159"/>
        <v>KWP-1000B SS OIL POT 900ML</v>
      </c>
      <c r="V769">
        <f t="shared" si="160"/>
        <v>26508</v>
      </c>
      <c r="W769" t="str">
        <f t="shared" si="161"/>
        <v>PCS</v>
      </c>
      <c r="X769">
        <f t="shared" si="162"/>
        <v>1.5</v>
      </c>
      <c r="Y769">
        <f t="shared" si="163"/>
        <v>4551147.17</v>
      </c>
      <c r="Z769">
        <f t="shared" si="164"/>
        <v>0.36640000791171368</v>
      </c>
      <c r="AA769" t="str">
        <f t="shared" si="165"/>
        <v>High</v>
      </c>
      <c r="AB769">
        <f t="shared" si="166"/>
        <v>2023</v>
      </c>
      <c r="AD769">
        <f t="shared" si="167"/>
        <v>0.30099951308517614</v>
      </c>
    </row>
    <row r="770" spans="1:30" x14ac:dyDescent="0.3">
      <c r="A770" s="3" t="s">
        <v>19</v>
      </c>
      <c r="B770" s="3" t="s">
        <v>1047</v>
      </c>
      <c r="C770" s="3" t="s">
        <v>21</v>
      </c>
      <c r="D770" s="4" t="s">
        <v>22</v>
      </c>
      <c r="E770" s="3" t="s">
        <v>1048</v>
      </c>
      <c r="F770" s="3" t="str">
        <f t="shared" si="154"/>
        <v>Containers</v>
      </c>
      <c r="G770" s="3" t="str">
        <f t="shared" si="155"/>
        <v xml:space="preserve">6862 STEEL RECTANGLE CONTAINER LARGE </v>
      </c>
      <c r="H770" s="3" t="str">
        <f t="shared" si="156"/>
        <v>6862</v>
      </c>
      <c r="I770" s="3"/>
      <c r="J770" s="3"/>
      <c r="K770" s="3" t="str">
        <f t="shared" si="157"/>
        <v>PCS</v>
      </c>
      <c r="L770" s="3" t="e">
        <f t="shared" si="158"/>
        <v>#VALUE!</v>
      </c>
      <c r="M770" s="3"/>
      <c r="N770" s="3">
        <v>45576</v>
      </c>
      <c r="O770" s="3" t="s">
        <v>988</v>
      </c>
      <c r="P770" s="3">
        <v>125.61752300000001</v>
      </c>
      <c r="Q770" s="3">
        <v>5725144.2300000004</v>
      </c>
      <c r="R770" s="3">
        <v>1.5263368530000001</v>
      </c>
      <c r="S770" s="3">
        <v>69564.328429999994</v>
      </c>
      <c r="T770" s="3">
        <v>2097692.7999999998</v>
      </c>
      <c r="U770" t="str">
        <f t="shared" si="159"/>
        <v xml:space="preserve">6862 STEEL RECTANGLE CONTAINER LARGE </v>
      </c>
      <c r="V770">
        <f t="shared" si="160"/>
        <v>45576</v>
      </c>
      <c r="W770" t="str">
        <f t="shared" si="161"/>
        <v>PCS</v>
      </c>
      <c r="X770">
        <f t="shared" si="162"/>
        <v>1.5</v>
      </c>
      <c r="Y770">
        <f t="shared" si="163"/>
        <v>7822837.0300000003</v>
      </c>
      <c r="Z770">
        <f t="shared" si="164"/>
        <v>0.36639999198762535</v>
      </c>
      <c r="AA770" t="str">
        <f t="shared" si="165"/>
        <v>High</v>
      </c>
      <c r="AB770">
        <f t="shared" si="166"/>
        <v>2023</v>
      </c>
      <c r="AD770">
        <f t="shared" si="167"/>
        <v>0.30094962712421003</v>
      </c>
    </row>
    <row r="771" spans="1:30" x14ac:dyDescent="0.3">
      <c r="A771" s="3" t="s">
        <v>19</v>
      </c>
      <c r="B771" s="3" t="s">
        <v>1047</v>
      </c>
      <c r="C771" s="3" t="s">
        <v>21</v>
      </c>
      <c r="D771" s="4" t="s">
        <v>22</v>
      </c>
      <c r="E771" s="3" t="s">
        <v>1049</v>
      </c>
      <c r="F771" s="3" t="str">
        <f t="shared" ref="F771:F834" si="168">IF(ISNUMBER(SEARCH("SCRUB",E771)),"Scrubber",
IF(ISNUMBER(SEARCH("STRAIN",E771)),"Kitchen Tools",
IF(ISNUMBER(SEARCH("HOLDER",E771)),"Household Steel",
IF(ISNUMBER(SEARCH("CONTAINER",E771)),"Containers",
IF(ISNUMBER(SEARCH("STAND",E771)),"Home Utility",
"Other")))))</f>
        <v>Containers</v>
      </c>
      <c r="G771" s="3" t="str">
        <f t="shared" ref="G771:G834" si="169">LEFT(E771, FIND("(", E771 &amp; "(")-1)</f>
        <v xml:space="preserve">6581 STEEL ROUND CONTAINER MEDIUM </v>
      </c>
      <c r="H771" s="3" t="str">
        <f t="shared" ref="H771:H834" si="170">LEFT(E771, FIND(" ", E771 &amp; " ") - 1)</f>
        <v>6581</v>
      </c>
      <c r="I771" s="3"/>
      <c r="J771" s="3"/>
      <c r="K771" s="3" t="str">
        <f t="shared" ref="K771:K834" si="171">IF(ISNUMBER(SEARCH("PCS",E771)),"PCS",
IF(ISNUMBER(SEARCH("SET",E771)),"SETS",
IF(ISNUMBER(SEARCH("KG",E771)),"KG","")))</f>
        <v>PCS</v>
      </c>
      <c r="L771" s="3" t="e">
        <f t="shared" ref="L771:L834" si="172">--TRIM(MID(E771, FIND("USD", UPPER(E771))+3, 10))</f>
        <v>#VALUE!</v>
      </c>
      <c r="M771" s="3"/>
      <c r="N771" s="3">
        <v>88800</v>
      </c>
      <c r="O771" s="3" t="s">
        <v>988</v>
      </c>
      <c r="P771" s="3">
        <v>77.04541408</v>
      </c>
      <c r="Q771" s="3">
        <v>6841632.7699999996</v>
      </c>
      <c r="R771" s="3">
        <v>0.93615326899999995</v>
      </c>
      <c r="S771" s="3">
        <v>83130.410329999999</v>
      </c>
      <c r="T771" s="3">
        <v>2506774.2999999998</v>
      </c>
      <c r="U771" t="str">
        <f t="shared" ref="U771:U834" si="173">LEFT(E771, FIND("(", E771 &amp; "(")-1)</f>
        <v xml:space="preserve">6581 STEEL ROUND CONTAINER MEDIUM </v>
      </c>
      <c r="V771" t="e">
        <f t="shared" ref="V771:V834" si="174">--SUBSTITUTE(MID(E771, FIND("QTY:", E771) + 4, FIND("PCS", E771) - FIND("QTY:", E771) - 4), ",", "")</f>
        <v>#VALUE!</v>
      </c>
      <c r="W771" t="str">
        <f t="shared" ref="W771:W834" si="175">IF(ISNUMBER(SEARCH("PCS",E771)),"PCS",
IF(ISNUMBER(SEARCH("SET",E771)),"SET",
IF(ISNUMBER(SEARCH("KG",E771)),"KG","")))</f>
        <v>PCS</v>
      </c>
      <c r="X771">
        <f t="shared" ref="X771:X834" si="176">--TRIM(SUBSTITUTE(MID(UPPER(E771), FIND("USD", UPPER(E771))+3, FIND("PER", UPPER(E771)) - (FIND("USD", UPPER(E771))+3)),")",""))</f>
        <v>0.92</v>
      </c>
      <c r="Y771">
        <f t="shared" ref="Y771:Y834" si="177">Q771 + T771</f>
        <v>9348407.0700000003</v>
      </c>
      <c r="Z771">
        <f t="shared" ref="Z771:Z834" si="178">IF(Q771&gt;0, T771/Q771, "")</f>
        <v>0.3664000077572126</v>
      </c>
      <c r="AA771" t="str">
        <f t="shared" ref="AA771:AA834" si="179">IF(AD771 &gt; $AD$2080, "High", "Normal")</f>
        <v>High</v>
      </c>
      <c r="AB771">
        <f t="shared" ref="AB771:AB834" si="180">YEAR(B771)</f>
        <v>2023</v>
      </c>
      <c r="AD771">
        <f t="shared" ref="AD771:AD834" si="181">AVERAGE(Z771:Z2849)</f>
        <v>0.3008996650136273</v>
      </c>
    </row>
    <row r="772" spans="1:30" x14ac:dyDescent="0.3">
      <c r="A772" s="3" t="s">
        <v>19</v>
      </c>
      <c r="B772" s="3" t="s">
        <v>1047</v>
      </c>
      <c r="C772" s="3" t="s">
        <v>21</v>
      </c>
      <c r="D772" s="4" t="s">
        <v>22</v>
      </c>
      <c r="E772" s="3" t="s">
        <v>1050</v>
      </c>
      <c r="F772" s="3" t="str">
        <f t="shared" si="168"/>
        <v>Containers</v>
      </c>
      <c r="G772" s="3" t="str">
        <f t="shared" si="169"/>
        <v xml:space="preserve">6901 STEEL RECTANGLE CONTAINER </v>
      </c>
      <c r="H772" s="3" t="str">
        <f t="shared" si="170"/>
        <v>6901</v>
      </c>
      <c r="I772" s="3"/>
      <c r="J772" s="3"/>
      <c r="K772" s="3" t="str">
        <f t="shared" si="171"/>
        <v>PCS</v>
      </c>
      <c r="L772" s="3" t="e">
        <f t="shared" si="172"/>
        <v>#VALUE!</v>
      </c>
      <c r="M772" s="3"/>
      <c r="N772" s="3">
        <v>55200</v>
      </c>
      <c r="O772" s="3" t="s">
        <v>988</v>
      </c>
      <c r="P772" s="3">
        <v>81.23266486</v>
      </c>
      <c r="Q772" s="3">
        <v>4484043.0999999996</v>
      </c>
      <c r="R772" s="3">
        <v>0.98703116499999999</v>
      </c>
      <c r="S772" s="3">
        <v>54484.120289999999</v>
      </c>
      <c r="T772" s="3">
        <v>1642953.4</v>
      </c>
      <c r="U772" t="str">
        <f t="shared" si="173"/>
        <v xml:space="preserve">6901 STEEL RECTANGLE CONTAINER </v>
      </c>
      <c r="V772">
        <f t="shared" si="174"/>
        <v>55200</v>
      </c>
      <c r="W772" t="str">
        <f t="shared" si="175"/>
        <v>PCS</v>
      </c>
      <c r="X772">
        <f t="shared" si="176"/>
        <v>0.97</v>
      </c>
      <c r="Y772">
        <f t="shared" si="177"/>
        <v>6126996.5</v>
      </c>
      <c r="Z772">
        <f t="shared" si="178"/>
        <v>0.36640000181978627</v>
      </c>
      <c r="AA772" t="str">
        <f t="shared" si="179"/>
        <v>High</v>
      </c>
      <c r="AB772">
        <f t="shared" si="180"/>
        <v>2023</v>
      </c>
      <c r="AD772">
        <f t="shared" si="181"/>
        <v>0.30084962655469405</v>
      </c>
    </row>
    <row r="773" spans="1:30" x14ac:dyDescent="0.3">
      <c r="A773" s="3" t="s">
        <v>19</v>
      </c>
      <c r="B773" s="3" t="s">
        <v>1047</v>
      </c>
      <c r="C773" s="3" t="s">
        <v>21</v>
      </c>
      <c r="D773" s="4" t="s">
        <v>22</v>
      </c>
      <c r="E773" s="3" t="s">
        <v>1051</v>
      </c>
      <c r="F773" s="3" t="str">
        <f t="shared" si="168"/>
        <v>Containers</v>
      </c>
      <c r="G773" s="3" t="str">
        <f t="shared" si="169"/>
        <v xml:space="preserve">6857 STEEL ROUND CONTAINER </v>
      </c>
      <c r="H773" s="3" t="str">
        <f t="shared" si="170"/>
        <v>6857</v>
      </c>
      <c r="I773" s="3"/>
      <c r="J773" s="3"/>
      <c r="K773" s="3" t="str">
        <f t="shared" si="171"/>
        <v>PCS</v>
      </c>
      <c r="L773" s="3" t="e">
        <f t="shared" si="172"/>
        <v>#VALUE!</v>
      </c>
      <c r="M773" s="3"/>
      <c r="N773" s="3">
        <v>70560</v>
      </c>
      <c r="O773" s="3" t="s">
        <v>988</v>
      </c>
      <c r="P773" s="3">
        <v>63.646211729999997</v>
      </c>
      <c r="Q773" s="3">
        <v>4490876.7</v>
      </c>
      <c r="R773" s="3">
        <v>0.77334400599999997</v>
      </c>
      <c r="S773" s="3">
        <v>54567.153100000003</v>
      </c>
      <c r="T773" s="3">
        <v>1645457.2</v>
      </c>
      <c r="U773" t="str">
        <f t="shared" si="173"/>
        <v xml:space="preserve">6857 STEEL ROUND CONTAINER </v>
      </c>
      <c r="V773">
        <f t="shared" si="174"/>
        <v>70560</v>
      </c>
      <c r="W773" t="str">
        <f t="shared" si="175"/>
        <v>PCS</v>
      </c>
      <c r="X773">
        <f t="shared" si="176"/>
        <v>0.76</v>
      </c>
      <c r="Y773">
        <f t="shared" si="177"/>
        <v>6136333.9000000004</v>
      </c>
      <c r="Z773">
        <f t="shared" si="178"/>
        <v>0.3663999949052264</v>
      </c>
      <c r="AA773" t="str">
        <f t="shared" si="179"/>
        <v>High</v>
      </c>
      <c r="AB773">
        <f t="shared" si="180"/>
        <v>2023</v>
      </c>
      <c r="AD773">
        <f t="shared" si="181"/>
        <v>0.30079951158889506</v>
      </c>
    </row>
    <row r="774" spans="1:30" x14ac:dyDescent="0.3">
      <c r="A774" s="3" t="s">
        <v>19</v>
      </c>
      <c r="B774" s="3" t="s">
        <v>1047</v>
      </c>
      <c r="C774" s="3" t="s">
        <v>21</v>
      </c>
      <c r="D774" s="4" t="s">
        <v>22</v>
      </c>
      <c r="E774" s="3" t="s">
        <v>1052</v>
      </c>
      <c r="F774" s="3" t="str">
        <f t="shared" si="168"/>
        <v>Other</v>
      </c>
      <c r="G774" s="3" t="str">
        <f t="shared" si="169"/>
        <v xml:space="preserve">6527 STEEL LUNCH BOX </v>
      </c>
      <c r="H774" s="3" t="str">
        <f t="shared" si="170"/>
        <v>6527</v>
      </c>
      <c r="I774" s="3"/>
      <c r="J774" s="3"/>
      <c r="K774" s="3" t="str">
        <f t="shared" si="171"/>
        <v>PCS</v>
      </c>
      <c r="L774" s="3" t="e">
        <f t="shared" si="172"/>
        <v>#VALUE!</v>
      </c>
      <c r="M774" s="3"/>
      <c r="N774" s="3">
        <v>25680</v>
      </c>
      <c r="O774" s="3" t="s">
        <v>988</v>
      </c>
      <c r="P774" s="3">
        <v>159.1155292</v>
      </c>
      <c r="Q774" s="3">
        <v>4086086.79</v>
      </c>
      <c r="R774" s="3">
        <v>1.9333600150000001</v>
      </c>
      <c r="S774" s="3">
        <v>49648.68518</v>
      </c>
      <c r="T774" s="3">
        <v>1497142.2</v>
      </c>
      <c r="U774" t="str">
        <f t="shared" si="173"/>
        <v xml:space="preserve">6527 STEEL LUNCH BOX </v>
      </c>
      <c r="V774">
        <f t="shared" si="174"/>
        <v>25680</v>
      </c>
      <c r="W774" t="str">
        <f t="shared" si="175"/>
        <v>PCS</v>
      </c>
      <c r="X774">
        <f t="shared" si="176"/>
        <v>1.9</v>
      </c>
      <c r="Y774">
        <f t="shared" si="177"/>
        <v>5583228.9900000002</v>
      </c>
      <c r="Z774">
        <f t="shared" si="178"/>
        <v>0.36640000003524154</v>
      </c>
      <c r="AA774" t="str">
        <f t="shared" si="179"/>
        <v>High</v>
      </c>
      <c r="AB774">
        <f t="shared" si="180"/>
        <v>2023</v>
      </c>
      <c r="AD774">
        <f t="shared" si="181"/>
        <v>0.30074931994136916</v>
      </c>
    </row>
    <row r="775" spans="1:30" x14ac:dyDescent="0.3">
      <c r="A775" s="3" t="s">
        <v>19</v>
      </c>
      <c r="B775" s="3" t="s">
        <v>1047</v>
      </c>
      <c r="C775" s="3" t="s">
        <v>21</v>
      </c>
      <c r="D775" s="4" t="s">
        <v>22</v>
      </c>
      <c r="E775" s="3" t="s">
        <v>1053</v>
      </c>
      <c r="F775" s="3" t="str">
        <f t="shared" si="168"/>
        <v>Other</v>
      </c>
      <c r="G775" s="3" t="str">
        <f t="shared" si="169"/>
        <v xml:space="preserve">8505 STEEL LUNCH BOX 3 LAYER </v>
      </c>
      <c r="H775" s="3" t="str">
        <f t="shared" si="170"/>
        <v>8505</v>
      </c>
      <c r="I775" s="3"/>
      <c r="J775" s="3"/>
      <c r="K775" s="3" t="str">
        <f t="shared" si="171"/>
        <v>PCS</v>
      </c>
      <c r="L775" s="3" t="e">
        <f t="shared" si="172"/>
        <v>#VALUE!</v>
      </c>
      <c r="M775" s="3"/>
      <c r="N775" s="3">
        <v>16800</v>
      </c>
      <c r="O775" s="3" t="s">
        <v>988</v>
      </c>
      <c r="P775" s="3">
        <v>288.92030299999999</v>
      </c>
      <c r="Q775" s="3">
        <v>4853861.09</v>
      </c>
      <c r="R775" s="3">
        <v>3.5105747630000002</v>
      </c>
      <c r="S775" s="3">
        <v>58977.656009999999</v>
      </c>
      <c r="T775" s="3">
        <v>1778454.7</v>
      </c>
      <c r="U775" t="str">
        <f t="shared" si="173"/>
        <v xml:space="preserve">8505 STEEL LUNCH BOX 3 LAYER </v>
      </c>
      <c r="V775">
        <f t="shared" si="174"/>
        <v>16800</v>
      </c>
      <c r="W775" t="str">
        <f t="shared" si="175"/>
        <v>PCS</v>
      </c>
      <c r="X775">
        <f t="shared" si="176"/>
        <v>3.45</v>
      </c>
      <c r="Y775">
        <f t="shared" si="177"/>
        <v>6632315.79</v>
      </c>
      <c r="Z775">
        <f t="shared" si="178"/>
        <v>0.36639999930447126</v>
      </c>
      <c r="AA775" t="str">
        <f t="shared" si="179"/>
        <v>High</v>
      </c>
      <c r="AB775">
        <f t="shared" si="180"/>
        <v>2023</v>
      </c>
      <c r="AD775">
        <f t="shared" si="181"/>
        <v>0.30069905142674913</v>
      </c>
    </row>
    <row r="776" spans="1:30" x14ac:dyDescent="0.3">
      <c r="A776" s="3" t="s">
        <v>19</v>
      </c>
      <c r="B776" s="3" t="s">
        <v>1054</v>
      </c>
      <c r="C776" s="3" t="s">
        <v>21</v>
      </c>
      <c r="D776" s="4" t="s">
        <v>22</v>
      </c>
      <c r="E776" s="3" t="s">
        <v>1055</v>
      </c>
      <c r="F776" s="3" t="str">
        <f t="shared" si="168"/>
        <v>Kitchen Tools</v>
      </c>
      <c r="G776" s="3" t="str">
        <f t="shared" si="169"/>
        <v xml:space="preserve">NP-55 STEEL TEA STRAINER </v>
      </c>
      <c r="H776" s="3" t="str">
        <f t="shared" si="170"/>
        <v>NP-55</v>
      </c>
      <c r="I776" s="3"/>
      <c r="J776" s="3"/>
      <c r="K776" s="3" t="str">
        <f t="shared" si="171"/>
        <v>PCS</v>
      </c>
      <c r="L776" s="3" t="e">
        <f t="shared" si="172"/>
        <v>#VALUE!</v>
      </c>
      <c r="M776" s="3"/>
      <c r="N776" s="3">
        <v>6930</v>
      </c>
      <c r="O776" s="3" t="s">
        <v>24</v>
      </c>
      <c r="P776" s="3">
        <v>567.97303460000001</v>
      </c>
      <c r="Q776" s="3">
        <v>3936053.13</v>
      </c>
      <c r="R776" s="3">
        <v>6.7858188129999997</v>
      </c>
      <c r="S776" s="3">
        <v>47025.724370000004</v>
      </c>
      <c r="T776" s="3">
        <v>1442169.9</v>
      </c>
      <c r="U776" t="str">
        <f t="shared" si="173"/>
        <v xml:space="preserve">NP-55 STEEL TEA STRAINER </v>
      </c>
      <c r="V776">
        <f t="shared" si="174"/>
        <v>151200</v>
      </c>
      <c r="W776" t="str">
        <f t="shared" si="175"/>
        <v>PCS</v>
      </c>
      <c r="X776">
        <f t="shared" si="176"/>
        <v>0.29730000000000001</v>
      </c>
      <c r="Y776">
        <f t="shared" si="177"/>
        <v>5378223.0299999993</v>
      </c>
      <c r="Z776">
        <f t="shared" si="178"/>
        <v>0.3664000084267155</v>
      </c>
      <c r="AA776" t="str">
        <f t="shared" si="179"/>
        <v>High</v>
      </c>
      <c r="AB776">
        <f t="shared" si="180"/>
        <v>2023</v>
      </c>
      <c r="AD776">
        <f t="shared" si="181"/>
        <v>0.30064870587281983</v>
      </c>
    </row>
    <row r="777" spans="1:30" x14ac:dyDescent="0.3">
      <c r="A777" s="3" t="s">
        <v>19</v>
      </c>
      <c r="B777" s="3" t="s">
        <v>1054</v>
      </c>
      <c r="C777" s="3" t="s">
        <v>21</v>
      </c>
      <c r="D777" s="4" t="s">
        <v>22</v>
      </c>
      <c r="E777" s="3" t="s">
        <v>1056</v>
      </c>
      <c r="F777" s="3" t="str">
        <f t="shared" si="168"/>
        <v>Kitchen Tools</v>
      </c>
      <c r="G777" s="3" t="str">
        <f t="shared" si="169"/>
        <v xml:space="preserve">SB-12 STEEL TEA STRAINER BIG </v>
      </c>
      <c r="H777" s="3" t="str">
        <f t="shared" si="170"/>
        <v>SB-12</v>
      </c>
      <c r="I777" s="3"/>
      <c r="J777" s="3"/>
      <c r="K777" s="3" t="str">
        <f t="shared" si="171"/>
        <v>PCS</v>
      </c>
      <c r="L777" s="3" t="e">
        <f t="shared" si="172"/>
        <v>#VALUE!</v>
      </c>
      <c r="M777" s="3"/>
      <c r="N777" s="3">
        <v>535.79999999999995</v>
      </c>
      <c r="O777" s="3" t="s">
        <v>24</v>
      </c>
      <c r="P777" s="3">
        <v>402.96857039999998</v>
      </c>
      <c r="Q777" s="3">
        <v>215910.56</v>
      </c>
      <c r="R777" s="3">
        <v>4.8144393110000001</v>
      </c>
      <c r="S777" s="3">
        <v>2579.576583</v>
      </c>
      <c r="T777" s="3">
        <v>79109.600000000006</v>
      </c>
      <c r="U777" t="str">
        <f t="shared" si="173"/>
        <v xml:space="preserve">SB-12 STEEL TEA STRAINER BIG </v>
      </c>
      <c r="V777">
        <f t="shared" si="174"/>
        <v>2256</v>
      </c>
      <c r="W777" t="str">
        <f t="shared" si="175"/>
        <v>PCS</v>
      </c>
      <c r="X777">
        <f t="shared" si="176"/>
        <v>1.093</v>
      </c>
      <c r="Y777">
        <f t="shared" si="177"/>
        <v>295020.16000000003</v>
      </c>
      <c r="Z777">
        <f t="shared" si="178"/>
        <v>0.36639986483291975</v>
      </c>
      <c r="AA777" t="str">
        <f t="shared" si="179"/>
        <v>High</v>
      </c>
      <c r="AB777">
        <f t="shared" si="180"/>
        <v>2023</v>
      </c>
      <c r="AD777">
        <f t="shared" si="181"/>
        <v>0.3005982830947877</v>
      </c>
    </row>
    <row r="778" spans="1:30" x14ac:dyDescent="0.3">
      <c r="A778" s="3" t="s">
        <v>19</v>
      </c>
      <c r="B778" s="3" t="s">
        <v>1057</v>
      </c>
      <c r="C778" s="3" t="s">
        <v>21</v>
      </c>
      <c r="D778" s="4" t="s">
        <v>22</v>
      </c>
      <c r="E778" s="3" t="s">
        <v>1058</v>
      </c>
      <c r="F778" s="3" t="str">
        <f t="shared" si="168"/>
        <v>Kitchen Tools</v>
      </c>
      <c r="G778" s="3" t="str">
        <f t="shared" si="169"/>
        <v xml:space="preserve">SB-12 STEEL TEA STRAINER BIG </v>
      </c>
      <c r="H778" s="3" t="str">
        <f t="shared" si="170"/>
        <v>SB-12</v>
      </c>
      <c r="I778" s="3"/>
      <c r="J778" s="3"/>
      <c r="K778" s="3" t="str">
        <f t="shared" si="171"/>
        <v>PCS</v>
      </c>
      <c r="L778" s="3" t="e">
        <f t="shared" si="172"/>
        <v>#VALUE!</v>
      </c>
      <c r="M778" s="3"/>
      <c r="N778" s="3">
        <v>11434.2</v>
      </c>
      <c r="O778" s="3" t="s">
        <v>24</v>
      </c>
      <c r="P778" s="3">
        <v>417.01525509999999</v>
      </c>
      <c r="Q778" s="3">
        <v>4768235.83</v>
      </c>
      <c r="R778" s="3">
        <v>4.9822611119999998</v>
      </c>
      <c r="S778" s="3">
        <v>56968.170010000002</v>
      </c>
      <c r="T778" s="3">
        <v>1747081.6</v>
      </c>
      <c r="U778" t="str">
        <f t="shared" si="173"/>
        <v xml:space="preserve">SB-12 STEEL TEA STRAINER BIG </v>
      </c>
      <c r="V778">
        <f t="shared" si="174"/>
        <v>48144</v>
      </c>
      <c r="W778" t="str">
        <f t="shared" si="175"/>
        <v>PCS</v>
      </c>
      <c r="X778">
        <f t="shared" si="176"/>
        <v>1.097</v>
      </c>
      <c r="Y778">
        <f t="shared" si="177"/>
        <v>6515317.4299999997</v>
      </c>
      <c r="Z778">
        <f t="shared" si="178"/>
        <v>0.36639999829874187</v>
      </c>
      <c r="AA778" t="str">
        <f t="shared" si="179"/>
        <v>High</v>
      </c>
      <c r="AB778">
        <f t="shared" si="180"/>
        <v>2023</v>
      </c>
      <c r="AD778">
        <f t="shared" si="181"/>
        <v>0.30054778303205698</v>
      </c>
    </row>
    <row r="779" spans="1:30" x14ac:dyDescent="0.3">
      <c r="A779" s="3" t="s">
        <v>19</v>
      </c>
      <c r="B779" s="3" t="s">
        <v>1057</v>
      </c>
      <c r="C779" s="3" t="s">
        <v>21</v>
      </c>
      <c r="D779" s="4" t="s">
        <v>22</v>
      </c>
      <c r="E779" s="3" t="s">
        <v>1059</v>
      </c>
      <c r="F779" s="3" t="str">
        <f t="shared" si="168"/>
        <v>Other</v>
      </c>
      <c r="G779" s="3" t="str">
        <f t="shared" si="169"/>
        <v xml:space="preserve">KWB-600F STAINLESS STEEL SPORTS BOTTLE </v>
      </c>
      <c r="H779" s="3" t="str">
        <f t="shared" si="170"/>
        <v>KWB-600F</v>
      </c>
      <c r="I779" s="3"/>
      <c r="J779" s="3"/>
      <c r="K779" s="3" t="str">
        <f t="shared" si="171"/>
        <v>PCS</v>
      </c>
      <c r="L779" s="3" t="e">
        <f t="shared" si="172"/>
        <v>#VALUE!</v>
      </c>
      <c r="M779" s="3"/>
      <c r="N779" s="3">
        <v>7875</v>
      </c>
      <c r="O779" s="3" t="s">
        <v>24</v>
      </c>
      <c r="P779" s="3">
        <v>522.35045079999998</v>
      </c>
      <c r="Q779" s="3">
        <v>4113509.8</v>
      </c>
      <c r="R779" s="3">
        <v>6.2407461270000004</v>
      </c>
      <c r="S779" s="3">
        <v>49145.875749999999</v>
      </c>
      <c r="T779" s="3">
        <v>1507190</v>
      </c>
      <c r="U779" t="str">
        <f t="shared" si="173"/>
        <v xml:space="preserve">KWB-600F STAINLESS STEEL SPORTS BOTTLE </v>
      </c>
      <c r="V779" t="e">
        <f t="shared" si="174"/>
        <v>#VALUE!</v>
      </c>
      <c r="W779" t="str">
        <f t="shared" si="175"/>
        <v>PCS</v>
      </c>
      <c r="X779">
        <f t="shared" si="176"/>
        <v>0.96</v>
      </c>
      <c r="Y779">
        <f t="shared" si="177"/>
        <v>5620699.7999999998</v>
      </c>
      <c r="Z779">
        <f t="shared" si="178"/>
        <v>0.36640000225598102</v>
      </c>
      <c r="AA779" t="str">
        <f t="shared" si="179"/>
        <v>High</v>
      </c>
      <c r="AB779">
        <f t="shared" si="180"/>
        <v>2023</v>
      </c>
      <c r="AD779">
        <f t="shared" si="181"/>
        <v>0.30049720529375695</v>
      </c>
    </row>
    <row r="780" spans="1:30" x14ac:dyDescent="0.3">
      <c r="A780" s="3" t="s">
        <v>19</v>
      </c>
      <c r="B780" s="3" t="s">
        <v>1060</v>
      </c>
      <c r="C780" s="3" t="s">
        <v>21</v>
      </c>
      <c r="D780" s="4" t="s">
        <v>22</v>
      </c>
      <c r="E780" s="3" t="s">
        <v>1061</v>
      </c>
      <c r="F780" s="3" t="str">
        <f t="shared" si="168"/>
        <v>Other</v>
      </c>
      <c r="G780" s="3" t="str">
        <f t="shared" si="169"/>
        <v>DS-25 STAINLESS STEEL GRATER WITH HANDLE-</v>
      </c>
      <c r="H780" s="3" t="str">
        <f t="shared" si="170"/>
        <v>DS-25</v>
      </c>
      <c r="I780" s="3"/>
      <c r="J780" s="3"/>
      <c r="K780" s="3" t="str">
        <f t="shared" si="171"/>
        <v>PCS</v>
      </c>
      <c r="L780" s="3" t="e">
        <f t="shared" si="172"/>
        <v>#VALUE!</v>
      </c>
      <c r="M780" s="3"/>
      <c r="N780" s="3">
        <v>2500</v>
      </c>
      <c r="O780" s="3" t="s">
        <v>24</v>
      </c>
      <c r="P780" s="3">
        <v>559.02210000000002</v>
      </c>
      <c r="Q780" s="3">
        <v>1397555.25</v>
      </c>
      <c r="R780" s="3">
        <v>6.6788781359999998</v>
      </c>
      <c r="S780" s="3">
        <v>16697.195339999998</v>
      </c>
      <c r="T780" s="3">
        <v>512064.2</v>
      </c>
      <c r="U780" t="str">
        <f t="shared" si="173"/>
        <v>DS-25 STAINLESS STEEL GRATER WITH HANDLE-</v>
      </c>
      <c r="V780">
        <f t="shared" si="174"/>
        <v>75000</v>
      </c>
      <c r="W780" t="str">
        <f t="shared" si="175"/>
        <v>PCS</v>
      </c>
      <c r="X780">
        <f t="shared" si="176"/>
        <v>0.21299999999999999</v>
      </c>
      <c r="Y780">
        <f t="shared" si="177"/>
        <v>1909619.45</v>
      </c>
      <c r="Z780">
        <f t="shared" si="178"/>
        <v>0.36639996880266451</v>
      </c>
      <c r="AA780" t="str">
        <f t="shared" si="179"/>
        <v>High</v>
      </c>
      <c r="AB780">
        <f t="shared" si="180"/>
        <v>2023</v>
      </c>
      <c r="AD780">
        <f t="shared" si="181"/>
        <v>0.30044654980031937</v>
      </c>
    </row>
    <row r="781" spans="1:30" x14ac:dyDescent="0.3">
      <c r="A781" s="3" t="s">
        <v>19</v>
      </c>
      <c r="B781" s="3" t="s">
        <v>1062</v>
      </c>
      <c r="C781" s="3" t="s">
        <v>21</v>
      </c>
      <c r="D781" s="4" t="s">
        <v>25</v>
      </c>
      <c r="E781" s="3" t="s">
        <v>1063</v>
      </c>
      <c r="F781" s="3" t="str">
        <f t="shared" si="168"/>
        <v>Scrubber</v>
      </c>
      <c r="G781" s="3" t="str">
        <f t="shared" si="169"/>
        <v xml:space="preserve">SS410-A SS SCRUBBER 3 PCS SET </v>
      </c>
      <c r="H781" s="3" t="str">
        <f t="shared" si="170"/>
        <v>SS410-A</v>
      </c>
      <c r="I781" s="3"/>
      <c r="J781" s="3"/>
      <c r="K781" s="3" t="str">
        <f t="shared" si="171"/>
        <v>PCS</v>
      </c>
      <c r="L781" s="3" t="e">
        <f t="shared" si="172"/>
        <v>#VALUE!</v>
      </c>
      <c r="M781" s="3"/>
      <c r="N781" s="3">
        <v>7207.2</v>
      </c>
      <c r="O781" s="3" t="s">
        <v>24</v>
      </c>
      <c r="P781" s="3">
        <v>231.5006521</v>
      </c>
      <c r="Q781" s="3">
        <v>1668471.5</v>
      </c>
      <c r="R781" s="3">
        <v>2.770803736</v>
      </c>
      <c r="S781" s="3">
        <v>19969.736680000002</v>
      </c>
      <c r="T781" s="3">
        <v>733460</v>
      </c>
      <c r="U781" t="str">
        <f t="shared" si="173"/>
        <v xml:space="preserve">SS410-A SS SCRUBBER 3 PCS SET </v>
      </c>
      <c r="V781" t="e">
        <f t="shared" si="174"/>
        <v>#VALUE!</v>
      </c>
      <c r="W781" t="str">
        <f t="shared" si="175"/>
        <v>PCS</v>
      </c>
      <c r="X781">
        <f t="shared" si="176"/>
        <v>0.17</v>
      </c>
      <c r="Y781">
        <f t="shared" si="177"/>
        <v>2401931.5</v>
      </c>
      <c r="Z781">
        <f t="shared" si="178"/>
        <v>0.43959995720634126</v>
      </c>
      <c r="AA781" t="str">
        <f t="shared" si="179"/>
        <v>High</v>
      </c>
      <c r="AB781">
        <f t="shared" si="180"/>
        <v>2022</v>
      </c>
      <c r="AD781">
        <f t="shared" si="181"/>
        <v>0.30039581640108681</v>
      </c>
    </row>
    <row r="782" spans="1:30" x14ac:dyDescent="0.3">
      <c r="A782" s="3" t="s">
        <v>19</v>
      </c>
      <c r="B782" s="3" t="s">
        <v>1062</v>
      </c>
      <c r="C782" s="3" t="s">
        <v>21</v>
      </c>
      <c r="D782" s="4" t="s">
        <v>22</v>
      </c>
      <c r="E782" s="3" t="s">
        <v>1064</v>
      </c>
      <c r="F782" s="3" t="str">
        <f t="shared" si="168"/>
        <v>Other</v>
      </c>
      <c r="G782" s="3" t="str">
        <f t="shared" si="169"/>
        <v xml:space="preserve">SB-01 STAINLESS STEEL SPORTS BOTTLE 750ML SG-702 </v>
      </c>
      <c r="H782" s="3" t="str">
        <f t="shared" si="170"/>
        <v>SB-01</v>
      </c>
      <c r="I782" s="3"/>
      <c r="J782" s="3"/>
      <c r="K782" s="3" t="str">
        <f t="shared" si="171"/>
        <v/>
      </c>
      <c r="L782" s="3" t="e">
        <f t="shared" si="172"/>
        <v>#VALUE!</v>
      </c>
      <c r="M782" s="3"/>
      <c r="N782" s="3">
        <v>2057.6999999999998</v>
      </c>
      <c r="O782" s="3" t="s">
        <v>24</v>
      </c>
      <c r="P782" s="3">
        <v>583.61319430000003</v>
      </c>
      <c r="Q782" s="3">
        <v>1200900.8700000001</v>
      </c>
      <c r="R782" s="3">
        <v>6.9851968199999996</v>
      </c>
      <c r="S782" s="3">
        <v>14373.4395</v>
      </c>
      <c r="T782" s="3">
        <v>440010.1</v>
      </c>
      <c r="U782" t="str">
        <f t="shared" si="173"/>
        <v xml:space="preserve">SB-01 STAINLESS STEEL SPORTS BOTTLE 750ML SG-702 </v>
      </c>
      <c r="V782" t="e">
        <f t="shared" si="174"/>
        <v>#VALUE!</v>
      </c>
      <c r="W782" t="str">
        <f t="shared" si="175"/>
        <v/>
      </c>
      <c r="X782">
        <f t="shared" si="176"/>
        <v>1.0660000000000001</v>
      </c>
      <c r="Y782">
        <f t="shared" si="177"/>
        <v>1640910.9700000002</v>
      </c>
      <c r="Z782">
        <f t="shared" si="178"/>
        <v>0.36640001768006042</v>
      </c>
      <c r="AA782" t="str">
        <f t="shared" si="179"/>
        <v>High</v>
      </c>
      <c r="AB782">
        <f t="shared" si="180"/>
        <v>2022</v>
      </c>
      <c r="AD782">
        <f t="shared" si="181"/>
        <v>0.30028865386005121</v>
      </c>
    </row>
    <row r="783" spans="1:30" x14ac:dyDescent="0.3">
      <c r="A783" s="3" t="s">
        <v>19</v>
      </c>
      <c r="B783" s="3" t="s">
        <v>1062</v>
      </c>
      <c r="C783" s="3" t="s">
        <v>21</v>
      </c>
      <c r="D783" s="4" t="s">
        <v>22</v>
      </c>
      <c r="E783" s="3" t="s">
        <v>1065</v>
      </c>
      <c r="F783" s="3" t="str">
        <f t="shared" si="168"/>
        <v>Other</v>
      </c>
      <c r="G783" s="3" t="str">
        <f t="shared" si="169"/>
        <v xml:space="preserve">NP-20 STAINLESS STEEL SPORTS BOTTLE 750ML S-308-C6 </v>
      </c>
      <c r="H783" s="3" t="str">
        <f t="shared" si="170"/>
        <v>NP-20</v>
      </c>
      <c r="I783" s="3"/>
      <c r="J783" s="3"/>
      <c r="K783" s="3" t="str">
        <f t="shared" si="171"/>
        <v/>
      </c>
      <c r="L783" s="3" t="e">
        <f t="shared" si="172"/>
        <v>#VALUE!</v>
      </c>
      <c r="M783" s="3"/>
      <c r="N783" s="3">
        <v>5075.2</v>
      </c>
      <c r="O783" s="3" t="s">
        <v>24</v>
      </c>
      <c r="P783" s="3">
        <v>505.44014229999999</v>
      </c>
      <c r="Q783" s="3">
        <v>2565209.81</v>
      </c>
      <c r="R783" s="3">
        <v>6.0495528700000003</v>
      </c>
      <c r="S783" s="3">
        <v>30702.690719999999</v>
      </c>
      <c r="T783" s="3">
        <v>939892.9</v>
      </c>
      <c r="U783" t="str">
        <f t="shared" si="173"/>
        <v xml:space="preserve">NP-20 STAINLESS STEEL SPORTS BOTTLE 750ML S-308-C6 </v>
      </c>
      <c r="V783" t="e">
        <f t="shared" si="174"/>
        <v>#VALUE!</v>
      </c>
      <c r="W783" t="str">
        <f t="shared" si="175"/>
        <v/>
      </c>
      <c r="X783">
        <f t="shared" si="176"/>
        <v>0.98799999999999999</v>
      </c>
      <c r="Y783">
        <f t="shared" si="177"/>
        <v>3505102.71</v>
      </c>
      <c r="Z783">
        <f t="shared" si="178"/>
        <v>0.36640000998592781</v>
      </c>
      <c r="AA783" t="str">
        <f t="shared" si="179"/>
        <v>High</v>
      </c>
      <c r="AB783">
        <f t="shared" si="180"/>
        <v>2022</v>
      </c>
      <c r="AD783">
        <f t="shared" si="181"/>
        <v>0.30023772060595261</v>
      </c>
    </row>
    <row r="784" spans="1:30" x14ac:dyDescent="0.3">
      <c r="A784" s="3" t="s">
        <v>19</v>
      </c>
      <c r="B784" s="3" t="s">
        <v>1062</v>
      </c>
      <c r="C784" s="3" t="s">
        <v>21</v>
      </c>
      <c r="D784" s="4" t="s">
        <v>22</v>
      </c>
      <c r="E784" s="3" t="s">
        <v>1059</v>
      </c>
      <c r="F784" s="3" t="str">
        <f t="shared" si="168"/>
        <v>Other</v>
      </c>
      <c r="G784" s="3" t="str">
        <f t="shared" si="169"/>
        <v xml:space="preserve">KWB-600F STAINLESS STEEL SPORTS BOTTLE </v>
      </c>
      <c r="H784" s="3" t="str">
        <f t="shared" si="170"/>
        <v>KWB-600F</v>
      </c>
      <c r="I784" s="3"/>
      <c r="J784" s="3"/>
      <c r="K784" s="3" t="str">
        <f t="shared" si="171"/>
        <v>PCS</v>
      </c>
      <c r="L784" s="3" t="e">
        <f t="shared" si="172"/>
        <v>#VALUE!</v>
      </c>
      <c r="M784" s="3"/>
      <c r="N784" s="3">
        <v>7875</v>
      </c>
      <c r="O784" s="3" t="s">
        <v>24</v>
      </c>
      <c r="P784" s="3">
        <v>521.4145651</v>
      </c>
      <c r="Q784" s="3">
        <v>4106139.7</v>
      </c>
      <c r="R784" s="3">
        <v>6.2407488339999997</v>
      </c>
      <c r="S784" s="3">
        <v>49145.897069999999</v>
      </c>
      <c r="T784" s="3">
        <v>1504489.6</v>
      </c>
      <c r="U784" t="str">
        <f t="shared" si="173"/>
        <v xml:space="preserve">KWB-600F STAINLESS STEEL SPORTS BOTTLE </v>
      </c>
      <c r="V784" t="e">
        <f t="shared" si="174"/>
        <v>#VALUE!</v>
      </c>
      <c r="W784" t="str">
        <f t="shared" si="175"/>
        <v>PCS</v>
      </c>
      <c r="X784">
        <f t="shared" si="176"/>
        <v>0.96</v>
      </c>
      <c r="Y784">
        <f t="shared" si="177"/>
        <v>5610629.3000000007</v>
      </c>
      <c r="Z784">
        <f t="shared" si="178"/>
        <v>0.36640000339004541</v>
      </c>
      <c r="AA784" t="str">
        <f t="shared" si="179"/>
        <v>High</v>
      </c>
      <c r="AB784">
        <f t="shared" si="180"/>
        <v>2022</v>
      </c>
      <c r="AD784">
        <f t="shared" si="181"/>
        <v>0.30018670881768744</v>
      </c>
    </row>
    <row r="785" spans="1:30" x14ac:dyDescent="0.3">
      <c r="A785" s="3" t="s">
        <v>19</v>
      </c>
      <c r="B785" s="3" t="s">
        <v>1062</v>
      </c>
      <c r="C785" s="3" t="s">
        <v>21</v>
      </c>
      <c r="D785" s="4" t="s">
        <v>25</v>
      </c>
      <c r="E785" s="3" t="s">
        <v>1066</v>
      </c>
      <c r="F785" s="3" t="str">
        <f t="shared" si="168"/>
        <v>Scrubber</v>
      </c>
      <c r="G785" s="3" t="str">
        <f t="shared" si="169"/>
        <v xml:space="preserve">SS410-B SS SCRUBBER 3 PCS SET </v>
      </c>
      <c r="H785" s="3" t="str">
        <f t="shared" si="170"/>
        <v>SS410-B</v>
      </c>
      <c r="I785" s="3"/>
      <c r="J785" s="3"/>
      <c r="K785" s="3" t="str">
        <f t="shared" si="171"/>
        <v>PCS</v>
      </c>
      <c r="L785" s="3" t="e">
        <f t="shared" si="172"/>
        <v>#VALUE!</v>
      </c>
      <c r="M785" s="3"/>
      <c r="N785" s="3">
        <v>223.3</v>
      </c>
      <c r="O785" s="3" t="s">
        <v>24</v>
      </c>
      <c r="P785" s="3">
        <v>251.92713839999999</v>
      </c>
      <c r="Q785" s="3">
        <v>56255.33</v>
      </c>
      <c r="R785" s="3">
        <v>3.0152859169999999</v>
      </c>
      <c r="S785" s="3">
        <v>673.31334530000004</v>
      </c>
      <c r="T785" s="3">
        <v>24729.9</v>
      </c>
      <c r="U785" t="str">
        <f t="shared" si="173"/>
        <v xml:space="preserve">SS410-B SS SCRUBBER 3 PCS SET </v>
      </c>
      <c r="V785" t="e">
        <f t="shared" si="174"/>
        <v>#VALUE!</v>
      </c>
      <c r="W785" t="str">
        <f t="shared" si="175"/>
        <v>PCS</v>
      </c>
      <c r="X785">
        <f t="shared" si="176"/>
        <v>0.185</v>
      </c>
      <c r="Y785">
        <f t="shared" si="177"/>
        <v>80985.23000000001</v>
      </c>
      <c r="Z785">
        <f t="shared" si="178"/>
        <v>0.43960101202854912</v>
      </c>
      <c r="AA785" t="str">
        <f t="shared" si="179"/>
        <v>High</v>
      </c>
      <c r="AB785">
        <f t="shared" si="180"/>
        <v>2022</v>
      </c>
      <c r="AD785">
        <f t="shared" si="181"/>
        <v>0.30013561831261615</v>
      </c>
    </row>
    <row r="786" spans="1:30" x14ac:dyDescent="0.3">
      <c r="A786" s="3" t="s">
        <v>19</v>
      </c>
      <c r="B786" s="3" t="s">
        <v>1067</v>
      </c>
      <c r="C786" s="3" t="s">
        <v>21</v>
      </c>
      <c r="D786" s="4" t="s">
        <v>22</v>
      </c>
      <c r="E786" s="3" t="s">
        <v>1068</v>
      </c>
      <c r="F786" s="3" t="str">
        <f t="shared" si="168"/>
        <v>Other</v>
      </c>
      <c r="G786" s="3" t="str">
        <f t="shared" si="169"/>
        <v xml:space="preserve">SB-01 - STAINLESS STEEL SPORTS BOTTLE 750ML SG-702 </v>
      </c>
      <c r="H786" s="3" t="str">
        <f t="shared" si="170"/>
        <v>SB-01</v>
      </c>
      <c r="I786" s="3"/>
      <c r="J786" s="3"/>
      <c r="K786" s="3" t="str">
        <f t="shared" si="171"/>
        <v>PCS</v>
      </c>
      <c r="L786" s="3" t="e">
        <f t="shared" si="172"/>
        <v>#VALUE!</v>
      </c>
      <c r="M786" s="3"/>
      <c r="N786" s="3">
        <v>427.5</v>
      </c>
      <c r="O786" s="3" t="s">
        <v>24</v>
      </c>
      <c r="P786" s="3">
        <v>583.34264329999996</v>
      </c>
      <c r="Q786" s="3">
        <v>249378.98</v>
      </c>
      <c r="R786" s="3">
        <v>6.981958627</v>
      </c>
      <c r="S786" s="3">
        <v>2984.7873129999998</v>
      </c>
      <c r="T786" s="3">
        <v>91372.5</v>
      </c>
      <c r="U786" t="str">
        <f t="shared" si="173"/>
        <v xml:space="preserve">SB-01 - STAINLESS STEEL SPORTS BOTTLE 750ML SG-702 </v>
      </c>
      <c r="V786">
        <f t="shared" si="174"/>
        <v>2700</v>
      </c>
      <c r="W786" t="str">
        <f t="shared" si="175"/>
        <v>PCS</v>
      </c>
      <c r="X786">
        <f t="shared" si="176"/>
        <v>1.0660000000000001</v>
      </c>
      <c r="Y786">
        <f t="shared" si="177"/>
        <v>340751.48</v>
      </c>
      <c r="Z786">
        <f t="shared" si="178"/>
        <v>0.36640016732765529</v>
      </c>
      <c r="AA786" t="str">
        <f t="shared" si="179"/>
        <v>High</v>
      </c>
      <c r="AB786">
        <f t="shared" si="180"/>
        <v>2022</v>
      </c>
      <c r="AD786">
        <f t="shared" si="181"/>
        <v>0.30002792302789338</v>
      </c>
    </row>
    <row r="787" spans="1:30" x14ac:dyDescent="0.3">
      <c r="A787" s="3" t="s">
        <v>19</v>
      </c>
      <c r="B787" s="3" t="s">
        <v>1067</v>
      </c>
      <c r="C787" s="3" t="s">
        <v>21</v>
      </c>
      <c r="D787" s="4" t="s">
        <v>22</v>
      </c>
      <c r="E787" s="3" t="s">
        <v>1069</v>
      </c>
      <c r="F787" s="3" t="str">
        <f t="shared" si="168"/>
        <v>Other</v>
      </c>
      <c r="G787" s="3" t="str">
        <f t="shared" si="169"/>
        <v xml:space="preserve">SL-01 STAINLESS STEEL COLA BOTTLE 750ML SK750 </v>
      </c>
      <c r="H787" s="3" t="str">
        <f t="shared" si="170"/>
        <v>SL-01</v>
      </c>
      <c r="I787" s="3"/>
      <c r="J787" s="3"/>
      <c r="K787" s="3" t="str">
        <f t="shared" si="171"/>
        <v>PCS</v>
      </c>
      <c r="L787" s="3" t="e">
        <f t="shared" si="172"/>
        <v>#VALUE!</v>
      </c>
      <c r="M787" s="3"/>
      <c r="N787" s="3">
        <v>3801.6</v>
      </c>
      <c r="O787" s="3" t="s">
        <v>24</v>
      </c>
      <c r="P787" s="3">
        <v>493.87119630000001</v>
      </c>
      <c r="Q787" s="3">
        <v>1877500.74</v>
      </c>
      <c r="R787" s="3">
        <v>5.9110855339999997</v>
      </c>
      <c r="S787" s="3">
        <v>22471.582760000001</v>
      </c>
      <c r="T787" s="3">
        <v>687916.2</v>
      </c>
      <c r="U787" t="str">
        <f t="shared" si="173"/>
        <v xml:space="preserve">SL-01 STAINLESS STEEL COLA BOTTLE 750ML SK750 </v>
      </c>
      <c r="V787" t="e">
        <f t="shared" si="174"/>
        <v>#VALUE!</v>
      </c>
      <c r="W787" t="str">
        <f t="shared" si="175"/>
        <v>PCS</v>
      </c>
      <c r="X787">
        <f t="shared" si="176"/>
        <v>1.1399999999999999</v>
      </c>
      <c r="Y787">
        <f t="shared" si="177"/>
        <v>2565416.94</v>
      </c>
      <c r="Z787">
        <f t="shared" si="178"/>
        <v>0.36639996211133313</v>
      </c>
      <c r="AA787" t="str">
        <f t="shared" si="179"/>
        <v>High</v>
      </c>
      <c r="AB787">
        <f t="shared" si="180"/>
        <v>2022</v>
      </c>
      <c r="AD787">
        <f t="shared" si="181"/>
        <v>0.29997663072163389</v>
      </c>
    </row>
    <row r="788" spans="1:30" x14ac:dyDescent="0.3">
      <c r="A788" s="3" t="s">
        <v>19</v>
      </c>
      <c r="B788" s="3" t="s">
        <v>1067</v>
      </c>
      <c r="C788" s="3" t="s">
        <v>21</v>
      </c>
      <c r="D788" s="4" t="s">
        <v>22</v>
      </c>
      <c r="E788" s="3" t="s">
        <v>1070</v>
      </c>
      <c r="F788" s="3" t="str">
        <f t="shared" si="168"/>
        <v>Other</v>
      </c>
      <c r="G788" s="3" t="str">
        <f t="shared" si="169"/>
        <v>NP-21 - STAINLESS STEEL SPORTS BOTTLE 650ML S115</v>
      </c>
      <c r="H788" s="3" t="str">
        <f t="shared" si="170"/>
        <v>NP-21</v>
      </c>
      <c r="I788" s="3"/>
      <c r="J788" s="3"/>
      <c r="K788" s="3" t="str">
        <f t="shared" si="171"/>
        <v>PCS</v>
      </c>
      <c r="L788" s="3" t="e">
        <f t="shared" si="172"/>
        <v>#VALUE!</v>
      </c>
      <c r="M788" s="3"/>
      <c r="N788" s="3">
        <v>3545.6</v>
      </c>
      <c r="O788" s="3" t="s">
        <v>24</v>
      </c>
      <c r="P788" s="3">
        <v>492.24662119999999</v>
      </c>
      <c r="Q788" s="3">
        <v>1745309.62</v>
      </c>
      <c r="R788" s="3">
        <v>5.8916411870000003</v>
      </c>
      <c r="S788" s="3">
        <v>20889.402989999999</v>
      </c>
      <c r="T788" s="3">
        <v>639481.4</v>
      </c>
      <c r="U788" t="str">
        <f t="shared" si="173"/>
        <v>NP-21 - STAINLESS STEEL SPORTS BOTTLE 650ML S115</v>
      </c>
      <c r="V788">
        <f t="shared" si="174"/>
        <v>19944</v>
      </c>
      <c r="W788" t="str">
        <f t="shared" si="175"/>
        <v>PCS</v>
      </c>
      <c r="X788">
        <f t="shared" si="176"/>
        <v>1.01</v>
      </c>
      <c r="Y788">
        <f t="shared" si="177"/>
        <v>2384791.02</v>
      </c>
      <c r="Z788">
        <f t="shared" si="178"/>
        <v>0.36639997434953692</v>
      </c>
      <c r="AA788" t="str">
        <f t="shared" si="179"/>
        <v>High</v>
      </c>
      <c r="AB788">
        <f t="shared" si="180"/>
        <v>2022</v>
      </c>
      <c r="AD788">
        <f t="shared" si="181"/>
        <v>0.29992525923564034</v>
      </c>
    </row>
    <row r="789" spans="1:30" x14ac:dyDescent="0.3">
      <c r="A789" s="3" t="s">
        <v>19</v>
      </c>
      <c r="B789" s="3" t="s">
        <v>1071</v>
      </c>
      <c r="C789" s="3" t="s">
        <v>21</v>
      </c>
      <c r="D789" s="4" t="s">
        <v>22</v>
      </c>
      <c r="E789" s="3" t="s">
        <v>1072</v>
      </c>
      <c r="F789" s="3" t="str">
        <f t="shared" si="168"/>
        <v>Other</v>
      </c>
      <c r="G789" s="3" t="str">
        <f t="shared" si="169"/>
        <v xml:space="preserve">6561 STEEL LUNCH BOX </v>
      </c>
      <c r="H789" s="3" t="str">
        <f t="shared" si="170"/>
        <v>6561</v>
      </c>
      <c r="I789" s="3"/>
      <c r="J789" s="3"/>
      <c r="K789" s="3" t="str">
        <f t="shared" si="171"/>
        <v>PCS</v>
      </c>
      <c r="L789" s="3" t="e">
        <f t="shared" si="172"/>
        <v>#VALUE!</v>
      </c>
      <c r="M789" s="3"/>
      <c r="N789" s="3">
        <v>8232</v>
      </c>
      <c r="O789" s="3" t="s">
        <v>24</v>
      </c>
      <c r="P789" s="3">
        <v>562.4123141</v>
      </c>
      <c r="Q789" s="3">
        <v>4629778.17</v>
      </c>
      <c r="R789" s="3">
        <v>6.73144601</v>
      </c>
      <c r="S789" s="3">
        <v>55413.263550000003</v>
      </c>
      <c r="T789" s="3">
        <v>1696350.7</v>
      </c>
      <c r="U789" t="str">
        <f t="shared" si="173"/>
        <v xml:space="preserve">6561 STEEL LUNCH BOX </v>
      </c>
      <c r="V789">
        <f t="shared" si="174"/>
        <v>21600</v>
      </c>
      <c r="W789" t="str">
        <f t="shared" si="175"/>
        <v>PCS</v>
      </c>
      <c r="X789">
        <f t="shared" si="176"/>
        <v>2.5</v>
      </c>
      <c r="Y789">
        <f t="shared" si="177"/>
        <v>6326128.8700000001</v>
      </c>
      <c r="Z789">
        <f t="shared" si="178"/>
        <v>0.3663999953587409</v>
      </c>
      <c r="AA789" t="str">
        <f t="shared" si="179"/>
        <v>High</v>
      </c>
      <c r="AB789">
        <f t="shared" si="180"/>
        <v>2022</v>
      </c>
      <c r="AD789">
        <f t="shared" si="181"/>
        <v>0.29987380821775028</v>
      </c>
    </row>
    <row r="790" spans="1:30" x14ac:dyDescent="0.3">
      <c r="A790" s="3" t="s">
        <v>1073</v>
      </c>
      <c r="B790" s="3" t="s">
        <v>1074</v>
      </c>
      <c r="C790" s="3" t="s">
        <v>21</v>
      </c>
      <c r="D790" s="4" t="s">
        <v>22</v>
      </c>
      <c r="E790" s="3" t="s">
        <v>1075</v>
      </c>
      <c r="F790" s="3" t="str">
        <f t="shared" si="168"/>
        <v>Other</v>
      </c>
      <c r="G790" s="3" t="str">
        <f t="shared" si="169"/>
        <v xml:space="preserve">STEEL LUNCH BOX 2 LAYER </v>
      </c>
      <c r="H790" s="3" t="str">
        <f t="shared" si="170"/>
        <v>STEEL</v>
      </c>
      <c r="I790" s="3"/>
      <c r="J790" s="3"/>
      <c r="K790" s="3" t="str">
        <f t="shared" si="171"/>
        <v/>
      </c>
      <c r="L790" s="3" t="e">
        <f t="shared" si="172"/>
        <v>#VALUE!</v>
      </c>
      <c r="M790" s="3"/>
      <c r="N790" s="3">
        <v>22080</v>
      </c>
      <c r="O790" s="3" t="s">
        <v>1076</v>
      </c>
      <c r="P790" s="3">
        <v>214.16401680000001</v>
      </c>
      <c r="Q790" s="3">
        <v>4728741.49</v>
      </c>
      <c r="R790" s="3">
        <v>2.5633036119999999</v>
      </c>
      <c r="S790" s="3">
        <v>56597.743750000001</v>
      </c>
      <c r="T790" s="3">
        <v>1732610.9</v>
      </c>
      <c r="U790" t="str">
        <f t="shared" si="173"/>
        <v xml:space="preserve">STEEL LUNCH BOX 2 LAYER </v>
      </c>
      <c r="V790" t="e">
        <f t="shared" si="174"/>
        <v>#VALUE!</v>
      </c>
      <c r="W790" t="str">
        <f t="shared" si="175"/>
        <v/>
      </c>
      <c r="X790" t="e">
        <f t="shared" si="176"/>
        <v>#VALUE!</v>
      </c>
      <c r="Y790">
        <f t="shared" si="177"/>
        <v>6461352.3900000006</v>
      </c>
      <c r="Z790">
        <f t="shared" si="178"/>
        <v>0.36640000382004384</v>
      </c>
      <c r="AA790" t="str">
        <f t="shared" si="179"/>
        <v>High</v>
      </c>
      <c r="AB790">
        <f t="shared" si="180"/>
        <v>2022</v>
      </c>
      <c r="AD790">
        <f t="shared" si="181"/>
        <v>0.29982227747635526</v>
      </c>
    </row>
    <row r="791" spans="1:30" x14ac:dyDescent="0.3">
      <c r="A791" s="3" t="s">
        <v>1073</v>
      </c>
      <c r="B791" s="3" t="s">
        <v>1074</v>
      </c>
      <c r="C791" s="3" t="s">
        <v>21</v>
      </c>
      <c r="D791" s="4" t="s">
        <v>22</v>
      </c>
      <c r="E791" s="3" t="s">
        <v>1077</v>
      </c>
      <c r="F791" s="3" t="str">
        <f t="shared" si="168"/>
        <v>Other</v>
      </c>
      <c r="G791" s="3" t="str">
        <f t="shared" si="169"/>
        <v xml:space="preserve">STEEL LUNCH BOX 3 LAYER </v>
      </c>
      <c r="H791" s="3" t="str">
        <f t="shared" si="170"/>
        <v>STEEL</v>
      </c>
      <c r="I791" s="3"/>
      <c r="J791" s="3"/>
      <c r="K791" s="3" t="str">
        <f t="shared" si="171"/>
        <v/>
      </c>
      <c r="L791" s="3" t="e">
        <f t="shared" si="172"/>
        <v>#VALUE!</v>
      </c>
      <c r="M791" s="3"/>
      <c r="N791" s="3">
        <v>16800</v>
      </c>
      <c r="O791" s="3" t="s">
        <v>1076</v>
      </c>
      <c r="P791" s="3">
        <v>297.92978149999999</v>
      </c>
      <c r="Q791" s="3">
        <v>5005220.33</v>
      </c>
      <c r="R791" s="3">
        <v>3.5658860749999999</v>
      </c>
      <c r="S791" s="3">
        <v>59906.886059999997</v>
      </c>
      <c r="T791" s="3">
        <v>1833912.8</v>
      </c>
      <c r="U791" t="str">
        <f t="shared" si="173"/>
        <v xml:space="preserve">STEEL LUNCH BOX 3 LAYER </v>
      </c>
      <c r="V791" t="e">
        <f t="shared" si="174"/>
        <v>#VALUE!</v>
      </c>
      <c r="W791" t="str">
        <f t="shared" si="175"/>
        <v/>
      </c>
      <c r="X791" t="e">
        <f t="shared" si="176"/>
        <v>#VALUE!</v>
      </c>
      <c r="Y791">
        <f t="shared" si="177"/>
        <v>6839133.1299999999</v>
      </c>
      <c r="Z791">
        <f t="shared" si="178"/>
        <v>0.36640001420277135</v>
      </c>
      <c r="AA791" t="str">
        <f t="shared" si="179"/>
        <v>High</v>
      </c>
      <c r="AB791">
        <f t="shared" si="180"/>
        <v>2022</v>
      </c>
      <c r="AD791">
        <f t="shared" si="181"/>
        <v>0.29977066683577874</v>
      </c>
    </row>
    <row r="792" spans="1:30" x14ac:dyDescent="0.3">
      <c r="A792" s="3" t="s">
        <v>19</v>
      </c>
      <c r="B792" s="3" t="s">
        <v>1078</v>
      </c>
      <c r="C792" s="3" t="s">
        <v>21</v>
      </c>
      <c r="D792" s="4" t="s">
        <v>22</v>
      </c>
      <c r="E792" s="3" t="s">
        <v>1079</v>
      </c>
      <c r="F792" s="3" t="str">
        <f t="shared" si="168"/>
        <v>Other</v>
      </c>
      <c r="G792" s="3" t="str">
        <f t="shared" si="169"/>
        <v xml:space="preserve">AM-06 - STAINLESS STEEL BOTTLE 750ML SG805 </v>
      </c>
      <c r="H792" s="3" t="str">
        <f t="shared" si="170"/>
        <v>AM-06</v>
      </c>
      <c r="I792" s="3"/>
      <c r="J792" s="3"/>
      <c r="K792" s="3" t="str">
        <f t="shared" si="171"/>
        <v>PCS</v>
      </c>
      <c r="L792" s="3" t="e">
        <f t="shared" si="172"/>
        <v>#VALUE!</v>
      </c>
      <c r="M792" s="3"/>
      <c r="N792" s="3">
        <v>5108.3999999999996</v>
      </c>
      <c r="O792" s="3" t="s">
        <v>24</v>
      </c>
      <c r="P792" s="3">
        <v>583.02243169999997</v>
      </c>
      <c r="Q792" s="3">
        <v>2978311.79</v>
      </c>
      <c r="R792" s="3">
        <v>6.9781260520000004</v>
      </c>
      <c r="S792" s="3">
        <v>35647.059130000001</v>
      </c>
      <c r="T792" s="3">
        <v>1091253.5</v>
      </c>
      <c r="U792" t="str">
        <f t="shared" si="173"/>
        <v xml:space="preserve">AM-06 - STAINLESS STEEL BOTTLE 750ML SG805 </v>
      </c>
      <c r="V792">
        <f t="shared" si="174"/>
        <v>34056</v>
      </c>
      <c r="W792" t="str">
        <f t="shared" si="175"/>
        <v>PCS</v>
      </c>
      <c r="X792">
        <f t="shared" si="176"/>
        <v>1.01</v>
      </c>
      <c r="Y792">
        <f t="shared" si="177"/>
        <v>4069565.29</v>
      </c>
      <c r="Z792">
        <f t="shared" si="178"/>
        <v>0.36640002019399048</v>
      </c>
      <c r="AA792" t="str">
        <f t="shared" si="179"/>
        <v>High</v>
      </c>
      <c r="AB792">
        <f t="shared" si="180"/>
        <v>2022</v>
      </c>
      <c r="AD792">
        <f t="shared" si="181"/>
        <v>0.29971897610857395</v>
      </c>
    </row>
    <row r="793" spans="1:30" x14ac:dyDescent="0.3">
      <c r="A793" s="3" t="s">
        <v>19</v>
      </c>
      <c r="B793" s="3" t="s">
        <v>1078</v>
      </c>
      <c r="C793" s="3" t="s">
        <v>21</v>
      </c>
      <c r="D793" s="4" t="s">
        <v>22</v>
      </c>
      <c r="E793" s="3" t="s">
        <v>1080</v>
      </c>
      <c r="F793" s="3" t="str">
        <f t="shared" si="168"/>
        <v>Other</v>
      </c>
      <c r="G793" s="3" t="str">
        <f t="shared" si="169"/>
        <v xml:space="preserve">SB-01 - STAINLESS STEEL SPORTS BOTTLE 750ML SG-702 </v>
      </c>
      <c r="H793" s="3" t="str">
        <f t="shared" si="170"/>
        <v>SB-01</v>
      </c>
      <c r="I793" s="3"/>
      <c r="J793" s="3"/>
      <c r="K793" s="3" t="str">
        <f t="shared" si="171"/>
        <v>PCS</v>
      </c>
      <c r="L793" s="3" t="e">
        <f t="shared" si="172"/>
        <v>#VALUE!</v>
      </c>
      <c r="M793" s="3"/>
      <c r="N793" s="3">
        <v>2166</v>
      </c>
      <c r="O793" s="3" t="s">
        <v>24</v>
      </c>
      <c r="P793" s="3">
        <v>582.96173590000001</v>
      </c>
      <c r="Q793" s="3">
        <v>1262695.1200000001</v>
      </c>
      <c r="R793" s="3">
        <v>6.9773995920000003</v>
      </c>
      <c r="S793" s="3">
        <v>15113.04752</v>
      </c>
      <c r="T793" s="3">
        <v>462651.5</v>
      </c>
      <c r="U793" t="str">
        <f t="shared" si="173"/>
        <v xml:space="preserve">SB-01 - STAINLESS STEEL SPORTS BOTTLE 750ML SG-702 </v>
      </c>
      <c r="V793">
        <f t="shared" si="174"/>
        <v>13680</v>
      </c>
      <c r="W793" t="str">
        <f t="shared" si="175"/>
        <v>PCS</v>
      </c>
      <c r="X793">
        <f t="shared" si="176"/>
        <v>1.0660000000000001</v>
      </c>
      <c r="Y793">
        <f t="shared" si="177"/>
        <v>1725346.62</v>
      </c>
      <c r="Z793">
        <f t="shared" si="178"/>
        <v>0.36640000636099707</v>
      </c>
      <c r="AA793" t="str">
        <f t="shared" si="179"/>
        <v>High</v>
      </c>
      <c r="AB793">
        <f t="shared" si="180"/>
        <v>2022</v>
      </c>
      <c r="AD793">
        <f t="shared" si="181"/>
        <v>0.29966720511161321</v>
      </c>
    </row>
    <row r="794" spans="1:30" x14ac:dyDescent="0.3">
      <c r="A794" s="3" t="s">
        <v>19</v>
      </c>
      <c r="B794" s="3" t="s">
        <v>1078</v>
      </c>
      <c r="C794" s="3" t="s">
        <v>21</v>
      </c>
      <c r="D794" s="4" t="s">
        <v>22</v>
      </c>
      <c r="E794" s="3" t="s">
        <v>1081</v>
      </c>
      <c r="F794" s="3" t="str">
        <f t="shared" si="168"/>
        <v>Other</v>
      </c>
      <c r="G794" s="3" t="str">
        <f t="shared" si="169"/>
        <v xml:space="preserve">SL-01 STAINLESS STEEL COLA BOTTLE 750ML SK750 </v>
      </c>
      <c r="H794" s="3" t="str">
        <f t="shared" si="170"/>
        <v>SL-01</v>
      </c>
      <c r="I794" s="3"/>
      <c r="J794" s="3"/>
      <c r="K794" s="3" t="str">
        <f t="shared" si="171"/>
        <v>PCS</v>
      </c>
      <c r="L794" s="3" t="e">
        <f t="shared" si="172"/>
        <v>#VALUE!</v>
      </c>
      <c r="M794" s="3"/>
      <c r="N794" s="3">
        <v>7747.2</v>
      </c>
      <c r="O794" s="3" t="s">
        <v>24</v>
      </c>
      <c r="P794" s="3">
        <v>493.54871700000001</v>
      </c>
      <c r="Q794" s="3">
        <v>3823620.62</v>
      </c>
      <c r="R794" s="3">
        <v>5.9072258160000004</v>
      </c>
      <c r="S794" s="3">
        <v>45764.459840000003</v>
      </c>
      <c r="T794" s="3">
        <v>1400974.6</v>
      </c>
      <c r="U794" t="str">
        <f t="shared" si="173"/>
        <v xml:space="preserve">SL-01 STAINLESS STEEL COLA BOTTLE 750ML SK750 </v>
      </c>
      <c r="V794" t="e">
        <f t="shared" si="174"/>
        <v>#VALUE!</v>
      </c>
      <c r="W794" t="str">
        <f t="shared" si="175"/>
        <v>PCS</v>
      </c>
      <c r="X794">
        <f t="shared" si="176"/>
        <v>1.1399999999999999</v>
      </c>
      <c r="Y794">
        <f t="shared" si="177"/>
        <v>5224595.2200000007</v>
      </c>
      <c r="Z794">
        <f t="shared" si="178"/>
        <v>0.36640000126372374</v>
      </c>
      <c r="AA794" t="str">
        <f t="shared" si="179"/>
        <v>High</v>
      </c>
      <c r="AB794">
        <f t="shared" si="180"/>
        <v>2022</v>
      </c>
      <c r="AD794">
        <f t="shared" si="181"/>
        <v>0.29961535367319103</v>
      </c>
    </row>
    <row r="795" spans="1:30" x14ac:dyDescent="0.3">
      <c r="A795" s="3" t="s">
        <v>19</v>
      </c>
      <c r="B795" s="3" t="s">
        <v>1082</v>
      </c>
      <c r="C795" s="3" t="s">
        <v>21</v>
      </c>
      <c r="D795" s="4" t="s">
        <v>22</v>
      </c>
      <c r="E795" s="3" t="s">
        <v>1083</v>
      </c>
      <c r="F795" s="3" t="str">
        <f t="shared" si="168"/>
        <v>Other</v>
      </c>
      <c r="G795" s="3" t="str">
        <f t="shared" si="169"/>
        <v xml:space="preserve">NP-19 STEEL SALT BOTTLE </v>
      </c>
      <c r="H795" s="3" t="str">
        <f t="shared" si="170"/>
        <v>NP-19</v>
      </c>
      <c r="I795" s="3"/>
      <c r="J795" s="3"/>
      <c r="K795" s="3" t="str">
        <f t="shared" si="171"/>
        <v>PCS</v>
      </c>
      <c r="L795" s="3" t="e">
        <f t="shared" si="172"/>
        <v>#VALUE!</v>
      </c>
      <c r="M795" s="3"/>
      <c r="N795" s="3">
        <v>7875</v>
      </c>
      <c r="O795" s="3" t="s">
        <v>24</v>
      </c>
      <c r="P795" s="3">
        <v>260.89232509999999</v>
      </c>
      <c r="Q795" s="3">
        <v>2054527.06</v>
      </c>
      <c r="R795" s="3">
        <v>3.1225891689999998</v>
      </c>
      <c r="S795" s="3">
        <v>24590.389709999999</v>
      </c>
      <c r="T795" s="3">
        <v>752778.7</v>
      </c>
      <c r="U795" t="str">
        <f t="shared" si="173"/>
        <v xml:space="preserve">NP-19 STEEL SALT BOTTLE </v>
      </c>
      <c r="V795">
        <f t="shared" si="174"/>
        <v>50400</v>
      </c>
      <c r="W795" t="str">
        <f t="shared" si="175"/>
        <v>PCS</v>
      </c>
      <c r="X795">
        <f t="shared" si="176"/>
        <v>0.46100000000000002</v>
      </c>
      <c r="Y795">
        <f t="shared" si="177"/>
        <v>2807305.76</v>
      </c>
      <c r="Z795">
        <f t="shared" si="178"/>
        <v>0.36639999280418334</v>
      </c>
      <c r="AA795" t="str">
        <f t="shared" si="179"/>
        <v>High</v>
      </c>
      <c r="AB795">
        <f t="shared" si="180"/>
        <v>2022</v>
      </c>
      <c r="AD795">
        <f t="shared" si="181"/>
        <v>0.29956342159885935</v>
      </c>
    </row>
    <row r="796" spans="1:30" x14ac:dyDescent="0.3">
      <c r="A796" s="3" t="s">
        <v>19</v>
      </c>
      <c r="B796" s="3" t="s">
        <v>1082</v>
      </c>
      <c r="C796" s="3" t="s">
        <v>21</v>
      </c>
      <c r="D796" s="4" t="s">
        <v>22</v>
      </c>
      <c r="E796" s="3" t="s">
        <v>1084</v>
      </c>
      <c r="F796" s="3" t="str">
        <f t="shared" si="168"/>
        <v>Other</v>
      </c>
      <c r="G796" s="3" t="str">
        <f t="shared" si="169"/>
        <v xml:space="preserve">SB-01 - STAINLESS STEEL SPORTS BOTTLE 750ML SG-702 </v>
      </c>
      <c r="H796" s="3" t="str">
        <f t="shared" si="170"/>
        <v>SB-01</v>
      </c>
      <c r="I796" s="3"/>
      <c r="J796" s="3"/>
      <c r="K796" s="3" t="str">
        <f t="shared" si="171"/>
        <v>PCS</v>
      </c>
      <c r="L796" s="3" t="e">
        <f t="shared" si="172"/>
        <v>#VALUE!</v>
      </c>
      <c r="M796" s="3"/>
      <c r="N796" s="3">
        <v>3819</v>
      </c>
      <c r="O796" s="3" t="s">
        <v>24</v>
      </c>
      <c r="P796" s="3">
        <v>583.88999739999997</v>
      </c>
      <c r="Q796" s="3">
        <v>2229875.9</v>
      </c>
      <c r="R796" s="3">
        <v>6.9885098430000001</v>
      </c>
      <c r="S796" s="3">
        <v>26689.11909</v>
      </c>
      <c r="T796" s="3">
        <v>817026.5</v>
      </c>
      <c r="U796" t="str">
        <f t="shared" si="173"/>
        <v xml:space="preserve">SB-01 - STAINLESS STEEL SPORTS BOTTLE 750ML SG-702 </v>
      </c>
      <c r="V796">
        <f t="shared" si="174"/>
        <v>24120</v>
      </c>
      <c r="W796" t="str">
        <f t="shared" si="175"/>
        <v>PCS</v>
      </c>
      <c r="X796">
        <f t="shared" si="176"/>
        <v>1.0660000000000001</v>
      </c>
      <c r="Y796">
        <f t="shared" si="177"/>
        <v>3046902.4</v>
      </c>
      <c r="Z796">
        <f t="shared" si="178"/>
        <v>0.36639998665396584</v>
      </c>
      <c r="AA796" t="str">
        <f t="shared" si="179"/>
        <v>High</v>
      </c>
      <c r="AB796">
        <f t="shared" si="180"/>
        <v>2022</v>
      </c>
      <c r="AD796">
        <f t="shared" si="181"/>
        <v>0.29951140870297971</v>
      </c>
    </row>
    <row r="797" spans="1:30" x14ac:dyDescent="0.3">
      <c r="A797" s="3" t="s">
        <v>19</v>
      </c>
      <c r="B797" s="3" t="s">
        <v>1082</v>
      </c>
      <c r="C797" s="3" t="s">
        <v>21</v>
      </c>
      <c r="D797" s="4" t="s">
        <v>22</v>
      </c>
      <c r="E797" s="3" t="s">
        <v>1085</v>
      </c>
      <c r="F797" s="3" t="str">
        <f t="shared" si="168"/>
        <v>Other</v>
      </c>
      <c r="G797" s="3" t="str">
        <f t="shared" si="169"/>
        <v xml:space="preserve">SL-01 STAINLESS STEEL COLA BOTTLE 750ML SK750 </v>
      </c>
      <c r="H797" s="3" t="str">
        <f t="shared" si="170"/>
        <v>SL-01</v>
      </c>
      <c r="I797" s="3"/>
      <c r="J797" s="3"/>
      <c r="K797" s="3" t="str">
        <f t="shared" si="171"/>
        <v>PCS</v>
      </c>
      <c r="L797" s="3" t="e">
        <f t="shared" si="172"/>
        <v>#VALUE!</v>
      </c>
      <c r="M797" s="3"/>
      <c r="N797" s="3">
        <v>3888</v>
      </c>
      <c r="O797" s="3" t="s">
        <v>24</v>
      </c>
      <c r="P797" s="3">
        <v>494.33460650000001</v>
      </c>
      <c r="Q797" s="3">
        <v>1921972.95</v>
      </c>
      <c r="R797" s="3">
        <v>5.916632034</v>
      </c>
      <c r="S797" s="3">
        <v>23003.86535</v>
      </c>
      <c r="T797" s="3">
        <v>704210.9</v>
      </c>
      <c r="U797" t="str">
        <f t="shared" si="173"/>
        <v xml:space="preserve">SL-01 STAINLESS STEEL COLA BOTTLE 750ML SK750 </v>
      </c>
      <c r="V797" t="e">
        <f t="shared" si="174"/>
        <v>#VALUE!</v>
      </c>
      <c r="W797" t="str">
        <f t="shared" si="175"/>
        <v>PCS</v>
      </c>
      <c r="X797">
        <f t="shared" si="176"/>
        <v>1.1399999999999999</v>
      </c>
      <c r="Y797">
        <f t="shared" si="177"/>
        <v>2626183.85</v>
      </c>
      <c r="Z797">
        <f t="shared" si="178"/>
        <v>0.36640000578572141</v>
      </c>
      <c r="AA797" t="str">
        <f t="shared" si="179"/>
        <v>High</v>
      </c>
      <c r="AB797">
        <f t="shared" si="180"/>
        <v>2022</v>
      </c>
      <c r="AD797">
        <f t="shared" si="181"/>
        <v>0.29945931479491816</v>
      </c>
    </row>
    <row r="798" spans="1:30" x14ac:dyDescent="0.3">
      <c r="A798" s="3" t="s">
        <v>19</v>
      </c>
      <c r="B798" s="3" t="s">
        <v>1086</v>
      </c>
      <c r="C798" s="3" t="s">
        <v>21</v>
      </c>
      <c r="D798" s="4" t="s">
        <v>22</v>
      </c>
      <c r="E798" s="3" t="s">
        <v>1087</v>
      </c>
      <c r="F798" s="3" t="str">
        <f t="shared" si="168"/>
        <v>Other</v>
      </c>
      <c r="G798" s="3" t="str">
        <f t="shared" si="169"/>
        <v xml:space="preserve">NP-20 STAINLESS STEEL SPORTS BOTTLE 750 ML S-308-C6 </v>
      </c>
      <c r="H798" s="3" t="str">
        <f t="shared" si="170"/>
        <v>NP-20</v>
      </c>
      <c r="I798" s="3"/>
      <c r="J798" s="3"/>
      <c r="K798" s="3" t="str">
        <f t="shared" si="171"/>
        <v>PCS</v>
      </c>
      <c r="L798" s="3" t="e">
        <f t="shared" si="172"/>
        <v>#VALUE!</v>
      </c>
      <c r="M798" s="3"/>
      <c r="N798" s="3">
        <v>2931.2</v>
      </c>
      <c r="O798" s="3" t="s">
        <v>24</v>
      </c>
      <c r="P798" s="3">
        <v>472.86017670000001</v>
      </c>
      <c r="Q798" s="3">
        <v>1386047.75</v>
      </c>
      <c r="R798" s="3">
        <v>5.7665875209999999</v>
      </c>
      <c r="S798" s="3">
        <v>16903.021339999999</v>
      </c>
      <c r="T798" s="3">
        <v>507848</v>
      </c>
      <c r="U798" t="str">
        <f t="shared" si="173"/>
        <v xml:space="preserve">NP-20 STAINLESS STEEL SPORTS BOTTLE 750 ML S-308-C6 </v>
      </c>
      <c r="V798">
        <f t="shared" si="174"/>
        <v>16488</v>
      </c>
      <c r="W798" t="str">
        <f t="shared" si="175"/>
        <v>PCS</v>
      </c>
      <c r="X798">
        <f t="shared" si="176"/>
        <v>0.98799999999999999</v>
      </c>
      <c r="Y798">
        <f t="shared" si="177"/>
        <v>1893895.75</v>
      </c>
      <c r="Z798">
        <f t="shared" si="178"/>
        <v>0.36640007532208035</v>
      </c>
      <c r="AA798" t="str">
        <f t="shared" si="179"/>
        <v>High</v>
      </c>
      <c r="AB798">
        <f t="shared" si="180"/>
        <v>2022</v>
      </c>
      <c r="AD798">
        <f t="shared" si="181"/>
        <v>0.29940713966554111</v>
      </c>
    </row>
    <row r="799" spans="1:30" x14ac:dyDescent="0.3">
      <c r="A799" s="3" t="s">
        <v>19</v>
      </c>
      <c r="B799" s="3" t="s">
        <v>1086</v>
      </c>
      <c r="C799" s="3" t="s">
        <v>21</v>
      </c>
      <c r="D799" s="4" t="s">
        <v>22</v>
      </c>
      <c r="E799" s="3" t="s">
        <v>1088</v>
      </c>
      <c r="F799" s="3" t="str">
        <f t="shared" si="168"/>
        <v>Other</v>
      </c>
      <c r="G799" s="3" t="str">
        <f t="shared" si="169"/>
        <v xml:space="preserve">AM-06 - STAINLESS STEEL BOTTLE 750ML SG805 </v>
      </c>
      <c r="H799" s="3" t="str">
        <f t="shared" si="170"/>
        <v>AM-06</v>
      </c>
      <c r="I799" s="3"/>
      <c r="J799" s="3"/>
      <c r="K799" s="3" t="str">
        <f t="shared" si="171"/>
        <v>PCS</v>
      </c>
      <c r="L799" s="3" t="e">
        <f t="shared" si="172"/>
        <v>#VALUE!</v>
      </c>
      <c r="M799" s="3"/>
      <c r="N799" s="3">
        <v>43.2</v>
      </c>
      <c r="O799" s="3" t="s">
        <v>24</v>
      </c>
      <c r="P799" s="3">
        <v>572.90601849999996</v>
      </c>
      <c r="Q799" s="3">
        <v>24749.54</v>
      </c>
      <c r="R799" s="3">
        <v>6.9866587620000002</v>
      </c>
      <c r="S799" s="3">
        <v>301.82365850000002</v>
      </c>
      <c r="T799" s="3">
        <v>9068.2000000000007</v>
      </c>
      <c r="U799" t="str">
        <f t="shared" si="173"/>
        <v xml:space="preserve">AM-06 - STAINLESS STEEL BOTTLE 750ML SG805 </v>
      </c>
      <c r="V799">
        <f t="shared" si="174"/>
        <v>288</v>
      </c>
      <c r="W799" t="str">
        <f t="shared" si="175"/>
        <v>PCS</v>
      </c>
      <c r="X799">
        <f t="shared" si="176"/>
        <v>1.01</v>
      </c>
      <c r="Y799">
        <f t="shared" si="177"/>
        <v>33817.740000000005</v>
      </c>
      <c r="Z799">
        <f t="shared" si="178"/>
        <v>0.36639872902688292</v>
      </c>
      <c r="AA799" t="str">
        <f t="shared" si="179"/>
        <v>High</v>
      </c>
      <c r="AB799">
        <f t="shared" si="180"/>
        <v>2022</v>
      </c>
      <c r="AD799">
        <f t="shared" si="181"/>
        <v>0.29935488308546576</v>
      </c>
    </row>
    <row r="800" spans="1:30" x14ac:dyDescent="0.3">
      <c r="A800" s="3" t="s">
        <v>19</v>
      </c>
      <c r="B800" s="3" t="s">
        <v>1086</v>
      </c>
      <c r="C800" s="3" t="s">
        <v>21</v>
      </c>
      <c r="D800" s="4" t="s">
        <v>22</v>
      </c>
      <c r="E800" s="3" t="s">
        <v>1089</v>
      </c>
      <c r="F800" s="3" t="str">
        <f t="shared" si="168"/>
        <v>Other</v>
      </c>
      <c r="G800" s="3" t="str">
        <f t="shared" si="169"/>
        <v xml:space="preserve">SB-01 - STAINLESS STEEL SPORTS BOTTLE 750ML SG-702 </v>
      </c>
      <c r="H800" s="3" t="str">
        <f t="shared" si="170"/>
        <v>SB-01</v>
      </c>
      <c r="I800" s="3"/>
      <c r="J800" s="3"/>
      <c r="K800" s="3" t="str">
        <f t="shared" si="171"/>
        <v>PCS</v>
      </c>
      <c r="L800" s="3" t="e">
        <f t="shared" si="172"/>
        <v>#VALUE!</v>
      </c>
      <c r="M800" s="3"/>
      <c r="N800" s="3">
        <v>889.2</v>
      </c>
      <c r="O800" s="3" t="s">
        <v>24</v>
      </c>
      <c r="P800" s="3">
        <v>572.84678359999998</v>
      </c>
      <c r="Q800" s="3">
        <v>509375.36</v>
      </c>
      <c r="R800" s="3">
        <v>6.9859363859999997</v>
      </c>
      <c r="S800" s="3">
        <v>6211.8946340000002</v>
      </c>
      <c r="T800" s="3">
        <v>186635.2</v>
      </c>
      <c r="U800" t="str">
        <f t="shared" si="173"/>
        <v xml:space="preserve">SB-01 - STAINLESS STEEL SPORTS BOTTLE 750ML SG-702 </v>
      </c>
      <c r="V800">
        <f t="shared" si="174"/>
        <v>5616</v>
      </c>
      <c r="W800" t="str">
        <f t="shared" si="175"/>
        <v>PCS</v>
      </c>
      <c r="X800">
        <f t="shared" si="176"/>
        <v>1.0660000000000001</v>
      </c>
      <c r="Y800">
        <f t="shared" si="177"/>
        <v>696010.56</v>
      </c>
      <c r="Z800">
        <f t="shared" si="178"/>
        <v>0.36640013368530433</v>
      </c>
      <c r="AA800" t="str">
        <f t="shared" si="179"/>
        <v>High</v>
      </c>
      <c r="AB800">
        <f t="shared" si="180"/>
        <v>2022</v>
      </c>
      <c r="AD800">
        <f t="shared" si="181"/>
        <v>0.29930254596919609</v>
      </c>
    </row>
    <row r="801" spans="1:30" x14ac:dyDescent="0.3">
      <c r="A801" s="3" t="s">
        <v>19</v>
      </c>
      <c r="B801" s="3" t="s">
        <v>1086</v>
      </c>
      <c r="C801" s="3" t="s">
        <v>21</v>
      </c>
      <c r="D801" s="4" t="s">
        <v>22</v>
      </c>
      <c r="E801" s="3" t="s">
        <v>1090</v>
      </c>
      <c r="F801" s="3" t="str">
        <f t="shared" si="168"/>
        <v>Other</v>
      </c>
      <c r="G801" s="3" t="str">
        <f t="shared" si="169"/>
        <v xml:space="preserve">NP-21 STAINLESS STEEL SPORTS BOTTLE 650ML S115 </v>
      </c>
      <c r="H801" s="3" t="str">
        <f t="shared" si="170"/>
        <v>NP-21</v>
      </c>
      <c r="I801" s="3"/>
      <c r="J801" s="3"/>
      <c r="K801" s="3" t="str">
        <f t="shared" si="171"/>
        <v>PCS</v>
      </c>
      <c r="L801" s="3" t="e">
        <f t="shared" si="172"/>
        <v>#VALUE!</v>
      </c>
      <c r="M801" s="3"/>
      <c r="N801" s="3">
        <v>3628.8</v>
      </c>
      <c r="O801" s="3" t="s">
        <v>24</v>
      </c>
      <c r="P801" s="3">
        <v>483.3895392</v>
      </c>
      <c r="Q801" s="3">
        <v>1754123.96</v>
      </c>
      <c r="R801" s="3">
        <v>5.8949943810000001</v>
      </c>
      <c r="S801" s="3">
        <v>21391.75561</v>
      </c>
      <c r="T801" s="3">
        <v>642711.1</v>
      </c>
      <c r="U801" t="str">
        <f t="shared" si="173"/>
        <v xml:space="preserve">NP-21 STAINLESS STEEL SPORTS BOTTLE 650ML S115 </v>
      </c>
      <c r="V801" t="e">
        <f t="shared" si="174"/>
        <v>#VALUE!</v>
      </c>
      <c r="W801" t="str">
        <f t="shared" si="175"/>
        <v>PCS</v>
      </c>
      <c r="X801">
        <f t="shared" si="176"/>
        <v>1.01</v>
      </c>
      <c r="Y801">
        <f t="shared" si="177"/>
        <v>2396835.06</v>
      </c>
      <c r="Z801">
        <f t="shared" si="178"/>
        <v>0.36640004620882094</v>
      </c>
      <c r="AA801" t="str">
        <f t="shared" si="179"/>
        <v>High</v>
      </c>
      <c r="AB801">
        <f t="shared" si="180"/>
        <v>2022</v>
      </c>
      <c r="AD801">
        <f t="shared" si="181"/>
        <v>0.29925012597879291</v>
      </c>
    </row>
    <row r="802" spans="1:30" x14ac:dyDescent="0.3">
      <c r="A802" s="3" t="s">
        <v>19</v>
      </c>
      <c r="B802" s="3" t="s">
        <v>1091</v>
      </c>
      <c r="C802" s="3" t="s">
        <v>21</v>
      </c>
      <c r="D802" s="4" t="s">
        <v>25</v>
      </c>
      <c r="E802" s="3" t="s">
        <v>1092</v>
      </c>
      <c r="F802" s="3" t="str">
        <f t="shared" si="168"/>
        <v>Scrubber</v>
      </c>
      <c r="G802" s="3" t="str">
        <f t="shared" si="169"/>
        <v xml:space="preserve">SS410 SS SCRUBBER 3 PCS SET </v>
      </c>
      <c r="H802" s="3" t="str">
        <f t="shared" si="170"/>
        <v>SS410</v>
      </c>
      <c r="I802" s="3"/>
      <c r="J802" s="3"/>
      <c r="K802" s="3" t="str">
        <f t="shared" si="171"/>
        <v>PCS</v>
      </c>
      <c r="L802" s="3" t="e">
        <f t="shared" si="172"/>
        <v>#VALUE!</v>
      </c>
      <c r="M802" s="3"/>
      <c r="N802" s="3">
        <v>7653.8</v>
      </c>
      <c r="O802" s="3" t="s">
        <v>24</v>
      </c>
      <c r="P802" s="3">
        <v>247.18841359999999</v>
      </c>
      <c r="Q802" s="3">
        <v>1891930.68</v>
      </c>
      <c r="R802" s="3">
        <v>3.0144928489999998</v>
      </c>
      <c r="S802" s="3">
        <v>23072.325369999999</v>
      </c>
      <c r="T802" s="3">
        <v>831692.7</v>
      </c>
      <c r="U802" t="str">
        <f t="shared" si="173"/>
        <v xml:space="preserve">SS410 SS SCRUBBER 3 PCS SET </v>
      </c>
      <c r="V802" t="e">
        <f t="shared" si="174"/>
        <v>#VALUE!</v>
      </c>
      <c r="W802" t="str">
        <f t="shared" si="175"/>
        <v>PCS</v>
      </c>
      <c r="X802">
        <f t="shared" si="176"/>
        <v>0.185</v>
      </c>
      <c r="Y802">
        <f t="shared" si="177"/>
        <v>2723623.38</v>
      </c>
      <c r="Z802">
        <f t="shared" si="178"/>
        <v>0.43959998576692039</v>
      </c>
      <c r="AA802" t="str">
        <f t="shared" si="179"/>
        <v>High</v>
      </c>
      <c r="AB802">
        <f t="shared" si="180"/>
        <v>2022</v>
      </c>
      <c r="AD802">
        <f t="shared" si="181"/>
        <v>0.29919762408650985</v>
      </c>
    </row>
    <row r="803" spans="1:30" x14ac:dyDescent="0.3">
      <c r="A803" s="3" t="s">
        <v>19</v>
      </c>
      <c r="B803" s="3" t="s">
        <v>1091</v>
      </c>
      <c r="C803" s="3" t="s">
        <v>21</v>
      </c>
      <c r="D803" s="4" t="s">
        <v>25</v>
      </c>
      <c r="E803" s="3" t="s">
        <v>1093</v>
      </c>
      <c r="F803" s="3" t="str">
        <f t="shared" si="168"/>
        <v>Scrubber</v>
      </c>
      <c r="G803" s="3" t="str">
        <f t="shared" si="169"/>
        <v xml:space="preserve">OKS-4156 -STEEL SCRUBBER 6PCS SET </v>
      </c>
      <c r="H803" s="3" t="str">
        <f t="shared" si="170"/>
        <v>OKS-4156</v>
      </c>
      <c r="I803" s="3"/>
      <c r="J803" s="3"/>
      <c r="K803" s="3" t="str">
        <f t="shared" si="171"/>
        <v>PCS</v>
      </c>
      <c r="L803" s="3" t="e">
        <f t="shared" si="172"/>
        <v>#VALUE!</v>
      </c>
      <c r="M803" s="3"/>
      <c r="N803" s="3">
        <v>8677.15</v>
      </c>
      <c r="O803" s="3" t="s">
        <v>24</v>
      </c>
      <c r="P803" s="3">
        <v>252.8131898</v>
      </c>
      <c r="Q803" s="3">
        <v>2193697.9700000002</v>
      </c>
      <c r="R803" s="3">
        <v>3.0830876809999999</v>
      </c>
      <c r="S803" s="3">
        <v>26752.414270000001</v>
      </c>
      <c r="T803" s="3">
        <v>964349.7</v>
      </c>
      <c r="U803" t="str">
        <f t="shared" si="173"/>
        <v xml:space="preserve">OKS-4156 -STEEL SCRUBBER 6PCS SET </v>
      </c>
      <c r="V803" t="e">
        <f t="shared" si="174"/>
        <v>#VALUE!</v>
      </c>
      <c r="W803" t="str">
        <f t="shared" si="175"/>
        <v>PCS</v>
      </c>
      <c r="X803" t="e">
        <f t="shared" si="176"/>
        <v>#VALUE!</v>
      </c>
      <c r="Y803">
        <f t="shared" si="177"/>
        <v>3158047.67</v>
      </c>
      <c r="Z803">
        <f t="shared" si="178"/>
        <v>0.43960003299816147</v>
      </c>
      <c r="AA803" t="str">
        <f t="shared" si="179"/>
        <v>High</v>
      </c>
      <c r="AB803">
        <f t="shared" si="180"/>
        <v>2022</v>
      </c>
      <c r="AD803">
        <f t="shared" si="181"/>
        <v>0.29908776308363005</v>
      </c>
    </row>
    <row r="804" spans="1:30" x14ac:dyDescent="0.3">
      <c r="A804" s="3" t="s">
        <v>19</v>
      </c>
      <c r="B804" s="3" t="s">
        <v>1094</v>
      </c>
      <c r="C804" s="3" t="s">
        <v>21</v>
      </c>
      <c r="D804" s="4" t="s">
        <v>22</v>
      </c>
      <c r="E804" s="3" t="s">
        <v>1095</v>
      </c>
      <c r="F804" s="3" t="str">
        <f t="shared" si="168"/>
        <v>Other</v>
      </c>
      <c r="G804" s="3" t="str">
        <f t="shared" si="169"/>
        <v>KWP-1000B SS OIL POT 900ML</v>
      </c>
      <c r="H804" s="3" t="str">
        <f t="shared" si="170"/>
        <v>KWP-1000B</v>
      </c>
      <c r="I804" s="3"/>
      <c r="J804" s="3"/>
      <c r="K804" s="3" t="str">
        <f t="shared" si="171"/>
        <v>PCS</v>
      </c>
      <c r="L804" s="3" t="e">
        <f t="shared" si="172"/>
        <v>#VALUE!</v>
      </c>
      <c r="M804" s="3"/>
      <c r="N804" s="3">
        <v>6975</v>
      </c>
      <c r="O804" s="3" t="s">
        <v>24</v>
      </c>
      <c r="P804" s="3">
        <v>502.11598570000001</v>
      </c>
      <c r="Q804" s="3">
        <v>3502259</v>
      </c>
      <c r="R804" s="3">
        <v>6.123365679</v>
      </c>
      <c r="S804" s="3">
        <v>42710.475610000001</v>
      </c>
      <c r="T804" s="3">
        <v>1283227.7</v>
      </c>
      <c r="U804" t="str">
        <f t="shared" si="173"/>
        <v>KWP-1000B SS OIL POT 900ML</v>
      </c>
      <c r="V804">
        <f t="shared" si="174"/>
        <v>27000</v>
      </c>
      <c r="W804" t="str">
        <f t="shared" si="175"/>
        <v>PCS</v>
      </c>
      <c r="X804">
        <f t="shared" si="176"/>
        <v>1.55</v>
      </c>
      <c r="Y804">
        <f t="shared" si="177"/>
        <v>4785486.7</v>
      </c>
      <c r="Z804">
        <f t="shared" si="178"/>
        <v>0.36640000068527195</v>
      </c>
      <c r="AA804" t="str">
        <f t="shared" si="179"/>
        <v>High</v>
      </c>
      <c r="AB804">
        <f t="shared" si="180"/>
        <v>2022</v>
      </c>
      <c r="AD804">
        <f t="shared" si="181"/>
        <v>0.29897772998267902</v>
      </c>
    </row>
    <row r="805" spans="1:30" x14ac:dyDescent="0.3">
      <c r="A805" s="3" t="s">
        <v>19</v>
      </c>
      <c r="B805" s="3" t="s">
        <v>1096</v>
      </c>
      <c r="C805" s="3" t="s">
        <v>21</v>
      </c>
      <c r="D805" s="4" t="s">
        <v>22</v>
      </c>
      <c r="E805" s="3" t="s">
        <v>1097</v>
      </c>
      <c r="F805" s="3" t="str">
        <f t="shared" si="168"/>
        <v>Other</v>
      </c>
      <c r="G805" s="3" t="str">
        <f t="shared" si="169"/>
        <v xml:space="preserve">2628 HOUSEHOLD STEEL HOOK 3 PCS SET </v>
      </c>
      <c r="H805" s="3" t="str">
        <f t="shared" si="170"/>
        <v>2628</v>
      </c>
      <c r="I805" s="3"/>
      <c r="J805" s="3"/>
      <c r="K805" s="3" t="str">
        <f t="shared" si="171"/>
        <v>PCS</v>
      </c>
      <c r="L805" s="3" t="e">
        <f t="shared" si="172"/>
        <v>#VALUE!</v>
      </c>
      <c r="M805" s="3"/>
      <c r="N805" s="3">
        <v>5709.6</v>
      </c>
      <c r="O805" s="3" t="s">
        <v>24</v>
      </c>
      <c r="P805" s="3">
        <v>1041.5809690000001</v>
      </c>
      <c r="Q805" s="3">
        <v>5947010.7000000002</v>
      </c>
      <c r="R805" s="3">
        <v>12.609939089999999</v>
      </c>
      <c r="S805" s="3">
        <v>71997.708230000004</v>
      </c>
      <c r="T805" s="3">
        <v>2178984.7000000002</v>
      </c>
      <c r="U805" t="str">
        <f t="shared" si="173"/>
        <v xml:space="preserve">2628 HOUSEHOLD STEEL HOOK 3 PCS SET </v>
      </c>
      <c r="V805" t="e">
        <f t="shared" si="174"/>
        <v>#VALUE!</v>
      </c>
      <c r="W805" t="str">
        <f t="shared" si="175"/>
        <v>PCS</v>
      </c>
      <c r="X805">
        <f t="shared" si="176"/>
        <v>0.42099999999999999</v>
      </c>
      <c r="Y805">
        <f t="shared" si="177"/>
        <v>8125995.4000000004</v>
      </c>
      <c r="Z805">
        <f t="shared" si="178"/>
        <v>0.36639999655625305</v>
      </c>
      <c r="AA805" t="str">
        <f t="shared" si="179"/>
        <v>High</v>
      </c>
      <c r="AB805">
        <f t="shared" si="180"/>
        <v>2022</v>
      </c>
      <c r="AD805">
        <f t="shared" si="181"/>
        <v>0.2989248912125359</v>
      </c>
    </row>
    <row r="806" spans="1:30" x14ac:dyDescent="0.3">
      <c r="A806" s="3" t="s">
        <v>19</v>
      </c>
      <c r="B806" s="3" t="s">
        <v>1098</v>
      </c>
      <c r="C806" s="3" t="s">
        <v>21</v>
      </c>
      <c r="D806" s="4" t="s">
        <v>22</v>
      </c>
      <c r="E806" s="3" t="s">
        <v>1099</v>
      </c>
      <c r="F806" s="3" t="str">
        <f t="shared" si="168"/>
        <v>Other</v>
      </c>
      <c r="G806" s="3" t="str">
        <f t="shared" si="169"/>
        <v xml:space="preserve">6561 STEEL LUNCH BOX </v>
      </c>
      <c r="H806" s="3" t="str">
        <f t="shared" si="170"/>
        <v>6561</v>
      </c>
      <c r="I806" s="3"/>
      <c r="J806" s="3"/>
      <c r="K806" s="3" t="str">
        <f t="shared" si="171"/>
        <v>PCS</v>
      </c>
      <c r="L806" s="3" t="e">
        <f t="shared" si="172"/>
        <v>#VALUE!</v>
      </c>
      <c r="M806" s="3"/>
      <c r="N806" s="3">
        <v>8232</v>
      </c>
      <c r="O806" s="3" t="s">
        <v>24</v>
      </c>
      <c r="P806" s="3">
        <v>556.0189699</v>
      </c>
      <c r="Q806" s="3">
        <v>4577148.16</v>
      </c>
      <c r="R806" s="3">
        <v>6.7314645259999999</v>
      </c>
      <c r="S806" s="3">
        <v>55413.415979999998</v>
      </c>
      <c r="T806" s="3">
        <v>1677067.1</v>
      </c>
      <c r="U806" t="str">
        <f t="shared" si="173"/>
        <v xml:space="preserve">6561 STEEL LUNCH BOX </v>
      </c>
      <c r="V806">
        <f t="shared" si="174"/>
        <v>21600</v>
      </c>
      <c r="W806" t="str">
        <f t="shared" si="175"/>
        <v>PCS</v>
      </c>
      <c r="X806">
        <f t="shared" si="176"/>
        <v>2.5</v>
      </c>
      <c r="Y806">
        <f t="shared" si="177"/>
        <v>6254215.2599999998</v>
      </c>
      <c r="Z806">
        <f t="shared" si="178"/>
        <v>0.366400003097125</v>
      </c>
      <c r="AA806" t="str">
        <f t="shared" si="179"/>
        <v>High</v>
      </c>
      <c r="AB806">
        <f t="shared" si="180"/>
        <v>2022</v>
      </c>
      <c r="AD806">
        <f t="shared" si="181"/>
        <v>0.29887196956128592</v>
      </c>
    </row>
    <row r="807" spans="1:30" x14ac:dyDescent="0.3">
      <c r="A807" s="3" t="s">
        <v>19</v>
      </c>
      <c r="B807" s="3" t="s">
        <v>1098</v>
      </c>
      <c r="C807" s="3" t="s">
        <v>21</v>
      </c>
      <c r="D807" s="4" t="s">
        <v>22</v>
      </c>
      <c r="E807" s="3" t="s">
        <v>1100</v>
      </c>
      <c r="F807" s="3" t="str">
        <f t="shared" si="168"/>
        <v>Kitchen Tools</v>
      </c>
      <c r="G807" s="3" t="str">
        <f t="shared" si="169"/>
        <v xml:space="preserve">NP-55 STEEL TEA STRAINER </v>
      </c>
      <c r="H807" s="3" t="str">
        <f t="shared" si="170"/>
        <v>NP-55</v>
      </c>
      <c r="I807" s="3"/>
      <c r="J807" s="3"/>
      <c r="K807" s="3" t="str">
        <f t="shared" si="171"/>
        <v>PCS</v>
      </c>
      <c r="L807" s="3" t="e">
        <f t="shared" si="172"/>
        <v>#VALUE!</v>
      </c>
      <c r="M807" s="3"/>
      <c r="N807" s="3">
        <v>4620</v>
      </c>
      <c r="O807" s="3" t="s">
        <v>24</v>
      </c>
      <c r="P807" s="3">
        <v>563.20335709999995</v>
      </c>
      <c r="Q807" s="3">
        <v>2601999.5099999998</v>
      </c>
      <c r="R807" s="3">
        <v>6.8184425800000001</v>
      </c>
      <c r="S807" s="3">
        <v>31501.204720000002</v>
      </c>
      <c r="T807" s="3">
        <v>953372.6</v>
      </c>
      <c r="U807" t="str">
        <f t="shared" si="173"/>
        <v xml:space="preserve">NP-55 STEEL TEA STRAINER </v>
      </c>
      <c r="V807">
        <f t="shared" si="174"/>
        <v>100800</v>
      </c>
      <c r="W807" t="str">
        <f t="shared" si="175"/>
        <v>PCS</v>
      </c>
      <c r="X807">
        <f t="shared" si="176"/>
        <v>0.29699999999999999</v>
      </c>
      <c r="Y807">
        <f t="shared" si="177"/>
        <v>3555372.11</v>
      </c>
      <c r="Z807">
        <f t="shared" si="178"/>
        <v>0.36639999213527907</v>
      </c>
      <c r="AA807" t="str">
        <f t="shared" si="179"/>
        <v>High</v>
      </c>
      <c r="AB807">
        <f t="shared" si="180"/>
        <v>2022</v>
      </c>
      <c r="AD807">
        <f t="shared" si="181"/>
        <v>0.29881896482538656</v>
      </c>
    </row>
    <row r="808" spans="1:30" x14ac:dyDescent="0.3">
      <c r="A808" s="3" t="s">
        <v>19</v>
      </c>
      <c r="B808" s="3" t="s">
        <v>1101</v>
      </c>
      <c r="C808" s="3" t="s">
        <v>21</v>
      </c>
      <c r="D808" s="4" t="s">
        <v>22</v>
      </c>
      <c r="E808" s="3" t="s">
        <v>1102</v>
      </c>
      <c r="F808" s="3" t="str">
        <f t="shared" si="168"/>
        <v>Other</v>
      </c>
      <c r="G808" s="3" t="str">
        <f t="shared" si="169"/>
        <v xml:space="preserve">NP-20 - STAINLESS STEEL SPORTS BOTTLE 750ML S-308-C6 </v>
      </c>
      <c r="H808" s="3" t="str">
        <f t="shared" si="170"/>
        <v>NP-20</v>
      </c>
      <c r="I808" s="3"/>
      <c r="J808" s="3"/>
      <c r="K808" s="3" t="str">
        <f t="shared" si="171"/>
        <v>PCS</v>
      </c>
      <c r="L808" s="3" t="e">
        <f t="shared" si="172"/>
        <v>#VALUE!</v>
      </c>
      <c r="M808" s="3"/>
      <c r="N808" s="3">
        <v>8153</v>
      </c>
      <c r="O808" s="3" t="s">
        <v>24</v>
      </c>
      <c r="P808" s="3">
        <v>517.3384092</v>
      </c>
      <c r="Q808" s="3">
        <v>4217860.05</v>
      </c>
      <c r="R808" s="3">
        <v>6.2631768670000003</v>
      </c>
      <c r="S808" s="3">
        <v>51063.680990000001</v>
      </c>
      <c r="T808" s="3">
        <v>1545423.9</v>
      </c>
      <c r="U808" t="str">
        <f t="shared" si="173"/>
        <v xml:space="preserve">NP-20 - STAINLESS STEEL SPORTS BOTTLE 750ML S-308-C6 </v>
      </c>
      <c r="V808">
        <f t="shared" si="174"/>
        <v>47340</v>
      </c>
      <c r="W808" t="str">
        <f t="shared" si="175"/>
        <v>PCS</v>
      </c>
      <c r="X808">
        <f t="shared" si="176"/>
        <v>1.0275000000000001</v>
      </c>
      <c r="Y808">
        <f t="shared" si="177"/>
        <v>5763283.9499999993</v>
      </c>
      <c r="Z808">
        <f t="shared" si="178"/>
        <v>0.36639999470821705</v>
      </c>
      <c r="AA808" t="str">
        <f t="shared" si="179"/>
        <v>High</v>
      </c>
      <c r="AB808">
        <f t="shared" si="180"/>
        <v>2022</v>
      </c>
      <c r="AD808">
        <f t="shared" si="181"/>
        <v>0.29876587682278644</v>
      </c>
    </row>
    <row r="809" spans="1:30" x14ac:dyDescent="0.3">
      <c r="A809" s="3" t="s">
        <v>19</v>
      </c>
      <c r="B809" s="3" t="s">
        <v>1101</v>
      </c>
      <c r="C809" s="3" t="s">
        <v>21</v>
      </c>
      <c r="D809" s="4" t="s">
        <v>22</v>
      </c>
      <c r="E809" s="3" t="s">
        <v>1103</v>
      </c>
      <c r="F809" s="3" t="str">
        <f t="shared" si="168"/>
        <v>Other</v>
      </c>
      <c r="G809" s="3" t="str">
        <f t="shared" si="169"/>
        <v xml:space="preserve">NP-21 - STAINLESS STEEL SPORTS BOTTLE 650ML S115 </v>
      </c>
      <c r="H809" s="3" t="str">
        <f t="shared" si="170"/>
        <v>NP-21</v>
      </c>
      <c r="I809" s="3"/>
      <c r="J809" s="3"/>
      <c r="K809" s="3" t="str">
        <f t="shared" si="171"/>
        <v>PCS</v>
      </c>
      <c r="L809" s="3" t="e">
        <f t="shared" si="172"/>
        <v>#VALUE!</v>
      </c>
      <c r="M809" s="3"/>
      <c r="N809" s="3">
        <v>5766.4</v>
      </c>
      <c r="O809" s="3" t="s">
        <v>24</v>
      </c>
      <c r="P809" s="3">
        <v>512.14614659999995</v>
      </c>
      <c r="Q809" s="3">
        <v>2953239.54</v>
      </c>
      <c r="R809" s="3">
        <v>6.2003165449999997</v>
      </c>
      <c r="S809" s="3">
        <v>35753.50533</v>
      </c>
      <c r="T809" s="3">
        <v>1082067</v>
      </c>
      <c r="U809" t="str">
        <f t="shared" si="173"/>
        <v xml:space="preserve">NP-21 - STAINLESS STEEL SPORTS BOTTLE 650ML S115 </v>
      </c>
      <c r="V809">
        <f t="shared" si="174"/>
        <v>32436</v>
      </c>
      <c r="W809" t="str">
        <f t="shared" si="175"/>
        <v>PCS</v>
      </c>
      <c r="X809">
        <f t="shared" si="176"/>
        <v>1.05</v>
      </c>
      <c r="Y809">
        <f t="shared" si="177"/>
        <v>4035306.54</v>
      </c>
      <c r="Z809">
        <f t="shared" si="178"/>
        <v>0.36640001101976305</v>
      </c>
      <c r="AA809" t="str">
        <f t="shared" si="179"/>
        <v>High</v>
      </c>
      <c r="AB809">
        <f t="shared" si="180"/>
        <v>2022</v>
      </c>
      <c r="AD809">
        <f t="shared" si="181"/>
        <v>0.29871270534646138</v>
      </c>
    </row>
    <row r="810" spans="1:30" x14ac:dyDescent="0.3">
      <c r="A810" s="3" t="s">
        <v>19</v>
      </c>
      <c r="B810" s="3" t="s">
        <v>1101</v>
      </c>
      <c r="C810" s="3" t="s">
        <v>21</v>
      </c>
      <c r="D810" s="4" t="s">
        <v>22</v>
      </c>
      <c r="E810" s="3" t="s">
        <v>1104</v>
      </c>
      <c r="F810" s="3" t="str">
        <f t="shared" si="168"/>
        <v>Other</v>
      </c>
      <c r="G810" s="3" t="str">
        <f t="shared" si="169"/>
        <v xml:space="preserve">SB-01 - STAINLESS STEEL SPORTS BOTTLE 750ML SG-702 </v>
      </c>
      <c r="H810" s="3" t="str">
        <f t="shared" si="170"/>
        <v>SB-01</v>
      </c>
      <c r="I810" s="3"/>
      <c r="J810" s="3"/>
      <c r="K810" s="3" t="str">
        <f t="shared" si="171"/>
        <v>PCS</v>
      </c>
      <c r="L810" s="3" t="e">
        <f t="shared" si="172"/>
        <v>#VALUE!</v>
      </c>
      <c r="M810" s="3"/>
      <c r="N810" s="3">
        <v>570</v>
      </c>
      <c r="O810" s="3" t="s">
        <v>24</v>
      </c>
      <c r="P810" s="3">
        <v>607.90075439999998</v>
      </c>
      <c r="Q810" s="3">
        <v>346503.43</v>
      </c>
      <c r="R810" s="3">
        <v>7.3595732979999999</v>
      </c>
      <c r="S810" s="3">
        <v>4194.9567800000004</v>
      </c>
      <c r="T810" s="3">
        <v>126958.9</v>
      </c>
      <c r="U810" t="str">
        <f t="shared" si="173"/>
        <v xml:space="preserve">SB-01 - STAINLESS STEEL SPORTS BOTTLE 750ML SG-702 </v>
      </c>
      <c r="V810">
        <f t="shared" si="174"/>
        <v>3600</v>
      </c>
      <c r="W810" t="str">
        <f t="shared" si="175"/>
        <v>PCS</v>
      </c>
      <c r="X810">
        <f t="shared" si="176"/>
        <v>1.1100000000000001</v>
      </c>
      <c r="Y810">
        <f t="shared" si="177"/>
        <v>473462.32999999996</v>
      </c>
      <c r="Z810">
        <f t="shared" si="178"/>
        <v>0.3664001248126173</v>
      </c>
      <c r="AA810" t="str">
        <f t="shared" si="179"/>
        <v>High</v>
      </c>
      <c r="AB810">
        <f t="shared" si="180"/>
        <v>2022</v>
      </c>
      <c r="AD810">
        <f t="shared" si="181"/>
        <v>0.29865945018857515</v>
      </c>
    </row>
    <row r="811" spans="1:30" x14ac:dyDescent="0.3">
      <c r="A811" s="3" t="s">
        <v>19</v>
      </c>
      <c r="B811" s="3" t="s">
        <v>1101</v>
      </c>
      <c r="C811" s="3" t="s">
        <v>21</v>
      </c>
      <c r="D811" s="4" t="s">
        <v>22</v>
      </c>
      <c r="E811" s="3" t="s">
        <v>1105</v>
      </c>
      <c r="F811" s="3" t="str">
        <f t="shared" si="168"/>
        <v>Other</v>
      </c>
      <c r="G811" s="3" t="str">
        <f t="shared" si="169"/>
        <v xml:space="preserve">BCLR-3 - STAINLESS STEEL SPORTS BOTTLE 750ML SG705-1 </v>
      </c>
      <c r="H811" s="3" t="str">
        <f t="shared" si="170"/>
        <v>BCLR-3</v>
      </c>
      <c r="I811" s="3"/>
      <c r="J811" s="3"/>
      <c r="K811" s="3" t="str">
        <f t="shared" si="171"/>
        <v>PCS</v>
      </c>
      <c r="L811" s="3" t="e">
        <f t="shared" si="172"/>
        <v>#VALUE!</v>
      </c>
      <c r="M811" s="3"/>
      <c r="N811" s="3">
        <v>90</v>
      </c>
      <c r="O811" s="3" t="s">
        <v>24</v>
      </c>
      <c r="P811" s="3">
        <v>608.72222220000003</v>
      </c>
      <c r="Q811" s="3">
        <v>54785</v>
      </c>
      <c r="R811" s="3">
        <v>7.3695184290000002</v>
      </c>
      <c r="S811" s="3">
        <v>663.25665860000004</v>
      </c>
      <c r="T811" s="3">
        <v>20073.2</v>
      </c>
      <c r="U811" t="str">
        <f t="shared" si="173"/>
        <v xml:space="preserve">BCLR-3 - STAINLESS STEEL SPORTS BOTTLE 750ML SG705-1 </v>
      </c>
      <c r="V811">
        <f t="shared" si="174"/>
        <v>540</v>
      </c>
      <c r="W811" t="str">
        <f t="shared" si="175"/>
        <v>PCS</v>
      </c>
      <c r="X811">
        <f t="shared" si="176"/>
        <v>1.17</v>
      </c>
      <c r="Y811">
        <f t="shared" si="177"/>
        <v>74858.2</v>
      </c>
      <c r="Z811">
        <f t="shared" si="178"/>
        <v>0.36639956192388429</v>
      </c>
      <c r="AA811" t="str">
        <f t="shared" si="179"/>
        <v>High</v>
      </c>
      <c r="AB811">
        <f t="shared" si="180"/>
        <v>2022</v>
      </c>
      <c r="AD811">
        <f t="shared" si="181"/>
        <v>0.29860611107469798</v>
      </c>
    </row>
    <row r="812" spans="1:30" x14ac:dyDescent="0.3">
      <c r="A812" s="3" t="s">
        <v>19</v>
      </c>
      <c r="B812" s="3" t="s">
        <v>1101</v>
      </c>
      <c r="C812" s="3" t="s">
        <v>21</v>
      </c>
      <c r="D812" s="4" t="s">
        <v>22</v>
      </c>
      <c r="E812" s="3" t="s">
        <v>1106</v>
      </c>
      <c r="F812" s="3" t="str">
        <f t="shared" si="168"/>
        <v>Other</v>
      </c>
      <c r="G812" s="3" t="str">
        <f t="shared" si="169"/>
        <v xml:space="preserve">WB-750 - STAINLESS STEEL SPORTS BOTTLE 750ML SG902 </v>
      </c>
      <c r="H812" s="3" t="str">
        <f t="shared" si="170"/>
        <v>WB-750</v>
      </c>
      <c r="I812" s="3"/>
      <c r="J812" s="3"/>
      <c r="K812" s="3" t="str">
        <f t="shared" si="171"/>
        <v>PCS</v>
      </c>
      <c r="L812" s="3" t="e">
        <f t="shared" si="172"/>
        <v>#VALUE!</v>
      </c>
      <c r="M812" s="3"/>
      <c r="N812" s="3">
        <v>96</v>
      </c>
      <c r="O812" s="3" t="s">
        <v>24</v>
      </c>
      <c r="P812" s="3">
        <v>634.08572919999995</v>
      </c>
      <c r="Q812" s="3">
        <v>60872.23</v>
      </c>
      <c r="R812" s="3">
        <v>7.6765826779999999</v>
      </c>
      <c r="S812" s="3">
        <v>736.95193700000004</v>
      </c>
      <c r="T812" s="3">
        <v>22303.5</v>
      </c>
      <c r="U812" t="str">
        <f t="shared" si="173"/>
        <v xml:space="preserve">WB-750 - STAINLESS STEEL SPORTS BOTTLE 750ML SG902 </v>
      </c>
      <c r="V812">
        <f t="shared" si="174"/>
        <v>540</v>
      </c>
      <c r="W812" t="str">
        <f t="shared" si="175"/>
        <v>PCS</v>
      </c>
      <c r="X812">
        <f t="shared" si="176"/>
        <v>1.3</v>
      </c>
      <c r="Y812">
        <f t="shared" si="177"/>
        <v>83175.73000000001</v>
      </c>
      <c r="Z812">
        <f t="shared" si="178"/>
        <v>0.36639860244975414</v>
      </c>
      <c r="AA812" t="str">
        <f t="shared" si="179"/>
        <v>High</v>
      </c>
      <c r="AB812">
        <f t="shared" si="180"/>
        <v>2022</v>
      </c>
      <c r="AD812">
        <f t="shared" si="181"/>
        <v>0.29855268833959231</v>
      </c>
    </row>
    <row r="813" spans="1:30" x14ac:dyDescent="0.3">
      <c r="A813" s="3" t="s">
        <v>19</v>
      </c>
      <c r="B813" s="3" t="s">
        <v>1101</v>
      </c>
      <c r="C813" s="3" t="s">
        <v>21</v>
      </c>
      <c r="D813" s="4" t="s">
        <v>25</v>
      </c>
      <c r="E813" s="3" t="s">
        <v>1107</v>
      </c>
      <c r="F813" s="3" t="str">
        <f t="shared" si="168"/>
        <v>Scrubber</v>
      </c>
      <c r="G813" s="3" t="str">
        <f t="shared" si="169"/>
        <v>8001-2 STEEL SCRUBBER 2 PCS SET -</v>
      </c>
      <c r="H813" s="3" t="str">
        <f t="shared" si="170"/>
        <v>8001-2</v>
      </c>
      <c r="I813" s="3"/>
      <c r="J813" s="3"/>
      <c r="K813" s="3" t="str">
        <f t="shared" si="171"/>
        <v>PCS</v>
      </c>
      <c r="L813" s="3" t="e">
        <f t="shared" si="172"/>
        <v>#VALUE!</v>
      </c>
      <c r="M813" s="3"/>
      <c r="N813" s="3">
        <v>4900</v>
      </c>
      <c r="O813" s="3" t="s">
        <v>24</v>
      </c>
      <c r="P813" s="3">
        <v>491.76076330000001</v>
      </c>
      <c r="Q813" s="3">
        <v>2409627.7400000002</v>
      </c>
      <c r="R813" s="3">
        <v>5.9535201359999999</v>
      </c>
      <c r="S813" s="3">
        <v>29172.248670000001</v>
      </c>
      <c r="T813" s="3">
        <v>1059272.3999999999</v>
      </c>
      <c r="U813" t="str">
        <f t="shared" si="173"/>
        <v>8001-2 STEEL SCRUBBER 2 PCS SET -</v>
      </c>
      <c r="V813" t="e">
        <f t="shared" si="174"/>
        <v>#VALUE!</v>
      </c>
      <c r="W813" t="str">
        <f t="shared" si="175"/>
        <v>PCS</v>
      </c>
      <c r="X813">
        <f t="shared" si="176"/>
        <v>0.16400000000000001</v>
      </c>
      <c r="Y813">
        <f t="shared" si="177"/>
        <v>3468900.14</v>
      </c>
      <c r="Z813">
        <f t="shared" si="178"/>
        <v>0.43960001888092465</v>
      </c>
      <c r="AA813" t="str">
        <f t="shared" si="179"/>
        <v>High</v>
      </c>
      <c r="AB813">
        <f t="shared" si="180"/>
        <v>2022</v>
      </c>
      <c r="AD813">
        <f t="shared" si="181"/>
        <v>0.29849918209818049</v>
      </c>
    </row>
    <row r="814" spans="1:30" x14ac:dyDescent="0.3">
      <c r="A814" s="3" t="s">
        <v>19</v>
      </c>
      <c r="B814" s="3" t="s">
        <v>1108</v>
      </c>
      <c r="C814" s="3" t="s">
        <v>21</v>
      </c>
      <c r="D814" s="4" t="s">
        <v>22</v>
      </c>
      <c r="E814" s="3" t="s">
        <v>1109</v>
      </c>
      <c r="F814" s="3" t="str">
        <f t="shared" si="168"/>
        <v>Other</v>
      </c>
      <c r="G814" s="3" t="str">
        <f t="shared" si="169"/>
        <v xml:space="preserve">8504 STEEL LUNCH BOX 2 LAYER </v>
      </c>
      <c r="H814" s="3" t="str">
        <f t="shared" si="170"/>
        <v>8504</v>
      </c>
      <c r="I814" s="3"/>
      <c r="J814" s="3"/>
      <c r="K814" s="3" t="str">
        <f t="shared" si="171"/>
        <v>PCS</v>
      </c>
      <c r="L814" s="3" t="e">
        <f t="shared" si="172"/>
        <v>#VALUE!</v>
      </c>
      <c r="M814" s="3"/>
      <c r="N814" s="3">
        <v>10561.6</v>
      </c>
      <c r="O814" s="3" t="s">
        <v>24</v>
      </c>
      <c r="P814" s="3">
        <v>442.4214447</v>
      </c>
      <c r="Q814" s="3">
        <v>4672678.33</v>
      </c>
      <c r="R814" s="3">
        <v>5.3561918239999997</v>
      </c>
      <c r="S814" s="3">
        <v>56569.955569999998</v>
      </c>
      <c r="T814" s="3">
        <v>1712069.4</v>
      </c>
      <c r="U814" t="str">
        <f t="shared" si="173"/>
        <v xml:space="preserve">8504 STEEL LUNCH BOX 2 LAYER </v>
      </c>
      <c r="V814" t="e">
        <f t="shared" si="174"/>
        <v>#VALUE!</v>
      </c>
      <c r="W814" t="str">
        <f t="shared" si="175"/>
        <v>PCS</v>
      </c>
      <c r="X814">
        <f t="shared" si="176"/>
        <v>2.48</v>
      </c>
      <c r="Y814">
        <f t="shared" si="177"/>
        <v>6384747.7300000004</v>
      </c>
      <c r="Z814">
        <f t="shared" si="178"/>
        <v>0.36640001281663226</v>
      </c>
      <c r="AA814" t="str">
        <f t="shared" si="179"/>
        <v>High</v>
      </c>
      <c r="AB814">
        <f t="shared" si="180"/>
        <v>2022</v>
      </c>
      <c r="AD814">
        <f t="shared" si="181"/>
        <v>0.29838781600758635</v>
      </c>
    </row>
    <row r="815" spans="1:30" x14ac:dyDescent="0.3">
      <c r="A815" s="3" t="s">
        <v>19</v>
      </c>
      <c r="B815" s="3" t="s">
        <v>1108</v>
      </c>
      <c r="C815" s="3" t="s">
        <v>21</v>
      </c>
      <c r="D815" s="4" t="s">
        <v>22</v>
      </c>
      <c r="E815" s="3" t="s">
        <v>1110</v>
      </c>
      <c r="F815" s="3" t="str">
        <f t="shared" si="168"/>
        <v>Other</v>
      </c>
      <c r="G815" s="3" t="str">
        <f t="shared" si="169"/>
        <v xml:space="preserve">6527 STEEL LUNCH BOX </v>
      </c>
      <c r="H815" s="3" t="str">
        <f t="shared" si="170"/>
        <v>6527</v>
      </c>
      <c r="I815" s="3"/>
      <c r="J815" s="3"/>
      <c r="K815" s="3" t="str">
        <f t="shared" si="171"/>
        <v>PCS</v>
      </c>
      <c r="L815" s="3" t="e">
        <f t="shared" si="172"/>
        <v>#VALUE!</v>
      </c>
      <c r="M815" s="3"/>
      <c r="N815" s="3">
        <v>8945.2000000000007</v>
      </c>
      <c r="O815" s="3" t="s">
        <v>24</v>
      </c>
      <c r="P815" s="3">
        <v>465.45067410000001</v>
      </c>
      <c r="Q815" s="3">
        <v>4163549.37</v>
      </c>
      <c r="R815" s="3">
        <v>5.6349960550000002</v>
      </c>
      <c r="S815" s="3">
        <v>50406.166709999998</v>
      </c>
      <c r="T815" s="3">
        <v>1525524.5</v>
      </c>
      <c r="U815" t="str">
        <f t="shared" si="173"/>
        <v xml:space="preserve">6527 STEEL LUNCH BOX </v>
      </c>
      <c r="V815">
        <f t="shared" si="174"/>
        <v>25680</v>
      </c>
      <c r="W815" t="str">
        <f t="shared" si="175"/>
        <v>PCS</v>
      </c>
      <c r="X815">
        <f t="shared" si="176"/>
        <v>1.9</v>
      </c>
      <c r="Y815">
        <f t="shared" si="177"/>
        <v>5689073.8700000001</v>
      </c>
      <c r="Z815">
        <f t="shared" si="178"/>
        <v>0.36640000260162642</v>
      </c>
      <c r="AA815" t="str">
        <f t="shared" si="179"/>
        <v>High</v>
      </c>
      <c r="AB815">
        <f t="shared" si="180"/>
        <v>2022</v>
      </c>
      <c r="AD815">
        <f t="shared" si="181"/>
        <v>0.29833409389320326</v>
      </c>
    </row>
    <row r="816" spans="1:30" x14ac:dyDescent="0.3">
      <c r="A816" s="3" t="s">
        <v>19</v>
      </c>
      <c r="B816" s="3" t="s">
        <v>1111</v>
      </c>
      <c r="C816" s="3" t="s">
        <v>21</v>
      </c>
      <c r="D816" s="4" t="s">
        <v>22</v>
      </c>
      <c r="E816" s="3" t="s">
        <v>1112</v>
      </c>
      <c r="F816" s="3" t="str">
        <f t="shared" si="168"/>
        <v>Other</v>
      </c>
      <c r="G816" s="3" t="str">
        <f t="shared" si="169"/>
        <v xml:space="preserve">NP-21 STAINLESS STEEL SPORTS BOTTLE 650ML S115 </v>
      </c>
      <c r="H816" s="3" t="str">
        <f t="shared" si="170"/>
        <v>NP-21</v>
      </c>
      <c r="I816" s="3"/>
      <c r="J816" s="3"/>
      <c r="K816" s="3" t="str">
        <f t="shared" si="171"/>
        <v/>
      </c>
      <c r="L816" s="3" t="e">
        <f t="shared" si="172"/>
        <v>#VALUE!</v>
      </c>
      <c r="M816" s="3"/>
      <c r="N816" s="3">
        <v>6310.4</v>
      </c>
      <c r="O816" s="3" t="s">
        <v>24</v>
      </c>
      <c r="P816" s="3">
        <v>518.70852239999999</v>
      </c>
      <c r="Q816" s="3">
        <v>3273258.26</v>
      </c>
      <c r="R816" s="3">
        <v>6.1898391699999999</v>
      </c>
      <c r="S816" s="3">
        <v>39060.361100000002</v>
      </c>
      <c r="T816" s="3">
        <v>1199321.8999999999</v>
      </c>
      <c r="U816" t="str">
        <f t="shared" si="173"/>
        <v xml:space="preserve">NP-21 STAINLESS STEEL SPORTS BOTTLE 650ML S115 </v>
      </c>
      <c r="V816" t="e">
        <f t="shared" si="174"/>
        <v>#VALUE!</v>
      </c>
      <c r="W816" t="str">
        <f t="shared" si="175"/>
        <v/>
      </c>
      <c r="X816">
        <f t="shared" si="176"/>
        <v>1.05</v>
      </c>
      <c r="Y816">
        <f t="shared" si="177"/>
        <v>4472580.16</v>
      </c>
      <c r="Z816">
        <f t="shared" si="178"/>
        <v>0.36640002246568837</v>
      </c>
      <c r="AA816" t="str">
        <f t="shared" si="179"/>
        <v>High</v>
      </c>
      <c r="AB816">
        <f t="shared" si="180"/>
        <v>2022</v>
      </c>
      <c r="AD816">
        <f t="shared" si="181"/>
        <v>0.29828028685074603</v>
      </c>
    </row>
    <row r="817" spans="1:30" x14ac:dyDescent="0.3">
      <c r="A817" s="3" t="s">
        <v>19</v>
      </c>
      <c r="B817" s="3" t="s">
        <v>1111</v>
      </c>
      <c r="C817" s="3" t="s">
        <v>21</v>
      </c>
      <c r="D817" s="4" t="s">
        <v>22</v>
      </c>
      <c r="E817" s="3" t="s">
        <v>1113</v>
      </c>
      <c r="F817" s="3" t="str">
        <f t="shared" si="168"/>
        <v>Other</v>
      </c>
      <c r="G817" s="3" t="str">
        <f t="shared" si="169"/>
        <v xml:space="preserve">SB-01 STAINLESS STEEL SPORTS BOTTLE 750ML SG-702 </v>
      </c>
      <c r="H817" s="3" t="str">
        <f t="shared" si="170"/>
        <v>SB-01</v>
      </c>
      <c r="I817" s="3"/>
      <c r="J817" s="3"/>
      <c r="K817" s="3" t="str">
        <f t="shared" si="171"/>
        <v/>
      </c>
      <c r="L817" s="3" t="e">
        <f t="shared" si="172"/>
        <v>#VALUE!</v>
      </c>
      <c r="M817" s="3"/>
      <c r="N817" s="3">
        <v>1362.3</v>
      </c>
      <c r="O817" s="3" t="s">
        <v>24</v>
      </c>
      <c r="P817" s="3">
        <v>615.69009029999995</v>
      </c>
      <c r="Q817" s="3">
        <v>838754.61</v>
      </c>
      <c r="R817" s="3">
        <v>7.3471371159999999</v>
      </c>
      <c r="S817" s="3">
        <v>10009.00489</v>
      </c>
      <c r="T817" s="3">
        <v>307319.7</v>
      </c>
      <c r="U817" t="str">
        <f t="shared" si="173"/>
        <v xml:space="preserve">SB-01 STAINLESS STEEL SPORTS BOTTLE 750ML SG-702 </v>
      </c>
      <c r="V817" t="e">
        <f t="shared" si="174"/>
        <v>#VALUE!</v>
      </c>
      <c r="W817" t="str">
        <f t="shared" si="175"/>
        <v/>
      </c>
      <c r="X817">
        <f t="shared" si="176"/>
        <v>1.1100000000000001</v>
      </c>
      <c r="Y817">
        <f t="shared" si="177"/>
        <v>1146074.31</v>
      </c>
      <c r="Z817">
        <f t="shared" si="178"/>
        <v>0.36640001299068869</v>
      </c>
      <c r="AA817" t="str">
        <f t="shared" si="179"/>
        <v>High</v>
      </c>
      <c r="AB817">
        <f t="shared" si="180"/>
        <v>2022</v>
      </c>
      <c r="AD817">
        <f t="shared" si="181"/>
        <v>0.29822639465484818</v>
      </c>
    </row>
    <row r="818" spans="1:30" x14ac:dyDescent="0.3">
      <c r="A818" s="3" t="s">
        <v>19</v>
      </c>
      <c r="B818" s="3" t="s">
        <v>1111</v>
      </c>
      <c r="C818" s="3" t="s">
        <v>21</v>
      </c>
      <c r="D818" s="4" t="s">
        <v>22</v>
      </c>
      <c r="E818" s="3" t="s">
        <v>1095</v>
      </c>
      <c r="F818" s="3" t="str">
        <f t="shared" si="168"/>
        <v>Other</v>
      </c>
      <c r="G818" s="3" t="str">
        <f t="shared" si="169"/>
        <v>KWP-1000B SS OIL POT 900ML</v>
      </c>
      <c r="H818" s="3" t="str">
        <f t="shared" si="170"/>
        <v>KWP-1000B</v>
      </c>
      <c r="I818" s="3"/>
      <c r="J818" s="3"/>
      <c r="K818" s="3" t="str">
        <f t="shared" si="171"/>
        <v>PCS</v>
      </c>
      <c r="L818" s="3" t="e">
        <f t="shared" si="172"/>
        <v>#VALUE!</v>
      </c>
      <c r="M818" s="3"/>
      <c r="N818" s="3">
        <v>6975</v>
      </c>
      <c r="O818" s="3" t="s">
        <v>24</v>
      </c>
      <c r="P818" s="3">
        <v>518.54179209999995</v>
      </c>
      <c r="Q818" s="3">
        <v>3616829</v>
      </c>
      <c r="R818" s="3">
        <v>6.187849548</v>
      </c>
      <c r="S818" s="3">
        <v>43160.250599999999</v>
      </c>
      <c r="T818" s="3">
        <v>1325206.2</v>
      </c>
      <c r="U818" t="str">
        <f t="shared" si="173"/>
        <v>KWP-1000B SS OIL POT 900ML</v>
      </c>
      <c r="V818">
        <f t="shared" si="174"/>
        <v>27000</v>
      </c>
      <c r="W818" t="str">
        <f t="shared" si="175"/>
        <v>PCS</v>
      </c>
      <c r="X818">
        <f t="shared" si="176"/>
        <v>1.55</v>
      </c>
      <c r="Y818">
        <f t="shared" si="177"/>
        <v>4942035.2</v>
      </c>
      <c r="Z818">
        <f t="shared" si="178"/>
        <v>0.36640001504079955</v>
      </c>
      <c r="AA818" t="str">
        <f t="shared" si="179"/>
        <v>High</v>
      </c>
      <c r="AB818">
        <f t="shared" si="180"/>
        <v>2022</v>
      </c>
      <c r="AD818">
        <f t="shared" si="181"/>
        <v>0.29817241712647463</v>
      </c>
    </row>
    <row r="819" spans="1:30" x14ac:dyDescent="0.3">
      <c r="A819" s="3" t="s">
        <v>19</v>
      </c>
      <c r="B819" s="3" t="s">
        <v>1114</v>
      </c>
      <c r="C819" s="3" t="s">
        <v>21</v>
      </c>
      <c r="D819" s="4" t="s">
        <v>22</v>
      </c>
      <c r="E819" s="3" t="s">
        <v>1115</v>
      </c>
      <c r="F819" s="3" t="str">
        <f t="shared" si="168"/>
        <v>Other</v>
      </c>
      <c r="G819" s="3" t="str">
        <f t="shared" si="169"/>
        <v xml:space="preserve">NP-19 STEEL SALT BOTTLE </v>
      </c>
      <c r="H819" s="3" t="str">
        <f t="shared" si="170"/>
        <v>NP-19</v>
      </c>
      <c r="I819" s="3"/>
      <c r="J819" s="3"/>
      <c r="K819" s="3" t="str">
        <f t="shared" si="171"/>
        <v>PCS</v>
      </c>
      <c r="L819" s="3" t="e">
        <f t="shared" si="172"/>
        <v>#VALUE!</v>
      </c>
      <c r="M819" s="3"/>
      <c r="N819" s="3">
        <v>4050</v>
      </c>
      <c r="O819" s="3" t="s">
        <v>24</v>
      </c>
      <c r="P819" s="3">
        <v>251.55885929999999</v>
      </c>
      <c r="Q819" s="3">
        <v>1018813.38</v>
      </c>
      <c r="R819" s="3">
        <v>3.001895695</v>
      </c>
      <c r="S819" s="3">
        <v>12157.67757</v>
      </c>
      <c r="T819" s="3">
        <v>373293.3</v>
      </c>
      <c r="U819" t="str">
        <f t="shared" si="173"/>
        <v xml:space="preserve">NP-19 STEEL SALT BOTTLE </v>
      </c>
      <c r="V819">
        <f t="shared" si="174"/>
        <v>25920</v>
      </c>
      <c r="W819" t="str">
        <f t="shared" si="175"/>
        <v>PCS</v>
      </c>
      <c r="X819">
        <f t="shared" si="176"/>
        <v>0.443</v>
      </c>
      <c r="Y819">
        <f t="shared" si="177"/>
        <v>1392106.68</v>
      </c>
      <c r="Z819">
        <f t="shared" si="178"/>
        <v>0.36640007613563141</v>
      </c>
      <c r="AA819" t="str">
        <f t="shared" si="179"/>
        <v>High</v>
      </c>
      <c r="AB819">
        <f t="shared" si="180"/>
        <v>2022</v>
      </c>
      <c r="AD819">
        <f t="shared" si="181"/>
        <v>0.2981183540536424</v>
      </c>
    </row>
    <row r="820" spans="1:30" x14ac:dyDescent="0.3">
      <c r="A820" s="3" t="s">
        <v>19</v>
      </c>
      <c r="B820" s="3" t="s">
        <v>1116</v>
      </c>
      <c r="C820" s="3" t="s">
        <v>21</v>
      </c>
      <c r="D820" s="4" t="s">
        <v>22</v>
      </c>
      <c r="E820" s="3" t="s">
        <v>1117</v>
      </c>
      <c r="F820" s="3" t="str">
        <f t="shared" si="168"/>
        <v>Other</v>
      </c>
      <c r="G820" s="3" t="str">
        <f t="shared" si="169"/>
        <v xml:space="preserve">KL32D-9S STAINLESS STEEL GRATER WITH HANDLE </v>
      </c>
      <c r="H820" s="3" t="str">
        <f t="shared" si="170"/>
        <v>KL32D-9S</v>
      </c>
      <c r="I820" s="3"/>
      <c r="J820" s="3"/>
      <c r="K820" s="3" t="str">
        <f t="shared" si="171"/>
        <v>PCS</v>
      </c>
      <c r="L820" s="3" t="e">
        <f t="shared" si="172"/>
        <v>#VALUE!</v>
      </c>
      <c r="M820" s="3"/>
      <c r="N820" s="3">
        <v>8451</v>
      </c>
      <c r="O820" s="3" t="s">
        <v>24</v>
      </c>
      <c r="P820" s="3">
        <v>381.44559700000002</v>
      </c>
      <c r="Q820" s="3">
        <v>3223596.74</v>
      </c>
      <c r="R820" s="3">
        <v>4.5518567660000002</v>
      </c>
      <c r="S820" s="3">
        <v>38467.741529999999</v>
      </c>
      <c r="T820" s="3">
        <v>1181125.8</v>
      </c>
      <c r="U820" t="str">
        <f t="shared" si="173"/>
        <v xml:space="preserve">KL32D-9S STAINLESS STEEL GRATER WITH HANDLE </v>
      </c>
      <c r="V820">
        <f t="shared" si="174"/>
        <v>37560</v>
      </c>
      <c r="W820" t="str">
        <f t="shared" si="175"/>
        <v>PCS</v>
      </c>
      <c r="X820">
        <f t="shared" si="176"/>
        <v>0.99</v>
      </c>
      <c r="Y820">
        <f t="shared" si="177"/>
        <v>4404722.54</v>
      </c>
      <c r="Z820">
        <f t="shared" si="178"/>
        <v>0.36639998587416361</v>
      </c>
      <c r="AA820" t="str">
        <f t="shared" si="179"/>
        <v>High</v>
      </c>
      <c r="AB820">
        <f t="shared" si="180"/>
        <v>2022</v>
      </c>
      <c r="AD820">
        <f t="shared" si="181"/>
        <v>0.29806420518601195</v>
      </c>
    </row>
    <row r="821" spans="1:30" x14ac:dyDescent="0.3">
      <c r="A821" s="3" t="s">
        <v>19</v>
      </c>
      <c r="B821" s="3" t="s">
        <v>1116</v>
      </c>
      <c r="C821" s="3" t="s">
        <v>21</v>
      </c>
      <c r="D821" s="4" t="s">
        <v>22</v>
      </c>
      <c r="E821" s="3" t="s">
        <v>1118</v>
      </c>
      <c r="F821" s="3" t="str">
        <f t="shared" si="168"/>
        <v>Other</v>
      </c>
      <c r="G821" s="3" t="str">
        <f t="shared" si="169"/>
        <v xml:space="preserve">KL324H-9S STAINLESS STEEL GRATER WITH HANDLE </v>
      </c>
      <c r="H821" s="3" t="str">
        <f t="shared" si="170"/>
        <v>KL324H-9S</v>
      </c>
      <c r="I821" s="3"/>
      <c r="J821" s="3"/>
      <c r="K821" s="3" t="str">
        <f t="shared" si="171"/>
        <v>PCS</v>
      </c>
      <c r="L821" s="3" t="e">
        <f t="shared" si="172"/>
        <v>#VALUE!</v>
      </c>
      <c r="M821" s="3"/>
      <c r="N821" s="3">
        <v>9512</v>
      </c>
      <c r="O821" s="3" t="s">
        <v>24</v>
      </c>
      <c r="P821" s="3">
        <v>365.90082210000003</v>
      </c>
      <c r="Q821" s="3">
        <v>3480448.62</v>
      </c>
      <c r="R821" s="3">
        <v>4.3663582590000001</v>
      </c>
      <c r="S821" s="3">
        <v>41532.799760000002</v>
      </c>
      <c r="T821" s="3">
        <v>1275236.3999999999</v>
      </c>
      <c r="U821" t="str">
        <f t="shared" si="173"/>
        <v xml:space="preserve">KL324H-9S STAINLESS STEEL GRATER WITH HANDLE </v>
      </c>
      <c r="V821" t="e">
        <f t="shared" si="174"/>
        <v>#VALUE!</v>
      </c>
      <c r="W821" t="str">
        <f t="shared" si="175"/>
        <v>PCS</v>
      </c>
      <c r="X821">
        <f t="shared" si="176"/>
        <v>0.68</v>
      </c>
      <c r="Y821">
        <f t="shared" si="177"/>
        <v>4755685.0199999996</v>
      </c>
      <c r="Z821">
        <f t="shared" si="178"/>
        <v>0.36640000736456779</v>
      </c>
      <c r="AA821" t="str">
        <f t="shared" si="179"/>
        <v>High</v>
      </c>
      <c r="AB821">
        <f t="shared" si="180"/>
        <v>2022</v>
      </c>
      <c r="AD821">
        <f t="shared" si="181"/>
        <v>0.29800997043943406</v>
      </c>
    </row>
    <row r="822" spans="1:30" x14ac:dyDescent="0.3">
      <c r="A822" s="3" t="s">
        <v>19</v>
      </c>
      <c r="B822" s="3" t="s">
        <v>1119</v>
      </c>
      <c r="C822" s="3" t="s">
        <v>21</v>
      </c>
      <c r="D822" s="4" t="s">
        <v>25</v>
      </c>
      <c r="E822" s="3" t="s">
        <v>1093</v>
      </c>
      <c r="F822" s="3" t="str">
        <f t="shared" si="168"/>
        <v>Scrubber</v>
      </c>
      <c r="G822" s="3" t="str">
        <f t="shared" si="169"/>
        <v xml:space="preserve">OKS-4156 -STEEL SCRUBBER 6PCS SET </v>
      </c>
      <c r="H822" s="3" t="str">
        <f t="shared" si="170"/>
        <v>OKS-4156</v>
      </c>
      <c r="I822" s="3"/>
      <c r="J822" s="3"/>
      <c r="K822" s="3" t="str">
        <f t="shared" si="171"/>
        <v>PCS</v>
      </c>
      <c r="L822" s="3" t="e">
        <f t="shared" si="172"/>
        <v>#VALUE!</v>
      </c>
      <c r="M822" s="3"/>
      <c r="N822" s="3">
        <v>8677.15</v>
      </c>
      <c r="O822" s="3" t="s">
        <v>24</v>
      </c>
      <c r="P822" s="3">
        <v>260.76831329999999</v>
      </c>
      <c r="Q822" s="3">
        <v>2262725.77</v>
      </c>
      <c r="R822" s="3">
        <v>3.1117937150000001</v>
      </c>
      <c r="S822" s="3">
        <v>27001.500840000001</v>
      </c>
      <c r="T822" s="3">
        <v>994694.3</v>
      </c>
      <c r="U822" t="str">
        <f t="shared" si="173"/>
        <v xml:space="preserve">OKS-4156 -STEEL SCRUBBER 6PCS SET </v>
      </c>
      <c r="V822" t="e">
        <f t="shared" si="174"/>
        <v>#VALUE!</v>
      </c>
      <c r="W822" t="str">
        <f t="shared" si="175"/>
        <v>PCS</v>
      </c>
      <c r="X822" t="e">
        <f t="shared" si="176"/>
        <v>#VALUE!</v>
      </c>
      <c r="Y822">
        <f t="shared" si="177"/>
        <v>3257420.0700000003</v>
      </c>
      <c r="Z822">
        <f t="shared" si="178"/>
        <v>0.43960002276369531</v>
      </c>
      <c r="AA822" t="str">
        <f t="shared" si="179"/>
        <v>High</v>
      </c>
      <c r="AB822">
        <f t="shared" si="180"/>
        <v>2022</v>
      </c>
      <c r="AD822">
        <f t="shared" si="181"/>
        <v>0.29795564952051024</v>
      </c>
    </row>
    <row r="823" spans="1:30" x14ac:dyDescent="0.3">
      <c r="A823" s="3" t="s">
        <v>19</v>
      </c>
      <c r="B823" s="3" t="s">
        <v>1120</v>
      </c>
      <c r="C823" s="3" t="s">
        <v>21</v>
      </c>
      <c r="D823" s="4" t="s">
        <v>22</v>
      </c>
      <c r="E823" s="3" t="s">
        <v>1121</v>
      </c>
      <c r="F823" s="3" t="str">
        <f t="shared" si="168"/>
        <v>Kitchen Tools</v>
      </c>
      <c r="G823" s="3" t="str">
        <f t="shared" si="169"/>
        <v xml:space="preserve">NP-55 STEEL TEA STRAINER </v>
      </c>
      <c r="H823" s="3" t="str">
        <f t="shared" si="170"/>
        <v>NP-55</v>
      </c>
      <c r="I823" s="3"/>
      <c r="J823" s="3"/>
      <c r="K823" s="3" t="str">
        <f t="shared" si="171"/>
        <v>PCS</v>
      </c>
      <c r="L823" s="3" t="e">
        <f t="shared" si="172"/>
        <v>#VALUE!</v>
      </c>
      <c r="M823" s="3"/>
      <c r="N823" s="3">
        <v>4620</v>
      </c>
      <c r="O823" s="3" t="s">
        <v>24</v>
      </c>
      <c r="P823" s="3">
        <v>554.03166880000003</v>
      </c>
      <c r="Q823" s="3">
        <v>2559626.31</v>
      </c>
      <c r="R823" s="3">
        <v>6.6113564299999998</v>
      </c>
      <c r="S823" s="3">
        <v>30544.466710000001</v>
      </c>
      <c r="T823" s="3">
        <v>937847.1</v>
      </c>
      <c r="U823" t="str">
        <f t="shared" si="173"/>
        <v xml:space="preserve">NP-55 STEEL TEA STRAINER </v>
      </c>
      <c r="V823">
        <f t="shared" si="174"/>
        <v>100800</v>
      </c>
      <c r="W823" t="str">
        <f t="shared" si="175"/>
        <v>PCS</v>
      </c>
      <c r="X823">
        <f t="shared" si="176"/>
        <v>0.28920000000000001</v>
      </c>
      <c r="Y823">
        <f t="shared" si="177"/>
        <v>3497473.41</v>
      </c>
      <c r="Z823">
        <f t="shared" si="178"/>
        <v>0.36640000781989146</v>
      </c>
      <c r="AA823" t="str">
        <f t="shared" si="179"/>
        <v>High</v>
      </c>
      <c r="AB823">
        <f t="shared" si="180"/>
        <v>2022</v>
      </c>
      <c r="AD823">
        <f t="shared" si="181"/>
        <v>0.29784305462921995</v>
      </c>
    </row>
    <row r="824" spans="1:30" x14ac:dyDescent="0.3">
      <c r="A824" s="3" t="s">
        <v>19</v>
      </c>
      <c r="B824" s="3" t="s">
        <v>1120</v>
      </c>
      <c r="C824" s="3" t="s">
        <v>21</v>
      </c>
      <c r="D824" s="4" t="s">
        <v>22</v>
      </c>
      <c r="E824" s="3" t="s">
        <v>1122</v>
      </c>
      <c r="F824" s="3" t="str">
        <f t="shared" si="168"/>
        <v>Other</v>
      </c>
      <c r="G824" s="3" t="str">
        <f t="shared" si="169"/>
        <v xml:space="preserve">NP-19 STEEL SALT BOTTLE </v>
      </c>
      <c r="H824" s="3" t="str">
        <f t="shared" si="170"/>
        <v>NP-19</v>
      </c>
      <c r="I824" s="3"/>
      <c r="J824" s="3"/>
      <c r="K824" s="3" t="str">
        <f t="shared" si="171"/>
        <v>PCS</v>
      </c>
      <c r="L824" s="3" t="e">
        <f t="shared" si="172"/>
        <v>#VALUE!</v>
      </c>
      <c r="M824" s="3"/>
      <c r="N824" s="3">
        <v>6930</v>
      </c>
      <c r="O824" s="3" t="s">
        <v>24</v>
      </c>
      <c r="P824" s="3">
        <v>250.06778209999999</v>
      </c>
      <c r="Q824" s="3">
        <v>1732969.73</v>
      </c>
      <c r="R824" s="3">
        <v>2.9841024119999999</v>
      </c>
      <c r="S824" s="3">
        <v>20679.829710000002</v>
      </c>
      <c r="T824" s="3">
        <v>634960.1</v>
      </c>
      <c r="U824" t="str">
        <f t="shared" si="173"/>
        <v xml:space="preserve">NP-19 STEEL SALT BOTTLE </v>
      </c>
      <c r="V824">
        <f t="shared" si="174"/>
        <v>44352</v>
      </c>
      <c r="W824" t="str">
        <f t="shared" si="175"/>
        <v>PCS</v>
      </c>
      <c r="X824">
        <f t="shared" si="176"/>
        <v>0.44500000000000001</v>
      </c>
      <c r="Y824">
        <f t="shared" si="177"/>
        <v>2367929.83</v>
      </c>
      <c r="Z824">
        <f t="shared" si="178"/>
        <v>0.36639999476505569</v>
      </c>
      <c r="AA824" t="str">
        <f t="shared" si="179"/>
        <v>High</v>
      </c>
      <c r="AB824">
        <f t="shared" si="180"/>
        <v>2022</v>
      </c>
      <c r="AD824">
        <f t="shared" si="181"/>
        <v>0.29778851449143889</v>
      </c>
    </row>
    <row r="825" spans="1:30" x14ac:dyDescent="0.3">
      <c r="A825" s="3" t="s">
        <v>19</v>
      </c>
      <c r="B825" s="3" t="s">
        <v>1120</v>
      </c>
      <c r="C825" s="3" t="s">
        <v>21</v>
      </c>
      <c r="D825" s="4" t="s">
        <v>25</v>
      </c>
      <c r="E825" s="3" t="s">
        <v>1123</v>
      </c>
      <c r="F825" s="3" t="str">
        <f t="shared" si="168"/>
        <v>Scrubber</v>
      </c>
      <c r="G825" s="3" t="str">
        <f t="shared" si="169"/>
        <v xml:space="preserve">8001-2 STEEL SCRUBBER 2 PCS SET </v>
      </c>
      <c r="H825" s="3" t="str">
        <f t="shared" si="170"/>
        <v>8001-2</v>
      </c>
      <c r="I825" s="3"/>
      <c r="J825" s="3"/>
      <c r="K825" s="3" t="str">
        <f t="shared" si="171"/>
        <v>PCS</v>
      </c>
      <c r="L825" s="3" t="e">
        <f t="shared" si="172"/>
        <v>#VALUE!</v>
      </c>
      <c r="M825" s="3"/>
      <c r="N825" s="3">
        <v>4942</v>
      </c>
      <c r="O825" s="3" t="s">
        <v>24</v>
      </c>
      <c r="P825" s="3">
        <v>497.44888300000002</v>
      </c>
      <c r="Q825" s="3">
        <v>2458392.38</v>
      </c>
      <c r="R825" s="3">
        <v>5.9361441890000002</v>
      </c>
      <c r="S825" s="3">
        <v>29336.424579999999</v>
      </c>
      <c r="T825" s="3">
        <v>1080709.3</v>
      </c>
      <c r="U825" t="str">
        <f t="shared" si="173"/>
        <v xml:space="preserve">8001-2 STEEL SCRUBBER 2 PCS SET </v>
      </c>
      <c r="V825" t="e">
        <f t="shared" si="174"/>
        <v>#VALUE!</v>
      </c>
      <c r="W825" t="str">
        <f t="shared" si="175"/>
        <v>PCS</v>
      </c>
      <c r="X825">
        <f t="shared" si="176"/>
        <v>0.16400000000000001</v>
      </c>
      <c r="Y825">
        <f t="shared" si="177"/>
        <v>3539101.6799999997</v>
      </c>
      <c r="Z825">
        <f t="shared" si="178"/>
        <v>0.43960000396682003</v>
      </c>
      <c r="AA825" t="str">
        <f t="shared" si="179"/>
        <v>High</v>
      </c>
      <c r="AB825">
        <f t="shared" si="180"/>
        <v>2022</v>
      </c>
      <c r="AD825">
        <f t="shared" si="181"/>
        <v>0.29773388751669883</v>
      </c>
    </row>
    <row r="826" spans="1:30" x14ac:dyDescent="0.3">
      <c r="A826" s="3" t="s">
        <v>19</v>
      </c>
      <c r="B826" s="3" t="s">
        <v>1124</v>
      </c>
      <c r="C826" s="3" t="s">
        <v>21</v>
      </c>
      <c r="D826" s="4" t="s">
        <v>22</v>
      </c>
      <c r="E826" s="3" t="s">
        <v>1125</v>
      </c>
      <c r="F826" s="3" t="str">
        <f t="shared" si="168"/>
        <v>Other</v>
      </c>
      <c r="G826" s="3" t="str">
        <f t="shared" si="169"/>
        <v xml:space="preserve">AM-253 STEEL KITCHEN TURNER </v>
      </c>
      <c r="H826" s="3" t="str">
        <f t="shared" si="170"/>
        <v>AM-253</v>
      </c>
      <c r="I826" s="3"/>
      <c r="J826" s="3"/>
      <c r="K826" s="3" t="str">
        <f t="shared" si="171"/>
        <v>PCS</v>
      </c>
      <c r="L826" s="3" t="e">
        <f t="shared" si="172"/>
        <v>#VALUE!</v>
      </c>
      <c r="M826" s="3"/>
      <c r="N826" s="3">
        <v>2450</v>
      </c>
      <c r="O826" s="3" t="s">
        <v>24</v>
      </c>
      <c r="P826" s="3">
        <v>490.67181219999998</v>
      </c>
      <c r="Q826" s="3">
        <v>1202145.94</v>
      </c>
      <c r="R826" s="3">
        <v>5.8482933519999998</v>
      </c>
      <c r="S826" s="3">
        <v>14328.31871</v>
      </c>
      <c r="T826" s="3">
        <v>440466.3</v>
      </c>
      <c r="U826" t="str">
        <f t="shared" si="173"/>
        <v xml:space="preserve">AM-253 STEEL KITCHEN TURNER </v>
      </c>
      <c r="V826">
        <f t="shared" si="174"/>
        <v>25200</v>
      </c>
      <c r="W826" t="str">
        <f t="shared" si="175"/>
        <v>PCS</v>
      </c>
      <c r="X826">
        <f t="shared" si="176"/>
        <v>0.53500000000000003</v>
      </c>
      <c r="Y826">
        <f t="shared" si="177"/>
        <v>1642612.24</v>
      </c>
      <c r="Z826">
        <f t="shared" si="178"/>
        <v>0.3664000229456334</v>
      </c>
      <c r="AA826" t="str">
        <f t="shared" si="179"/>
        <v>High</v>
      </c>
      <c r="AB826">
        <f t="shared" si="180"/>
        <v>2022</v>
      </c>
      <c r="AD826">
        <f t="shared" si="181"/>
        <v>0.29762084678645967</v>
      </c>
    </row>
    <row r="827" spans="1:30" x14ac:dyDescent="0.3">
      <c r="A827" s="3" t="s">
        <v>19</v>
      </c>
      <c r="B827" s="3" t="s">
        <v>1124</v>
      </c>
      <c r="C827" s="3" t="s">
        <v>21</v>
      </c>
      <c r="D827" s="4" t="s">
        <v>22</v>
      </c>
      <c r="E827" s="3" t="s">
        <v>1126</v>
      </c>
      <c r="F827" s="3" t="str">
        <f t="shared" si="168"/>
        <v>Other</v>
      </c>
      <c r="G827" s="3" t="str">
        <f t="shared" si="169"/>
        <v xml:space="preserve">SB-01 - STAINLESS STEEL SPORTS BOTTLE 750ML SG-702 </v>
      </c>
      <c r="H827" s="3" t="str">
        <f t="shared" si="170"/>
        <v>SB-01</v>
      </c>
      <c r="I827" s="3"/>
      <c r="J827" s="3"/>
      <c r="K827" s="3" t="str">
        <f t="shared" si="171"/>
        <v>PCS</v>
      </c>
      <c r="L827" s="3" t="e">
        <f t="shared" si="172"/>
        <v>#VALUE!</v>
      </c>
      <c r="M827" s="3"/>
      <c r="N827" s="3">
        <v>4143.8999999999996</v>
      </c>
      <c r="O827" s="3" t="s">
        <v>24</v>
      </c>
      <c r="P827" s="3">
        <v>613.42199140000002</v>
      </c>
      <c r="Q827" s="3">
        <v>2541959.39</v>
      </c>
      <c r="R827" s="3">
        <v>7.3113467390000002</v>
      </c>
      <c r="S827" s="3">
        <v>30297.489750000001</v>
      </c>
      <c r="T827" s="3">
        <v>931374</v>
      </c>
      <c r="U827" t="str">
        <f t="shared" si="173"/>
        <v xml:space="preserve">SB-01 - STAINLESS STEEL SPORTS BOTTLE 750ML SG-702 </v>
      </c>
      <c r="V827">
        <f t="shared" si="174"/>
        <v>26172</v>
      </c>
      <c r="W827" t="str">
        <f t="shared" si="175"/>
        <v>PCS</v>
      </c>
      <c r="X827">
        <f t="shared" si="176"/>
        <v>1.1100000000000001</v>
      </c>
      <c r="Y827">
        <f t="shared" si="177"/>
        <v>3473333.39</v>
      </c>
      <c r="Z827">
        <f t="shared" si="178"/>
        <v>0.36640003127666015</v>
      </c>
      <c r="AA827" t="str">
        <f t="shared" si="179"/>
        <v>High</v>
      </c>
      <c r="AB827">
        <f t="shared" si="180"/>
        <v>2022</v>
      </c>
      <c r="AD827">
        <f t="shared" si="181"/>
        <v>0.29756599895858149</v>
      </c>
    </row>
    <row r="828" spans="1:30" x14ac:dyDescent="0.3">
      <c r="A828" s="3" t="s">
        <v>19</v>
      </c>
      <c r="B828" s="3" t="s">
        <v>1124</v>
      </c>
      <c r="C828" s="3" t="s">
        <v>21</v>
      </c>
      <c r="D828" s="4" t="s">
        <v>22</v>
      </c>
      <c r="E828" s="3" t="s">
        <v>1127</v>
      </c>
      <c r="F828" s="3" t="str">
        <f t="shared" si="168"/>
        <v>Kitchen Tools</v>
      </c>
      <c r="G828" s="3" t="str">
        <f t="shared" si="169"/>
        <v>SB-12 STEEL TEA STRAINER BIG</v>
      </c>
      <c r="H828" s="3" t="str">
        <f t="shared" si="170"/>
        <v>SB-12</v>
      </c>
      <c r="I828" s="3"/>
      <c r="J828" s="3"/>
      <c r="K828" s="3" t="str">
        <f t="shared" si="171"/>
        <v>PCS</v>
      </c>
      <c r="L828" s="3" t="e">
        <f t="shared" si="172"/>
        <v>#VALUE!</v>
      </c>
      <c r="M828" s="3"/>
      <c r="N828" s="3">
        <v>11970</v>
      </c>
      <c r="O828" s="3" t="s">
        <v>24</v>
      </c>
      <c r="P828" s="3">
        <v>397.27424980000001</v>
      </c>
      <c r="Q828" s="3">
        <v>4755372.7699999996</v>
      </c>
      <c r="R828" s="3">
        <v>4.7350923690000002</v>
      </c>
      <c r="S828" s="3">
        <v>56679.055659999998</v>
      </c>
      <c r="T828" s="3">
        <v>1742368.7</v>
      </c>
      <c r="U828" t="str">
        <f t="shared" si="173"/>
        <v>SB-12 STEEL TEA STRAINER BIG</v>
      </c>
      <c r="V828">
        <f t="shared" si="174"/>
        <v>50400</v>
      </c>
      <c r="W828" t="str">
        <f t="shared" si="175"/>
        <v>PCS</v>
      </c>
      <c r="X828">
        <f t="shared" si="176"/>
        <v>1.0569999999999999</v>
      </c>
      <c r="Y828">
        <f t="shared" si="177"/>
        <v>6497741.4699999997</v>
      </c>
      <c r="Z828">
        <f t="shared" si="178"/>
        <v>0.36640002461889021</v>
      </c>
      <c r="AA828" t="str">
        <f t="shared" si="179"/>
        <v>High</v>
      </c>
      <c r="AB828">
        <f t="shared" si="180"/>
        <v>2022</v>
      </c>
      <c r="AD828">
        <f t="shared" si="181"/>
        <v>0.29751106357764129</v>
      </c>
    </row>
    <row r="829" spans="1:30" x14ac:dyDescent="0.3">
      <c r="A829" s="3" t="s">
        <v>19</v>
      </c>
      <c r="B829" s="3" t="s">
        <v>1124</v>
      </c>
      <c r="C829" s="3" t="s">
        <v>21</v>
      </c>
      <c r="D829" s="4" t="s">
        <v>22</v>
      </c>
      <c r="E829" s="3" t="s">
        <v>1128</v>
      </c>
      <c r="F829" s="3" t="str">
        <f t="shared" si="168"/>
        <v>Other</v>
      </c>
      <c r="G829" s="3" t="str">
        <f t="shared" si="169"/>
        <v xml:space="preserve">NP-20 STAINLESS STEEL SPORTS BOTTLE 750ML S-308-C6 </v>
      </c>
      <c r="H829" s="3" t="str">
        <f t="shared" si="170"/>
        <v>NP-20</v>
      </c>
      <c r="I829" s="3"/>
      <c r="J829" s="3"/>
      <c r="K829" s="3" t="str">
        <f t="shared" si="171"/>
        <v>PCS</v>
      </c>
      <c r="L829" s="3" t="e">
        <f t="shared" si="172"/>
        <v>#VALUE!</v>
      </c>
      <c r="M829" s="3"/>
      <c r="N829" s="3">
        <v>3251.2</v>
      </c>
      <c r="O829" s="3" t="s">
        <v>24</v>
      </c>
      <c r="P829" s="3">
        <v>522.70403539999995</v>
      </c>
      <c r="Q829" s="3">
        <v>1699415.36</v>
      </c>
      <c r="R829" s="3">
        <v>6.2300838550000002</v>
      </c>
      <c r="S829" s="3">
        <v>20255.248629999998</v>
      </c>
      <c r="T829" s="3">
        <v>622665.80000000005</v>
      </c>
      <c r="U829" t="str">
        <f t="shared" si="173"/>
        <v xml:space="preserve">NP-20 STAINLESS STEEL SPORTS BOTTLE 750ML S-308-C6 </v>
      </c>
      <c r="V829">
        <f t="shared" si="174"/>
        <v>18288</v>
      </c>
      <c r="W829" t="str">
        <f t="shared" si="175"/>
        <v>PCS</v>
      </c>
      <c r="X829">
        <f t="shared" si="176"/>
        <v>1.0620000000000001</v>
      </c>
      <c r="Y829">
        <f t="shared" si="177"/>
        <v>2322081.16</v>
      </c>
      <c r="Z829">
        <f t="shared" si="178"/>
        <v>0.36640000711774195</v>
      </c>
      <c r="AA829" t="str">
        <f t="shared" si="179"/>
        <v>High</v>
      </c>
      <c r="AB829">
        <f t="shared" si="180"/>
        <v>2022</v>
      </c>
      <c r="AD829">
        <f t="shared" si="181"/>
        <v>0.29745604044581919</v>
      </c>
    </row>
    <row r="830" spans="1:30" x14ac:dyDescent="0.3">
      <c r="A830" s="3" t="s">
        <v>19</v>
      </c>
      <c r="B830" s="3" t="s">
        <v>1129</v>
      </c>
      <c r="C830" s="3" t="s">
        <v>21</v>
      </c>
      <c r="D830" s="4" t="s">
        <v>22</v>
      </c>
      <c r="E830" s="3" t="s">
        <v>1130</v>
      </c>
      <c r="F830" s="3" t="str">
        <f t="shared" si="168"/>
        <v>Other</v>
      </c>
      <c r="G830" s="3" t="str">
        <f t="shared" si="169"/>
        <v xml:space="preserve">STAINLESS STEEL GRATER WITH HANDLE DS-25 </v>
      </c>
      <c r="H830" s="3" t="str">
        <f t="shared" si="170"/>
        <v>STAINLESS</v>
      </c>
      <c r="I830" s="3"/>
      <c r="J830" s="3"/>
      <c r="K830" s="3" t="str">
        <f t="shared" si="171"/>
        <v>PCS</v>
      </c>
      <c r="L830" s="3" t="e">
        <f t="shared" si="172"/>
        <v>#VALUE!</v>
      </c>
      <c r="M830" s="3"/>
      <c r="N830" s="3">
        <v>1700</v>
      </c>
      <c r="O830" s="3" t="s">
        <v>24</v>
      </c>
      <c r="P830" s="3">
        <v>600.58861179999997</v>
      </c>
      <c r="Q830" s="3">
        <v>1021000.64</v>
      </c>
      <c r="R830" s="3">
        <v>7.1583863140000004</v>
      </c>
      <c r="S830" s="3">
        <v>12169.256729999999</v>
      </c>
      <c r="T830" s="3">
        <v>374094.6</v>
      </c>
      <c r="U830" t="str">
        <f t="shared" si="173"/>
        <v xml:space="preserve">STAINLESS STEEL GRATER WITH HANDLE DS-25 </v>
      </c>
      <c r="V830">
        <f t="shared" si="174"/>
        <v>51000</v>
      </c>
      <c r="W830" t="str">
        <f t="shared" si="175"/>
        <v>PCS</v>
      </c>
      <c r="X830">
        <f t="shared" si="176"/>
        <v>0.22520000000000001</v>
      </c>
      <c r="Y830">
        <f t="shared" si="177"/>
        <v>1395095.24</v>
      </c>
      <c r="Z830">
        <f t="shared" si="178"/>
        <v>0.36639996621353732</v>
      </c>
      <c r="AA830" t="str">
        <f t="shared" si="179"/>
        <v>High</v>
      </c>
      <c r="AB830">
        <f t="shared" si="180"/>
        <v>2022</v>
      </c>
      <c r="AD830">
        <f t="shared" si="181"/>
        <v>0.29740092936134926</v>
      </c>
    </row>
    <row r="831" spans="1:30" x14ac:dyDescent="0.3">
      <c r="A831" s="3" t="s">
        <v>19</v>
      </c>
      <c r="B831" s="3" t="s">
        <v>1131</v>
      </c>
      <c r="C831" s="3" t="s">
        <v>21</v>
      </c>
      <c r="D831" s="4" t="s">
        <v>22</v>
      </c>
      <c r="E831" s="3" t="s">
        <v>1132</v>
      </c>
      <c r="F831" s="3" t="str">
        <f t="shared" si="168"/>
        <v>Other</v>
      </c>
      <c r="G831" s="3" t="str">
        <f t="shared" si="169"/>
        <v xml:space="preserve">NP-21 STAINLESS STEEL SPORTS BOTTLE 650ML S115 </v>
      </c>
      <c r="H831" s="3" t="str">
        <f t="shared" si="170"/>
        <v>NP-21</v>
      </c>
      <c r="I831" s="3"/>
      <c r="J831" s="3"/>
      <c r="K831" s="3" t="str">
        <f t="shared" si="171"/>
        <v>PCS</v>
      </c>
      <c r="L831" s="3" t="e">
        <f t="shared" si="172"/>
        <v>#VALUE!</v>
      </c>
      <c r="M831" s="3"/>
      <c r="N831" s="3">
        <v>3481.6</v>
      </c>
      <c r="O831" s="3" t="s">
        <v>24</v>
      </c>
      <c r="P831" s="3">
        <v>515.47645339999997</v>
      </c>
      <c r="Q831" s="3">
        <v>1794682.82</v>
      </c>
      <c r="R831" s="3">
        <v>6.1439386569999996</v>
      </c>
      <c r="S831" s="3">
        <v>21390.736830000002</v>
      </c>
      <c r="T831" s="3">
        <v>657571.9</v>
      </c>
      <c r="U831" t="str">
        <f t="shared" si="173"/>
        <v xml:space="preserve">NP-21 STAINLESS STEEL SPORTS BOTTLE 650ML S115 </v>
      </c>
      <c r="V831">
        <f t="shared" si="174"/>
        <v>19584</v>
      </c>
      <c r="W831" t="str">
        <f t="shared" si="175"/>
        <v>PCS</v>
      </c>
      <c r="X831">
        <f t="shared" si="176"/>
        <v>1.05</v>
      </c>
      <c r="Y831">
        <f t="shared" si="177"/>
        <v>2452254.7200000002</v>
      </c>
      <c r="Z831">
        <f t="shared" si="178"/>
        <v>0.36640006393998914</v>
      </c>
      <c r="AA831" t="str">
        <f t="shared" si="179"/>
        <v>High</v>
      </c>
      <c r="AB831">
        <f t="shared" si="180"/>
        <v>2022</v>
      </c>
      <c r="AD831">
        <f t="shared" si="181"/>
        <v>0.29734573013186744</v>
      </c>
    </row>
    <row r="832" spans="1:30" x14ac:dyDescent="0.3">
      <c r="A832" s="3" t="s">
        <v>19</v>
      </c>
      <c r="B832" s="3" t="s">
        <v>1131</v>
      </c>
      <c r="C832" s="3" t="s">
        <v>21</v>
      </c>
      <c r="D832" s="4" t="s">
        <v>22</v>
      </c>
      <c r="E832" s="3" t="s">
        <v>1133</v>
      </c>
      <c r="F832" s="3" t="str">
        <f t="shared" si="168"/>
        <v>Other</v>
      </c>
      <c r="G832" s="3" t="str">
        <f t="shared" si="169"/>
        <v xml:space="preserve">8504 STEEL LUNCH BOX 2 LAYER </v>
      </c>
      <c r="H832" s="3" t="str">
        <f t="shared" si="170"/>
        <v>8504</v>
      </c>
      <c r="I832" s="3"/>
      <c r="J832" s="3"/>
      <c r="K832" s="3" t="str">
        <f t="shared" si="171"/>
        <v>PCS</v>
      </c>
      <c r="L832" s="3" t="e">
        <f t="shared" si="172"/>
        <v>#VALUE!</v>
      </c>
      <c r="M832" s="3"/>
      <c r="N832" s="3">
        <v>10561.6</v>
      </c>
      <c r="O832" s="3" t="s">
        <v>24</v>
      </c>
      <c r="P832" s="3">
        <v>467.06042170000001</v>
      </c>
      <c r="Q832" s="3">
        <v>4932905.3499999996</v>
      </c>
      <c r="R832" s="3">
        <v>5.5668703419999996</v>
      </c>
      <c r="S832" s="3">
        <v>58795.057809999998</v>
      </c>
      <c r="T832" s="3">
        <v>1807416.5</v>
      </c>
      <c r="U832" t="str">
        <f t="shared" si="173"/>
        <v xml:space="preserve">8504 STEEL LUNCH BOX 2 LAYER </v>
      </c>
      <c r="V832">
        <f t="shared" si="174"/>
        <v>22080</v>
      </c>
      <c r="W832" t="str">
        <f t="shared" si="175"/>
        <v>PCS</v>
      </c>
      <c r="X832">
        <f t="shared" si="176"/>
        <v>2.61</v>
      </c>
      <c r="Y832">
        <f t="shared" si="177"/>
        <v>6740321.8499999996</v>
      </c>
      <c r="Z832">
        <f t="shared" si="178"/>
        <v>0.36639999589694139</v>
      </c>
      <c r="AA832" t="str">
        <f t="shared" si="179"/>
        <v>High</v>
      </c>
      <c r="AB832">
        <f t="shared" si="180"/>
        <v>2022</v>
      </c>
      <c r="AD832">
        <f t="shared" si="181"/>
        <v>0.29729044243466324</v>
      </c>
    </row>
    <row r="833" spans="1:30" x14ac:dyDescent="0.3">
      <c r="A833" s="3" t="s">
        <v>19</v>
      </c>
      <c r="B833" s="3" t="s">
        <v>1131</v>
      </c>
      <c r="C833" s="3" t="s">
        <v>21</v>
      </c>
      <c r="D833" s="4" t="s">
        <v>22</v>
      </c>
      <c r="E833" s="3" t="s">
        <v>1134</v>
      </c>
      <c r="F833" s="3" t="str">
        <f t="shared" si="168"/>
        <v>Other</v>
      </c>
      <c r="G833" s="3" t="str">
        <f t="shared" si="169"/>
        <v xml:space="preserve">SB-01 - STAINLESS STEEL SPORTS BOTTLE 750ML SG-702 </v>
      </c>
      <c r="H833" s="3" t="str">
        <f t="shared" si="170"/>
        <v>SB-01</v>
      </c>
      <c r="I833" s="3"/>
      <c r="J833" s="3"/>
      <c r="K833" s="3" t="str">
        <f t="shared" si="171"/>
        <v>PCS</v>
      </c>
      <c r="L833" s="3" t="e">
        <f t="shared" si="172"/>
        <v>#VALUE!</v>
      </c>
      <c r="M833" s="3"/>
      <c r="N833" s="3">
        <v>3978.6</v>
      </c>
      <c r="O833" s="3" t="s">
        <v>24</v>
      </c>
      <c r="P833" s="3">
        <v>611.85372740000003</v>
      </c>
      <c r="Q833" s="3">
        <v>2434321.2400000002</v>
      </c>
      <c r="R833" s="3">
        <v>7.2926546769999998</v>
      </c>
      <c r="S833" s="3">
        <v>29014.555899999999</v>
      </c>
      <c r="T833" s="3">
        <v>891935.2</v>
      </c>
      <c r="U833" t="str">
        <f t="shared" si="173"/>
        <v xml:space="preserve">SB-01 - STAINLESS STEEL SPORTS BOTTLE 750ML SG-702 </v>
      </c>
      <c r="V833">
        <f t="shared" si="174"/>
        <v>25128</v>
      </c>
      <c r="W833" t="str">
        <f t="shared" si="175"/>
        <v>PCS</v>
      </c>
      <c r="X833">
        <f t="shared" si="176"/>
        <v>1.1100000000000001</v>
      </c>
      <c r="Y833">
        <f t="shared" si="177"/>
        <v>3326256.4400000004</v>
      </c>
      <c r="Z833">
        <f t="shared" si="178"/>
        <v>0.36639995796117686</v>
      </c>
      <c r="AA833" t="str">
        <f t="shared" si="179"/>
        <v>High</v>
      </c>
      <c r="AB833">
        <f t="shared" si="180"/>
        <v>2022</v>
      </c>
      <c r="AD833">
        <f t="shared" si="181"/>
        <v>0.29723506618990175</v>
      </c>
    </row>
    <row r="834" spans="1:30" x14ac:dyDescent="0.3">
      <c r="A834" s="3" t="s">
        <v>19</v>
      </c>
      <c r="B834" s="3" t="s">
        <v>1131</v>
      </c>
      <c r="C834" s="3" t="s">
        <v>21</v>
      </c>
      <c r="D834" s="4" t="s">
        <v>25</v>
      </c>
      <c r="E834" s="3" t="s">
        <v>1135</v>
      </c>
      <c r="F834" s="3" t="str">
        <f t="shared" si="168"/>
        <v>Scrubber</v>
      </c>
      <c r="G834" s="3" t="str">
        <f t="shared" si="169"/>
        <v xml:space="preserve">8001-2 STEEL SCRUBBER 2 PCS SET </v>
      </c>
      <c r="H834" s="3" t="str">
        <f t="shared" si="170"/>
        <v>8001-2</v>
      </c>
      <c r="I834" s="3"/>
      <c r="J834" s="3"/>
      <c r="K834" s="3" t="str">
        <f t="shared" si="171"/>
        <v>PCS</v>
      </c>
      <c r="L834" s="3" t="e">
        <f t="shared" si="172"/>
        <v>#VALUE!</v>
      </c>
      <c r="M834" s="3"/>
      <c r="N834" s="3">
        <v>4809</v>
      </c>
      <c r="O834" s="3" t="s">
        <v>24</v>
      </c>
      <c r="P834" s="3">
        <v>503.60677270000002</v>
      </c>
      <c r="Q834" s="3">
        <v>2421844.9700000002</v>
      </c>
      <c r="R834" s="3">
        <v>6.0024645139999997</v>
      </c>
      <c r="S834" s="3">
        <v>28865.851849999999</v>
      </c>
      <c r="T834" s="3">
        <v>1064643.1000000001</v>
      </c>
      <c r="U834" t="str">
        <f t="shared" si="173"/>
        <v xml:space="preserve">8001-2 STEEL SCRUBBER 2 PCS SET </v>
      </c>
      <c r="V834" t="e">
        <f t="shared" si="174"/>
        <v>#VALUE!</v>
      </c>
      <c r="W834" t="str">
        <f t="shared" si="175"/>
        <v>PCS</v>
      </c>
      <c r="X834">
        <f t="shared" si="176"/>
        <v>0.16400000000000001</v>
      </c>
      <c r="Y834">
        <f t="shared" si="177"/>
        <v>3486488.0700000003</v>
      </c>
      <c r="Z834">
        <f t="shared" si="178"/>
        <v>0.43960002113595242</v>
      </c>
      <c r="AA834" t="str">
        <f t="shared" si="179"/>
        <v>High</v>
      </c>
      <c r="AB834">
        <f t="shared" si="180"/>
        <v>2022</v>
      </c>
      <c r="AD834">
        <f t="shared" si="181"/>
        <v>0.29717960116041398</v>
      </c>
    </row>
    <row r="835" spans="1:30" x14ac:dyDescent="0.3">
      <c r="A835" s="3" t="s">
        <v>19</v>
      </c>
      <c r="B835" s="3" t="s">
        <v>1131</v>
      </c>
      <c r="C835" s="3" t="s">
        <v>21</v>
      </c>
      <c r="D835" s="4" t="s">
        <v>22</v>
      </c>
      <c r="E835" s="3" t="s">
        <v>1136</v>
      </c>
      <c r="F835" s="3" t="str">
        <f t="shared" ref="F835:F898" si="182">IF(ISNUMBER(SEARCH("SCRUB",E835)),"Scrubber",
IF(ISNUMBER(SEARCH("STRAIN",E835)),"Kitchen Tools",
IF(ISNUMBER(SEARCH("HOLDER",E835)),"Household Steel",
IF(ISNUMBER(SEARCH("CONTAINER",E835)),"Containers",
IF(ISNUMBER(SEARCH("STAND",E835)),"Home Utility",
"Other")))))</f>
        <v>Other</v>
      </c>
      <c r="G835" s="3" t="str">
        <f t="shared" ref="G835:G898" si="183">LEFT(E835, FIND("(", E835 &amp; "(")-1)</f>
        <v xml:space="preserve">6527 STEEL LUNCH BOX </v>
      </c>
      <c r="H835" s="3" t="str">
        <f t="shared" ref="H835:H898" si="184">LEFT(E835, FIND(" ", E835 &amp; " ") - 1)</f>
        <v>6527</v>
      </c>
      <c r="I835" s="3"/>
      <c r="J835" s="3"/>
      <c r="K835" s="3" t="str">
        <f t="shared" ref="K835:K898" si="185">IF(ISNUMBER(SEARCH("PCS",E835)),"PCS",
IF(ISNUMBER(SEARCH("SET",E835)),"SETS",
IF(ISNUMBER(SEARCH("KG",E835)),"KG","")))</f>
        <v>PCS</v>
      </c>
      <c r="L835" s="3" t="e">
        <f t="shared" ref="L835:L898" si="186">--TRIM(MID(E835, FIND("USD", UPPER(E835))+3, 10))</f>
        <v>#VALUE!</v>
      </c>
      <c r="M835" s="3"/>
      <c r="N835" s="3">
        <v>8945.2000000000007</v>
      </c>
      <c r="O835" s="3" t="s">
        <v>24</v>
      </c>
      <c r="P835" s="3">
        <v>491.47132199999999</v>
      </c>
      <c r="Q835" s="3">
        <v>4396309.2699999996</v>
      </c>
      <c r="R835" s="3">
        <v>5.85782267</v>
      </c>
      <c r="S835" s="3">
        <v>52399.395349999999</v>
      </c>
      <c r="T835" s="3">
        <v>1610807.8</v>
      </c>
      <c r="U835" t="str">
        <f t="shared" ref="U835:U898" si="187">LEFT(E835, FIND("(", E835 &amp; "(")-1)</f>
        <v xml:space="preserve">6527 STEEL LUNCH BOX </v>
      </c>
      <c r="V835">
        <f t="shared" ref="V835:V898" si="188">--SUBSTITUTE(MID(E835, FIND("QTY:", E835) + 4, FIND("PCS", E835) - FIND("QTY:", E835) - 4), ",", "")</f>
        <v>25680</v>
      </c>
      <c r="W835" t="str">
        <f t="shared" ref="W835:W898" si="189">IF(ISNUMBER(SEARCH("PCS",E835)),"PCS",
IF(ISNUMBER(SEARCH("SET",E835)),"SET",
IF(ISNUMBER(SEARCH("KG",E835)),"KG","")))</f>
        <v>PCS</v>
      </c>
      <c r="X835">
        <f t="shared" ref="X835:X898" si="190">--TRIM(SUBSTITUTE(MID(UPPER(E835), FIND("USD", UPPER(E835))+3, FIND("PER", UPPER(E835)) - (FIND("USD", UPPER(E835))+3)),")",""))</f>
        <v>2</v>
      </c>
      <c r="Y835">
        <f t="shared" ref="Y835:Y898" si="191">Q835 + T835</f>
        <v>6007117.0699999994</v>
      </c>
      <c r="Z835">
        <f t="shared" ref="Z835:Z898" si="192">IF(Q835&gt;0, T835/Q835, "")</f>
        <v>0.36640001898683533</v>
      </c>
      <c r="AA835" t="str">
        <f t="shared" ref="AA835:AA898" si="193">IF(AD835 &gt; $AD$2080, "High", "Normal")</f>
        <v>High</v>
      </c>
      <c r="AB835">
        <f t="shared" ref="AB835:AB898" si="194">YEAR(B835)</f>
        <v>2022</v>
      </c>
      <c r="AD835">
        <f t="shared" ref="AD835:AD898" si="195">AVERAGE(Z835:Z2913)</f>
        <v>0.2970652990577049</v>
      </c>
    </row>
    <row r="836" spans="1:30" x14ac:dyDescent="0.3">
      <c r="A836" s="3" t="s">
        <v>19</v>
      </c>
      <c r="B836" s="3" t="s">
        <v>1131</v>
      </c>
      <c r="C836" s="3" t="s">
        <v>21</v>
      </c>
      <c r="D836" s="4" t="s">
        <v>22</v>
      </c>
      <c r="E836" s="3" t="s">
        <v>1137</v>
      </c>
      <c r="F836" s="3" t="str">
        <f t="shared" si="182"/>
        <v>Other</v>
      </c>
      <c r="G836" s="3" t="str">
        <f t="shared" si="183"/>
        <v xml:space="preserve">AM-06 - STAINLESS STEEL BOTTLE 750ML SG805 </v>
      </c>
      <c r="H836" s="3" t="str">
        <f t="shared" si="184"/>
        <v>AM-06</v>
      </c>
      <c r="I836" s="3"/>
      <c r="J836" s="3"/>
      <c r="K836" s="3" t="str">
        <f t="shared" si="185"/>
        <v>PCS</v>
      </c>
      <c r="L836" s="3" t="e">
        <f t="shared" si="186"/>
        <v>#VALUE!</v>
      </c>
      <c r="M836" s="3"/>
      <c r="N836" s="3">
        <v>6987.6</v>
      </c>
      <c r="O836" s="3" t="s">
        <v>24</v>
      </c>
      <c r="P836" s="3">
        <v>610.93505640000001</v>
      </c>
      <c r="Q836" s="3">
        <v>4268969.8</v>
      </c>
      <c r="R836" s="3">
        <v>7.2817050820000002</v>
      </c>
      <c r="S836" s="3">
        <v>50881.64243</v>
      </c>
      <c r="T836" s="3">
        <v>1564150.6</v>
      </c>
      <c r="U836" t="str">
        <f t="shared" si="187"/>
        <v xml:space="preserve">AM-06 - STAINLESS STEEL BOTTLE 750ML SG805 </v>
      </c>
      <c r="V836">
        <f t="shared" si="188"/>
        <v>46584</v>
      </c>
      <c r="W836" t="str">
        <f t="shared" si="189"/>
        <v>PCS</v>
      </c>
      <c r="X836">
        <f t="shared" si="190"/>
        <v>1.05</v>
      </c>
      <c r="Y836">
        <f t="shared" si="191"/>
        <v>5833120.4000000004</v>
      </c>
      <c r="Z836">
        <f t="shared" si="192"/>
        <v>0.3664000152917456</v>
      </c>
      <c r="AA836" t="str">
        <f t="shared" si="193"/>
        <v>High</v>
      </c>
      <c r="AB836">
        <f t="shared" si="194"/>
        <v>2022</v>
      </c>
      <c r="AD836">
        <f t="shared" si="195"/>
        <v>0.29700960851960923</v>
      </c>
    </row>
    <row r="837" spans="1:30" x14ac:dyDescent="0.3">
      <c r="A837" s="3" t="s">
        <v>19</v>
      </c>
      <c r="B837" s="3" t="s">
        <v>1131</v>
      </c>
      <c r="C837" s="3" t="s">
        <v>21</v>
      </c>
      <c r="D837" s="4" t="s">
        <v>22</v>
      </c>
      <c r="E837" s="3" t="s">
        <v>1138</v>
      </c>
      <c r="F837" s="3" t="str">
        <f t="shared" si="182"/>
        <v>Containers</v>
      </c>
      <c r="G837" s="3" t="str">
        <f t="shared" si="183"/>
        <v xml:space="preserve">6581 STEEL ROUND CONTAINER MEDIUM </v>
      </c>
      <c r="H837" s="3" t="str">
        <f t="shared" si="184"/>
        <v>6581</v>
      </c>
      <c r="I837" s="3"/>
      <c r="J837" s="3"/>
      <c r="K837" s="3" t="str">
        <f t="shared" si="185"/>
        <v>PCS</v>
      </c>
      <c r="L837" s="3" t="e">
        <f t="shared" si="186"/>
        <v>#VALUE!</v>
      </c>
      <c r="M837" s="3"/>
      <c r="N837" s="3">
        <v>5568</v>
      </c>
      <c r="O837" s="3" t="s">
        <v>24</v>
      </c>
      <c r="P837" s="3">
        <v>701.31256470000005</v>
      </c>
      <c r="Q837" s="3">
        <v>3904908.36</v>
      </c>
      <c r="R837" s="3">
        <v>8.3589101869999993</v>
      </c>
      <c r="S837" s="3">
        <v>46542.411919999999</v>
      </c>
      <c r="T837" s="3">
        <v>1430758.5</v>
      </c>
      <c r="U837" t="str">
        <f t="shared" si="187"/>
        <v xml:space="preserve">6581 STEEL ROUND CONTAINER MEDIUM </v>
      </c>
      <c r="V837">
        <f t="shared" si="188"/>
        <v>46080</v>
      </c>
      <c r="W837" t="str">
        <f t="shared" si="189"/>
        <v>PCS</v>
      </c>
      <c r="X837">
        <f t="shared" si="190"/>
        <v>0.99</v>
      </c>
      <c r="Y837">
        <f t="shared" si="191"/>
        <v>5335666.8599999994</v>
      </c>
      <c r="Z837">
        <f t="shared" si="192"/>
        <v>0.36640001969213948</v>
      </c>
      <c r="AA837" t="str">
        <f t="shared" si="193"/>
        <v>High</v>
      </c>
      <c r="AB837">
        <f t="shared" si="194"/>
        <v>2022</v>
      </c>
      <c r="AD837">
        <f t="shared" si="195"/>
        <v>0.29695382844985668</v>
      </c>
    </row>
    <row r="838" spans="1:30" x14ac:dyDescent="0.3">
      <c r="A838" s="3" t="s">
        <v>19</v>
      </c>
      <c r="B838" s="3" t="s">
        <v>1131</v>
      </c>
      <c r="C838" s="3" t="s">
        <v>21</v>
      </c>
      <c r="D838" s="4" t="s">
        <v>22</v>
      </c>
      <c r="E838" s="3" t="s">
        <v>1139</v>
      </c>
      <c r="F838" s="3" t="str">
        <f t="shared" si="182"/>
        <v>Containers</v>
      </c>
      <c r="G838" s="3" t="str">
        <f t="shared" si="183"/>
        <v xml:space="preserve">6862 STEEL RECTANGLE CONTAINER LARGE </v>
      </c>
      <c r="H838" s="3" t="str">
        <f t="shared" si="184"/>
        <v>6862</v>
      </c>
      <c r="I838" s="3"/>
      <c r="J838" s="3"/>
      <c r="K838" s="3" t="str">
        <f t="shared" si="185"/>
        <v>PCS</v>
      </c>
      <c r="L838" s="3" t="e">
        <f t="shared" si="186"/>
        <v>#VALUE!</v>
      </c>
      <c r="M838" s="3"/>
      <c r="N838" s="3">
        <v>5760</v>
      </c>
      <c r="O838" s="3" t="s">
        <v>24</v>
      </c>
      <c r="P838" s="3">
        <v>540.97884720000002</v>
      </c>
      <c r="Q838" s="3">
        <v>3116038.16</v>
      </c>
      <c r="R838" s="3">
        <v>6.4479004440000001</v>
      </c>
      <c r="S838" s="3">
        <v>37139.906560000003</v>
      </c>
      <c r="T838" s="3">
        <v>1141716.3999999999</v>
      </c>
      <c r="U838" t="str">
        <f t="shared" si="187"/>
        <v xml:space="preserve">6862 STEEL RECTANGLE CONTAINER LARGE </v>
      </c>
      <c r="V838">
        <f t="shared" si="188"/>
        <v>23040</v>
      </c>
      <c r="W838" t="str">
        <f t="shared" si="189"/>
        <v>PCS</v>
      </c>
      <c r="X838">
        <f t="shared" si="190"/>
        <v>1.58</v>
      </c>
      <c r="Y838">
        <f t="shared" si="191"/>
        <v>4257754.5600000005</v>
      </c>
      <c r="Z838">
        <f t="shared" si="192"/>
        <v>0.36640000583304788</v>
      </c>
      <c r="AA838" t="str">
        <f t="shared" si="193"/>
        <v>High</v>
      </c>
      <c r="AB838">
        <f t="shared" si="194"/>
        <v>2022</v>
      </c>
      <c r="AD838">
        <f t="shared" si="195"/>
        <v>0.29689795862584839</v>
      </c>
    </row>
    <row r="839" spans="1:30" x14ac:dyDescent="0.3">
      <c r="A839" s="3" t="s">
        <v>19</v>
      </c>
      <c r="B839" s="3" t="s">
        <v>1140</v>
      </c>
      <c r="C839" s="3" t="s">
        <v>21</v>
      </c>
      <c r="D839" s="4" t="s">
        <v>22</v>
      </c>
      <c r="E839" s="3" t="s">
        <v>1141</v>
      </c>
      <c r="F839" s="3" t="str">
        <f t="shared" si="182"/>
        <v>Other</v>
      </c>
      <c r="G839" s="3" t="str">
        <f t="shared" si="183"/>
        <v xml:space="preserve">SL-01 - STAINLESS STEEL COLA BOTTLE 750ML SK750 </v>
      </c>
      <c r="H839" s="3" t="str">
        <f t="shared" si="184"/>
        <v>SL-01</v>
      </c>
      <c r="I839" s="3"/>
      <c r="J839" s="3"/>
      <c r="K839" s="3" t="str">
        <f t="shared" si="185"/>
        <v>PCS</v>
      </c>
      <c r="L839" s="3" t="e">
        <f t="shared" si="186"/>
        <v>#VALUE!</v>
      </c>
      <c r="M839" s="3"/>
      <c r="N839" s="3">
        <v>4363.2</v>
      </c>
      <c r="O839" s="3" t="s">
        <v>24</v>
      </c>
      <c r="P839" s="3">
        <v>530.45877340000004</v>
      </c>
      <c r="Q839" s="3">
        <v>2314497.7200000002</v>
      </c>
      <c r="R839" s="3">
        <v>6.4337025270000003</v>
      </c>
      <c r="S839" s="3">
        <v>28071.530869999999</v>
      </c>
      <c r="T839" s="3">
        <v>848032</v>
      </c>
      <c r="U839" t="str">
        <f t="shared" si="187"/>
        <v xml:space="preserve">SL-01 - STAINLESS STEEL COLA BOTTLE 750ML SK750 </v>
      </c>
      <c r="V839">
        <f t="shared" si="188"/>
        <v>21816</v>
      </c>
      <c r="W839" t="str">
        <f t="shared" si="189"/>
        <v>PCS</v>
      </c>
      <c r="X839">
        <f t="shared" si="190"/>
        <v>1.24</v>
      </c>
      <c r="Y839">
        <f t="shared" si="191"/>
        <v>3162529.72</v>
      </c>
      <c r="Z839">
        <f t="shared" si="192"/>
        <v>0.36640001529143867</v>
      </c>
      <c r="AA839" t="str">
        <f t="shared" si="193"/>
        <v>High</v>
      </c>
      <c r="AB839">
        <f t="shared" si="194"/>
        <v>2022</v>
      </c>
      <c r="AD839">
        <f t="shared" si="195"/>
        <v>0.29684199884548834</v>
      </c>
    </row>
    <row r="840" spans="1:30" x14ac:dyDescent="0.3">
      <c r="A840" s="3" t="s">
        <v>19</v>
      </c>
      <c r="B840" s="3" t="s">
        <v>1140</v>
      </c>
      <c r="C840" s="3" t="s">
        <v>21</v>
      </c>
      <c r="D840" s="4" t="s">
        <v>22</v>
      </c>
      <c r="E840" s="3" t="s">
        <v>1142</v>
      </c>
      <c r="F840" s="3" t="str">
        <f t="shared" si="182"/>
        <v>Other</v>
      </c>
      <c r="G840" s="3" t="str">
        <f t="shared" si="183"/>
        <v xml:space="preserve">NP-20 STAINLESS STEEL SPORTS BOTTLE 750 ML S-308-C6 </v>
      </c>
      <c r="H840" s="3" t="str">
        <f t="shared" si="184"/>
        <v>NP-20</v>
      </c>
      <c r="I840" s="3"/>
      <c r="J840" s="3"/>
      <c r="K840" s="3" t="str">
        <f t="shared" si="185"/>
        <v>PCS</v>
      </c>
      <c r="L840" s="3" t="e">
        <f t="shared" si="186"/>
        <v>#VALUE!</v>
      </c>
      <c r="M840" s="3"/>
      <c r="N840" s="3">
        <v>3526.4</v>
      </c>
      <c r="O840" s="3" t="s">
        <v>24</v>
      </c>
      <c r="P840" s="3">
        <v>511.10121939999999</v>
      </c>
      <c r="Q840" s="3">
        <v>1802347.34</v>
      </c>
      <c r="R840" s="3">
        <v>6.1989232190000001</v>
      </c>
      <c r="S840" s="3">
        <v>21859.882839999998</v>
      </c>
      <c r="T840" s="3">
        <v>660380.1</v>
      </c>
      <c r="U840" t="str">
        <f t="shared" si="187"/>
        <v xml:space="preserve">NP-20 STAINLESS STEEL SPORTS BOTTLE 750 ML S-308-C6 </v>
      </c>
      <c r="V840">
        <f t="shared" si="188"/>
        <v>19836</v>
      </c>
      <c r="W840" t="str">
        <f t="shared" si="189"/>
        <v>PCS</v>
      </c>
      <c r="X840">
        <f t="shared" si="190"/>
        <v>1.0620000000000001</v>
      </c>
      <c r="Y840">
        <f t="shared" si="191"/>
        <v>2462727.44</v>
      </c>
      <c r="Z840">
        <f t="shared" si="192"/>
        <v>0.36640001921050352</v>
      </c>
      <c r="AA840" t="str">
        <f t="shared" si="193"/>
        <v>High</v>
      </c>
      <c r="AB840">
        <f t="shared" si="194"/>
        <v>2022</v>
      </c>
      <c r="AD840">
        <f t="shared" si="195"/>
        <v>0.29678594887252624</v>
      </c>
    </row>
    <row r="841" spans="1:30" x14ac:dyDescent="0.3">
      <c r="A841" s="3" t="s">
        <v>19</v>
      </c>
      <c r="B841" s="3" t="s">
        <v>1140</v>
      </c>
      <c r="C841" s="3" t="s">
        <v>21</v>
      </c>
      <c r="D841" s="4" t="s">
        <v>22</v>
      </c>
      <c r="E841" s="3" t="s">
        <v>1143</v>
      </c>
      <c r="F841" s="3" t="str">
        <f t="shared" si="182"/>
        <v>Other</v>
      </c>
      <c r="G841" s="3" t="str">
        <f t="shared" si="183"/>
        <v xml:space="preserve">SB-01 - STAINLESS STEEL SPORTS BOTTLE 750ML SG-702 </v>
      </c>
      <c r="H841" s="3" t="str">
        <f t="shared" si="184"/>
        <v>SB-01</v>
      </c>
      <c r="I841" s="3"/>
      <c r="J841" s="3"/>
      <c r="K841" s="3" t="str">
        <f t="shared" si="185"/>
        <v>PCS</v>
      </c>
      <c r="L841" s="3" t="e">
        <f t="shared" si="186"/>
        <v>#VALUE!</v>
      </c>
      <c r="M841" s="3"/>
      <c r="N841" s="3">
        <v>7318.8</v>
      </c>
      <c r="O841" s="3" t="s">
        <v>24</v>
      </c>
      <c r="P841" s="3">
        <v>608.28948049999997</v>
      </c>
      <c r="Q841" s="3">
        <v>4451949.05</v>
      </c>
      <c r="R841" s="3">
        <v>7.3776771439999997</v>
      </c>
      <c r="S841" s="3">
        <v>53995.743479999997</v>
      </c>
      <c r="T841" s="3">
        <v>1631194.1</v>
      </c>
      <c r="U841" t="str">
        <f t="shared" si="187"/>
        <v xml:space="preserve">SB-01 - STAINLESS STEEL SPORTS BOTTLE 750ML SG-702 </v>
      </c>
      <c r="V841">
        <f t="shared" si="188"/>
        <v>46224</v>
      </c>
      <c r="W841" t="str">
        <f t="shared" si="189"/>
        <v>PCS</v>
      </c>
      <c r="X841">
        <f t="shared" si="190"/>
        <v>1.1256999999999999</v>
      </c>
      <c r="Y841">
        <f t="shared" si="191"/>
        <v>6083143.1500000004</v>
      </c>
      <c r="Z841">
        <f t="shared" si="192"/>
        <v>0.36639999283010666</v>
      </c>
      <c r="AA841" t="str">
        <f t="shared" si="193"/>
        <v>High</v>
      </c>
      <c r="AB841">
        <f t="shared" si="194"/>
        <v>2022</v>
      </c>
      <c r="AD841">
        <f t="shared" si="195"/>
        <v>0.29672980849322145</v>
      </c>
    </row>
    <row r="842" spans="1:30" x14ac:dyDescent="0.3">
      <c r="A842" s="3" t="s">
        <v>19</v>
      </c>
      <c r="B842" s="3" t="s">
        <v>1144</v>
      </c>
      <c r="C842" s="3" t="s">
        <v>21</v>
      </c>
      <c r="D842" s="4" t="s">
        <v>22</v>
      </c>
      <c r="E842" s="3" t="s">
        <v>1145</v>
      </c>
      <c r="F842" s="3" t="str">
        <f t="shared" si="182"/>
        <v>Other</v>
      </c>
      <c r="G842" s="3" t="str">
        <f t="shared" si="183"/>
        <v xml:space="preserve">SL-01 -STAINLESS STEEL COLA BOTTLE 750ML SK750 </v>
      </c>
      <c r="H842" s="3" t="str">
        <f t="shared" si="184"/>
        <v>SL-01</v>
      </c>
      <c r="I842" s="3"/>
      <c r="J842" s="3"/>
      <c r="K842" s="3" t="str">
        <f t="shared" si="185"/>
        <v/>
      </c>
      <c r="L842" s="3" t="e">
        <f t="shared" si="186"/>
        <v>#VALUE!</v>
      </c>
      <c r="M842" s="3"/>
      <c r="N842" s="3">
        <v>3355.2</v>
      </c>
      <c r="O842" s="3" t="s">
        <v>24</v>
      </c>
      <c r="P842" s="3">
        <v>531.08127379999996</v>
      </c>
      <c r="Q842" s="3">
        <v>1781883.89</v>
      </c>
      <c r="R842" s="3">
        <v>6.4412525629999999</v>
      </c>
      <c r="S842" s="3">
        <v>21611.690600000002</v>
      </c>
      <c r="T842" s="3">
        <v>652882.30000000005</v>
      </c>
      <c r="U842" t="str">
        <f t="shared" si="187"/>
        <v xml:space="preserve">SL-01 -STAINLESS STEEL COLA BOTTLE 750ML SK750 </v>
      </c>
      <c r="V842" t="e">
        <f t="shared" si="188"/>
        <v>#VALUE!</v>
      </c>
      <c r="W842" t="str">
        <f t="shared" si="189"/>
        <v/>
      </c>
      <c r="X842">
        <f t="shared" si="190"/>
        <v>1.24</v>
      </c>
      <c r="Y842">
        <f t="shared" si="191"/>
        <v>2434766.19</v>
      </c>
      <c r="Z842">
        <f t="shared" si="192"/>
        <v>0.36640002396564686</v>
      </c>
      <c r="AA842" t="str">
        <f t="shared" si="193"/>
        <v>High</v>
      </c>
      <c r="AB842">
        <f t="shared" si="194"/>
        <v>2022</v>
      </c>
      <c r="AD842">
        <f t="shared" si="195"/>
        <v>0.29667357751312706</v>
      </c>
    </row>
    <row r="843" spans="1:30" x14ac:dyDescent="0.3">
      <c r="A843" s="3" t="s">
        <v>19</v>
      </c>
      <c r="B843" s="3" t="s">
        <v>1144</v>
      </c>
      <c r="C843" s="3" t="s">
        <v>21</v>
      </c>
      <c r="D843" s="4" t="s">
        <v>22</v>
      </c>
      <c r="E843" s="3" t="s">
        <v>1146</v>
      </c>
      <c r="F843" s="3" t="str">
        <f t="shared" si="182"/>
        <v>Other</v>
      </c>
      <c r="G843" s="3" t="str">
        <f t="shared" si="183"/>
        <v xml:space="preserve">SB-01-STAINLESS STEEL SPORTS BOTTLE 750ML SG-702 </v>
      </c>
      <c r="H843" s="3" t="str">
        <f t="shared" si="184"/>
        <v>SB-01-STAINLESS</v>
      </c>
      <c r="I843" s="3"/>
      <c r="J843" s="3"/>
      <c r="K843" s="3" t="str">
        <f t="shared" si="185"/>
        <v/>
      </c>
      <c r="L843" s="3" t="e">
        <f t="shared" si="186"/>
        <v>#VALUE!</v>
      </c>
      <c r="M843" s="3"/>
      <c r="N843" s="3">
        <v>4280.7</v>
      </c>
      <c r="O843" s="3" t="s">
        <v>24</v>
      </c>
      <c r="P843" s="3">
        <v>627.55955329999995</v>
      </c>
      <c r="Q843" s="3">
        <v>2686394.18</v>
      </c>
      <c r="R843" s="3">
        <v>7.6113954320000001</v>
      </c>
      <c r="S843" s="3">
        <v>32582.100419999999</v>
      </c>
      <c r="T843" s="3">
        <v>984294.8</v>
      </c>
      <c r="U843" t="str">
        <f t="shared" si="187"/>
        <v xml:space="preserve">SB-01-STAINLESS STEEL SPORTS BOTTLE 750ML SG-702 </v>
      </c>
      <c r="V843" t="e">
        <f t="shared" si="188"/>
        <v>#VALUE!</v>
      </c>
      <c r="W843" t="str">
        <f t="shared" si="189"/>
        <v/>
      </c>
      <c r="X843">
        <f t="shared" si="190"/>
        <v>1.1599999999999999</v>
      </c>
      <c r="Y843">
        <f t="shared" si="191"/>
        <v>3670688.9800000004</v>
      </c>
      <c r="Z843">
        <f t="shared" si="192"/>
        <v>0.36639998974387294</v>
      </c>
      <c r="AA843" t="str">
        <f t="shared" si="193"/>
        <v>High</v>
      </c>
      <c r="AB843">
        <f t="shared" si="194"/>
        <v>2022</v>
      </c>
      <c r="AD843">
        <f t="shared" si="195"/>
        <v>0.29661725566623492</v>
      </c>
    </row>
    <row r="844" spans="1:30" x14ac:dyDescent="0.3">
      <c r="A844" s="3" t="s">
        <v>19</v>
      </c>
      <c r="B844" s="3" t="s">
        <v>1147</v>
      </c>
      <c r="C844" s="3" t="s">
        <v>21</v>
      </c>
      <c r="D844" s="4" t="s">
        <v>25</v>
      </c>
      <c r="E844" s="3" t="s">
        <v>1148</v>
      </c>
      <c r="F844" s="3" t="str">
        <f t="shared" si="182"/>
        <v>Scrubber</v>
      </c>
      <c r="G844" s="3" t="str">
        <f t="shared" si="183"/>
        <v xml:space="preserve">OKS-4156 -STEEL SCRUBBER 6PCS SET </v>
      </c>
      <c r="H844" s="3" t="str">
        <f t="shared" si="184"/>
        <v>OKS-4156</v>
      </c>
      <c r="I844" s="3"/>
      <c r="J844" s="3"/>
      <c r="K844" s="3" t="str">
        <f t="shared" si="185"/>
        <v>PCS</v>
      </c>
      <c r="L844" s="3" t="e">
        <f t="shared" si="186"/>
        <v>#VALUE!</v>
      </c>
      <c r="M844" s="3"/>
      <c r="N844" s="3">
        <v>8677.15</v>
      </c>
      <c r="O844" s="3" t="s">
        <v>24</v>
      </c>
      <c r="P844" s="3">
        <v>255.3805017</v>
      </c>
      <c r="Q844" s="3">
        <v>2215974.92</v>
      </c>
      <c r="R844" s="3">
        <v>3.0973984429999999</v>
      </c>
      <c r="S844" s="3">
        <v>26876.590899999999</v>
      </c>
      <c r="T844" s="3">
        <v>974142.6</v>
      </c>
      <c r="U844" t="str">
        <f t="shared" si="187"/>
        <v xml:space="preserve">OKS-4156 -STEEL SCRUBBER 6PCS SET </v>
      </c>
      <c r="V844" t="e">
        <f t="shared" si="188"/>
        <v>#VALUE!</v>
      </c>
      <c r="W844" t="str">
        <f t="shared" si="189"/>
        <v>PCS</v>
      </c>
      <c r="X844" t="e">
        <f t="shared" si="190"/>
        <v>#VALUE!</v>
      </c>
      <c r="Y844">
        <f t="shared" si="191"/>
        <v>3190117.52</v>
      </c>
      <c r="Z844">
        <f t="shared" si="192"/>
        <v>0.43960001135752924</v>
      </c>
      <c r="AA844" t="str">
        <f t="shared" si="193"/>
        <v>High</v>
      </c>
      <c r="AB844">
        <f t="shared" si="194"/>
        <v>2022</v>
      </c>
      <c r="AD844">
        <f t="shared" si="195"/>
        <v>0.29656084278500805</v>
      </c>
    </row>
    <row r="845" spans="1:30" x14ac:dyDescent="0.3">
      <c r="A845" s="3" t="s">
        <v>19</v>
      </c>
      <c r="B845" s="3" t="s">
        <v>1149</v>
      </c>
      <c r="C845" s="3" t="s">
        <v>21</v>
      </c>
      <c r="D845" s="4" t="s">
        <v>22</v>
      </c>
      <c r="E845" s="3" t="s">
        <v>1150</v>
      </c>
      <c r="F845" s="3" t="str">
        <f t="shared" si="182"/>
        <v>Other</v>
      </c>
      <c r="G845" s="3" t="str">
        <f t="shared" si="183"/>
        <v>AM-06 STAINLESS STEEL BOTTLE 750ML SG805</v>
      </c>
      <c r="H845" s="3" t="str">
        <f t="shared" si="184"/>
        <v>AM-06</v>
      </c>
      <c r="I845" s="3"/>
      <c r="J845" s="3"/>
      <c r="K845" s="3" t="str">
        <f t="shared" si="185"/>
        <v>PCS</v>
      </c>
      <c r="L845" s="3" t="e">
        <f t="shared" si="186"/>
        <v>#VALUE!</v>
      </c>
      <c r="M845" s="3"/>
      <c r="N845" s="3">
        <v>7003.8</v>
      </c>
      <c r="O845" s="3" t="s">
        <v>24</v>
      </c>
      <c r="P845" s="3">
        <v>631.12509069999999</v>
      </c>
      <c r="Q845" s="3">
        <v>4420273.91</v>
      </c>
      <c r="R845" s="3">
        <v>7.6546402750000002</v>
      </c>
      <c r="S845" s="3">
        <v>53611.569560000004</v>
      </c>
      <c r="T845" s="3">
        <v>1619588.4</v>
      </c>
      <c r="U845" t="str">
        <f t="shared" si="187"/>
        <v>AM-06 STAINLESS STEEL BOTTLE 750ML SG805</v>
      </c>
      <c r="V845">
        <f t="shared" si="188"/>
        <v>46692</v>
      </c>
      <c r="W845" t="str">
        <f t="shared" si="189"/>
        <v>PCS</v>
      </c>
      <c r="X845">
        <f t="shared" si="190"/>
        <v>1.095</v>
      </c>
      <c r="Y845">
        <f t="shared" si="191"/>
        <v>6039862.3100000005</v>
      </c>
      <c r="Z845">
        <f t="shared" si="192"/>
        <v>0.36640000890804519</v>
      </c>
      <c r="AA845" t="str">
        <f t="shared" si="193"/>
        <v>High</v>
      </c>
      <c r="AB845">
        <f t="shared" si="194"/>
        <v>2022</v>
      </c>
      <c r="AD845">
        <f t="shared" si="195"/>
        <v>0.29644511530234419</v>
      </c>
    </row>
    <row r="846" spans="1:30" x14ac:dyDescent="0.3">
      <c r="A846" s="3" t="s">
        <v>19</v>
      </c>
      <c r="B846" s="3" t="s">
        <v>1151</v>
      </c>
      <c r="C846" s="3" t="s">
        <v>21</v>
      </c>
      <c r="D846" s="4" t="s">
        <v>22</v>
      </c>
      <c r="E846" s="3" t="s">
        <v>1152</v>
      </c>
      <c r="F846" s="3" t="str">
        <f t="shared" si="182"/>
        <v>Other</v>
      </c>
      <c r="G846" s="3" t="str">
        <f t="shared" si="183"/>
        <v>NP-21 STAINLESS STEEL SPORTS BOTTLE 650ML S115</v>
      </c>
      <c r="H846" s="3" t="str">
        <f t="shared" si="184"/>
        <v>NP-21</v>
      </c>
      <c r="I846" s="3"/>
      <c r="J846" s="3"/>
      <c r="K846" s="3" t="str">
        <f t="shared" si="185"/>
        <v>PCS</v>
      </c>
      <c r="L846" s="3" t="e">
        <f t="shared" si="186"/>
        <v>#VALUE!</v>
      </c>
      <c r="M846" s="3"/>
      <c r="N846" s="3">
        <v>3840</v>
      </c>
      <c r="O846" s="3" t="s">
        <v>24</v>
      </c>
      <c r="P846" s="3">
        <v>515.29848700000002</v>
      </c>
      <c r="Q846" s="3">
        <v>1978746.19</v>
      </c>
      <c r="R846" s="3">
        <v>6.4091851609999999</v>
      </c>
      <c r="S846" s="3">
        <v>24611.27102</v>
      </c>
      <c r="T846" s="3">
        <v>725012.5</v>
      </c>
      <c r="U846" t="str">
        <f t="shared" si="187"/>
        <v>NP-21 STAINLESS STEEL SPORTS BOTTLE 650ML S115</v>
      </c>
      <c r="V846">
        <f t="shared" si="188"/>
        <v>21600</v>
      </c>
      <c r="W846" t="str">
        <f t="shared" si="189"/>
        <v>PCS</v>
      </c>
      <c r="X846">
        <f t="shared" si="190"/>
        <v>1.0900000000000001</v>
      </c>
      <c r="Y846">
        <f t="shared" si="191"/>
        <v>2703758.69</v>
      </c>
      <c r="Z846">
        <f t="shared" si="192"/>
        <v>0.3663999474333795</v>
      </c>
      <c r="AA846" t="str">
        <f t="shared" si="193"/>
        <v>High</v>
      </c>
      <c r="AB846">
        <f t="shared" si="194"/>
        <v>2022</v>
      </c>
      <c r="AD846">
        <f t="shared" si="195"/>
        <v>0.29638847166379706</v>
      </c>
    </row>
    <row r="847" spans="1:30" x14ac:dyDescent="0.3">
      <c r="A847" s="3" t="s">
        <v>19</v>
      </c>
      <c r="B847" s="3" t="s">
        <v>1151</v>
      </c>
      <c r="C847" s="3" t="s">
        <v>21</v>
      </c>
      <c r="D847" s="4" t="s">
        <v>22</v>
      </c>
      <c r="E847" s="3" t="s">
        <v>1153</v>
      </c>
      <c r="F847" s="3" t="str">
        <f t="shared" si="182"/>
        <v>Other</v>
      </c>
      <c r="G847" s="3" t="str">
        <f t="shared" si="183"/>
        <v>STAINLEES STEEL SPORTS BOTTLE 750ML SG-702</v>
      </c>
      <c r="H847" s="3" t="str">
        <f t="shared" si="184"/>
        <v>STAINLEES</v>
      </c>
      <c r="I847" s="3"/>
      <c r="J847" s="3"/>
      <c r="K847" s="3" t="str">
        <f t="shared" si="185"/>
        <v>PCS</v>
      </c>
      <c r="L847" s="3" t="e">
        <f t="shared" si="186"/>
        <v>#VALUE!</v>
      </c>
      <c r="M847" s="3"/>
      <c r="N847" s="3">
        <v>940.5</v>
      </c>
      <c r="O847" s="3" t="s">
        <v>24</v>
      </c>
      <c r="P847" s="3">
        <v>615.73734179999997</v>
      </c>
      <c r="Q847" s="3">
        <v>579100.97</v>
      </c>
      <c r="R847" s="3">
        <v>7.6584246499999997</v>
      </c>
      <c r="S847" s="3">
        <v>7202.7483830000001</v>
      </c>
      <c r="T847" s="3">
        <v>212182.6</v>
      </c>
      <c r="U847" t="str">
        <f t="shared" si="187"/>
        <v>STAINLEES STEEL SPORTS BOTTLE 750ML SG-702</v>
      </c>
      <c r="V847">
        <f t="shared" si="188"/>
        <v>5940</v>
      </c>
      <c r="W847" t="str">
        <f t="shared" si="189"/>
        <v>PCS</v>
      </c>
      <c r="X847">
        <f t="shared" si="190"/>
        <v>1.1599999999999999</v>
      </c>
      <c r="Y847">
        <f t="shared" si="191"/>
        <v>791283.57</v>
      </c>
      <c r="Z847">
        <f t="shared" si="192"/>
        <v>0.36640000792953259</v>
      </c>
      <c r="AA847" t="str">
        <f t="shared" si="193"/>
        <v>High</v>
      </c>
      <c r="AB847">
        <f t="shared" si="194"/>
        <v>2022</v>
      </c>
      <c r="AD847">
        <f t="shared" si="195"/>
        <v>0.29633173627014264</v>
      </c>
    </row>
    <row r="848" spans="1:30" x14ac:dyDescent="0.3">
      <c r="A848" s="3" t="s">
        <v>19</v>
      </c>
      <c r="B848" s="3" t="s">
        <v>1151</v>
      </c>
      <c r="C848" s="3" t="s">
        <v>21</v>
      </c>
      <c r="D848" s="4" t="s">
        <v>22</v>
      </c>
      <c r="E848" s="3" t="s">
        <v>1154</v>
      </c>
      <c r="F848" s="3" t="str">
        <f t="shared" si="182"/>
        <v>Other</v>
      </c>
      <c r="G848" s="3" t="str">
        <f t="shared" si="183"/>
        <v>NP-20 STAINLESS STEEL SPORTS BOTTLE 750ML S-308-C6</v>
      </c>
      <c r="H848" s="3" t="str">
        <f t="shared" si="184"/>
        <v>NP-20</v>
      </c>
      <c r="I848" s="3"/>
      <c r="J848" s="3"/>
      <c r="K848" s="3" t="str">
        <f t="shared" si="185"/>
        <v>PCS</v>
      </c>
      <c r="L848" s="3" t="e">
        <f t="shared" si="186"/>
        <v>#VALUE!</v>
      </c>
      <c r="M848" s="3"/>
      <c r="N848" s="3">
        <v>1817.6</v>
      </c>
      <c r="O848" s="3" t="s">
        <v>24</v>
      </c>
      <c r="P848" s="3">
        <v>505.37088469999998</v>
      </c>
      <c r="Q848" s="3">
        <v>918562.12</v>
      </c>
      <c r="R848" s="3">
        <v>6.285707521</v>
      </c>
      <c r="S848" s="3">
        <v>11424.90199</v>
      </c>
      <c r="T848" s="3">
        <v>336561.1</v>
      </c>
      <c r="U848" t="str">
        <f t="shared" si="187"/>
        <v>NP-20 STAINLESS STEEL SPORTS BOTTLE 750ML S-308-C6</v>
      </c>
      <c r="V848">
        <f t="shared" si="188"/>
        <v>10224</v>
      </c>
      <c r="W848" t="str">
        <f t="shared" si="189"/>
        <v>PCS</v>
      </c>
      <c r="X848">
        <f t="shared" si="190"/>
        <v>1.069</v>
      </c>
      <c r="Y848">
        <f t="shared" si="191"/>
        <v>1255123.22</v>
      </c>
      <c r="Z848">
        <f t="shared" si="192"/>
        <v>0.36639993384443065</v>
      </c>
      <c r="AA848" t="str">
        <f t="shared" si="193"/>
        <v>High</v>
      </c>
      <c r="AB848">
        <f t="shared" si="194"/>
        <v>2022</v>
      </c>
      <c r="AD848">
        <f t="shared" si="195"/>
        <v>0.29627490879921048</v>
      </c>
    </row>
    <row r="849" spans="1:30" x14ac:dyDescent="0.3">
      <c r="A849" s="3" t="s">
        <v>19</v>
      </c>
      <c r="B849" s="3" t="s">
        <v>1151</v>
      </c>
      <c r="C849" s="3" t="s">
        <v>21</v>
      </c>
      <c r="D849" s="4" t="s">
        <v>22</v>
      </c>
      <c r="E849" s="3" t="s">
        <v>1155</v>
      </c>
      <c r="F849" s="3" t="str">
        <f t="shared" si="182"/>
        <v>Other</v>
      </c>
      <c r="G849" s="3" t="str">
        <f t="shared" si="183"/>
        <v>SL-01 STAINLESS STEEL COLA BOTTLE 750ML SK750</v>
      </c>
      <c r="H849" s="3" t="str">
        <f t="shared" si="184"/>
        <v>SL-01</v>
      </c>
      <c r="I849" s="3"/>
      <c r="J849" s="3"/>
      <c r="K849" s="3" t="str">
        <f t="shared" si="185"/>
        <v>PCS</v>
      </c>
      <c r="L849" s="3" t="e">
        <f t="shared" si="186"/>
        <v>#VALUE!</v>
      </c>
      <c r="M849" s="3"/>
      <c r="N849" s="3">
        <v>1029.5999999999999</v>
      </c>
      <c r="O849" s="3" t="s">
        <v>24</v>
      </c>
      <c r="P849" s="3">
        <v>525.2787879</v>
      </c>
      <c r="Q849" s="3">
        <v>540827.04</v>
      </c>
      <c r="R849" s="3">
        <v>6.5333182570000004</v>
      </c>
      <c r="S849" s="3">
        <v>6726.7044779999997</v>
      </c>
      <c r="T849" s="3">
        <v>198159</v>
      </c>
      <c r="U849" t="str">
        <f t="shared" si="187"/>
        <v>SL-01 STAINLESS STEEL COLA BOTTLE 750ML SK750</v>
      </c>
      <c r="V849">
        <f t="shared" si="188"/>
        <v>5148</v>
      </c>
      <c r="W849" t="str">
        <f t="shared" si="189"/>
        <v>PCS</v>
      </c>
      <c r="X849">
        <f t="shared" si="190"/>
        <v>1.25</v>
      </c>
      <c r="Y849">
        <f t="shared" si="191"/>
        <v>738986.04</v>
      </c>
      <c r="Z849">
        <f t="shared" si="192"/>
        <v>0.36639994923330754</v>
      </c>
      <c r="AA849" t="str">
        <f t="shared" si="193"/>
        <v>High</v>
      </c>
      <c r="AB849">
        <f t="shared" si="194"/>
        <v>2022</v>
      </c>
      <c r="AD849">
        <f t="shared" si="195"/>
        <v>0.29621798913602443</v>
      </c>
    </row>
    <row r="850" spans="1:30" x14ac:dyDescent="0.3">
      <c r="A850" s="3" t="s">
        <v>19</v>
      </c>
      <c r="B850" s="3" t="s">
        <v>1156</v>
      </c>
      <c r="C850" s="3" t="s">
        <v>21</v>
      </c>
      <c r="D850" s="4" t="s">
        <v>25</v>
      </c>
      <c r="E850" s="3" t="s">
        <v>1157</v>
      </c>
      <c r="F850" s="3" t="str">
        <f t="shared" si="182"/>
        <v>Scrubber</v>
      </c>
      <c r="G850" s="3" t="str">
        <f t="shared" si="183"/>
        <v xml:space="preserve">STILL SCRUBBER 2 PCS SET </v>
      </c>
      <c r="H850" s="3" t="str">
        <f t="shared" si="184"/>
        <v>STILL</v>
      </c>
      <c r="I850" s="3"/>
      <c r="J850" s="3"/>
      <c r="K850" s="3" t="str">
        <f t="shared" si="185"/>
        <v>PCS</v>
      </c>
      <c r="L850" s="3" t="e">
        <f t="shared" si="186"/>
        <v>#VALUE!</v>
      </c>
      <c r="M850" s="3"/>
      <c r="N850" s="3">
        <v>4847</v>
      </c>
      <c r="O850" s="3" t="s">
        <v>24</v>
      </c>
      <c r="P850" s="3">
        <v>482.9116257</v>
      </c>
      <c r="Q850" s="3">
        <v>2340672.65</v>
      </c>
      <c r="R850" s="3">
        <v>6.0063635040000003</v>
      </c>
      <c r="S850" s="3">
        <v>29112.84391</v>
      </c>
      <c r="T850" s="3">
        <v>1028959.7</v>
      </c>
      <c r="U850" t="str">
        <f t="shared" si="187"/>
        <v xml:space="preserve">STILL SCRUBBER 2 PCS SET </v>
      </c>
      <c r="V850" t="e">
        <f t="shared" si="188"/>
        <v>#VALUE!</v>
      </c>
      <c r="W850" t="str">
        <f t="shared" si="189"/>
        <v>PCS</v>
      </c>
      <c r="X850" t="e">
        <f t="shared" si="190"/>
        <v>#VALUE!</v>
      </c>
      <c r="Y850">
        <f t="shared" si="191"/>
        <v>3369632.3499999996</v>
      </c>
      <c r="Z850">
        <f t="shared" si="192"/>
        <v>0.43960000130731652</v>
      </c>
      <c r="AA850" t="str">
        <f t="shared" si="193"/>
        <v>High</v>
      </c>
      <c r="AB850">
        <f t="shared" si="194"/>
        <v>2022</v>
      </c>
      <c r="AD850">
        <f t="shared" si="195"/>
        <v>0.29616097698322402</v>
      </c>
    </row>
    <row r="851" spans="1:30" x14ac:dyDescent="0.3">
      <c r="A851" s="3" t="s">
        <v>19</v>
      </c>
      <c r="B851" s="3" t="s">
        <v>1158</v>
      </c>
      <c r="C851" s="3" t="s">
        <v>21</v>
      </c>
      <c r="D851" s="4" t="s">
        <v>22</v>
      </c>
      <c r="E851" s="3" t="s">
        <v>1159</v>
      </c>
      <c r="F851" s="3" t="str">
        <f t="shared" si="182"/>
        <v>Kitchen Tools</v>
      </c>
      <c r="G851" s="3" t="str">
        <f t="shared" si="183"/>
        <v xml:space="preserve">NP-55 STEEL TEA STRAINER </v>
      </c>
      <c r="H851" s="3" t="str">
        <f t="shared" si="184"/>
        <v>NP-55</v>
      </c>
      <c r="I851" s="3"/>
      <c r="J851" s="3"/>
      <c r="K851" s="3" t="str">
        <f t="shared" si="185"/>
        <v>PCS</v>
      </c>
      <c r="L851" s="3" t="e">
        <f t="shared" si="186"/>
        <v>#VALUE!</v>
      </c>
      <c r="M851" s="3"/>
      <c r="N851" s="3">
        <v>6930</v>
      </c>
      <c r="O851" s="3" t="s">
        <v>24</v>
      </c>
      <c r="P851" s="3">
        <v>558.18661329999998</v>
      </c>
      <c r="Q851" s="3">
        <v>3868233.23</v>
      </c>
      <c r="R851" s="3">
        <v>6.9426195679999996</v>
      </c>
      <c r="S851" s="3">
        <v>48112.353609999998</v>
      </c>
      <c r="T851" s="3">
        <v>1417320.6</v>
      </c>
      <c r="U851" t="str">
        <f t="shared" si="187"/>
        <v xml:space="preserve">NP-55 STEEL TEA STRAINER </v>
      </c>
      <c r="V851">
        <f t="shared" si="188"/>
        <v>151200</v>
      </c>
      <c r="W851" t="str">
        <f t="shared" si="189"/>
        <v>PCS</v>
      </c>
      <c r="X851">
        <f t="shared" si="190"/>
        <v>0.3014</v>
      </c>
      <c r="Y851">
        <f t="shared" si="191"/>
        <v>5285553.83</v>
      </c>
      <c r="Z851">
        <f t="shared" si="192"/>
        <v>0.36639998565960308</v>
      </c>
      <c r="AA851" t="str">
        <f t="shared" si="193"/>
        <v>High</v>
      </c>
      <c r="AB851">
        <f t="shared" si="194"/>
        <v>2022</v>
      </c>
      <c r="AD851">
        <f t="shared" si="195"/>
        <v>0.29604435989027755</v>
      </c>
    </row>
    <row r="852" spans="1:30" x14ac:dyDescent="0.3">
      <c r="A852" s="3" t="s">
        <v>19</v>
      </c>
      <c r="B852" s="3" t="s">
        <v>1160</v>
      </c>
      <c r="C852" s="3" t="s">
        <v>21</v>
      </c>
      <c r="D852" s="4" t="s">
        <v>22</v>
      </c>
      <c r="E852" s="3" t="s">
        <v>1161</v>
      </c>
      <c r="F852" s="3" t="str">
        <f t="shared" si="182"/>
        <v>Other</v>
      </c>
      <c r="G852" s="3" t="str">
        <f t="shared" si="183"/>
        <v xml:space="preserve">STAINLESS STEEL SPORTS BOTTLE 750ML SG-702 </v>
      </c>
      <c r="H852" s="3" t="str">
        <f t="shared" si="184"/>
        <v>STAINLESS</v>
      </c>
      <c r="I852" s="3"/>
      <c r="J852" s="3"/>
      <c r="K852" s="3" t="str">
        <f t="shared" si="185"/>
        <v>PCS</v>
      </c>
      <c r="L852" s="3" t="e">
        <f t="shared" si="186"/>
        <v>#VALUE!</v>
      </c>
      <c r="M852" s="3"/>
      <c r="N852" s="3">
        <v>1687.2</v>
      </c>
      <c r="O852" s="3" t="s">
        <v>24</v>
      </c>
      <c r="P852" s="3">
        <v>626.95413110000004</v>
      </c>
      <c r="Q852" s="3">
        <v>1057797.01</v>
      </c>
      <c r="R852" s="3">
        <v>7.7979369539999999</v>
      </c>
      <c r="S852" s="3">
        <v>13156.67923</v>
      </c>
      <c r="T852" s="3">
        <v>387576.8</v>
      </c>
      <c r="U852" t="str">
        <f t="shared" si="187"/>
        <v xml:space="preserve">STAINLESS STEEL SPORTS BOTTLE 750ML SG-702 </v>
      </c>
      <c r="V852" t="e">
        <f t="shared" si="188"/>
        <v>#VALUE!</v>
      </c>
      <c r="W852" t="str">
        <f t="shared" si="189"/>
        <v>PCS</v>
      </c>
      <c r="X852" t="e">
        <f t="shared" si="190"/>
        <v>#VALUE!</v>
      </c>
      <c r="Y852">
        <f t="shared" si="191"/>
        <v>1445373.81</v>
      </c>
      <c r="Z852">
        <f t="shared" si="192"/>
        <v>0.36639997687268938</v>
      </c>
      <c r="AA852" t="str">
        <f t="shared" si="193"/>
        <v>High</v>
      </c>
      <c r="AB852">
        <f t="shared" si="194"/>
        <v>2022</v>
      </c>
      <c r="AD852">
        <f t="shared" si="195"/>
        <v>0.29598711365287367</v>
      </c>
    </row>
    <row r="853" spans="1:30" x14ac:dyDescent="0.3">
      <c r="A853" s="3" t="s">
        <v>19</v>
      </c>
      <c r="B853" s="3" t="s">
        <v>1160</v>
      </c>
      <c r="C853" s="3" t="s">
        <v>21</v>
      </c>
      <c r="D853" s="4" t="s">
        <v>22</v>
      </c>
      <c r="E853" s="3" t="s">
        <v>1162</v>
      </c>
      <c r="F853" s="3" t="str">
        <f t="shared" si="182"/>
        <v>Other</v>
      </c>
      <c r="G853" s="3" t="str">
        <f t="shared" si="183"/>
        <v xml:space="preserve">STAINLESS STEEL SPORTS BOTTLE 650ML S115 </v>
      </c>
      <c r="H853" s="3" t="str">
        <f t="shared" si="184"/>
        <v>STAINLESS</v>
      </c>
      <c r="I853" s="3"/>
      <c r="J853" s="3"/>
      <c r="K853" s="3" t="str">
        <f t="shared" si="185"/>
        <v>PCS</v>
      </c>
      <c r="L853" s="3" t="e">
        <f t="shared" si="186"/>
        <v>#VALUE!</v>
      </c>
      <c r="M853" s="3"/>
      <c r="N853" s="3">
        <v>3532.8</v>
      </c>
      <c r="O853" s="3" t="s">
        <v>24</v>
      </c>
      <c r="P853" s="3">
        <v>524.68560070000001</v>
      </c>
      <c r="Q853" s="3">
        <v>1853609.29</v>
      </c>
      <c r="R853" s="3">
        <v>6.5259403069999999</v>
      </c>
      <c r="S853" s="3">
        <v>23054.841919999999</v>
      </c>
      <c r="T853" s="3">
        <v>679162.5</v>
      </c>
      <c r="U853" t="str">
        <f t="shared" si="187"/>
        <v xml:space="preserve">STAINLESS STEEL SPORTS BOTTLE 650ML S115 </v>
      </c>
      <c r="V853" t="e">
        <f t="shared" si="188"/>
        <v>#VALUE!</v>
      </c>
      <c r="W853" t="str">
        <f t="shared" si="189"/>
        <v>PCS</v>
      </c>
      <c r="X853" t="e">
        <f t="shared" si="190"/>
        <v>#VALUE!</v>
      </c>
      <c r="Y853">
        <f t="shared" si="191"/>
        <v>2532771.79</v>
      </c>
      <c r="Z853">
        <f t="shared" si="192"/>
        <v>0.36640003028901519</v>
      </c>
      <c r="AA853" t="str">
        <f t="shared" si="193"/>
        <v>High</v>
      </c>
      <c r="AB853">
        <f t="shared" si="194"/>
        <v>2022</v>
      </c>
      <c r="AD853">
        <f t="shared" si="195"/>
        <v>0.29592977418771099</v>
      </c>
    </row>
    <row r="854" spans="1:30" x14ac:dyDescent="0.3">
      <c r="A854" s="3" t="s">
        <v>19</v>
      </c>
      <c r="B854" s="3" t="s">
        <v>1160</v>
      </c>
      <c r="C854" s="3" t="s">
        <v>21</v>
      </c>
      <c r="D854" s="4" t="s">
        <v>22</v>
      </c>
      <c r="E854" s="3" t="s">
        <v>1163</v>
      </c>
      <c r="F854" s="3" t="str">
        <f t="shared" si="182"/>
        <v>Other</v>
      </c>
      <c r="G854" s="3" t="str">
        <f t="shared" si="183"/>
        <v xml:space="preserve">STAINLESS STEEL SPORTS BOTTLE 750ML S-308-C6 </v>
      </c>
      <c r="H854" s="3" t="str">
        <f t="shared" si="184"/>
        <v>STAINLESS</v>
      </c>
      <c r="I854" s="3"/>
      <c r="J854" s="3"/>
      <c r="K854" s="3" t="str">
        <f t="shared" si="185"/>
        <v>PCS</v>
      </c>
      <c r="L854" s="3" t="e">
        <f t="shared" si="186"/>
        <v>#VALUE!</v>
      </c>
      <c r="M854" s="3"/>
      <c r="N854" s="3">
        <v>2252.8000000000002</v>
      </c>
      <c r="O854" s="3" t="s">
        <v>24</v>
      </c>
      <c r="P854" s="3">
        <v>514.57706410000003</v>
      </c>
      <c r="Q854" s="3">
        <v>1159239.21</v>
      </c>
      <c r="R854" s="3">
        <v>6.4002122400000001</v>
      </c>
      <c r="S854" s="3">
        <v>14418.39813</v>
      </c>
      <c r="T854" s="3">
        <v>424745.2</v>
      </c>
      <c r="U854" t="str">
        <f t="shared" si="187"/>
        <v xml:space="preserve">STAINLESS STEEL SPORTS BOTTLE 750ML S-308-C6 </v>
      </c>
      <c r="V854" t="e">
        <f t="shared" si="188"/>
        <v>#VALUE!</v>
      </c>
      <c r="W854" t="str">
        <f t="shared" si="189"/>
        <v>PCS</v>
      </c>
      <c r="X854" t="e">
        <f t="shared" si="190"/>
        <v>#VALUE!</v>
      </c>
      <c r="Y854">
        <f t="shared" si="191"/>
        <v>1583984.41</v>
      </c>
      <c r="Z854">
        <f t="shared" si="192"/>
        <v>0.36639995984952928</v>
      </c>
      <c r="AA854" t="str">
        <f t="shared" si="193"/>
        <v>High</v>
      </c>
      <c r="AB854">
        <f t="shared" si="194"/>
        <v>2022</v>
      </c>
      <c r="AD854">
        <f t="shared" si="195"/>
        <v>0.29587234121615325</v>
      </c>
    </row>
    <row r="855" spans="1:30" x14ac:dyDescent="0.3">
      <c r="A855" s="3" t="s">
        <v>19</v>
      </c>
      <c r="B855" s="3" t="s">
        <v>1164</v>
      </c>
      <c r="C855" s="3" t="s">
        <v>21</v>
      </c>
      <c r="D855" s="4" t="s">
        <v>22</v>
      </c>
      <c r="E855" s="3" t="s">
        <v>1165</v>
      </c>
      <c r="F855" s="3" t="str">
        <f t="shared" si="182"/>
        <v>Other</v>
      </c>
      <c r="G855" s="3" t="str">
        <f t="shared" si="183"/>
        <v xml:space="preserve">KWP-1000B SS OIL POT 900 ML </v>
      </c>
      <c r="H855" s="3" t="str">
        <f t="shared" si="184"/>
        <v>KWP-1000B</v>
      </c>
      <c r="I855" s="3"/>
      <c r="J855" s="3"/>
      <c r="K855" s="3" t="str">
        <f t="shared" si="185"/>
        <v>PCS</v>
      </c>
      <c r="L855" s="3" t="e">
        <f t="shared" si="186"/>
        <v>#VALUE!</v>
      </c>
      <c r="M855" s="3"/>
      <c r="N855" s="3">
        <v>6850</v>
      </c>
      <c r="O855" s="3" t="s">
        <v>24</v>
      </c>
      <c r="P855" s="3">
        <v>528.6389547</v>
      </c>
      <c r="Q855" s="3">
        <v>3621176.84</v>
      </c>
      <c r="R855" s="3">
        <v>6.5751113769999998</v>
      </c>
      <c r="S855" s="3">
        <v>45039.512940000001</v>
      </c>
      <c r="T855" s="3">
        <v>1326799.2</v>
      </c>
      <c r="U855" t="str">
        <f t="shared" si="187"/>
        <v xml:space="preserve">KWP-1000B SS OIL POT 900 ML </v>
      </c>
      <c r="V855" t="e">
        <f t="shared" si="188"/>
        <v>#VALUE!</v>
      </c>
      <c r="W855" t="str">
        <f t="shared" si="189"/>
        <v>PCS</v>
      </c>
      <c r="X855" t="e">
        <f t="shared" si="190"/>
        <v>#VALUE!</v>
      </c>
      <c r="Y855">
        <f t="shared" si="191"/>
        <v>4947976.04</v>
      </c>
      <c r="Z855">
        <f t="shared" si="192"/>
        <v>0.36640000160831693</v>
      </c>
      <c r="AA855" t="str">
        <f t="shared" si="193"/>
        <v>High</v>
      </c>
      <c r="AB855">
        <f t="shared" si="194"/>
        <v>2022</v>
      </c>
      <c r="AD855">
        <f t="shared" si="195"/>
        <v>0.29581481461041642</v>
      </c>
    </row>
    <row r="856" spans="1:30" x14ac:dyDescent="0.3">
      <c r="A856" s="3" t="s">
        <v>19</v>
      </c>
      <c r="B856" s="3" t="s">
        <v>1164</v>
      </c>
      <c r="C856" s="3" t="s">
        <v>21</v>
      </c>
      <c r="D856" s="4" t="s">
        <v>22</v>
      </c>
      <c r="E856" s="3" t="s">
        <v>1166</v>
      </c>
      <c r="F856" s="3" t="str">
        <f t="shared" si="182"/>
        <v>Other</v>
      </c>
      <c r="G856" s="3" t="str">
        <f t="shared" si="183"/>
        <v xml:space="preserve">HOUSEHOLD STEEL HOOK 3PCS SET </v>
      </c>
      <c r="H856" s="3" t="str">
        <f t="shared" si="184"/>
        <v>HOUSEHOLD</v>
      </c>
      <c r="I856" s="3"/>
      <c r="J856" s="3"/>
      <c r="K856" s="3" t="str">
        <f t="shared" si="185"/>
        <v>PCS</v>
      </c>
      <c r="L856" s="3" t="e">
        <f t="shared" si="186"/>
        <v>#VALUE!</v>
      </c>
      <c r="M856" s="3"/>
      <c r="N856" s="3">
        <v>5612</v>
      </c>
      <c r="O856" s="3" t="s">
        <v>24</v>
      </c>
      <c r="P856" s="3">
        <v>1059.9357130000001</v>
      </c>
      <c r="Q856" s="3">
        <v>5948359.2199999997</v>
      </c>
      <c r="R856" s="3">
        <v>13.183280010000001</v>
      </c>
      <c r="S856" s="3">
        <v>73984.567410000003</v>
      </c>
      <c r="T856" s="3">
        <v>2179478.7999999998</v>
      </c>
      <c r="U856" t="str">
        <f t="shared" si="187"/>
        <v xml:space="preserve">HOUSEHOLD STEEL HOOK 3PCS SET </v>
      </c>
      <c r="V856" t="e">
        <f t="shared" si="188"/>
        <v>#VALUE!</v>
      </c>
      <c r="W856" t="str">
        <f t="shared" si="189"/>
        <v>PCS</v>
      </c>
      <c r="X856">
        <f t="shared" si="190"/>
        <v>0.436</v>
      </c>
      <c r="Y856">
        <f t="shared" si="191"/>
        <v>8127838.0199999996</v>
      </c>
      <c r="Z856">
        <f t="shared" si="192"/>
        <v>0.36639999693898778</v>
      </c>
      <c r="AA856" t="str">
        <f t="shared" si="193"/>
        <v>High</v>
      </c>
      <c r="AB856">
        <f t="shared" si="194"/>
        <v>2022</v>
      </c>
      <c r="AD856">
        <f t="shared" si="195"/>
        <v>0.29575719404960188</v>
      </c>
    </row>
    <row r="857" spans="1:30" x14ac:dyDescent="0.3">
      <c r="A857" s="3" t="s">
        <v>19</v>
      </c>
      <c r="B857" s="3" t="s">
        <v>1164</v>
      </c>
      <c r="C857" s="3" t="s">
        <v>21</v>
      </c>
      <c r="D857" s="4" t="s">
        <v>22</v>
      </c>
      <c r="E857" s="3" t="s">
        <v>1167</v>
      </c>
      <c r="F857" s="3" t="str">
        <f t="shared" si="182"/>
        <v>Kitchen Tools</v>
      </c>
      <c r="G857" s="3" t="str">
        <f t="shared" si="183"/>
        <v>NP-55 STEEL TEA STRAINER</v>
      </c>
      <c r="H857" s="3" t="str">
        <f t="shared" si="184"/>
        <v>NP-55</v>
      </c>
      <c r="I857" s="3"/>
      <c r="J857" s="3"/>
      <c r="K857" s="3" t="str">
        <f t="shared" si="185"/>
        <v>PCS</v>
      </c>
      <c r="L857" s="3" t="e">
        <f t="shared" si="186"/>
        <v>#VALUE!</v>
      </c>
      <c r="M857" s="3"/>
      <c r="N857" s="3">
        <v>4620</v>
      </c>
      <c r="O857" s="3" t="s">
        <v>24</v>
      </c>
      <c r="P857" s="3">
        <v>569.05030520000003</v>
      </c>
      <c r="Q857" s="3">
        <v>2629012.41</v>
      </c>
      <c r="R857" s="3">
        <v>7.077740114</v>
      </c>
      <c r="S857" s="3">
        <v>32699.159329999999</v>
      </c>
      <c r="T857" s="3">
        <v>963270.1</v>
      </c>
      <c r="U857" t="str">
        <f t="shared" si="187"/>
        <v>NP-55 STEEL TEA STRAINER</v>
      </c>
      <c r="V857">
        <f t="shared" si="188"/>
        <v>100800</v>
      </c>
      <c r="W857" t="str">
        <f t="shared" si="189"/>
        <v>PCS</v>
      </c>
      <c r="X857">
        <f t="shared" si="190"/>
        <v>0.30320000000000003</v>
      </c>
      <c r="Y857">
        <f t="shared" si="191"/>
        <v>3592282.5100000002</v>
      </c>
      <c r="Z857">
        <f t="shared" si="192"/>
        <v>0.3663999821134355</v>
      </c>
      <c r="AA857" t="str">
        <f t="shared" si="193"/>
        <v>High</v>
      </c>
      <c r="AB857">
        <f t="shared" si="194"/>
        <v>2022</v>
      </c>
      <c r="AD857">
        <f t="shared" si="195"/>
        <v>0.29569947934135893</v>
      </c>
    </row>
    <row r="858" spans="1:30" x14ac:dyDescent="0.3">
      <c r="A858" s="3" t="s">
        <v>19</v>
      </c>
      <c r="B858" s="3" t="s">
        <v>1164</v>
      </c>
      <c r="C858" s="3" t="s">
        <v>21</v>
      </c>
      <c r="D858" s="4" t="s">
        <v>22</v>
      </c>
      <c r="E858" s="3" t="s">
        <v>1168</v>
      </c>
      <c r="F858" s="3" t="str">
        <f t="shared" si="182"/>
        <v>Other</v>
      </c>
      <c r="G858" s="3" t="str">
        <f t="shared" si="183"/>
        <v xml:space="preserve">AM-217 STEEL LEMON SQUEEZER </v>
      </c>
      <c r="H858" s="3" t="str">
        <f t="shared" si="184"/>
        <v>AM-217</v>
      </c>
      <c r="I858" s="3"/>
      <c r="J858" s="3"/>
      <c r="K858" s="3" t="str">
        <f t="shared" si="185"/>
        <v>PCS</v>
      </c>
      <c r="L858" s="3" t="e">
        <f t="shared" si="186"/>
        <v>#VALUE!</v>
      </c>
      <c r="M858" s="3"/>
      <c r="N858" s="3">
        <v>2975</v>
      </c>
      <c r="O858" s="3" t="s">
        <v>24</v>
      </c>
      <c r="P858" s="3">
        <v>601.88921679999999</v>
      </c>
      <c r="Q858" s="3">
        <v>1790620.42</v>
      </c>
      <c r="R858" s="3">
        <v>7.4861842889999997</v>
      </c>
      <c r="S858" s="3">
        <v>22271.398260000002</v>
      </c>
      <c r="T858" s="3">
        <v>656083.30000000005</v>
      </c>
      <c r="U858" t="str">
        <f t="shared" si="187"/>
        <v xml:space="preserve">AM-217 STEEL LEMON SQUEEZER </v>
      </c>
      <c r="V858">
        <f t="shared" si="188"/>
        <v>10200</v>
      </c>
      <c r="W858" t="str">
        <f t="shared" si="189"/>
        <v>PCS</v>
      </c>
      <c r="X858">
        <f t="shared" si="190"/>
        <v>2.0407999999999999</v>
      </c>
      <c r="Y858">
        <f t="shared" si="191"/>
        <v>2446703.7199999997</v>
      </c>
      <c r="Z858">
        <f t="shared" si="192"/>
        <v>0.36639998777630384</v>
      </c>
      <c r="AA858" t="str">
        <f t="shared" si="193"/>
        <v>High</v>
      </c>
      <c r="AB858">
        <f t="shared" si="194"/>
        <v>2022</v>
      </c>
      <c r="AD858">
        <f t="shared" si="195"/>
        <v>0.29564167026304983</v>
      </c>
    </row>
    <row r="859" spans="1:30" x14ac:dyDescent="0.3">
      <c r="A859" s="3" t="s">
        <v>19</v>
      </c>
      <c r="B859" s="3" t="s">
        <v>1169</v>
      </c>
      <c r="C859" s="3" t="s">
        <v>21</v>
      </c>
      <c r="D859" s="4" t="s">
        <v>22</v>
      </c>
      <c r="E859" s="3" t="s">
        <v>1170</v>
      </c>
      <c r="F859" s="3" t="str">
        <f t="shared" si="182"/>
        <v>Other</v>
      </c>
      <c r="G859" s="3" t="str">
        <f t="shared" si="183"/>
        <v xml:space="preserve">STAINLESS STEEL COLA BOTTLE 750ML SK-750 </v>
      </c>
      <c r="H859" s="3" t="str">
        <f t="shared" si="184"/>
        <v>STAINLESS</v>
      </c>
      <c r="I859" s="3"/>
      <c r="J859" s="3"/>
      <c r="K859" s="3" t="str">
        <f t="shared" si="185"/>
        <v>PCS</v>
      </c>
      <c r="L859" s="3" t="e">
        <f t="shared" si="186"/>
        <v>#VALUE!</v>
      </c>
      <c r="M859" s="3"/>
      <c r="N859" s="3">
        <v>4132.8</v>
      </c>
      <c r="O859" s="3" t="s">
        <v>24</v>
      </c>
      <c r="P859" s="3">
        <v>542.40830670000003</v>
      </c>
      <c r="Q859" s="3">
        <v>2241665.0499999998</v>
      </c>
      <c r="R859" s="3">
        <v>6.7421790770000003</v>
      </c>
      <c r="S859" s="3">
        <v>27864.077689999998</v>
      </c>
      <c r="T859" s="3">
        <v>821346.1</v>
      </c>
      <c r="U859" t="str">
        <f t="shared" si="187"/>
        <v xml:space="preserve">STAINLESS STEEL COLA BOTTLE 750ML SK-750 </v>
      </c>
      <c r="V859" t="e">
        <f t="shared" si="188"/>
        <v>#VALUE!</v>
      </c>
      <c r="W859" t="str">
        <f t="shared" si="189"/>
        <v>PCS</v>
      </c>
      <c r="X859" t="e">
        <f t="shared" si="190"/>
        <v>#VALUE!</v>
      </c>
      <c r="Y859">
        <f t="shared" si="191"/>
        <v>3063011.15</v>
      </c>
      <c r="Z859">
        <f t="shared" si="192"/>
        <v>0.36640001145577039</v>
      </c>
      <c r="AA859" t="str">
        <f t="shared" si="193"/>
        <v>High</v>
      </c>
      <c r="AB859">
        <f t="shared" si="194"/>
        <v>2022</v>
      </c>
      <c r="AD859">
        <f t="shared" si="195"/>
        <v>0.29558376656623048</v>
      </c>
    </row>
    <row r="860" spans="1:30" x14ac:dyDescent="0.3">
      <c r="A860" s="3" t="s">
        <v>19</v>
      </c>
      <c r="B860" s="3" t="s">
        <v>1169</v>
      </c>
      <c r="C860" s="3" t="s">
        <v>21</v>
      </c>
      <c r="D860" s="4" t="s">
        <v>22</v>
      </c>
      <c r="E860" s="3" t="s">
        <v>1171</v>
      </c>
      <c r="F860" s="3" t="str">
        <f t="shared" si="182"/>
        <v>Other</v>
      </c>
      <c r="G860" s="3" t="str">
        <f t="shared" si="183"/>
        <v xml:space="preserve">STAINLESS STEEL SPORTS BOTTLE 750ML SG-702 </v>
      </c>
      <c r="H860" s="3" t="str">
        <f t="shared" si="184"/>
        <v>STAINLESS</v>
      </c>
      <c r="I860" s="3"/>
      <c r="J860" s="3"/>
      <c r="K860" s="3" t="str">
        <f t="shared" si="185"/>
        <v>PCS</v>
      </c>
      <c r="L860" s="3" t="e">
        <f t="shared" si="186"/>
        <v>#VALUE!</v>
      </c>
      <c r="M860" s="3"/>
      <c r="N860" s="3">
        <v>159.6</v>
      </c>
      <c r="O860" s="3" t="s">
        <v>24</v>
      </c>
      <c r="P860" s="3">
        <v>635.81672930000002</v>
      </c>
      <c r="Q860" s="3">
        <v>101476.35</v>
      </c>
      <c r="R860" s="3">
        <v>7.9032533169999999</v>
      </c>
      <c r="S860" s="3">
        <v>1261.3592289999999</v>
      </c>
      <c r="T860" s="3">
        <v>37180.9</v>
      </c>
      <c r="U860" t="str">
        <f t="shared" si="187"/>
        <v xml:space="preserve">STAINLESS STEEL SPORTS BOTTLE 750ML SG-702 </v>
      </c>
      <c r="V860" t="e">
        <f t="shared" si="188"/>
        <v>#VALUE!</v>
      </c>
      <c r="W860" t="str">
        <f t="shared" si="189"/>
        <v>PCS</v>
      </c>
      <c r="X860" t="e">
        <f t="shared" si="190"/>
        <v>#VALUE!</v>
      </c>
      <c r="Y860">
        <f t="shared" si="191"/>
        <v>138657.25</v>
      </c>
      <c r="Z860">
        <f t="shared" si="192"/>
        <v>0.36639965863967316</v>
      </c>
      <c r="AA860" t="str">
        <f t="shared" si="193"/>
        <v>High</v>
      </c>
      <c r="AB860">
        <f t="shared" si="194"/>
        <v>2022</v>
      </c>
      <c r="AD860">
        <f t="shared" si="195"/>
        <v>0.29552576800366731</v>
      </c>
    </row>
    <row r="861" spans="1:30" x14ac:dyDescent="0.3">
      <c r="A861" s="3" t="s">
        <v>19</v>
      </c>
      <c r="B861" s="3" t="s">
        <v>1169</v>
      </c>
      <c r="C861" s="3" t="s">
        <v>21</v>
      </c>
      <c r="D861" s="4" t="s">
        <v>22</v>
      </c>
      <c r="E861" s="3" t="s">
        <v>1172</v>
      </c>
      <c r="F861" s="3" t="str">
        <f t="shared" si="182"/>
        <v>Other</v>
      </c>
      <c r="G861" s="3" t="str">
        <f t="shared" si="183"/>
        <v xml:space="preserve">STAINLESS STEEL SPORTS BOTTLE 650ML S115 </v>
      </c>
      <c r="H861" s="3" t="str">
        <f t="shared" si="184"/>
        <v>STAINLESS</v>
      </c>
      <c r="I861" s="3"/>
      <c r="J861" s="3"/>
      <c r="K861" s="3" t="str">
        <f t="shared" si="185"/>
        <v>PCS</v>
      </c>
      <c r="L861" s="3" t="e">
        <f t="shared" si="186"/>
        <v>#VALUE!</v>
      </c>
      <c r="M861" s="3"/>
      <c r="N861" s="3">
        <v>3539.2</v>
      </c>
      <c r="O861" s="3" t="s">
        <v>24</v>
      </c>
      <c r="P861" s="3">
        <v>532.10254859999998</v>
      </c>
      <c r="Q861" s="3">
        <v>1883217.34</v>
      </c>
      <c r="R861" s="3">
        <v>6.6140776710000004</v>
      </c>
      <c r="S861" s="3">
        <v>23408.543689999999</v>
      </c>
      <c r="T861" s="3">
        <v>690010.8</v>
      </c>
      <c r="U861" t="str">
        <f t="shared" si="187"/>
        <v xml:space="preserve">STAINLESS STEEL SPORTS BOTTLE 650ML S115 </v>
      </c>
      <c r="V861" t="e">
        <f t="shared" si="188"/>
        <v>#VALUE!</v>
      </c>
      <c r="W861" t="str">
        <f t="shared" si="189"/>
        <v>PCS</v>
      </c>
      <c r="X861" t="e">
        <f t="shared" si="190"/>
        <v>#VALUE!</v>
      </c>
      <c r="Y861">
        <f t="shared" si="191"/>
        <v>2573228.14</v>
      </c>
      <c r="Z861">
        <f t="shared" si="192"/>
        <v>0.36639998227713855</v>
      </c>
      <c r="AA861" t="str">
        <f t="shared" si="193"/>
        <v>High</v>
      </c>
      <c r="AB861">
        <f t="shared" si="194"/>
        <v>2022</v>
      </c>
      <c r="AD861">
        <f t="shared" si="195"/>
        <v>0.29546767465068702</v>
      </c>
    </row>
    <row r="862" spans="1:30" x14ac:dyDescent="0.3">
      <c r="A862" s="3" t="s">
        <v>19</v>
      </c>
      <c r="B862" s="3" t="s">
        <v>1169</v>
      </c>
      <c r="C862" s="3" t="s">
        <v>21</v>
      </c>
      <c r="D862" s="4" t="s">
        <v>22</v>
      </c>
      <c r="E862" s="3" t="s">
        <v>1173</v>
      </c>
      <c r="F862" s="3" t="str">
        <f t="shared" si="182"/>
        <v>Other</v>
      </c>
      <c r="G862" s="3" t="str">
        <f t="shared" si="183"/>
        <v xml:space="preserve">KWB-600F STAINLESS STEEL SPORTS BOTTLE </v>
      </c>
      <c r="H862" s="3" t="str">
        <f t="shared" si="184"/>
        <v>KWB-600F</v>
      </c>
      <c r="I862" s="3"/>
      <c r="J862" s="3"/>
      <c r="K862" s="3" t="str">
        <f t="shared" si="185"/>
        <v>PCS</v>
      </c>
      <c r="L862" s="3" t="e">
        <f t="shared" si="186"/>
        <v>#VALUE!</v>
      </c>
      <c r="M862" s="3"/>
      <c r="N862" s="3">
        <v>7875</v>
      </c>
      <c r="O862" s="3" t="s">
        <v>24</v>
      </c>
      <c r="P862" s="3">
        <v>543.85387300000002</v>
      </c>
      <c r="Q862" s="3">
        <v>4282849.25</v>
      </c>
      <c r="R862" s="3">
        <v>6.7601475830000002</v>
      </c>
      <c r="S862" s="3">
        <v>53236.162210000002</v>
      </c>
      <c r="T862" s="3">
        <v>1569236</v>
      </c>
      <c r="U862" t="str">
        <f t="shared" si="187"/>
        <v xml:space="preserve">KWB-600F STAINLESS STEEL SPORTS BOTTLE </v>
      </c>
      <c r="V862" t="e">
        <f t="shared" si="188"/>
        <v>#VALUE!</v>
      </c>
      <c r="W862" t="str">
        <f t="shared" si="189"/>
        <v>PCS</v>
      </c>
      <c r="X862">
        <f t="shared" si="190"/>
        <v>1</v>
      </c>
      <c r="Y862">
        <f t="shared" si="191"/>
        <v>5852085.25</v>
      </c>
      <c r="Z862">
        <f t="shared" si="192"/>
        <v>0.36640000812543194</v>
      </c>
      <c r="AA862" t="str">
        <f t="shared" si="193"/>
        <v>High</v>
      </c>
      <c r="AB862">
        <f t="shared" si="194"/>
        <v>2022</v>
      </c>
      <c r="AD862">
        <f t="shared" si="195"/>
        <v>0.29540948571908204</v>
      </c>
    </row>
    <row r="863" spans="1:30" x14ac:dyDescent="0.3">
      <c r="A863" s="3" t="s">
        <v>19</v>
      </c>
      <c r="B863" s="3" t="s">
        <v>1174</v>
      </c>
      <c r="C863" s="3" t="s">
        <v>21</v>
      </c>
      <c r="D863" s="4" t="s">
        <v>22</v>
      </c>
      <c r="E863" s="3" t="s">
        <v>1175</v>
      </c>
      <c r="F863" s="3" t="str">
        <f t="shared" si="182"/>
        <v>Other</v>
      </c>
      <c r="G863" s="3" t="str">
        <f t="shared" si="183"/>
        <v xml:space="preserve">STEEL LUNCH BOX 3LAYER </v>
      </c>
      <c r="H863" s="3" t="str">
        <f t="shared" si="184"/>
        <v>STEEL</v>
      </c>
      <c r="I863" s="3"/>
      <c r="J863" s="3"/>
      <c r="K863" s="3" t="str">
        <f t="shared" si="185"/>
        <v>PCS</v>
      </c>
      <c r="L863" s="3" t="e">
        <f t="shared" si="186"/>
        <v>#VALUE!</v>
      </c>
      <c r="M863" s="3"/>
      <c r="N863" s="3">
        <v>21784</v>
      </c>
      <c r="O863" s="3" t="s">
        <v>24</v>
      </c>
      <c r="P863" s="3">
        <v>468.60027450000001</v>
      </c>
      <c r="Q863" s="3">
        <v>10207988.380000001</v>
      </c>
      <c r="R863" s="3">
        <v>5.8247392729999996</v>
      </c>
      <c r="S863" s="3">
        <v>126886.1203</v>
      </c>
      <c r="T863" s="3">
        <v>3740207</v>
      </c>
      <c r="U863" t="str">
        <f t="shared" si="187"/>
        <v xml:space="preserve">STEEL LUNCH BOX 3LAYER </v>
      </c>
      <c r="V863">
        <f t="shared" si="188"/>
        <v>33600</v>
      </c>
      <c r="W863" t="str">
        <f t="shared" si="189"/>
        <v>PCS</v>
      </c>
      <c r="X863" t="e">
        <f t="shared" si="190"/>
        <v>#VALUE!</v>
      </c>
      <c r="Y863">
        <f t="shared" si="191"/>
        <v>13948195.380000001</v>
      </c>
      <c r="Z863">
        <f t="shared" si="192"/>
        <v>0.36640000563950481</v>
      </c>
      <c r="AA863" t="str">
        <f t="shared" si="193"/>
        <v>High</v>
      </c>
      <c r="AB863">
        <f t="shared" si="194"/>
        <v>2022</v>
      </c>
      <c r="AD863">
        <f t="shared" si="195"/>
        <v>0.29535120121792741</v>
      </c>
    </row>
    <row r="864" spans="1:30" x14ac:dyDescent="0.3">
      <c r="A864" s="3" t="s">
        <v>19</v>
      </c>
      <c r="B864" s="3" t="s">
        <v>1174</v>
      </c>
      <c r="C864" s="3" t="s">
        <v>21</v>
      </c>
      <c r="D864" s="4" t="s">
        <v>22</v>
      </c>
      <c r="E864" s="3" t="s">
        <v>1176</v>
      </c>
      <c r="F864" s="3" t="str">
        <f t="shared" si="182"/>
        <v>Other</v>
      </c>
      <c r="G864" s="3" t="str">
        <f t="shared" si="183"/>
        <v xml:space="preserve">STEEL LUNCH BOX </v>
      </c>
      <c r="H864" s="3" t="str">
        <f t="shared" si="184"/>
        <v>STEEL</v>
      </c>
      <c r="I864" s="3"/>
      <c r="J864" s="3"/>
      <c r="K864" s="3" t="str">
        <f t="shared" si="185"/>
        <v>PCS</v>
      </c>
      <c r="L864" s="3" t="e">
        <f t="shared" si="186"/>
        <v>#VALUE!</v>
      </c>
      <c r="M864" s="3"/>
      <c r="N864" s="3">
        <v>8945.2000000000007</v>
      </c>
      <c r="O864" s="3" t="s">
        <v>24</v>
      </c>
      <c r="P864" s="3">
        <v>480.53964029999997</v>
      </c>
      <c r="Q864" s="3">
        <v>4298523.1900000004</v>
      </c>
      <c r="R864" s="3">
        <v>5.9731465540000004</v>
      </c>
      <c r="S864" s="3">
        <v>53430.990550000002</v>
      </c>
      <c r="T864" s="3">
        <v>1574978.9</v>
      </c>
      <c r="U864" t="str">
        <f t="shared" si="187"/>
        <v xml:space="preserve">STEEL LUNCH BOX </v>
      </c>
      <c r="V864">
        <f t="shared" si="188"/>
        <v>25680</v>
      </c>
      <c r="W864" t="str">
        <f t="shared" si="189"/>
        <v>PCS</v>
      </c>
      <c r="X864" t="e">
        <f t="shared" si="190"/>
        <v>#VALUE!</v>
      </c>
      <c r="Y864">
        <f t="shared" si="191"/>
        <v>5873502.0899999999</v>
      </c>
      <c r="Z864">
        <f t="shared" si="192"/>
        <v>0.36640000074071943</v>
      </c>
      <c r="AA864" t="str">
        <f t="shared" si="193"/>
        <v>High</v>
      </c>
      <c r="AB864">
        <f t="shared" si="194"/>
        <v>2022</v>
      </c>
      <c r="AD864">
        <f t="shared" si="195"/>
        <v>0.29529282093491876</v>
      </c>
    </row>
    <row r="865" spans="1:30" x14ac:dyDescent="0.3">
      <c r="A865" s="3" t="s">
        <v>19</v>
      </c>
      <c r="B865" s="3" t="s">
        <v>1174</v>
      </c>
      <c r="C865" s="3" t="s">
        <v>21</v>
      </c>
      <c r="D865" s="4" t="s">
        <v>22</v>
      </c>
      <c r="E865" s="3" t="s">
        <v>1177</v>
      </c>
      <c r="F865" s="3" t="str">
        <f t="shared" si="182"/>
        <v>Containers</v>
      </c>
      <c r="G865" s="3" t="str">
        <f t="shared" si="183"/>
        <v xml:space="preserve">STEEL ROUND CONTAINER </v>
      </c>
      <c r="H865" s="3" t="str">
        <f t="shared" si="184"/>
        <v>STEEL</v>
      </c>
      <c r="I865" s="3"/>
      <c r="J865" s="3"/>
      <c r="K865" s="3" t="str">
        <f t="shared" si="185"/>
        <v>PCS</v>
      </c>
      <c r="L865" s="3" t="e">
        <f t="shared" si="186"/>
        <v>#VALUE!</v>
      </c>
      <c r="M865" s="3"/>
      <c r="N865" s="3">
        <v>5532</v>
      </c>
      <c r="O865" s="3" t="s">
        <v>24</v>
      </c>
      <c r="P865" s="3">
        <v>642.76979930000005</v>
      </c>
      <c r="Q865" s="3">
        <v>3555802.53</v>
      </c>
      <c r="R865" s="3">
        <v>7.9896805390000001</v>
      </c>
      <c r="S865" s="3">
        <v>44198.91274</v>
      </c>
      <c r="T865" s="3">
        <v>1302846.1000000001</v>
      </c>
      <c r="U865" t="str">
        <f t="shared" si="187"/>
        <v xml:space="preserve">STEEL ROUND CONTAINER </v>
      </c>
      <c r="V865">
        <f t="shared" si="188"/>
        <v>66384</v>
      </c>
      <c r="W865" t="str">
        <f t="shared" si="189"/>
        <v>PCS</v>
      </c>
      <c r="X865" t="e">
        <f t="shared" si="190"/>
        <v>#VALUE!</v>
      </c>
      <c r="Y865">
        <f t="shared" si="191"/>
        <v>4858648.63</v>
      </c>
      <c r="Z865">
        <f t="shared" si="192"/>
        <v>0.36640001490746454</v>
      </c>
      <c r="AA865" t="str">
        <f t="shared" si="193"/>
        <v>High</v>
      </c>
      <c r="AB865">
        <f t="shared" si="194"/>
        <v>2022</v>
      </c>
      <c r="AD865">
        <f t="shared" si="195"/>
        <v>0.29523434463573639</v>
      </c>
    </row>
    <row r="866" spans="1:30" x14ac:dyDescent="0.3">
      <c r="A866" s="3" t="s">
        <v>19</v>
      </c>
      <c r="B866" s="3" t="s">
        <v>1174</v>
      </c>
      <c r="C866" s="3" t="s">
        <v>21</v>
      </c>
      <c r="D866" s="4" t="s">
        <v>22</v>
      </c>
      <c r="E866" s="3" t="s">
        <v>1178</v>
      </c>
      <c r="F866" s="3" t="str">
        <f t="shared" si="182"/>
        <v>Containers</v>
      </c>
      <c r="G866" s="3" t="str">
        <f t="shared" si="183"/>
        <v xml:space="preserve">STEEL ROUND CONTAINER </v>
      </c>
      <c r="H866" s="3" t="str">
        <f t="shared" si="184"/>
        <v>STEEL</v>
      </c>
      <c r="I866" s="3"/>
      <c r="J866" s="3"/>
      <c r="K866" s="3" t="str">
        <f t="shared" si="185"/>
        <v>PCS</v>
      </c>
      <c r="L866" s="3" t="e">
        <f t="shared" si="186"/>
        <v>#VALUE!</v>
      </c>
      <c r="M866" s="3"/>
      <c r="N866" s="3">
        <v>4498.2</v>
      </c>
      <c r="O866" s="3" t="s">
        <v>24</v>
      </c>
      <c r="P866" s="3">
        <v>538.26723130000005</v>
      </c>
      <c r="Q866" s="3">
        <v>2421233.66</v>
      </c>
      <c r="R866" s="3">
        <v>6.6907051749999997</v>
      </c>
      <c r="S866" s="3">
        <v>30096.130020000001</v>
      </c>
      <c r="T866" s="3">
        <v>887140</v>
      </c>
      <c r="U866" t="str">
        <f t="shared" si="187"/>
        <v xml:space="preserve">STEEL ROUND CONTAINER </v>
      </c>
      <c r="V866">
        <f t="shared" si="188"/>
        <v>35280</v>
      </c>
      <c r="W866" t="str">
        <f t="shared" si="189"/>
        <v>PCS</v>
      </c>
      <c r="X866" t="e">
        <f t="shared" si="190"/>
        <v>#VALUE!</v>
      </c>
      <c r="Y866">
        <f t="shared" si="191"/>
        <v>3308373.66</v>
      </c>
      <c r="Z866">
        <f t="shared" si="192"/>
        <v>0.36639999462092393</v>
      </c>
      <c r="AA866" t="str">
        <f t="shared" si="193"/>
        <v>High</v>
      </c>
      <c r="AB866">
        <f t="shared" si="194"/>
        <v>2022</v>
      </c>
      <c r="AD866">
        <f t="shared" si="195"/>
        <v>0.29517577206761147</v>
      </c>
    </row>
    <row r="867" spans="1:30" x14ac:dyDescent="0.3">
      <c r="A867" s="3" t="s">
        <v>19</v>
      </c>
      <c r="B867" s="3" t="s">
        <v>1174</v>
      </c>
      <c r="C867" s="3" t="s">
        <v>21</v>
      </c>
      <c r="D867" s="4" t="s">
        <v>22</v>
      </c>
      <c r="E867" s="3" t="s">
        <v>1179</v>
      </c>
      <c r="F867" s="3" t="str">
        <f t="shared" si="182"/>
        <v>Containers</v>
      </c>
      <c r="G867" s="3" t="str">
        <f t="shared" si="183"/>
        <v xml:space="preserve">STEEL RECTANGLE CONTAINER BIG </v>
      </c>
      <c r="H867" s="3" t="str">
        <f t="shared" si="184"/>
        <v>STEEL</v>
      </c>
      <c r="I867" s="3"/>
      <c r="J867" s="3"/>
      <c r="K867" s="3" t="str">
        <f t="shared" si="185"/>
        <v>PCS</v>
      </c>
      <c r="L867" s="3" t="e">
        <f t="shared" si="186"/>
        <v>#VALUE!</v>
      </c>
      <c r="M867" s="3"/>
      <c r="N867" s="3">
        <v>10847.7</v>
      </c>
      <c r="O867" s="3" t="s">
        <v>24</v>
      </c>
      <c r="P867" s="3">
        <v>511.99175489999999</v>
      </c>
      <c r="Q867" s="3">
        <v>5553932.96</v>
      </c>
      <c r="R867" s="3">
        <v>6.3640988800000002</v>
      </c>
      <c r="S867" s="3">
        <v>69035.835430000006</v>
      </c>
      <c r="T867" s="3">
        <v>2034961.1</v>
      </c>
      <c r="U867" t="str">
        <f t="shared" si="187"/>
        <v xml:space="preserve">STEEL RECTANGLE CONTAINER BIG </v>
      </c>
      <c r="V867">
        <f t="shared" si="188"/>
        <v>37920</v>
      </c>
      <c r="W867" t="str">
        <f t="shared" si="189"/>
        <v>PCS</v>
      </c>
      <c r="X867" t="e">
        <f t="shared" si="190"/>
        <v>#VALUE!</v>
      </c>
      <c r="Y867">
        <f t="shared" si="191"/>
        <v>7588894.0600000005</v>
      </c>
      <c r="Z867">
        <f t="shared" si="192"/>
        <v>0.366400011425417</v>
      </c>
      <c r="AA867" t="str">
        <f t="shared" si="193"/>
        <v>High</v>
      </c>
      <c r="AB867">
        <f t="shared" si="194"/>
        <v>2022</v>
      </c>
      <c r="AD867">
        <f t="shared" si="195"/>
        <v>0.29511710302102717</v>
      </c>
    </row>
    <row r="868" spans="1:30" x14ac:dyDescent="0.3">
      <c r="A868" s="3" t="s">
        <v>19</v>
      </c>
      <c r="B868" s="3" t="s">
        <v>1174</v>
      </c>
      <c r="C868" s="3" t="s">
        <v>21</v>
      </c>
      <c r="D868" s="4" t="s">
        <v>22</v>
      </c>
      <c r="E868" s="3" t="s">
        <v>1180</v>
      </c>
      <c r="F868" s="3" t="str">
        <f t="shared" si="182"/>
        <v>Other</v>
      </c>
      <c r="G868" s="3" t="str">
        <f t="shared" si="183"/>
        <v xml:space="preserve">STEEL LUNCH BOX SMALL </v>
      </c>
      <c r="H868" s="3" t="str">
        <f t="shared" si="184"/>
        <v>STEEL</v>
      </c>
      <c r="I868" s="3"/>
      <c r="J868" s="3"/>
      <c r="K868" s="3" t="str">
        <f t="shared" si="185"/>
        <v>PCS</v>
      </c>
      <c r="L868" s="3" t="e">
        <f t="shared" si="186"/>
        <v>#VALUE!</v>
      </c>
      <c r="M868" s="3"/>
      <c r="N868" s="3">
        <v>10348.75</v>
      </c>
      <c r="O868" s="3" t="s">
        <v>24</v>
      </c>
      <c r="P868" s="3">
        <v>692.92433970000002</v>
      </c>
      <c r="Q868" s="3">
        <v>7170900.7599999998</v>
      </c>
      <c r="R868" s="3">
        <v>8.6131055270000001</v>
      </c>
      <c r="S868" s="3">
        <v>89134.875820000001</v>
      </c>
      <c r="T868" s="3">
        <v>2627418.1</v>
      </c>
      <c r="U868" t="str">
        <f t="shared" si="187"/>
        <v xml:space="preserve">STEEL LUNCH BOX SMALL </v>
      </c>
      <c r="V868">
        <f t="shared" si="188"/>
        <v>51000</v>
      </c>
      <c r="W868" t="str">
        <f t="shared" si="189"/>
        <v>PCS</v>
      </c>
      <c r="X868" t="e">
        <f t="shared" si="190"/>
        <v>#VALUE!</v>
      </c>
      <c r="Y868">
        <f t="shared" si="191"/>
        <v>9798318.8599999994</v>
      </c>
      <c r="Z868">
        <f t="shared" si="192"/>
        <v>0.36640000858134875</v>
      </c>
      <c r="AA868" t="str">
        <f t="shared" si="193"/>
        <v>High</v>
      </c>
      <c r="AB868">
        <f t="shared" si="194"/>
        <v>2022</v>
      </c>
      <c r="AD868">
        <f t="shared" si="195"/>
        <v>0.29505833722679436</v>
      </c>
    </row>
    <row r="869" spans="1:30" x14ac:dyDescent="0.3">
      <c r="A869" s="3" t="s">
        <v>19</v>
      </c>
      <c r="B869" s="3" t="s">
        <v>1181</v>
      </c>
      <c r="C869" s="3" t="s">
        <v>21</v>
      </c>
      <c r="D869" s="4" t="s">
        <v>22</v>
      </c>
      <c r="E869" s="3" t="s">
        <v>1182</v>
      </c>
      <c r="F869" s="3" t="str">
        <f t="shared" si="182"/>
        <v>Other</v>
      </c>
      <c r="G869" s="3" t="str">
        <f t="shared" si="183"/>
        <v xml:space="preserve">STAINLESS STEEL SPORTS BOTTLE </v>
      </c>
      <c r="H869" s="3" t="str">
        <f t="shared" si="184"/>
        <v>STAINLESS</v>
      </c>
      <c r="I869" s="3"/>
      <c r="J869" s="3"/>
      <c r="K869" s="3" t="str">
        <f t="shared" si="185"/>
        <v>PCS</v>
      </c>
      <c r="L869" s="3" t="e">
        <f t="shared" si="186"/>
        <v>#VALUE!</v>
      </c>
      <c r="M869" s="3"/>
      <c r="N869" s="3">
        <v>7875</v>
      </c>
      <c r="O869" s="3" t="s">
        <v>24</v>
      </c>
      <c r="P869" s="3">
        <v>543.85387300000002</v>
      </c>
      <c r="Q869" s="3">
        <v>4282849.25</v>
      </c>
      <c r="R869" s="3">
        <v>6.7601475830000002</v>
      </c>
      <c r="S869" s="3">
        <v>53236.162210000002</v>
      </c>
      <c r="T869" s="3">
        <v>1569236</v>
      </c>
      <c r="U869" t="str">
        <f t="shared" si="187"/>
        <v xml:space="preserve">STAINLESS STEEL SPORTS BOTTLE </v>
      </c>
      <c r="V869">
        <f t="shared" si="188"/>
        <v>50400</v>
      </c>
      <c r="W869" t="str">
        <f t="shared" si="189"/>
        <v>PCS</v>
      </c>
      <c r="X869" t="e">
        <f t="shared" si="190"/>
        <v>#VALUE!</v>
      </c>
      <c r="Y869">
        <f t="shared" si="191"/>
        <v>5852085.25</v>
      </c>
      <c r="Z869">
        <f t="shared" si="192"/>
        <v>0.36640000812543194</v>
      </c>
      <c r="AA869" t="str">
        <f t="shared" si="193"/>
        <v>High</v>
      </c>
      <c r="AB869">
        <f t="shared" si="194"/>
        <v>2022</v>
      </c>
      <c r="AD869">
        <f t="shared" si="195"/>
        <v>0.29499947446165037</v>
      </c>
    </row>
    <row r="870" spans="1:30" x14ac:dyDescent="0.3">
      <c r="A870" s="3" t="s">
        <v>19</v>
      </c>
      <c r="B870" s="3" t="s">
        <v>1183</v>
      </c>
      <c r="C870" s="3" t="s">
        <v>21</v>
      </c>
      <c r="D870" s="4" t="s">
        <v>22</v>
      </c>
      <c r="E870" s="3" t="s">
        <v>1184</v>
      </c>
      <c r="F870" s="3" t="str">
        <f t="shared" si="182"/>
        <v>Other</v>
      </c>
      <c r="G870" s="3" t="str">
        <f t="shared" si="183"/>
        <v xml:space="preserve">STEEL HANGER WITH HOOK </v>
      </c>
      <c r="H870" s="3" t="str">
        <f t="shared" si="184"/>
        <v>STEEL</v>
      </c>
      <c r="I870" s="3"/>
      <c r="J870" s="3"/>
      <c r="K870" s="3" t="str">
        <f t="shared" si="185"/>
        <v>PCS</v>
      </c>
      <c r="L870" s="3" t="e">
        <f t="shared" si="186"/>
        <v>#VALUE!</v>
      </c>
      <c r="M870" s="3"/>
      <c r="N870" s="3">
        <v>15568</v>
      </c>
      <c r="O870" s="3" t="s">
        <v>24</v>
      </c>
      <c r="P870" s="3">
        <v>426.73176519999998</v>
      </c>
      <c r="Q870" s="3">
        <v>6643360.1200000001</v>
      </c>
      <c r="R870" s="3">
        <v>5.3010157160000002</v>
      </c>
      <c r="S870" s="3">
        <v>82526.212669999994</v>
      </c>
      <c r="T870" s="3">
        <v>2434127.1</v>
      </c>
      <c r="U870" t="str">
        <f t="shared" si="187"/>
        <v xml:space="preserve">STEEL HANGER WITH HOOK </v>
      </c>
      <c r="V870" t="e">
        <f t="shared" si="188"/>
        <v>#VALUE!</v>
      </c>
      <c r="W870" t="str">
        <f t="shared" si="189"/>
        <v>PCS</v>
      </c>
      <c r="X870">
        <f t="shared" si="190"/>
        <v>1.1399999999999999</v>
      </c>
      <c r="Y870">
        <f t="shared" si="191"/>
        <v>9077487.2200000007</v>
      </c>
      <c r="Z870">
        <f t="shared" si="192"/>
        <v>0.36639999277955748</v>
      </c>
      <c r="AA870" t="str">
        <f t="shared" si="193"/>
        <v>High</v>
      </c>
      <c r="AB870">
        <f t="shared" si="194"/>
        <v>2022</v>
      </c>
      <c r="AD870">
        <f t="shared" si="195"/>
        <v>0.29494051448339786</v>
      </c>
    </row>
    <row r="871" spans="1:30" x14ac:dyDescent="0.3">
      <c r="A871" s="3" t="s">
        <v>19</v>
      </c>
      <c r="B871" s="3" t="s">
        <v>1185</v>
      </c>
      <c r="C871" s="3" t="s">
        <v>21</v>
      </c>
      <c r="D871" s="4" t="s">
        <v>22</v>
      </c>
      <c r="E871" s="3" t="s">
        <v>1186</v>
      </c>
      <c r="F871" s="3" t="str">
        <f t="shared" si="182"/>
        <v>Other</v>
      </c>
      <c r="G871" s="3" t="str">
        <f t="shared" si="183"/>
        <v xml:space="preserve">STAINLESS STEEL SPORTS BOTTLE 750ML S-308-C6 </v>
      </c>
      <c r="H871" s="3" t="str">
        <f t="shared" si="184"/>
        <v>STAINLESS</v>
      </c>
      <c r="I871" s="3"/>
      <c r="J871" s="3"/>
      <c r="K871" s="3" t="str">
        <f t="shared" si="185"/>
        <v>PCS</v>
      </c>
      <c r="L871" s="3" t="e">
        <f t="shared" si="186"/>
        <v>#VALUE!</v>
      </c>
      <c r="M871" s="3"/>
      <c r="N871" s="3">
        <v>3392</v>
      </c>
      <c r="O871" s="3" t="s">
        <v>24</v>
      </c>
      <c r="P871" s="3">
        <v>526.31055130000004</v>
      </c>
      <c r="Q871" s="3">
        <v>1785245.39</v>
      </c>
      <c r="R871" s="3">
        <v>6.5380192709999996</v>
      </c>
      <c r="S871" s="3">
        <v>22176.961370000001</v>
      </c>
      <c r="T871" s="3">
        <v>654113.9</v>
      </c>
      <c r="U871" t="str">
        <f t="shared" si="187"/>
        <v xml:space="preserve">STAINLESS STEEL SPORTS BOTTLE 750ML S-308-C6 </v>
      </c>
      <c r="V871" t="e">
        <f t="shared" si="188"/>
        <v>#VALUE!</v>
      </c>
      <c r="W871" t="str">
        <f t="shared" si="189"/>
        <v>PCS</v>
      </c>
      <c r="X871" t="e">
        <f t="shared" si="190"/>
        <v>#VALUE!</v>
      </c>
      <c r="Y871">
        <f t="shared" si="191"/>
        <v>2439359.29</v>
      </c>
      <c r="Z871">
        <f t="shared" si="192"/>
        <v>0.36639999389663741</v>
      </c>
      <c r="AA871" t="str">
        <f t="shared" si="193"/>
        <v>High</v>
      </c>
      <c r="AB871">
        <f t="shared" si="194"/>
        <v>2022</v>
      </c>
      <c r="AD871">
        <f t="shared" si="195"/>
        <v>0.29488145706331836</v>
      </c>
    </row>
    <row r="872" spans="1:30" x14ac:dyDescent="0.3">
      <c r="A872" s="3" t="s">
        <v>19</v>
      </c>
      <c r="B872" s="3" t="s">
        <v>1185</v>
      </c>
      <c r="C872" s="3" t="s">
        <v>21</v>
      </c>
      <c r="D872" s="4" t="s">
        <v>22</v>
      </c>
      <c r="E872" s="3" t="s">
        <v>1187</v>
      </c>
      <c r="F872" s="3" t="str">
        <f t="shared" si="182"/>
        <v>Other</v>
      </c>
      <c r="G872" s="3" t="str">
        <f t="shared" si="183"/>
        <v xml:space="preserve">STAINLESS STEEL COLA BOTTLE 750ML SK750 </v>
      </c>
      <c r="H872" s="3" t="str">
        <f t="shared" si="184"/>
        <v>STAINLESS</v>
      </c>
      <c r="I872" s="3"/>
      <c r="J872" s="3"/>
      <c r="K872" s="3" t="str">
        <f t="shared" si="185"/>
        <v>PCS</v>
      </c>
      <c r="L872" s="3" t="e">
        <f t="shared" si="186"/>
        <v>#VALUE!</v>
      </c>
      <c r="M872" s="3"/>
      <c r="N872" s="3">
        <v>3636</v>
      </c>
      <c r="O872" s="3" t="s">
        <v>24</v>
      </c>
      <c r="P872" s="3">
        <v>543.17526950000001</v>
      </c>
      <c r="Q872" s="3">
        <v>1974985.28</v>
      </c>
      <c r="R872" s="3">
        <v>6.747518876</v>
      </c>
      <c r="S872" s="3">
        <v>24533.978630000001</v>
      </c>
      <c r="T872" s="3">
        <v>723634.6</v>
      </c>
      <c r="U872" t="str">
        <f t="shared" si="187"/>
        <v xml:space="preserve">STAINLESS STEEL COLA BOTTLE 750ML SK750 </v>
      </c>
      <c r="V872">
        <f t="shared" si="188"/>
        <v>18180</v>
      </c>
      <c r="W872" t="str">
        <f t="shared" si="189"/>
        <v>PCS</v>
      </c>
      <c r="X872" t="e">
        <f t="shared" si="190"/>
        <v>#VALUE!</v>
      </c>
      <c r="Y872">
        <f t="shared" si="191"/>
        <v>2698619.88</v>
      </c>
      <c r="Z872">
        <f t="shared" si="192"/>
        <v>0.36639999666225359</v>
      </c>
      <c r="AA872" t="str">
        <f t="shared" si="193"/>
        <v>High</v>
      </c>
      <c r="AB872">
        <f t="shared" si="194"/>
        <v>2022</v>
      </c>
      <c r="AD872">
        <f t="shared" si="195"/>
        <v>0.29482230194600384</v>
      </c>
    </row>
    <row r="873" spans="1:30" x14ac:dyDescent="0.3">
      <c r="A873" s="3" t="s">
        <v>19</v>
      </c>
      <c r="B873" s="3" t="s">
        <v>1185</v>
      </c>
      <c r="C873" s="3" t="s">
        <v>21</v>
      </c>
      <c r="D873" s="4" t="s">
        <v>22</v>
      </c>
      <c r="E873" s="3" t="s">
        <v>1188</v>
      </c>
      <c r="F873" s="3" t="str">
        <f t="shared" si="182"/>
        <v>Other</v>
      </c>
      <c r="G873" s="3" t="str">
        <f t="shared" si="183"/>
        <v xml:space="preserve">STAINLESS STEEL SPORTS BOTTLE 750ML SG-702 </v>
      </c>
      <c r="H873" s="3" t="str">
        <f t="shared" si="184"/>
        <v>STAINLESS</v>
      </c>
      <c r="I873" s="3"/>
      <c r="J873" s="3"/>
      <c r="K873" s="3" t="str">
        <f t="shared" si="185"/>
        <v>PCS</v>
      </c>
      <c r="L873" s="3" t="e">
        <f t="shared" si="186"/>
        <v>#VALUE!</v>
      </c>
      <c r="M873" s="3"/>
      <c r="N873" s="3">
        <v>302.10000000000002</v>
      </c>
      <c r="O873" s="3" t="s">
        <v>24</v>
      </c>
      <c r="P873" s="3">
        <v>641.85057930000005</v>
      </c>
      <c r="Q873" s="3">
        <v>193903.06</v>
      </c>
      <c r="R873" s="3">
        <v>7.9732991210000002</v>
      </c>
      <c r="S873" s="3">
        <v>2408.7336650000002</v>
      </c>
      <c r="T873" s="3">
        <v>71046.100000000006</v>
      </c>
      <c r="U873" t="str">
        <f t="shared" si="187"/>
        <v xml:space="preserve">STAINLESS STEEL SPORTS BOTTLE 750ML SG-702 </v>
      </c>
      <c r="V873" t="e">
        <f t="shared" si="188"/>
        <v>#VALUE!</v>
      </c>
      <c r="W873" t="str">
        <f t="shared" si="189"/>
        <v>PCS</v>
      </c>
      <c r="X873" t="e">
        <f t="shared" si="190"/>
        <v>#VALUE!</v>
      </c>
      <c r="Y873">
        <f t="shared" si="191"/>
        <v>264949.16000000003</v>
      </c>
      <c r="Z873">
        <f t="shared" si="192"/>
        <v>0.36640009703817983</v>
      </c>
      <c r="AA873" t="str">
        <f t="shared" si="193"/>
        <v>High</v>
      </c>
      <c r="AB873">
        <f t="shared" si="194"/>
        <v>2022</v>
      </c>
      <c r="AD873">
        <f t="shared" si="195"/>
        <v>0.29476304888746391</v>
      </c>
    </row>
    <row r="874" spans="1:30" x14ac:dyDescent="0.3">
      <c r="A874" s="3" t="s">
        <v>19</v>
      </c>
      <c r="B874" s="3" t="s">
        <v>1185</v>
      </c>
      <c r="C874" s="3" t="s">
        <v>21</v>
      </c>
      <c r="D874" s="4" t="s">
        <v>22</v>
      </c>
      <c r="E874" s="3" t="s">
        <v>1189</v>
      </c>
      <c r="F874" s="3" t="str">
        <f t="shared" si="182"/>
        <v>Other</v>
      </c>
      <c r="G874" s="3" t="str">
        <f t="shared" si="183"/>
        <v xml:space="preserve">STAINLESS STEEL BOTTLE 750ML SG805 </v>
      </c>
      <c r="H874" s="3" t="str">
        <f t="shared" si="184"/>
        <v>STAINLESS</v>
      </c>
      <c r="I874" s="3"/>
      <c r="J874" s="3"/>
      <c r="K874" s="3" t="str">
        <f t="shared" si="185"/>
        <v>PCS</v>
      </c>
      <c r="L874" s="3" t="e">
        <f t="shared" si="186"/>
        <v>#VALUE!</v>
      </c>
      <c r="M874" s="3"/>
      <c r="N874" s="3">
        <v>604.79999999999995</v>
      </c>
      <c r="O874" s="3" t="s">
        <v>24</v>
      </c>
      <c r="P874" s="3">
        <v>633.93387900000005</v>
      </c>
      <c r="Q874" s="3">
        <v>383403.21</v>
      </c>
      <c r="R874" s="3">
        <v>7.8749550179999996</v>
      </c>
      <c r="S874" s="3">
        <v>4762.7727949999999</v>
      </c>
      <c r="T874" s="3">
        <v>140478.9</v>
      </c>
      <c r="U874" t="str">
        <f t="shared" si="187"/>
        <v xml:space="preserve">STAINLESS STEEL BOTTLE 750ML SG805 </v>
      </c>
      <c r="V874">
        <f t="shared" si="188"/>
        <v>4032</v>
      </c>
      <c r="W874" t="str">
        <f t="shared" si="189"/>
        <v>PCS</v>
      </c>
      <c r="X874">
        <f t="shared" si="190"/>
        <v>1.095</v>
      </c>
      <c r="Y874">
        <f t="shared" si="191"/>
        <v>523882.11</v>
      </c>
      <c r="Z874">
        <f t="shared" si="192"/>
        <v>0.3663999057284888</v>
      </c>
      <c r="AA874" t="str">
        <f t="shared" si="193"/>
        <v>High</v>
      </c>
      <c r="AB874">
        <f t="shared" si="194"/>
        <v>2022</v>
      </c>
      <c r="AD874">
        <f t="shared" si="195"/>
        <v>0.29470369756339537</v>
      </c>
    </row>
    <row r="875" spans="1:30" x14ac:dyDescent="0.3">
      <c r="A875" s="3" t="s">
        <v>19</v>
      </c>
      <c r="B875" s="3" t="s">
        <v>1185</v>
      </c>
      <c r="C875" s="3" t="s">
        <v>21</v>
      </c>
      <c r="D875" s="4" t="s">
        <v>22</v>
      </c>
      <c r="E875" s="3" t="s">
        <v>1190</v>
      </c>
      <c r="F875" s="3" t="str">
        <f t="shared" si="182"/>
        <v>Other</v>
      </c>
      <c r="G875" s="3" t="str">
        <f t="shared" si="183"/>
        <v xml:space="preserve">STAINLESS STEEL COLA BOTTLE 750ML SK750 </v>
      </c>
      <c r="H875" s="3" t="str">
        <f t="shared" si="184"/>
        <v>STAINLESS</v>
      </c>
      <c r="I875" s="3"/>
      <c r="J875" s="3"/>
      <c r="K875" s="3" t="str">
        <f t="shared" si="185"/>
        <v>PCS</v>
      </c>
      <c r="L875" s="3" t="e">
        <f t="shared" si="186"/>
        <v>#VALUE!</v>
      </c>
      <c r="M875" s="3"/>
      <c r="N875" s="3">
        <v>3038.4</v>
      </c>
      <c r="O875" s="3" t="s">
        <v>24</v>
      </c>
      <c r="P875" s="3">
        <v>542.01338529999998</v>
      </c>
      <c r="Q875" s="3">
        <v>1646853.47</v>
      </c>
      <c r="R875" s="3">
        <v>6.7330855319999996</v>
      </c>
      <c r="S875" s="3">
        <v>20457.807079999999</v>
      </c>
      <c r="T875" s="3">
        <v>603407.19999999995</v>
      </c>
      <c r="U875" t="str">
        <f t="shared" si="187"/>
        <v xml:space="preserve">STAINLESS STEEL COLA BOTTLE 750ML SK750 </v>
      </c>
      <c r="V875">
        <f t="shared" si="188"/>
        <v>15192</v>
      </c>
      <c r="W875" t="str">
        <f t="shared" si="189"/>
        <v>PCS</v>
      </c>
      <c r="X875">
        <f t="shared" si="190"/>
        <v>1.2483</v>
      </c>
      <c r="Y875">
        <f t="shared" si="191"/>
        <v>2250260.67</v>
      </c>
      <c r="Z875">
        <f t="shared" si="192"/>
        <v>0.36640005379470703</v>
      </c>
      <c r="AA875" t="str">
        <f t="shared" si="193"/>
        <v>High</v>
      </c>
      <c r="AB875">
        <f t="shared" si="194"/>
        <v>2022</v>
      </c>
      <c r="AD875">
        <f t="shared" si="195"/>
        <v>0.29464424797121869</v>
      </c>
    </row>
    <row r="876" spans="1:30" x14ac:dyDescent="0.3">
      <c r="A876" s="3" t="s">
        <v>19</v>
      </c>
      <c r="B876" s="3" t="s">
        <v>1185</v>
      </c>
      <c r="C876" s="3" t="s">
        <v>21</v>
      </c>
      <c r="D876" s="4" t="s">
        <v>22</v>
      </c>
      <c r="E876" s="3" t="s">
        <v>1191</v>
      </c>
      <c r="F876" s="3" t="str">
        <f t="shared" si="182"/>
        <v>Other</v>
      </c>
      <c r="G876" s="3" t="str">
        <f t="shared" si="183"/>
        <v xml:space="preserve">STAINLESS STEEL BOTTLE 750ML SG805 </v>
      </c>
      <c r="H876" s="3" t="str">
        <f t="shared" si="184"/>
        <v>STAINLESS</v>
      </c>
      <c r="I876" s="3"/>
      <c r="J876" s="3"/>
      <c r="K876" s="3" t="str">
        <f t="shared" si="185"/>
        <v>PCS</v>
      </c>
      <c r="L876" s="3" t="e">
        <f t="shared" si="186"/>
        <v>#VALUE!</v>
      </c>
      <c r="M876" s="3"/>
      <c r="N876" s="3">
        <v>356.4</v>
      </c>
      <c r="O876" s="3" t="s">
        <v>24</v>
      </c>
      <c r="P876" s="3">
        <v>639.54506170000002</v>
      </c>
      <c r="Q876" s="3">
        <v>227933.86</v>
      </c>
      <c r="R876" s="3">
        <v>7.9446591519999998</v>
      </c>
      <c r="S876" s="3">
        <v>2831.4765219999999</v>
      </c>
      <c r="T876" s="3">
        <v>83515</v>
      </c>
      <c r="U876" t="str">
        <f t="shared" si="187"/>
        <v xml:space="preserve">STAINLESS STEEL BOTTLE 750ML SG805 </v>
      </c>
      <c r="V876" t="e">
        <f t="shared" si="188"/>
        <v>#VALUE!</v>
      </c>
      <c r="W876" t="str">
        <f t="shared" si="189"/>
        <v>PCS</v>
      </c>
      <c r="X876" t="e">
        <f t="shared" si="190"/>
        <v>#VALUE!</v>
      </c>
      <c r="Y876">
        <f t="shared" si="191"/>
        <v>311448.86</v>
      </c>
      <c r="Z876">
        <f t="shared" si="192"/>
        <v>0.36640014783235808</v>
      </c>
      <c r="AA876" t="str">
        <f t="shared" si="193"/>
        <v>High</v>
      </c>
      <c r="AB876">
        <f t="shared" si="194"/>
        <v>2022</v>
      </c>
      <c r="AD876">
        <f t="shared" si="195"/>
        <v>0.29458469958464317</v>
      </c>
    </row>
    <row r="877" spans="1:30" x14ac:dyDescent="0.3">
      <c r="A877" s="3" t="s">
        <v>19</v>
      </c>
      <c r="B877" s="3" t="s">
        <v>1185</v>
      </c>
      <c r="C877" s="3" t="s">
        <v>21</v>
      </c>
      <c r="D877" s="4" t="s">
        <v>22</v>
      </c>
      <c r="E877" s="3" t="s">
        <v>1192</v>
      </c>
      <c r="F877" s="3" t="str">
        <f t="shared" si="182"/>
        <v>Other</v>
      </c>
      <c r="G877" s="3" t="str">
        <f t="shared" si="183"/>
        <v xml:space="preserve">STAINLESS STEEL SPORTS BOTTLE 650ML S115 </v>
      </c>
      <c r="H877" s="3" t="str">
        <f t="shared" si="184"/>
        <v>STAINLESS</v>
      </c>
      <c r="I877" s="3"/>
      <c r="J877" s="3"/>
      <c r="K877" s="3" t="str">
        <f t="shared" si="185"/>
        <v>PCS</v>
      </c>
      <c r="L877" s="3" t="e">
        <f t="shared" si="186"/>
        <v>#VALUE!</v>
      </c>
      <c r="M877" s="3"/>
      <c r="N877" s="3">
        <v>4128</v>
      </c>
      <c r="O877" s="3" t="s">
        <v>24</v>
      </c>
      <c r="P877" s="3">
        <v>532.43933379999999</v>
      </c>
      <c r="Q877" s="3">
        <v>2197909.5699999998</v>
      </c>
      <c r="R877" s="3">
        <v>6.614153215</v>
      </c>
      <c r="S877" s="3">
        <v>27303.224470000001</v>
      </c>
      <c r="T877" s="3">
        <v>805314.1</v>
      </c>
      <c r="U877" t="str">
        <f t="shared" si="187"/>
        <v xml:space="preserve">STAINLESS STEEL SPORTS BOTTLE 650ML S115 </v>
      </c>
      <c r="V877">
        <f t="shared" si="188"/>
        <v>23220</v>
      </c>
      <c r="W877" t="str">
        <f t="shared" si="189"/>
        <v>PCS</v>
      </c>
      <c r="X877">
        <f t="shared" si="190"/>
        <v>1.0900000000000001</v>
      </c>
      <c r="Y877">
        <f t="shared" si="191"/>
        <v>3003223.67</v>
      </c>
      <c r="Z877">
        <f t="shared" si="192"/>
        <v>0.36640001526541421</v>
      </c>
      <c r="AA877" t="str">
        <f t="shared" si="193"/>
        <v>High</v>
      </c>
      <c r="AB877">
        <f t="shared" si="194"/>
        <v>2022</v>
      </c>
      <c r="AD877">
        <f t="shared" si="195"/>
        <v>0.29452505220237768</v>
      </c>
    </row>
    <row r="878" spans="1:30" x14ac:dyDescent="0.3">
      <c r="A878" s="3" t="s">
        <v>19</v>
      </c>
      <c r="B878" s="3" t="s">
        <v>1193</v>
      </c>
      <c r="C878" s="3" t="s">
        <v>21</v>
      </c>
      <c r="D878" s="4" t="s">
        <v>22</v>
      </c>
      <c r="E878" s="3" t="s">
        <v>1194</v>
      </c>
      <c r="F878" s="3" t="str">
        <f t="shared" si="182"/>
        <v>Other</v>
      </c>
      <c r="G878" s="3" t="str">
        <f t="shared" si="183"/>
        <v xml:space="preserve">HOUSEHOLD STEEL HOOK 3PCS SET </v>
      </c>
      <c r="H878" s="3" t="str">
        <f t="shared" si="184"/>
        <v>HOUSEHOLD</v>
      </c>
      <c r="I878" s="3"/>
      <c r="J878" s="3"/>
      <c r="K878" s="3" t="str">
        <f t="shared" si="185"/>
        <v>PCS</v>
      </c>
      <c r="L878" s="3" t="e">
        <f t="shared" si="186"/>
        <v>#VALUE!</v>
      </c>
      <c r="M878" s="3"/>
      <c r="N878" s="3">
        <v>5768.16</v>
      </c>
      <c r="O878" s="3" t="s">
        <v>24</v>
      </c>
      <c r="P878" s="3">
        <v>1077.8224150000001</v>
      </c>
      <c r="Q878" s="3">
        <v>6217052.1399999997</v>
      </c>
      <c r="R878" s="3">
        <v>13.38909832</v>
      </c>
      <c r="S878" s="3">
        <v>77230.461370000005</v>
      </c>
      <c r="T878" s="3">
        <v>2277927.7999999998</v>
      </c>
      <c r="U878" t="str">
        <f t="shared" si="187"/>
        <v xml:space="preserve">HOUSEHOLD STEEL HOOK 3PCS SET </v>
      </c>
      <c r="V878" t="e">
        <f t="shared" si="188"/>
        <v>#VALUE!</v>
      </c>
      <c r="W878" t="str">
        <f t="shared" si="189"/>
        <v>PCS</v>
      </c>
      <c r="X878">
        <f t="shared" si="190"/>
        <v>0.436</v>
      </c>
      <c r="Y878">
        <f t="shared" si="191"/>
        <v>8494979.9399999995</v>
      </c>
      <c r="Z878">
        <f t="shared" si="192"/>
        <v>0.3663999832563733</v>
      </c>
      <c r="AA878" t="str">
        <f t="shared" si="193"/>
        <v>High</v>
      </c>
      <c r="AB878">
        <f t="shared" si="194"/>
        <v>2022</v>
      </c>
      <c r="AD878">
        <f t="shared" si="195"/>
        <v>0.29446530576591623</v>
      </c>
    </row>
    <row r="879" spans="1:30" x14ac:dyDescent="0.3">
      <c r="A879" s="3" t="s">
        <v>19</v>
      </c>
      <c r="B879" s="3" t="s">
        <v>1195</v>
      </c>
      <c r="C879" s="3" t="s">
        <v>21</v>
      </c>
      <c r="D879" s="4" t="s">
        <v>22</v>
      </c>
      <c r="E879" s="3" t="s">
        <v>1196</v>
      </c>
      <c r="F879" s="3" t="str">
        <f t="shared" si="182"/>
        <v>Other</v>
      </c>
      <c r="G879" s="3" t="str">
        <f t="shared" si="183"/>
        <v>KWP-600B SS OIL POT 600ML</v>
      </c>
      <c r="H879" s="3" t="str">
        <f t="shared" si="184"/>
        <v>KWP-600B</v>
      </c>
      <c r="I879" s="3"/>
      <c r="J879" s="3"/>
      <c r="K879" s="3" t="str">
        <f t="shared" si="185"/>
        <v>PCS</v>
      </c>
      <c r="L879" s="3" t="e">
        <f t="shared" si="186"/>
        <v>#VALUE!</v>
      </c>
      <c r="M879" s="3"/>
      <c r="N879" s="3">
        <v>6850</v>
      </c>
      <c r="O879" s="3" t="s">
        <v>24</v>
      </c>
      <c r="P879" s="3">
        <v>611.51537370000005</v>
      </c>
      <c r="Q879" s="3">
        <v>4188880.31</v>
      </c>
      <c r="R879" s="3">
        <v>7.5964642700000002</v>
      </c>
      <c r="S879" s="3">
        <v>52035.780250000003</v>
      </c>
      <c r="T879" s="3">
        <v>1534805.8</v>
      </c>
      <c r="U879" t="str">
        <f t="shared" si="187"/>
        <v>KWP-600B SS OIL POT 600ML</v>
      </c>
      <c r="V879">
        <f t="shared" si="188"/>
        <v>39000</v>
      </c>
      <c r="W879" t="str">
        <f t="shared" si="189"/>
        <v>PCS</v>
      </c>
      <c r="X879">
        <f t="shared" si="190"/>
        <v>1.25</v>
      </c>
      <c r="Y879">
        <f t="shared" si="191"/>
        <v>5723686.1100000003</v>
      </c>
      <c r="Z879">
        <f t="shared" si="192"/>
        <v>0.36640001299058367</v>
      </c>
      <c r="AA879" t="str">
        <f t="shared" si="193"/>
        <v>High</v>
      </c>
      <c r="AB879">
        <f t="shared" si="194"/>
        <v>2022</v>
      </c>
      <c r="AD879">
        <f t="shared" si="195"/>
        <v>0.29440545994437678</v>
      </c>
    </row>
    <row r="880" spans="1:30" x14ac:dyDescent="0.3">
      <c r="A880" s="3" t="s">
        <v>19</v>
      </c>
      <c r="B880" s="3" t="s">
        <v>1197</v>
      </c>
      <c r="C880" s="3" t="s">
        <v>21</v>
      </c>
      <c r="D880" s="4" t="s">
        <v>22</v>
      </c>
      <c r="E880" s="3" t="s">
        <v>1198</v>
      </c>
      <c r="F880" s="3" t="str">
        <f t="shared" si="182"/>
        <v>Kitchen Tools</v>
      </c>
      <c r="G880" s="3" t="str">
        <f t="shared" si="183"/>
        <v xml:space="preserve">STEEL TEA STRAINER BIG </v>
      </c>
      <c r="H880" s="3" t="str">
        <f t="shared" si="184"/>
        <v>STEEL</v>
      </c>
      <c r="I880" s="3"/>
      <c r="J880" s="3"/>
      <c r="K880" s="3" t="str">
        <f t="shared" si="185"/>
        <v>PCS</v>
      </c>
      <c r="L880" s="3" t="e">
        <f t="shared" si="186"/>
        <v>#VALUE!</v>
      </c>
      <c r="M880" s="3"/>
      <c r="N880" s="3">
        <v>1248.3</v>
      </c>
      <c r="O880" s="3" t="s">
        <v>24</v>
      </c>
      <c r="P880" s="3">
        <v>421.30584800000003</v>
      </c>
      <c r="Q880" s="3">
        <v>525916.09</v>
      </c>
      <c r="R880" s="3">
        <v>5.249917108</v>
      </c>
      <c r="S880" s="3">
        <v>6553.4715260000003</v>
      </c>
      <c r="T880" s="3">
        <v>192695.6</v>
      </c>
      <c r="U880" t="str">
        <f t="shared" si="187"/>
        <v xml:space="preserve">STEEL TEA STRAINER BIG </v>
      </c>
      <c r="V880">
        <f t="shared" si="188"/>
        <v>5256</v>
      </c>
      <c r="W880" t="str">
        <f t="shared" si="189"/>
        <v>PCS</v>
      </c>
      <c r="X880">
        <f t="shared" si="190"/>
        <v>1.155</v>
      </c>
      <c r="Y880">
        <f t="shared" si="191"/>
        <v>718611.69</v>
      </c>
      <c r="Z880">
        <f t="shared" si="192"/>
        <v>0.36639989470563644</v>
      </c>
      <c r="AA880" t="str">
        <f t="shared" si="193"/>
        <v>High</v>
      </c>
      <c r="AB880">
        <f t="shared" si="194"/>
        <v>2022</v>
      </c>
      <c r="AD880">
        <f t="shared" si="195"/>
        <v>0.29434551443809354</v>
      </c>
    </row>
    <row r="881" spans="1:30" x14ac:dyDescent="0.3">
      <c r="A881" s="3" t="s">
        <v>19</v>
      </c>
      <c r="B881" s="3" t="s">
        <v>1199</v>
      </c>
      <c r="C881" s="3" t="s">
        <v>21</v>
      </c>
      <c r="D881" s="4" t="s">
        <v>22</v>
      </c>
      <c r="E881" s="3" t="s">
        <v>1200</v>
      </c>
      <c r="F881" s="3" t="str">
        <f t="shared" si="182"/>
        <v>Home Utility</v>
      </c>
      <c r="G881" s="3" t="str">
        <f t="shared" si="183"/>
        <v>RYX-02-020 MILD STEEL MULTI FUNCTION CLOTH STAND</v>
      </c>
      <c r="H881" s="3" t="str">
        <f t="shared" si="184"/>
        <v>RYX-02-020</v>
      </c>
      <c r="I881" s="3"/>
      <c r="J881" s="3"/>
      <c r="K881" s="3" t="str">
        <f t="shared" si="185"/>
        <v>PCS</v>
      </c>
      <c r="L881" s="3" t="e">
        <f t="shared" si="186"/>
        <v>#VALUE!</v>
      </c>
      <c r="M881" s="3"/>
      <c r="N881" s="3">
        <v>4004</v>
      </c>
      <c r="O881" s="3" t="s">
        <v>24</v>
      </c>
      <c r="P881" s="3">
        <v>461.05239260000002</v>
      </c>
      <c r="Q881" s="3">
        <v>1846053.78</v>
      </c>
      <c r="R881" s="3">
        <v>5.7452011540000001</v>
      </c>
      <c r="S881" s="3">
        <v>23003.78542</v>
      </c>
      <c r="T881" s="3">
        <v>676394.2</v>
      </c>
      <c r="U881" t="str">
        <f t="shared" si="187"/>
        <v>RYX-02-020 MILD STEEL MULTI FUNCTION CLOTH STAND</v>
      </c>
      <c r="V881">
        <f t="shared" si="188"/>
        <v>1232</v>
      </c>
      <c r="W881" t="str">
        <f t="shared" si="189"/>
        <v>PCS</v>
      </c>
      <c r="X881">
        <f t="shared" si="190"/>
        <v>15.3</v>
      </c>
      <c r="Y881">
        <f t="shared" si="191"/>
        <v>2522447.98</v>
      </c>
      <c r="Z881">
        <f t="shared" si="192"/>
        <v>0.36640005146545618</v>
      </c>
      <c r="AA881" t="str">
        <f t="shared" si="193"/>
        <v>High</v>
      </c>
      <c r="AB881">
        <f t="shared" si="194"/>
        <v>2022</v>
      </c>
      <c r="AD881">
        <f t="shared" si="195"/>
        <v>0.2942854691212039</v>
      </c>
    </row>
    <row r="882" spans="1:30" x14ac:dyDescent="0.3">
      <c r="A882" s="3" t="s">
        <v>19</v>
      </c>
      <c r="B882" s="3" t="s">
        <v>1201</v>
      </c>
      <c r="C882" s="3" t="s">
        <v>21</v>
      </c>
      <c r="D882" s="4" t="s">
        <v>22</v>
      </c>
      <c r="E882" s="3" t="s">
        <v>1202</v>
      </c>
      <c r="F882" s="3" t="str">
        <f t="shared" si="182"/>
        <v>Kitchen Tools</v>
      </c>
      <c r="G882" s="3" t="str">
        <f t="shared" si="183"/>
        <v xml:space="preserve">NP-55 STEEL TEA STRAINER </v>
      </c>
      <c r="H882" s="3" t="str">
        <f t="shared" si="184"/>
        <v>NP-55</v>
      </c>
      <c r="I882" s="3"/>
      <c r="J882" s="3"/>
      <c r="K882" s="3" t="str">
        <f t="shared" si="185"/>
        <v>PCS</v>
      </c>
      <c r="L882" s="3" t="e">
        <f t="shared" si="186"/>
        <v>#VALUE!</v>
      </c>
      <c r="M882" s="3"/>
      <c r="N882" s="3">
        <v>2310</v>
      </c>
      <c r="O882" s="3" t="s">
        <v>24</v>
      </c>
      <c r="P882" s="3">
        <v>590.08238530000006</v>
      </c>
      <c r="Q882" s="3">
        <v>1363090.31</v>
      </c>
      <c r="R882" s="3">
        <v>7.3530515300000001</v>
      </c>
      <c r="S882" s="3">
        <v>16985.549029999998</v>
      </c>
      <c r="T882" s="3">
        <v>499436.3</v>
      </c>
      <c r="U882" t="str">
        <f t="shared" si="187"/>
        <v xml:space="preserve">NP-55 STEEL TEA STRAINER </v>
      </c>
      <c r="V882">
        <f t="shared" si="188"/>
        <v>50400</v>
      </c>
      <c r="W882" t="str">
        <f t="shared" si="189"/>
        <v>PCS</v>
      </c>
      <c r="X882">
        <f t="shared" si="190"/>
        <v>0.30990000000000001</v>
      </c>
      <c r="Y882">
        <f t="shared" si="191"/>
        <v>1862526.61</v>
      </c>
      <c r="Z882">
        <f t="shared" si="192"/>
        <v>0.36640000764145991</v>
      </c>
      <c r="AA882" t="str">
        <f t="shared" si="193"/>
        <v>High</v>
      </c>
      <c r="AB882">
        <f t="shared" si="194"/>
        <v>2022</v>
      </c>
      <c r="AD882">
        <f t="shared" si="195"/>
        <v>0.29422532351457814</v>
      </c>
    </row>
    <row r="883" spans="1:30" x14ac:dyDescent="0.3">
      <c r="A883" s="3" t="s">
        <v>19</v>
      </c>
      <c r="B883" s="3" t="s">
        <v>1201</v>
      </c>
      <c r="C883" s="3" t="s">
        <v>21</v>
      </c>
      <c r="D883" s="4" t="s">
        <v>22</v>
      </c>
      <c r="E883" s="3" t="s">
        <v>1203</v>
      </c>
      <c r="F883" s="3" t="str">
        <f t="shared" si="182"/>
        <v>Kitchen Tools</v>
      </c>
      <c r="G883" s="3" t="str">
        <f t="shared" si="183"/>
        <v xml:space="preserve">SB-12 STEEL TEA STRAINER BIG - </v>
      </c>
      <c r="H883" s="3" t="str">
        <f t="shared" si="184"/>
        <v>SB-12</v>
      </c>
      <c r="I883" s="3"/>
      <c r="J883" s="3"/>
      <c r="K883" s="3" t="str">
        <f t="shared" si="185"/>
        <v>PCS</v>
      </c>
      <c r="L883" s="3" t="e">
        <f t="shared" si="186"/>
        <v>#VALUE!</v>
      </c>
      <c r="M883" s="3"/>
      <c r="N883" s="3">
        <v>5038.8</v>
      </c>
      <c r="O883" s="3" t="s">
        <v>24</v>
      </c>
      <c r="P883" s="3">
        <v>424.37839960000002</v>
      </c>
      <c r="Q883" s="3">
        <v>2138357.88</v>
      </c>
      <c r="R883" s="3">
        <v>5.2882043569999997</v>
      </c>
      <c r="S883" s="3">
        <v>26646.204109999999</v>
      </c>
      <c r="T883" s="3">
        <v>783494.4</v>
      </c>
      <c r="U883" t="str">
        <f t="shared" si="187"/>
        <v xml:space="preserve">SB-12 STEEL TEA STRAINER BIG - </v>
      </c>
      <c r="V883">
        <f t="shared" si="188"/>
        <v>21216</v>
      </c>
      <c r="W883" t="str">
        <f t="shared" si="189"/>
        <v>PCS</v>
      </c>
      <c r="X883">
        <f t="shared" si="190"/>
        <v>1.1549</v>
      </c>
      <c r="Y883">
        <f t="shared" si="191"/>
        <v>2921852.28</v>
      </c>
      <c r="Z883">
        <f t="shared" si="192"/>
        <v>0.366400034029851</v>
      </c>
      <c r="AA883" t="str">
        <f t="shared" si="193"/>
        <v>High</v>
      </c>
      <c r="AB883">
        <f t="shared" si="194"/>
        <v>2022</v>
      </c>
      <c r="AD883">
        <f t="shared" si="195"/>
        <v>0.29416507753450566</v>
      </c>
    </row>
    <row r="884" spans="1:30" x14ac:dyDescent="0.3">
      <c r="A884" s="3" t="s">
        <v>19</v>
      </c>
      <c r="B884" s="3" t="s">
        <v>1204</v>
      </c>
      <c r="C884" s="3" t="s">
        <v>21</v>
      </c>
      <c r="D884" s="4" t="s">
        <v>22</v>
      </c>
      <c r="E884" s="3" t="s">
        <v>1205</v>
      </c>
      <c r="F884" s="3" t="str">
        <f t="shared" si="182"/>
        <v>Other</v>
      </c>
      <c r="G884" s="3" t="str">
        <f t="shared" si="183"/>
        <v xml:space="preserve">NP-20 STAINLESS STEEL SPORTS BOTTLE 750ML S-308-C6 </v>
      </c>
      <c r="H884" s="3" t="str">
        <f t="shared" si="184"/>
        <v>NP-20</v>
      </c>
      <c r="I884" s="3"/>
      <c r="J884" s="3"/>
      <c r="K884" s="3" t="str">
        <f t="shared" si="185"/>
        <v>PCS</v>
      </c>
      <c r="L884" s="3" t="e">
        <f t="shared" si="186"/>
        <v>#VALUE!</v>
      </c>
      <c r="M884" s="3"/>
      <c r="N884" s="3">
        <v>422.4</v>
      </c>
      <c r="O884" s="3" t="s">
        <v>24</v>
      </c>
      <c r="P884" s="3">
        <v>535.88290719999998</v>
      </c>
      <c r="Q884" s="3">
        <v>226356.94</v>
      </c>
      <c r="R884" s="3">
        <v>6.677668626</v>
      </c>
      <c r="S884" s="3">
        <v>2820.6472269999999</v>
      </c>
      <c r="T884" s="3">
        <v>82937.2</v>
      </c>
      <c r="U884" t="str">
        <f t="shared" si="187"/>
        <v xml:space="preserve">NP-20 STAINLESS STEEL SPORTS BOTTLE 750ML S-308-C6 </v>
      </c>
      <c r="V884">
        <f t="shared" si="188"/>
        <v>2376</v>
      </c>
      <c r="W884" t="str">
        <f t="shared" si="189"/>
        <v>PCS</v>
      </c>
      <c r="X884">
        <f t="shared" si="190"/>
        <v>1.0620000000000001</v>
      </c>
      <c r="Y884">
        <f t="shared" si="191"/>
        <v>309294.14</v>
      </c>
      <c r="Z884">
        <f t="shared" si="192"/>
        <v>0.36640007591549878</v>
      </c>
      <c r="AA884" t="str">
        <f t="shared" si="193"/>
        <v>High</v>
      </c>
      <c r="AB884">
        <f t="shared" si="194"/>
        <v>2022</v>
      </c>
      <c r="AD884">
        <f t="shared" si="195"/>
        <v>0.29410473087076683</v>
      </c>
    </row>
    <row r="885" spans="1:30" x14ac:dyDescent="0.3">
      <c r="A885" s="3" t="s">
        <v>19</v>
      </c>
      <c r="B885" s="3" t="s">
        <v>1204</v>
      </c>
      <c r="C885" s="3" t="s">
        <v>21</v>
      </c>
      <c r="D885" s="4" t="s">
        <v>22</v>
      </c>
      <c r="E885" s="3" t="s">
        <v>1206</v>
      </c>
      <c r="F885" s="3" t="str">
        <f t="shared" si="182"/>
        <v>Other</v>
      </c>
      <c r="G885" s="3" t="str">
        <f t="shared" si="183"/>
        <v>NP-21 STAINLESS STEEL SPORTS BOTTLE 650ML S115</v>
      </c>
      <c r="H885" s="3" t="str">
        <f t="shared" si="184"/>
        <v>NP-21</v>
      </c>
      <c r="I885" s="3"/>
      <c r="J885" s="3"/>
      <c r="K885" s="3" t="str">
        <f t="shared" si="185"/>
        <v>PCS</v>
      </c>
      <c r="L885" s="3" t="e">
        <f t="shared" si="186"/>
        <v>#VALUE!</v>
      </c>
      <c r="M885" s="3"/>
      <c r="N885" s="3">
        <v>7232</v>
      </c>
      <c r="O885" s="3" t="s">
        <v>24</v>
      </c>
      <c r="P885" s="3">
        <v>575.24202430000003</v>
      </c>
      <c r="Q885" s="3">
        <v>4160150.32</v>
      </c>
      <c r="R885" s="3">
        <v>7.1681249139999998</v>
      </c>
      <c r="S885" s="3">
        <v>51839.879379999998</v>
      </c>
      <c r="T885" s="3">
        <v>1524279.1</v>
      </c>
      <c r="U885" t="str">
        <f t="shared" si="187"/>
        <v>NP-21 STAINLESS STEEL SPORTS BOTTLE 650ML S115</v>
      </c>
      <c r="V885">
        <f t="shared" si="188"/>
        <v>40680</v>
      </c>
      <c r="W885" t="str">
        <f t="shared" si="189"/>
        <v>PCS</v>
      </c>
      <c r="X885">
        <f t="shared" si="190"/>
        <v>1.1399999999999999</v>
      </c>
      <c r="Y885">
        <f t="shared" si="191"/>
        <v>5684429.4199999999</v>
      </c>
      <c r="Z885">
        <f t="shared" si="192"/>
        <v>0.36640000546903317</v>
      </c>
      <c r="AA885" t="str">
        <f t="shared" si="193"/>
        <v>High</v>
      </c>
      <c r="AB885">
        <f t="shared" si="194"/>
        <v>2022</v>
      </c>
      <c r="AD885">
        <f t="shared" si="195"/>
        <v>0.2940442832578532</v>
      </c>
    </row>
    <row r="886" spans="1:30" x14ac:dyDescent="0.3">
      <c r="A886" s="3" t="s">
        <v>19</v>
      </c>
      <c r="B886" s="3" t="s">
        <v>1204</v>
      </c>
      <c r="C886" s="3" t="s">
        <v>21</v>
      </c>
      <c r="D886" s="4" t="s">
        <v>25</v>
      </c>
      <c r="E886" s="3" t="s">
        <v>1207</v>
      </c>
      <c r="F886" s="3" t="str">
        <f t="shared" si="182"/>
        <v>Scrubber</v>
      </c>
      <c r="G886" s="3" t="str">
        <f t="shared" si="183"/>
        <v xml:space="preserve">OKS-4156 STEEL SCRUBBER 6PCS SET </v>
      </c>
      <c r="H886" s="3" t="str">
        <f t="shared" si="184"/>
        <v>OKS-4156</v>
      </c>
      <c r="I886" s="3"/>
      <c r="J886" s="3"/>
      <c r="K886" s="3" t="str">
        <f t="shared" si="185"/>
        <v>PCS</v>
      </c>
      <c r="L886" s="3" t="e">
        <f t="shared" si="186"/>
        <v>#VALUE!</v>
      </c>
      <c r="M886" s="3"/>
      <c r="N886" s="3">
        <v>8677.15</v>
      </c>
      <c r="O886" s="3" t="s">
        <v>24</v>
      </c>
      <c r="P886" s="3">
        <v>288.3185297</v>
      </c>
      <c r="Q886" s="3">
        <v>2501783.13</v>
      </c>
      <c r="R886" s="3">
        <v>3.5927542639999999</v>
      </c>
      <c r="S886" s="3">
        <v>31174.86766</v>
      </c>
      <c r="T886" s="3">
        <v>1099783.8999999999</v>
      </c>
      <c r="U886" t="str">
        <f t="shared" si="187"/>
        <v xml:space="preserve">OKS-4156 STEEL SCRUBBER 6PCS SET </v>
      </c>
      <c r="V886" t="e">
        <f t="shared" si="188"/>
        <v>#VALUE!</v>
      </c>
      <c r="W886" t="str">
        <f t="shared" si="189"/>
        <v>PCS</v>
      </c>
      <c r="X886">
        <f t="shared" si="190"/>
        <v>0.26500000000000001</v>
      </c>
      <c r="Y886">
        <f t="shared" si="191"/>
        <v>3601567.03</v>
      </c>
      <c r="Z886">
        <f t="shared" si="192"/>
        <v>0.43960001441052166</v>
      </c>
      <c r="AA886" t="str">
        <f t="shared" si="193"/>
        <v>High</v>
      </c>
      <c r="AB886">
        <f t="shared" si="194"/>
        <v>2022</v>
      </c>
      <c r="AD886">
        <f t="shared" si="195"/>
        <v>0.29398373453633758</v>
      </c>
    </row>
    <row r="887" spans="1:30" x14ac:dyDescent="0.3">
      <c r="A887" s="3" t="s">
        <v>19</v>
      </c>
      <c r="B887" s="3" t="s">
        <v>1208</v>
      </c>
      <c r="C887" s="3" t="s">
        <v>21</v>
      </c>
      <c r="D887" s="4" t="s">
        <v>22</v>
      </c>
      <c r="E887" s="3" t="s">
        <v>1182</v>
      </c>
      <c r="F887" s="3" t="str">
        <f t="shared" si="182"/>
        <v>Other</v>
      </c>
      <c r="G887" s="3" t="str">
        <f t="shared" si="183"/>
        <v xml:space="preserve">STAINLESS STEEL SPORTS BOTTLE </v>
      </c>
      <c r="H887" s="3" t="str">
        <f t="shared" si="184"/>
        <v>STAINLESS</v>
      </c>
      <c r="I887" s="3"/>
      <c r="J887" s="3"/>
      <c r="K887" s="3" t="str">
        <f t="shared" si="185"/>
        <v>PCS</v>
      </c>
      <c r="L887" s="3" t="e">
        <f t="shared" si="186"/>
        <v>#VALUE!</v>
      </c>
      <c r="M887" s="3"/>
      <c r="N887" s="3">
        <v>7875</v>
      </c>
      <c r="O887" s="3" t="s">
        <v>24</v>
      </c>
      <c r="P887" s="3">
        <v>552.16570790000003</v>
      </c>
      <c r="Q887" s="3">
        <v>4348304.95</v>
      </c>
      <c r="R887" s="3">
        <v>6.8805695690000004</v>
      </c>
      <c r="S887" s="3">
        <v>54184.485359999999</v>
      </c>
      <c r="T887" s="3">
        <v>1593218.9</v>
      </c>
      <c r="U887" t="str">
        <f t="shared" si="187"/>
        <v xml:space="preserve">STAINLESS STEEL SPORTS BOTTLE </v>
      </c>
      <c r="V887">
        <f t="shared" si="188"/>
        <v>50400</v>
      </c>
      <c r="W887" t="str">
        <f t="shared" si="189"/>
        <v>PCS</v>
      </c>
      <c r="X887" t="e">
        <f t="shared" si="190"/>
        <v>#VALUE!</v>
      </c>
      <c r="Y887">
        <f t="shared" si="191"/>
        <v>5941523.8499999996</v>
      </c>
      <c r="Z887">
        <f t="shared" si="192"/>
        <v>0.36639999225445302</v>
      </c>
      <c r="AA887" t="str">
        <f t="shared" si="193"/>
        <v>High</v>
      </c>
      <c r="AB887">
        <f t="shared" si="194"/>
        <v>2022</v>
      </c>
      <c r="AD887">
        <f t="shared" si="195"/>
        <v>0.29386177785302581</v>
      </c>
    </row>
    <row r="888" spans="1:30" x14ac:dyDescent="0.3">
      <c r="A888" s="3" t="s">
        <v>19</v>
      </c>
      <c r="B888" s="3" t="s">
        <v>1208</v>
      </c>
      <c r="C888" s="3" t="s">
        <v>21</v>
      </c>
      <c r="D888" s="4" t="s">
        <v>25</v>
      </c>
      <c r="E888" s="3" t="s">
        <v>1209</v>
      </c>
      <c r="F888" s="3" t="str">
        <f t="shared" si="182"/>
        <v>Scrubber</v>
      </c>
      <c r="G888" s="3" t="str">
        <f t="shared" si="183"/>
        <v>SS410 SS SCRUBBER 3PCS SET</v>
      </c>
      <c r="H888" s="3" t="str">
        <f t="shared" si="184"/>
        <v>SS410</v>
      </c>
      <c r="I888" s="3"/>
      <c r="J888" s="3"/>
      <c r="K888" s="3" t="str">
        <f t="shared" si="185"/>
        <v>PCS</v>
      </c>
      <c r="L888" s="3" t="e">
        <f t="shared" si="186"/>
        <v>#VALUE!</v>
      </c>
      <c r="M888" s="3"/>
      <c r="N888" s="3">
        <v>7707.7</v>
      </c>
      <c r="O888" s="3" t="s">
        <v>24</v>
      </c>
      <c r="P888" s="3">
        <v>298.07905210000001</v>
      </c>
      <c r="Q888" s="3">
        <v>2297503.91</v>
      </c>
      <c r="R888" s="3">
        <v>3.7143807120000001</v>
      </c>
      <c r="S888" s="3">
        <v>28629.33221</v>
      </c>
      <c r="T888" s="3">
        <v>1009982.8</v>
      </c>
      <c r="U888" t="str">
        <f t="shared" si="187"/>
        <v>SS410 SS SCRUBBER 3PCS SET</v>
      </c>
      <c r="V888" t="e">
        <f t="shared" si="188"/>
        <v>#VALUE!</v>
      </c>
      <c r="W888" t="str">
        <f t="shared" si="189"/>
        <v>PCS</v>
      </c>
      <c r="X888">
        <f t="shared" si="190"/>
        <v>0.2</v>
      </c>
      <c r="Y888">
        <f t="shared" si="191"/>
        <v>3307486.71</v>
      </c>
      <c r="Z888">
        <f t="shared" si="192"/>
        <v>0.43960003532703457</v>
      </c>
      <c r="AA888" t="str">
        <f t="shared" si="193"/>
        <v>High</v>
      </c>
      <c r="AB888">
        <f t="shared" si="194"/>
        <v>2022</v>
      </c>
      <c r="AD888">
        <f t="shared" si="195"/>
        <v>0.29380097465570693</v>
      </c>
    </row>
    <row r="889" spans="1:30" x14ac:dyDescent="0.3">
      <c r="A889" s="3" t="s">
        <v>19</v>
      </c>
      <c r="B889" s="3" t="s">
        <v>1210</v>
      </c>
      <c r="C889" s="3" t="s">
        <v>21</v>
      </c>
      <c r="D889" s="4" t="s">
        <v>22</v>
      </c>
      <c r="E889" s="3" t="s">
        <v>1211</v>
      </c>
      <c r="F889" s="3" t="str">
        <f t="shared" si="182"/>
        <v>Other</v>
      </c>
      <c r="G889" s="3" t="str">
        <f t="shared" si="183"/>
        <v xml:space="preserve">STEEL HANGER WITH HOOK </v>
      </c>
      <c r="H889" s="3" t="str">
        <f t="shared" si="184"/>
        <v>STEEL</v>
      </c>
      <c r="I889" s="3"/>
      <c r="J889" s="3"/>
      <c r="K889" s="3" t="str">
        <f t="shared" si="185"/>
        <v>PCS</v>
      </c>
      <c r="L889" s="3" t="e">
        <f t="shared" si="186"/>
        <v>#VALUE!</v>
      </c>
      <c r="M889" s="3"/>
      <c r="N889" s="3">
        <v>10836</v>
      </c>
      <c r="O889" s="3" t="s">
        <v>24</v>
      </c>
      <c r="P889" s="3">
        <v>583.90640459999997</v>
      </c>
      <c r="Q889" s="3">
        <v>6327209.7999999998</v>
      </c>
      <c r="R889" s="3">
        <v>7.2760922690000003</v>
      </c>
      <c r="S889" s="3">
        <v>78843.735830000005</v>
      </c>
      <c r="T889" s="3">
        <v>2318289.7000000002</v>
      </c>
      <c r="U889" t="str">
        <f t="shared" si="187"/>
        <v xml:space="preserve">STEEL HANGER WITH HOOK </v>
      </c>
      <c r="V889">
        <f t="shared" si="188"/>
        <v>57792</v>
      </c>
      <c r="W889" t="str">
        <f t="shared" si="189"/>
        <v>PCS</v>
      </c>
      <c r="X889">
        <f t="shared" si="190"/>
        <v>1.3</v>
      </c>
      <c r="Y889">
        <f t="shared" si="191"/>
        <v>8645499.5</v>
      </c>
      <c r="Z889">
        <f t="shared" si="192"/>
        <v>0.36640000462763228</v>
      </c>
      <c r="AA889" t="str">
        <f t="shared" si="193"/>
        <v>High</v>
      </c>
      <c r="AB889">
        <f t="shared" si="194"/>
        <v>2022</v>
      </c>
      <c r="AD889">
        <f t="shared" si="195"/>
        <v>0.29367866000749271</v>
      </c>
    </row>
    <row r="890" spans="1:30" x14ac:dyDescent="0.3">
      <c r="A890" s="3" t="s">
        <v>19</v>
      </c>
      <c r="B890" s="3" t="s">
        <v>1212</v>
      </c>
      <c r="C890" s="3" t="s">
        <v>21</v>
      </c>
      <c r="D890" s="4" t="s">
        <v>22</v>
      </c>
      <c r="E890" s="3" t="s">
        <v>1200</v>
      </c>
      <c r="F890" s="3" t="str">
        <f t="shared" si="182"/>
        <v>Home Utility</v>
      </c>
      <c r="G890" s="3" t="str">
        <f t="shared" si="183"/>
        <v>RYX-02-020 MILD STEEL MULTI FUNCTION CLOTH STAND</v>
      </c>
      <c r="H890" s="3" t="str">
        <f t="shared" si="184"/>
        <v>RYX-02-020</v>
      </c>
      <c r="I890" s="3"/>
      <c r="J890" s="3"/>
      <c r="K890" s="3" t="str">
        <f t="shared" si="185"/>
        <v>PCS</v>
      </c>
      <c r="L890" s="3" t="e">
        <f t="shared" si="186"/>
        <v>#VALUE!</v>
      </c>
      <c r="M890" s="3"/>
      <c r="N890" s="3">
        <v>4004</v>
      </c>
      <c r="O890" s="3" t="s">
        <v>24</v>
      </c>
      <c r="P890" s="3">
        <v>474.1710789</v>
      </c>
      <c r="Q890" s="3">
        <v>1898581</v>
      </c>
      <c r="R890" s="3">
        <v>5.8575797270000001</v>
      </c>
      <c r="S890" s="3">
        <v>23453.749230000001</v>
      </c>
      <c r="T890" s="3">
        <v>695640.1</v>
      </c>
      <c r="U890" t="str">
        <f t="shared" si="187"/>
        <v>RYX-02-020 MILD STEEL MULTI FUNCTION CLOTH STAND</v>
      </c>
      <c r="V890">
        <f t="shared" si="188"/>
        <v>1232</v>
      </c>
      <c r="W890" t="str">
        <f t="shared" si="189"/>
        <v>PCS</v>
      </c>
      <c r="X890">
        <f t="shared" si="190"/>
        <v>15.3</v>
      </c>
      <c r="Y890">
        <f t="shared" si="191"/>
        <v>2594221.1</v>
      </c>
      <c r="Z890">
        <f t="shared" si="192"/>
        <v>0.3664000113769178</v>
      </c>
      <c r="AA890" t="str">
        <f t="shared" si="193"/>
        <v>High</v>
      </c>
      <c r="AB890">
        <f t="shared" si="194"/>
        <v>2022</v>
      </c>
      <c r="AD890">
        <f t="shared" si="195"/>
        <v>0.29361760094399969</v>
      </c>
    </row>
    <row r="891" spans="1:30" x14ac:dyDescent="0.3">
      <c r="A891" s="3" t="s">
        <v>19</v>
      </c>
      <c r="B891" s="3" t="s">
        <v>1213</v>
      </c>
      <c r="C891" s="3" t="s">
        <v>21</v>
      </c>
      <c r="D891" s="4" t="s">
        <v>22</v>
      </c>
      <c r="E891" s="3" t="s">
        <v>1214</v>
      </c>
      <c r="F891" s="3" t="str">
        <f t="shared" si="182"/>
        <v>Kitchen Tools</v>
      </c>
      <c r="G891" s="3" t="str">
        <f t="shared" si="183"/>
        <v xml:space="preserve">NP-55 STEEL TEA STRAINER </v>
      </c>
      <c r="H891" s="3" t="str">
        <f t="shared" si="184"/>
        <v>NP-55</v>
      </c>
      <c r="I891" s="3"/>
      <c r="J891" s="3"/>
      <c r="K891" s="3" t="str">
        <f t="shared" si="185"/>
        <v>PCS</v>
      </c>
      <c r="L891" s="3" t="e">
        <f t="shared" si="186"/>
        <v>#VALUE!</v>
      </c>
      <c r="M891" s="3"/>
      <c r="N891" s="3">
        <v>2310</v>
      </c>
      <c r="O891" s="3" t="s">
        <v>24</v>
      </c>
      <c r="P891" s="3">
        <v>603.33039829999996</v>
      </c>
      <c r="Q891" s="3">
        <v>1393693.22</v>
      </c>
      <c r="R891" s="3">
        <v>7.4531241289999999</v>
      </c>
      <c r="S891" s="3">
        <v>17216.71674</v>
      </c>
      <c r="T891" s="3">
        <v>510649.2</v>
      </c>
      <c r="U891" t="str">
        <f t="shared" si="187"/>
        <v xml:space="preserve">NP-55 STEEL TEA STRAINER </v>
      </c>
      <c r="V891">
        <f t="shared" si="188"/>
        <v>50400</v>
      </c>
      <c r="W891" t="str">
        <f t="shared" si="189"/>
        <v>PCS</v>
      </c>
      <c r="X891">
        <f t="shared" si="190"/>
        <v>0.31230000000000002</v>
      </c>
      <c r="Y891">
        <f t="shared" si="191"/>
        <v>1904342.42</v>
      </c>
      <c r="Z891">
        <f t="shared" si="192"/>
        <v>0.36640000300783554</v>
      </c>
      <c r="AA891" t="str">
        <f t="shared" si="193"/>
        <v>High</v>
      </c>
      <c r="AB891">
        <f t="shared" si="194"/>
        <v>2022</v>
      </c>
      <c r="AD891">
        <f t="shared" si="195"/>
        <v>0.29355643925456032</v>
      </c>
    </row>
    <row r="892" spans="1:30" x14ac:dyDescent="0.3">
      <c r="A892" s="3" t="s">
        <v>19</v>
      </c>
      <c r="B892" s="3" t="s">
        <v>1213</v>
      </c>
      <c r="C892" s="3" t="s">
        <v>21</v>
      </c>
      <c r="D892" s="4" t="s">
        <v>22</v>
      </c>
      <c r="E892" s="3" t="s">
        <v>1215</v>
      </c>
      <c r="F892" s="3" t="str">
        <f t="shared" si="182"/>
        <v>Other</v>
      </c>
      <c r="G892" s="3" t="str">
        <f t="shared" si="183"/>
        <v xml:space="preserve">NP-19 STEEL SALT BOTTLE </v>
      </c>
      <c r="H892" s="3" t="str">
        <f t="shared" si="184"/>
        <v>NP-19</v>
      </c>
      <c r="I892" s="3"/>
      <c r="J892" s="3"/>
      <c r="K892" s="3" t="str">
        <f t="shared" si="185"/>
        <v>PCS</v>
      </c>
      <c r="L892" s="3" t="e">
        <f t="shared" si="186"/>
        <v>#VALUE!</v>
      </c>
      <c r="M892" s="3"/>
      <c r="N892" s="3">
        <v>10770</v>
      </c>
      <c r="O892" s="3" t="s">
        <v>24</v>
      </c>
      <c r="P892" s="3">
        <v>280.73764619999997</v>
      </c>
      <c r="Q892" s="3">
        <v>3023544.45</v>
      </c>
      <c r="R892" s="3">
        <v>3.4680376310000001</v>
      </c>
      <c r="S892" s="3">
        <v>37350.765290000003</v>
      </c>
      <c r="T892" s="3">
        <v>1107826.7</v>
      </c>
      <c r="U892" t="str">
        <f t="shared" si="187"/>
        <v xml:space="preserve">NP-19 STEEL SALT BOTTLE </v>
      </c>
      <c r="V892">
        <f t="shared" si="188"/>
        <v>68928</v>
      </c>
      <c r="W892" t="str">
        <f t="shared" si="189"/>
        <v>PCS</v>
      </c>
      <c r="X892">
        <f t="shared" si="190"/>
        <v>0.49540000000000001</v>
      </c>
      <c r="Y892">
        <f t="shared" si="191"/>
        <v>4131371.1500000004</v>
      </c>
      <c r="Z892">
        <f t="shared" si="192"/>
        <v>0.36640000447157306</v>
      </c>
      <c r="AA892" t="str">
        <f t="shared" si="193"/>
        <v>High</v>
      </c>
      <c r="AB892">
        <f t="shared" si="194"/>
        <v>2022</v>
      </c>
      <c r="AD892">
        <f t="shared" si="195"/>
        <v>0.29349517469295117</v>
      </c>
    </row>
    <row r="893" spans="1:30" x14ac:dyDescent="0.3">
      <c r="A893" s="3" t="s">
        <v>19</v>
      </c>
      <c r="B893" s="3" t="s">
        <v>1213</v>
      </c>
      <c r="C893" s="3" t="s">
        <v>21</v>
      </c>
      <c r="D893" s="4" t="s">
        <v>22</v>
      </c>
      <c r="E893" s="3" t="s">
        <v>1216</v>
      </c>
      <c r="F893" s="3" t="str">
        <f t="shared" si="182"/>
        <v>Other</v>
      </c>
      <c r="G893" s="3" t="str">
        <f t="shared" si="183"/>
        <v xml:space="preserve">SB-01 STAINLESS STEEL SPORTS BOTTLE 750ML SG-702 </v>
      </c>
      <c r="H893" s="3" t="str">
        <f t="shared" si="184"/>
        <v>SB-01</v>
      </c>
      <c r="I893" s="3"/>
      <c r="J893" s="3"/>
      <c r="K893" s="3" t="str">
        <f t="shared" si="185"/>
        <v>PCS</v>
      </c>
      <c r="L893" s="3" t="e">
        <f t="shared" si="186"/>
        <v>#VALUE!</v>
      </c>
      <c r="M893" s="3"/>
      <c r="N893" s="3">
        <v>5375.1</v>
      </c>
      <c r="O893" s="3" t="s">
        <v>24</v>
      </c>
      <c r="P893" s="3">
        <v>662.48601699999995</v>
      </c>
      <c r="Q893" s="3">
        <v>3560928.59</v>
      </c>
      <c r="R893" s="3">
        <v>8.1838915009999997</v>
      </c>
      <c r="S893" s="3">
        <v>43989.235209999999</v>
      </c>
      <c r="T893" s="3">
        <v>1304724.3</v>
      </c>
      <c r="U893" t="str">
        <f t="shared" si="187"/>
        <v xml:space="preserve">SB-01 STAINLESS STEEL SPORTS BOTTLE 750ML SG-702 </v>
      </c>
      <c r="V893">
        <f t="shared" si="188"/>
        <v>33948</v>
      </c>
      <c r="W893" t="str">
        <f t="shared" si="189"/>
        <v>PCS</v>
      </c>
      <c r="X893">
        <f t="shared" si="190"/>
        <v>1.1599999999999999</v>
      </c>
      <c r="Y893">
        <f t="shared" si="191"/>
        <v>4865652.8899999997</v>
      </c>
      <c r="Z893">
        <f t="shared" si="192"/>
        <v>0.36640001814807527</v>
      </c>
      <c r="AA893" t="str">
        <f t="shared" si="193"/>
        <v>High</v>
      </c>
      <c r="AB893">
        <f t="shared" si="194"/>
        <v>2022</v>
      </c>
      <c r="AD893">
        <f t="shared" si="195"/>
        <v>0.29343380699111726</v>
      </c>
    </row>
    <row r="894" spans="1:30" x14ac:dyDescent="0.3">
      <c r="A894" s="3" t="s">
        <v>19</v>
      </c>
      <c r="B894" s="3" t="s">
        <v>1213</v>
      </c>
      <c r="C894" s="3" t="s">
        <v>21</v>
      </c>
      <c r="D894" s="4" t="s">
        <v>22</v>
      </c>
      <c r="E894" s="3" t="s">
        <v>1217</v>
      </c>
      <c r="F894" s="3" t="str">
        <f t="shared" si="182"/>
        <v>Other</v>
      </c>
      <c r="G894" s="3" t="str">
        <f t="shared" si="183"/>
        <v xml:space="preserve">AM-06 STAINLESS STEEL BOTTLE 750ML SG805 </v>
      </c>
      <c r="H894" s="3" t="str">
        <f t="shared" si="184"/>
        <v>AM-06</v>
      </c>
      <c r="I894" s="3"/>
      <c r="J894" s="3"/>
      <c r="K894" s="3" t="str">
        <f t="shared" si="185"/>
        <v>PCS</v>
      </c>
      <c r="L894" s="3" t="e">
        <f t="shared" si="186"/>
        <v>#VALUE!</v>
      </c>
      <c r="M894" s="3"/>
      <c r="N894" s="3">
        <v>5950.8</v>
      </c>
      <c r="O894" s="3" t="s">
        <v>24</v>
      </c>
      <c r="P894" s="3">
        <v>660.04854639999996</v>
      </c>
      <c r="Q894" s="3">
        <v>3927816.89</v>
      </c>
      <c r="R894" s="3">
        <v>8.1537806849999992</v>
      </c>
      <c r="S894" s="3">
        <v>48521.518100000001</v>
      </c>
      <c r="T894" s="3">
        <v>1439152.1</v>
      </c>
      <c r="U894" t="str">
        <f t="shared" si="187"/>
        <v xml:space="preserve">AM-06 STAINLESS STEEL BOTTLE 750ML SG805 </v>
      </c>
      <c r="V894">
        <f t="shared" si="188"/>
        <v>39672</v>
      </c>
      <c r="W894" t="str">
        <f t="shared" si="189"/>
        <v>PCS</v>
      </c>
      <c r="X894">
        <f t="shared" si="190"/>
        <v>1.095</v>
      </c>
      <c r="Y894">
        <f t="shared" si="191"/>
        <v>5366968.99</v>
      </c>
      <c r="Z894">
        <f t="shared" si="192"/>
        <v>0.36639999783696636</v>
      </c>
      <c r="AA894" t="str">
        <f t="shared" si="193"/>
        <v>High</v>
      </c>
      <c r="AB894">
        <f t="shared" si="194"/>
        <v>2022</v>
      </c>
      <c r="AD894">
        <f t="shared" si="195"/>
        <v>0.29337233587809541</v>
      </c>
    </row>
    <row r="895" spans="1:30" x14ac:dyDescent="0.3">
      <c r="A895" s="3" t="s">
        <v>19</v>
      </c>
      <c r="B895" s="3" t="s">
        <v>1213</v>
      </c>
      <c r="C895" s="3" t="s">
        <v>21</v>
      </c>
      <c r="D895" s="4" t="s">
        <v>22</v>
      </c>
      <c r="E895" s="3" t="s">
        <v>1218</v>
      </c>
      <c r="F895" s="3" t="str">
        <f t="shared" si="182"/>
        <v>Other</v>
      </c>
      <c r="G895" s="3" t="str">
        <f t="shared" si="183"/>
        <v xml:space="preserve">SL-01 STAINLESS STEEL COLA BOTTLE 750ML SK750 </v>
      </c>
      <c r="H895" s="3" t="str">
        <f t="shared" si="184"/>
        <v>SL-01</v>
      </c>
      <c r="I895" s="3"/>
      <c r="J895" s="3"/>
      <c r="K895" s="3" t="str">
        <f t="shared" si="185"/>
        <v>PCS</v>
      </c>
      <c r="L895" s="3" t="e">
        <f t="shared" si="186"/>
        <v>#VALUE!</v>
      </c>
      <c r="M895" s="3"/>
      <c r="N895" s="3">
        <v>4392</v>
      </c>
      <c r="O895" s="3" t="s">
        <v>24</v>
      </c>
      <c r="P895" s="3">
        <v>565.70212430000004</v>
      </c>
      <c r="Q895" s="3">
        <v>2484563.73</v>
      </c>
      <c r="R895" s="3">
        <v>6.9882906030000003</v>
      </c>
      <c r="S895" s="3">
        <v>30692.572329999999</v>
      </c>
      <c r="T895" s="3">
        <v>910344.1</v>
      </c>
      <c r="U895" t="str">
        <f t="shared" si="187"/>
        <v xml:space="preserve">SL-01 STAINLESS STEEL COLA BOTTLE 750ML SK750 </v>
      </c>
      <c r="V895">
        <f t="shared" si="188"/>
        <v>21960</v>
      </c>
      <c r="W895" t="str">
        <f t="shared" si="189"/>
        <v>PCS</v>
      </c>
      <c r="X895">
        <f t="shared" si="190"/>
        <v>1.2512000000000001</v>
      </c>
      <c r="Y895">
        <f t="shared" si="191"/>
        <v>3394907.83</v>
      </c>
      <c r="Z895">
        <f t="shared" si="192"/>
        <v>0.3663999796052726</v>
      </c>
      <c r="AA895" t="str">
        <f t="shared" si="193"/>
        <v>High</v>
      </c>
      <c r="AB895">
        <f t="shared" si="194"/>
        <v>2022</v>
      </c>
      <c r="AD895">
        <f t="shared" si="195"/>
        <v>0.29331076112096321</v>
      </c>
    </row>
    <row r="896" spans="1:30" x14ac:dyDescent="0.3">
      <c r="A896" s="3" t="s">
        <v>19</v>
      </c>
      <c r="B896" s="3" t="s">
        <v>1213</v>
      </c>
      <c r="C896" s="3" t="s">
        <v>21</v>
      </c>
      <c r="D896" s="4" t="s">
        <v>22</v>
      </c>
      <c r="E896" s="3" t="s">
        <v>1219</v>
      </c>
      <c r="F896" s="3" t="str">
        <f t="shared" si="182"/>
        <v>Other</v>
      </c>
      <c r="G896" s="3" t="str">
        <f t="shared" si="183"/>
        <v>DS-25 STAINLESS STEEL GRATER WITH HANDLE</v>
      </c>
      <c r="H896" s="3" t="str">
        <f t="shared" si="184"/>
        <v>DS-25</v>
      </c>
      <c r="I896" s="3"/>
      <c r="J896" s="3"/>
      <c r="K896" s="3" t="str">
        <f t="shared" si="185"/>
        <v>PCS</v>
      </c>
      <c r="L896" s="3" t="e">
        <f t="shared" si="186"/>
        <v>#VALUE!</v>
      </c>
      <c r="M896" s="3"/>
      <c r="N896" s="3">
        <v>3340</v>
      </c>
      <c r="O896" s="3" t="s">
        <v>24</v>
      </c>
      <c r="P896" s="3">
        <v>582.27277249999997</v>
      </c>
      <c r="Q896" s="3">
        <v>1944791.06</v>
      </c>
      <c r="R896" s="3">
        <v>7.1929928649999999</v>
      </c>
      <c r="S896" s="3">
        <v>24024.596170000001</v>
      </c>
      <c r="T896" s="3">
        <v>712571.4</v>
      </c>
      <c r="U896" t="str">
        <f t="shared" si="187"/>
        <v>DS-25 STAINLESS STEEL GRATER WITH HANDLE</v>
      </c>
      <c r="V896">
        <f t="shared" si="188"/>
        <v>100200</v>
      </c>
      <c r="W896" t="str">
        <f t="shared" si="189"/>
        <v>PCS</v>
      </c>
      <c r="X896">
        <f t="shared" si="190"/>
        <v>0.21920000000000001</v>
      </c>
      <c r="Y896">
        <f t="shared" si="191"/>
        <v>2657362.46</v>
      </c>
      <c r="Z896">
        <f t="shared" si="192"/>
        <v>0.36639997717801109</v>
      </c>
      <c r="AA896" t="str">
        <f t="shared" si="193"/>
        <v>High</v>
      </c>
      <c r="AB896">
        <f t="shared" si="194"/>
        <v>2022</v>
      </c>
      <c r="AD896">
        <f t="shared" si="195"/>
        <v>0.29324908245557563</v>
      </c>
    </row>
    <row r="897" spans="1:30" x14ac:dyDescent="0.3">
      <c r="A897" s="3" t="s">
        <v>19</v>
      </c>
      <c r="B897" s="3" t="s">
        <v>1213</v>
      </c>
      <c r="C897" s="3" t="s">
        <v>21</v>
      </c>
      <c r="D897" s="4" t="s">
        <v>22</v>
      </c>
      <c r="E897" s="3" t="s">
        <v>1220</v>
      </c>
      <c r="F897" s="3" t="str">
        <f t="shared" si="182"/>
        <v>Other</v>
      </c>
      <c r="G897" s="3" t="str">
        <f t="shared" si="183"/>
        <v xml:space="preserve">NP-20 STAINLESS STEEL SPORTS BOTTLE 750ML S-308-C6 </v>
      </c>
      <c r="H897" s="3" t="str">
        <f t="shared" si="184"/>
        <v>NP-20</v>
      </c>
      <c r="I897" s="3"/>
      <c r="J897" s="3"/>
      <c r="K897" s="3" t="str">
        <f t="shared" si="185"/>
        <v>PCS</v>
      </c>
      <c r="L897" s="3" t="e">
        <f t="shared" si="186"/>
        <v>#VALUE!</v>
      </c>
      <c r="M897" s="3"/>
      <c r="N897" s="3">
        <v>1017.6</v>
      </c>
      <c r="O897" s="3" t="s">
        <v>24</v>
      </c>
      <c r="P897" s="3">
        <v>540.13237030000005</v>
      </c>
      <c r="Q897" s="3">
        <v>549638.69999999995</v>
      </c>
      <c r="R897" s="3">
        <v>6.6724196449999997</v>
      </c>
      <c r="S897" s="3">
        <v>6789.8542310000003</v>
      </c>
      <c r="T897" s="3">
        <v>201387.6</v>
      </c>
      <c r="U897" t="str">
        <f t="shared" si="187"/>
        <v xml:space="preserve">NP-20 STAINLESS STEEL SPORTS BOTTLE 750ML S-308-C6 </v>
      </c>
      <c r="V897" t="e">
        <f t="shared" si="188"/>
        <v>#VALUE!</v>
      </c>
      <c r="W897" t="str">
        <f t="shared" si="189"/>
        <v>PCS</v>
      </c>
      <c r="X897">
        <f t="shared" si="190"/>
        <v>1.0620000000000001</v>
      </c>
      <c r="Y897">
        <f t="shared" si="191"/>
        <v>751026.29999999993</v>
      </c>
      <c r="Z897">
        <f t="shared" si="192"/>
        <v>0.36639996419466103</v>
      </c>
      <c r="AA897" t="str">
        <f t="shared" si="193"/>
        <v>High</v>
      </c>
      <c r="AB897">
        <f t="shared" si="194"/>
        <v>2022</v>
      </c>
      <c r="AD897">
        <f t="shared" si="195"/>
        <v>0.29318729960530332</v>
      </c>
    </row>
    <row r="898" spans="1:30" x14ac:dyDescent="0.3">
      <c r="A898" s="3" t="s">
        <v>19</v>
      </c>
      <c r="B898" s="3" t="s">
        <v>1213</v>
      </c>
      <c r="C898" s="3" t="s">
        <v>21</v>
      </c>
      <c r="D898" s="4" t="s">
        <v>22</v>
      </c>
      <c r="E898" s="3" t="s">
        <v>1221</v>
      </c>
      <c r="F898" s="3" t="str">
        <f t="shared" si="182"/>
        <v>Other</v>
      </c>
      <c r="G898" s="3" t="str">
        <f t="shared" si="183"/>
        <v xml:space="preserve">AM-253 STEEL KITCHEN TURNER </v>
      </c>
      <c r="H898" s="3" t="str">
        <f t="shared" si="184"/>
        <v>AM-253</v>
      </c>
      <c r="I898" s="3"/>
      <c r="J898" s="3"/>
      <c r="K898" s="3" t="str">
        <f t="shared" si="185"/>
        <v>PCS</v>
      </c>
      <c r="L898" s="3" t="e">
        <f t="shared" si="186"/>
        <v>#VALUE!</v>
      </c>
      <c r="M898" s="3"/>
      <c r="N898" s="3">
        <v>2975</v>
      </c>
      <c r="O898" s="3" t="s">
        <v>24</v>
      </c>
      <c r="P898" s="3">
        <v>526.41345879999994</v>
      </c>
      <c r="Q898" s="3">
        <v>1566080.04</v>
      </c>
      <c r="R898" s="3">
        <v>6.5029457539999997</v>
      </c>
      <c r="S898" s="3">
        <v>19346.263620000002</v>
      </c>
      <c r="T898" s="3">
        <v>573811.69999999995</v>
      </c>
      <c r="U898" t="str">
        <f t="shared" si="187"/>
        <v xml:space="preserve">AM-253 STEEL KITCHEN TURNER </v>
      </c>
      <c r="V898">
        <f t="shared" si="188"/>
        <v>30600</v>
      </c>
      <c r="W898" t="str">
        <f t="shared" si="189"/>
        <v>PCS</v>
      </c>
      <c r="X898">
        <f t="shared" si="190"/>
        <v>0.57799999999999996</v>
      </c>
      <c r="Y898">
        <f t="shared" si="191"/>
        <v>2139891.7400000002</v>
      </c>
      <c r="Z898">
        <f t="shared" si="192"/>
        <v>0.36639998297915854</v>
      </c>
      <c r="AA898" t="str">
        <f t="shared" si="193"/>
        <v>High</v>
      </c>
      <c r="AB898">
        <f t="shared" si="194"/>
        <v>2022</v>
      </c>
      <c r="AD898">
        <f t="shared" si="195"/>
        <v>0.29312541231486433</v>
      </c>
    </row>
    <row r="899" spans="1:30" x14ac:dyDescent="0.3">
      <c r="A899" s="3" t="s">
        <v>19</v>
      </c>
      <c r="B899" s="3" t="s">
        <v>1213</v>
      </c>
      <c r="C899" s="3" t="s">
        <v>21</v>
      </c>
      <c r="D899" s="4" t="s">
        <v>22</v>
      </c>
      <c r="E899" s="3" t="s">
        <v>1222</v>
      </c>
      <c r="F899" s="3" t="str">
        <f t="shared" ref="F899:F962" si="196">IF(ISNUMBER(SEARCH("SCRUB",E899)),"Scrubber",
IF(ISNUMBER(SEARCH("STRAIN",E899)),"Kitchen Tools",
IF(ISNUMBER(SEARCH("HOLDER",E899)),"Household Steel",
IF(ISNUMBER(SEARCH("CONTAINER",E899)),"Containers",
IF(ISNUMBER(SEARCH("STAND",E899)),"Home Utility",
"Other")))))</f>
        <v>Other</v>
      </c>
      <c r="G899" s="3" t="str">
        <f t="shared" ref="G899:G962" si="197">LEFT(E899, FIND("(", E899 &amp; "(")-1)</f>
        <v>NP-21 STAINLESS STEEL SPORTS BOTTLE 650ML S115</v>
      </c>
      <c r="H899" s="3" t="str">
        <f t="shared" ref="H899:H962" si="198">LEFT(E899, FIND(" ", E899 &amp; " ") - 1)</f>
        <v>NP-21</v>
      </c>
      <c r="I899" s="3"/>
      <c r="J899" s="3"/>
      <c r="K899" s="3" t="str">
        <f t="shared" ref="K899:K962" si="199">IF(ISNUMBER(SEARCH("PCS",E899)),"PCS",
IF(ISNUMBER(SEARCH("SET",E899)),"SETS",
IF(ISNUMBER(SEARCH("KG",E899)),"KG","")))</f>
        <v>PCS</v>
      </c>
      <c r="L899" s="3" t="e">
        <f t="shared" ref="L899:L962" si="200">--TRIM(MID(E899, FIND("USD", UPPER(E899))+3, 10))</f>
        <v>#VALUE!</v>
      </c>
      <c r="M899" s="3"/>
      <c r="N899" s="3">
        <v>7673.6</v>
      </c>
      <c r="O899" s="3" t="s">
        <v>24</v>
      </c>
      <c r="P899" s="3">
        <v>579.80291780000005</v>
      </c>
      <c r="Q899" s="3">
        <v>4449175.67</v>
      </c>
      <c r="R899" s="3">
        <v>7.1624819989999997</v>
      </c>
      <c r="S899" s="3">
        <v>54962.021869999997</v>
      </c>
      <c r="T899" s="3">
        <v>1630177.9</v>
      </c>
      <c r="U899" t="str">
        <f t="shared" ref="U899:U962" si="201">LEFT(E899, FIND("(", E899 &amp; "(")-1)</f>
        <v>NP-21 STAINLESS STEEL SPORTS BOTTLE 650ML S115</v>
      </c>
      <c r="V899">
        <f t="shared" ref="V899:V962" si="202">--SUBSTITUTE(MID(E899, FIND("QTY:", E899) + 4, FIND("PCS", E899) - FIND("QTY:", E899) - 4), ",", "")</f>
        <v>43164</v>
      </c>
      <c r="W899" t="str">
        <f t="shared" ref="W899:W962" si="203">IF(ISNUMBER(SEARCH("PCS",E899)),"PCS",
IF(ISNUMBER(SEARCH("SET",E899)),"SET",
IF(ISNUMBER(SEARCH("KG",E899)),"KG","")))</f>
        <v>PCS</v>
      </c>
      <c r="X899">
        <f t="shared" ref="X899:X962" si="204">--TRIM(SUBSTITUTE(MID(UPPER(E899), FIND("USD", UPPER(E899))+3, FIND("PER", UPPER(E899)) - (FIND("USD", UPPER(E899))+3)),")",""))</f>
        <v>1.1399999999999999</v>
      </c>
      <c r="Y899">
        <f t="shared" ref="Y899:Y962" si="205">Q899 + T899</f>
        <v>6079353.5700000003</v>
      </c>
      <c r="Z899">
        <f t="shared" ref="Z899:Z962" si="206">IF(Q899&gt;0, T899/Q899, "")</f>
        <v>0.36639998528086887</v>
      </c>
      <c r="AA899" t="str">
        <f t="shared" ref="AA899:AA962" si="207">IF(AD899 &gt; $AD$2080, "High", "Normal")</f>
        <v>High</v>
      </c>
      <c r="AB899">
        <f t="shared" ref="AB899:AB962" si="208">YEAR(B899)</f>
        <v>2022</v>
      </c>
      <c r="AD899">
        <f t="shared" ref="AD899:AD962" si="209">AVERAGE(Z899:Z2977)</f>
        <v>0.2930634202923057</v>
      </c>
    </row>
    <row r="900" spans="1:30" x14ac:dyDescent="0.3">
      <c r="A900" s="3" t="s">
        <v>19</v>
      </c>
      <c r="B900" s="3" t="s">
        <v>1213</v>
      </c>
      <c r="C900" s="3" t="s">
        <v>21</v>
      </c>
      <c r="D900" s="4" t="s">
        <v>22</v>
      </c>
      <c r="E900" s="3" t="s">
        <v>1223</v>
      </c>
      <c r="F900" s="3" t="str">
        <f t="shared" si="196"/>
        <v>Other</v>
      </c>
      <c r="G900" s="3" t="str">
        <f t="shared" si="197"/>
        <v>NP-20 STAINLESS STEEL SPORTS BOTTLE 750ML S-308-C6</v>
      </c>
      <c r="H900" s="3" t="str">
        <f t="shared" si="198"/>
        <v>NP-20</v>
      </c>
      <c r="I900" s="3"/>
      <c r="J900" s="3"/>
      <c r="K900" s="3" t="str">
        <f t="shared" si="199"/>
        <v>PCS</v>
      </c>
      <c r="L900" s="3" t="e">
        <f t="shared" si="200"/>
        <v>#VALUE!</v>
      </c>
      <c r="M900" s="3"/>
      <c r="N900" s="3">
        <v>5318.4</v>
      </c>
      <c r="O900" s="3" t="s">
        <v>24</v>
      </c>
      <c r="P900" s="3">
        <v>540.17951830000004</v>
      </c>
      <c r="Q900" s="3">
        <v>2872890.75</v>
      </c>
      <c r="R900" s="3">
        <v>6.6730020789999998</v>
      </c>
      <c r="S900" s="3">
        <v>35489.694259999997</v>
      </c>
      <c r="T900" s="3">
        <v>1052627.1000000001</v>
      </c>
      <c r="U900" t="str">
        <f t="shared" si="201"/>
        <v>NP-20 STAINLESS STEEL SPORTS BOTTLE 750ML S-308-C6</v>
      </c>
      <c r="V900">
        <f t="shared" si="202"/>
        <v>29916</v>
      </c>
      <c r="W900" t="str">
        <f t="shared" si="203"/>
        <v>PCS</v>
      </c>
      <c r="X900">
        <f t="shared" si="204"/>
        <v>1.0620000000000001</v>
      </c>
      <c r="Y900">
        <f t="shared" si="205"/>
        <v>3925517.85</v>
      </c>
      <c r="Z900">
        <f t="shared" si="206"/>
        <v>0.36639997535583285</v>
      </c>
      <c r="AA900" t="str">
        <f t="shared" si="207"/>
        <v>High</v>
      </c>
      <c r="AB900">
        <f t="shared" si="208"/>
        <v>2022</v>
      </c>
      <c r="AD900">
        <f t="shared" si="209"/>
        <v>0.2930013232855414</v>
      </c>
    </row>
    <row r="901" spans="1:30" x14ac:dyDescent="0.3">
      <c r="A901" s="3" t="s">
        <v>19</v>
      </c>
      <c r="B901" s="3" t="s">
        <v>1213</v>
      </c>
      <c r="C901" s="3" t="s">
        <v>21</v>
      </c>
      <c r="D901" s="4" t="s">
        <v>22</v>
      </c>
      <c r="E901" s="3" t="s">
        <v>1224</v>
      </c>
      <c r="F901" s="3" t="str">
        <f t="shared" si="196"/>
        <v>Kitchen Tools</v>
      </c>
      <c r="G901" s="3" t="str">
        <f t="shared" si="197"/>
        <v>SB-12 STEEL TEA STRAINER BIG</v>
      </c>
      <c r="H901" s="3" t="str">
        <f t="shared" si="198"/>
        <v>SB-12</v>
      </c>
      <c r="I901" s="3"/>
      <c r="J901" s="3"/>
      <c r="K901" s="3" t="str">
        <f t="shared" si="199"/>
        <v>PCS</v>
      </c>
      <c r="L901" s="3" t="e">
        <f t="shared" si="200"/>
        <v>#VALUE!</v>
      </c>
      <c r="M901" s="3"/>
      <c r="N901" s="3">
        <v>5682.9</v>
      </c>
      <c r="O901" s="3" t="s">
        <v>24</v>
      </c>
      <c r="P901" s="3">
        <v>433.81517539999999</v>
      </c>
      <c r="Q901" s="3">
        <v>2465328.2599999998</v>
      </c>
      <c r="R901" s="3">
        <v>5.3590509620000004</v>
      </c>
      <c r="S901" s="3">
        <v>30454.950710000001</v>
      </c>
      <c r="T901" s="3">
        <v>903296.4</v>
      </c>
      <c r="U901" t="str">
        <f t="shared" si="201"/>
        <v>SB-12 STEEL TEA STRAINER BIG</v>
      </c>
      <c r="V901">
        <f t="shared" si="202"/>
        <v>23928</v>
      </c>
      <c r="W901" t="str">
        <f t="shared" si="203"/>
        <v>PCS</v>
      </c>
      <c r="X901">
        <f t="shared" si="204"/>
        <v>1.1636</v>
      </c>
      <c r="Y901">
        <f t="shared" si="205"/>
        <v>3368624.6599999997</v>
      </c>
      <c r="Z901">
        <f t="shared" si="206"/>
        <v>0.3664000509206024</v>
      </c>
      <c r="AA901" t="str">
        <f t="shared" si="207"/>
        <v>High</v>
      </c>
      <c r="AB901">
        <f t="shared" si="208"/>
        <v>2022</v>
      </c>
      <c r="AD901">
        <f t="shared" si="209"/>
        <v>0.29293912103802422</v>
      </c>
    </row>
    <row r="902" spans="1:30" x14ac:dyDescent="0.3">
      <c r="A902" s="3" t="s">
        <v>19</v>
      </c>
      <c r="B902" s="3" t="s">
        <v>1225</v>
      </c>
      <c r="C902" s="3" t="s">
        <v>21</v>
      </c>
      <c r="D902" s="4" t="s">
        <v>22</v>
      </c>
      <c r="E902" s="3" t="s">
        <v>1226</v>
      </c>
      <c r="F902" s="3" t="str">
        <f t="shared" si="196"/>
        <v>Other</v>
      </c>
      <c r="G902" s="3" t="str">
        <f t="shared" si="197"/>
        <v xml:space="preserve">NP-19 STEEL SALT BOTTLE </v>
      </c>
      <c r="H902" s="3" t="str">
        <f t="shared" si="198"/>
        <v>NP-19</v>
      </c>
      <c r="I902" s="3"/>
      <c r="J902" s="3"/>
      <c r="K902" s="3" t="str">
        <f t="shared" si="199"/>
        <v>PCS</v>
      </c>
      <c r="L902" s="3" t="e">
        <f t="shared" si="200"/>
        <v>#VALUE!</v>
      </c>
      <c r="M902" s="3"/>
      <c r="N902" s="3">
        <v>8767.5</v>
      </c>
      <c r="O902" s="3" t="s">
        <v>24</v>
      </c>
      <c r="P902" s="3">
        <v>289.12198000000001</v>
      </c>
      <c r="Q902" s="3">
        <v>2534876.96</v>
      </c>
      <c r="R902" s="3">
        <v>3.57161186</v>
      </c>
      <c r="S902" s="3">
        <v>31314.10698</v>
      </c>
      <c r="T902" s="3">
        <v>928778.9</v>
      </c>
      <c r="U902" t="str">
        <f t="shared" si="201"/>
        <v xml:space="preserve">NP-19 STEEL SALT BOTTLE </v>
      </c>
      <c r="V902">
        <f t="shared" si="202"/>
        <v>56112</v>
      </c>
      <c r="W902" t="str">
        <f t="shared" si="203"/>
        <v>PCS</v>
      </c>
      <c r="X902">
        <f t="shared" si="204"/>
        <v>0.496</v>
      </c>
      <c r="Y902">
        <f t="shared" si="205"/>
        <v>3463655.86</v>
      </c>
      <c r="Z902">
        <f t="shared" si="206"/>
        <v>0.36639999284225616</v>
      </c>
      <c r="AA902" t="str">
        <f t="shared" si="207"/>
        <v>High</v>
      </c>
      <c r="AB902">
        <f t="shared" si="208"/>
        <v>2022</v>
      </c>
      <c r="AD902">
        <f t="shared" si="209"/>
        <v>0.29287681320945547</v>
      </c>
    </row>
    <row r="903" spans="1:30" x14ac:dyDescent="0.3">
      <c r="A903" s="3" t="s">
        <v>19</v>
      </c>
      <c r="B903" s="3" t="s">
        <v>1227</v>
      </c>
      <c r="C903" s="3" t="s">
        <v>21</v>
      </c>
      <c r="D903" s="4" t="s">
        <v>22</v>
      </c>
      <c r="E903" s="3" t="s">
        <v>1228</v>
      </c>
      <c r="F903" s="3" t="str">
        <f t="shared" si="196"/>
        <v>Containers</v>
      </c>
      <c r="G903" s="3" t="str">
        <f t="shared" si="197"/>
        <v xml:space="preserve">6901 STEEL RECTANGLE CONTAINER </v>
      </c>
      <c r="H903" s="3" t="str">
        <f t="shared" si="198"/>
        <v>6901</v>
      </c>
      <c r="I903" s="3"/>
      <c r="J903" s="3"/>
      <c r="K903" s="3" t="str">
        <f t="shared" si="199"/>
        <v>PCS</v>
      </c>
      <c r="L903" s="3" t="e">
        <f t="shared" si="200"/>
        <v>#VALUE!</v>
      </c>
      <c r="M903" s="3"/>
      <c r="N903" s="3">
        <v>8856.9</v>
      </c>
      <c r="O903" s="3" t="s">
        <v>24</v>
      </c>
      <c r="P903" s="3">
        <v>548.58222290000003</v>
      </c>
      <c r="Q903" s="3">
        <v>4858737.8899999997</v>
      </c>
      <c r="R903" s="3">
        <v>6.7768032480000002</v>
      </c>
      <c r="S903" s="3">
        <v>60021.468679999998</v>
      </c>
      <c r="T903" s="3">
        <v>1780241.6</v>
      </c>
      <c r="U903" t="str">
        <f t="shared" si="201"/>
        <v xml:space="preserve">6901 STEEL RECTANGLE CONTAINER </v>
      </c>
      <c r="V903">
        <f t="shared" si="202"/>
        <v>54504</v>
      </c>
      <c r="W903" t="str">
        <f t="shared" si="203"/>
        <v>PCS</v>
      </c>
      <c r="X903">
        <f t="shared" si="204"/>
        <v>1.01</v>
      </c>
      <c r="Y903">
        <f t="shared" si="205"/>
        <v>6638979.4900000002</v>
      </c>
      <c r="Z903">
        <f t="shared" si="206"/>
        <v>0.36640000763655112</v>
      </c>
      <c r="AA903" t="str">
        <f t="shared" si="207"/>
        <v>High</v>
      </c>
      <c r="AB903">
        <f t="shared" si="208"/>
        <v>2022</v>
      </c>
      <c r="AD903">
        <f t="shared" si="209"/>
        <v>0.2928143996444022</v>
      </c>
    </row>
    <row r="904" spans="1:30" x14ac:dyDescent="0.3">
      <c r="A904" s="3" t="s">
        <v>19</v>
      </c>
      <c r="B904" s="3" t="s">
        <v>1227</v>
      </c>
      <c r="C904" s="3" t="s">
        <v>21</v>
      </c>
      <c r="D904" s="4" t="s">
        <v>22</v>
      </c>
      <c r="E904" s="3" t="s">
        <v>1229</v>
      </c>
      <c r="F904" s="3" t="str">
        <f t="shared" si="196"/>
        <v>Other</v>
      </c>
      <c r="G904" s="3" t="str">
        <f t="shared" si="197"/>
        <v xml:space="preserve">8504 STEEL LUNCH BOX 2 LAYER </v>
      </c>
      <c r="H904" s="3" t="str">
        <f t="shared" si="198"/>
        <v>8504</v>
      </c>
      <c r="I904" s="3"/>
      <c r="J904" s="3"/>
      <c r="K904" s="3" t="str">
        <f t="shared" si="199"/>
        <v>PCS</v>
      </c>
      <c r="L904" s="3" t="e">
        <f t="shared" si="200"/>
        <v>#VALUE!</v>
      </c>
      <c r="M904" s="3"/>
      <c r="N904" s="3">
        <v>21123.200000000001</v>
      </c>
      <c r="O904" s="3" t="s">
        <v>24</v>
      </c>
      <c r="P904" s="3">
        <v>481.59675950000002</v>
      </c>
      <c r="Q904" s="3">
        <v>10172864.67</v>
      </c>
      <c r="R904" s="3">
        <v>5.9493114199999999</v>
      </c>
      <c r="S904" s="3">
        <v>125668.495</v>
      </c>
      <c r="T904" s="3">
        <v>3727337.6</v>
      </c>
      <c r="U904" t="str">
        <f t="shared" si="201"/>
        <v xml:space="preserve">8504 STEEL LUNCH BOX 2 LAYER </v>
      </c>
      <c r="V904">
        <f t="shared" si="202"/>
        <v>44160</v>
      </c>
      <c r="W904" t="str">
        <f t="shared" si="203"/>
        <v>PCS</v>
      </c>
      <c r="X904">
        <f t="shared" si="204"/>
        <v>2.61</v>
      </c>
      <c r="Y904">
        <f t="shared" si="205"/>
        <v>13900202.27</v>
      </c>
      <c r="Z904">
        <f t="shared" si="206"/>
        <v>0.36639999851683863</v>
      </c>
      <c r="AA904" t="str">
        <f t="shared" si="207"/>
        <v>High</v>
      </c>
      <c r="AB904">
        <f t="shared" si="208"/>
        <v>2022</v>
      </c>
      <c r="AD904">
        <f t="shared" si="209"/>
        <v>0.29275188001144364</v>
      </c>
    </row>
    <row r="905" spans="1:30" x14ac:dyDescent="0.3">
      <c r="A905" s="3" t="s">
        <v>19</v>
      </c>
      <c r="B905" s="3" t="s">
        <v>1227</v>
      </c>
      <c r="C905" s="3" t="s">
        <v>21</v>
      </c>
      <c r="D905" s="4" t="s">
        <v>22</v>
      </c>
      <c r="E905" s="3" t="s">
        <v>1230</v>
      </c>
      <c r="F905" s="3" t="str">
        <f t="shared" si="196"/>
        <v>Other</v>
      </c>
      <c r="G905" s="3" t="str">
        <f t="shared" si="197"/>
        <v xml:space="preserve">6900 STEEL LUNCH BOX </v>
      </c>
      <c r="H905" s="3" t="str">
        <f t="shared" si="198"/>
        <v>6900</v>
      </c>
      <c r="I905" s="3"/>
      <c r="J905" s="3"/>
      <c r="K905" s="3" t="str">
        <f t="shared" si="199"/>
        <v>PCS</v>
      </c>
      <c r="L905" s="3" t="e">
        <f t="shared" si="200"/>
        <v>#VALUE!</v>
      </c>
      <c r="M905" s="3"/>
      <c r="N905" s="3">
        <v>10374</v>
      </c>
      <c r="O905" s="3" t="s">
        <v>24</v>
      </c>
      <c r="P905" s="3">
        <v>644.02149699999995</v>
      </c>
      <c r="Q905" s="3">
        <v>6681079.0099999998</v>
      </c>
      <c r="R905" s="3">
        <v>7.9557936629999997</v>
      </c>
      <c r="S905" s="3">
        <v>82533.403460000001</v>
      </c>
      <c r="T905" s="3">
        <v>2447947.4</v>
      </c>
      <c r="U905" t="str">
        <f t="shared" si="201"/>
        <v xml:space="preserve">6900 STEEL LUNCH BOX </v>
      </c>
      <c r="V905">
        <f t="shared" si="202"/>
        <v>91200</v>
      </c>
      <c r="W905" t="str">
        <f t="shared" si="203"/>
        <v>PCS</v>
      </c>
      <c r="X905">
        <f t="shared" si="204"/>
        <v>0.83</v>
      </c>
      <c r="Y905">
        <f t="shared" si="205"/>
        <v>9129026.4100000001</v>
      </c>
      <c r="Z905">
        <f t="shared" si="206"/>
        <v>0.36640000759398295</v>
      </c>
      <c r="AA905" t="str">
        <f t="shared" si="207"/>
        <v>High</v>
      </c>
      <c r="AB905">
        <f t="shared" si="208"/>
        <v>2022</v>
      </c>
      <c r="AD905">
        <f t="shared" si="209"/>
        <v>0.29268925406033364</v>
      </c>
    </row>
    <row r="906" spans="1:30" x14ac:dyDescent="0.3">
      <c r="A906" s="3" t="s">
        <v>19</v>
      </c>
      <c r="B906" s="3" t="s">
        <v>1231</v>
      </c>
      <c r="C906" s="3" t="s">
        <v>21</v>
      </c>
      <c r="D906" s="4" t="s">
        <v>22</v>
      </c>
      <c r="E906" s="3" t="s">
        <v>1232</v>
      </c>
      <c r="F906" s="3" t="str">
        <f t="shared" si="196"/>
        <v>Other</v>
      </c>
      <c r="G906" s="3" t="str">
        <f t="shared" si="197"/>
        <v xml:space="preserve">KWP-1000B SSOIL POT 900 ML </v>
      </c>
      <c r="H906" s="3" t="str">
        <f t="shared" si="198"/>
        <v>KWP-1000B</v>
      </c>
      <c r="I906" s="3"/>
      <c r="J906" s="3"/>
      <c r="K906" s="3" t="str">
        <f t="shared" si="199"/>
        <v>PCS</v>
      </c>
      <c r="L906" s="3" t="e">
        <f t="shared" si="200"/>
        <v>#VALUE!</v>
      </c>
      <c r="M906" s="3"/>
      <c r="N906" s="3">
        <v>6850</v>
      </c>
      <c r="O906" s="3" t="s">
        <v>24</v>
      </c>
      <c r="P906" s="3">
        <v>581.30076789999998</v>
      </c>
      <c r="Q906" s="3">
        <v>3981910.26</v>
      </c>
      <c r="R906" s="3">
        <v>7.1809853969999997</v>
      </c>
      <c r="S906" s="3">
        <v>49189.749969999997</v>
      </c>
      <c r="T906" s="3">
        <v>1458972</v>
      </c>
      <c r="U906" t="str">
        <f t="shared" si="201"/>
        <v xml:space="preserve">KWP-1000B SSOIL POT 900 ML </v>
      </c>
      <c r="V906" t="e">
        <f t="shared" si="202"/>
        <v>#VALUE!</v>
      </c>
      <c r="W906" t="str">
        <f t="shared" si="203"/>
        <v>PCS</v>
      </c>
      <c r="X906">
        <f t="shared" si="204"/>
        <v>1.64</v>
      </c>
      <c r="Y906">
        <f t="shared" si="205"/>
        <v>5440882.2599999998</v>
      </c>
      <c r="Z906">
        <f t="shared" si="206"/>
        <v>0.36640002027569551</v>
      </c>
      <c r="AA906" t="str">
        <f t="shared" si="207"/>
        <v>High</v>
      </c>
      <c r="AB906">
        <f t="shared" si="208"/>
        <v>2022</v>
      </c>
      <c r="AD906">
        <f t="shared" si="209"/>
        <v>0.29262652150413476</v>
      </c>
    </row>
    <row r="907" spans="1:30" x14ac:dyDescent="0.3">
      <c r="A907" s="3" t="s">
        <v>19</v>
      </c>
      <c r="B907" s="3" t="s">
        <v>1231</v>
      </c>
      <c r="C907" s="3" t="s">
        <v>21</v>
      </c>
      <c r="D907" s="4" t="s">
        <v>22</v>
      </c>
      <c r="E907" s="3" t="s">
        <v>1233</v>
      </c>
      <c r="F907" s="3" t="str">
        <f t="shared" si="196"/>
        <v>Other</v>
      </c>
      <c r="G907" s="3" t="str">
        <f t="shared" si="197"/>
        <v xml:space="preserve">NP-20 STAINLESS STEEL SPORTS BOTTLE 750ML S-308-C6 </v>
      </c>
      <c r="H907" s="3" t="str">
        <f t="shared" si="198"/>
        <v>NP-20</v>
      </c>
      <c r="I907" s="3"/>
      <c r="J907" s="3"/>
      <c r="K907" s="3" t="str">
        <f t="shared" si="199"/>
        <v>PCS</v>
      </c>
      <c r="L907" s="3" t="e">
        <f t="shared" si="200"/>
        <v>#VALUE!</v>
      </c>
      <c r="M907" s="3"/>
      <c r="N907" s="3">
        <v>2662.4</v>
      </c>
      <c r="O907" s="3" t="s">
        <v>24</v>
      </c>
      <c r="P907" s="3">
        <v>565.23215900000002</v>
      </c>
      <c r="Q907" s="3">
        <v>1504874.1</v>
      </c>
      <c r="R907" s="3">
        <v>6.9824849779999996</v>
      </c>
      <c r="S907" s="3">
        <v>18590.168000000001</v>
      </c>
      <c r="T907" s="3">
        <v>551385.9</v>
      </c>
      <c r="U907" t="str">
        <f t="shared" si="201"/>
        <v xml:space="preserve">NP-20 STAINLESS STEEL SPORTS BOTTLE 750ML S-308-C6 </v>
      </c>
      <c r="V907" t="e">
        <f t="shared" si="202"/>
        <v>#VALUE!</v>
      </c>
      <c r="W907" t="str">
        <f t="shared" si="203"/>
        <v>PCS</v>
      </c>
      <c r="X907">
        <f t="shared" si="204"/>
        <v>1.113</v>
      </c>
      <c r="Y907">
        <f t="shared" si="205"/>
        <v>2056260</v>
      </c>
      <c r="Z907">
        <f t="shared" si="206"/>
        <v>0.36640001977574072</v>
      </c>
      <c r="AA907" t="str">
        <f t="shared" si="207"/>
        <v>High</v>
      </c>
      <c r="AB907">
        <f t="shared" si="208"/>
        <v>2022</v>
      </c>
      <c r="AD907">
        <f t="shared" si="209"/>
        <v>0.29256368206736166</v>
      </c>
    </row>
    <row r="908" spans="1:30" x14ac:dyDescent="0.3">
      <c r="A908" s="3" t="s">
        <v>19</v>
      </c>
      <c r="B908" s="3" t="s">
        <v>1231</v>
      </c>
      <c r="C908" s="3" t="s">
        <v>21</v>
      </c>
      <c r="D908" s="4" t="s">
        <v>22</v>
      </c>
      <c r="E908" s="3" t="s">
        <v>1234</v>
      </c>
      <c r="F908" s="3" t="str">
        <f t="shared" si="196"/>
        <v>Other</v>
      </c>
      <c r="G908" s="3" t="str">
        <f t="shared" si="197"/>
        <v xml:space="preserve">SB-01 STAINLESS STEEL SPORTS BOTTLE 750ML SG-702 </v>
      </c>
      <c r="H908" s="3" t="str">
        <f t="shared" si="198"/>
        <v>SB-01</v>
      </c>
      <c r="I908" s="3"/>
      <c r="J908" s="3"/>
      <c r="K908" s="3" t="str">
        <f t="shared" si="199"/>
        <v>PCS</v>
      </c>
      <c r="L908" s="3" t="e">
        <f t="shared" si="200"/>
        <v>#VALUE!</v>
      </c>
      <c r="M908" s="3"/>
      <c r="N908" s="3">
        <v>786.6</v>
      </c>
      <c r="O908" s="3" t="s">
        <v>24</v>
      </c>
      <c r="P908" s="3">
        <v>687.10605139999996</v>
      </c>
      <c r="Q908" s="3">
        <v>540477.62</v>
      </c>
      <c r="R908" s="3">
        <v>8.4880302820000004</v>
      </c>
      <c r="S908" s="3">
        <v>6676.68462</v>
      </c>
      <c r="T908" s="3">
        <v>198031</v>
      </c>
      <c r="U908" t="str">
        <f t="shared" si="201"/>
        <v xml:space="preserve">SB-01 STAINLESS STEEL SPORTS BOTTLE 750ML SG-702 </v>
      </c>
      <c r="V908" t="e">
        <f t="shared" si="202"/>
        <v>#VALUE!</v>
      </c>
      <c r="W908" t="str">
        <f t="shared" si="203"/>
        <v>PCS</v>
      </c>
      <c r="X908">
        <f t="shared" si="204"/>
        <v>1.2050000000000001</v>
      </c>
      <c r="Y908">
        <f t="shared" si="205"/>
        <v>738508.62</v>
      </c>
      <c r="Z908">
        <f t="shared" si="206"/>
        <v>0.36640000005920692</v>
      </c>
      <c r="AA908" t="str">
        <f t="shared" si="207"/>
        <v>High</v>
      </c>
      <c r="AB908">
        <f t="shared" si="208"/>
        <v>2022</v>
      </c>
      <c r="AD908">
        <f t="shared" si="209"/>
        <v>0.29250073548790012</v>
      </c>
    </row>
    <row r="909" spans="1:30" x14ac:dyDescent="0.3">
      <c r="A909" s="3" t="s">
        <v>19</v>
      </c>
      <c r="B909" s="3" t="s">
        <v>1231</v>
      </c>
      <c r="C909" s="3" t="s">
        <v>21</v>
      </c>
      <c r="D909" s="4" t="s">
        <v>22</v>
      </c>
      <c r="E909" s="3" t="s">
        <v>1235</v>
      </c>
      <c r="F909" s="3" t="str">
        <f t="shared" si="196"/>
        <v>Other</v>
      </c>
      <c r="G909" s="3" t="str">
        <f t="shared" si="197"/>
        <v xml:space="preserve">NP-21 STAINLESS STEEL SPORTS BOTTLE 650ML S115 </v>
      </c>
      <c r="H909" s="3" t="str">
        <f t="shared" si="198"/>
        <v>NP-21</v>
      </c>
      <c r="I909" s="3"/>
      <c r="J909" s="3"/>
      <c r="K909" s="3" t="str">
        <f t="shared" si="199"/>
        <v>PCS</v>
      </c>
      <c r="L909" s="3" t="e">
        <f t="shared" si="200"/>
        <v>#VALUE!</v>
      </c>
      <c r="M909" s="3"/>
      <c r="N909" s="3">
        <v>4108.8</v>
      </c>
      <c r="O909" s="3" t="s">
        <v>24</v>
      </c>
      <c r="P909" s="3">
        <v>578.94389850000005</v>
      </c>
      <c r="Q909" s="3">
        <v>2378764.69</v>
      </c>
      <c r="R909" s="3">
        <v>7.1518702709999999</v>
      </c>
      <c r="S909" s="3">
        <v>29385.60457</v>
      </c>
      <c r="T909" s="3">
        <v>871579.4</v>
      </c>
      <c r="U909" t="str">
        <f t="shared" si="201"/>
        <v xml:space="preserve">NP-21 STAINLESS STEEL SPORTS BOTTLE 650ML S115 </v>
      </c>
      <c r="V909" t="e">
        <f t="shared" si="202"/>
        <v>#VALUE!</v>
      </c>
      <c r="W909" t="str">
        <f t="shared" si="203"/>
        <v>PCS</v>
      </c>
      <c r="X909">
        <f t="shared" si="204"/>
        <v>1.1399999999999999</v>
      </c>
      <c r="Y909">
        <f t="shared" si="205"/>
        <v>3250344.09</v>
      </c>
      <c r="Z909">
        <f t="shared" si="206"/>
        <v>0.36640000739207207</v>
      </c>
      <c r="AA909" t="str">
        <f t="shared" si="207"/>
        <v>High</v>
      </c>
      <c r="AB909">
        <f t="shared" si="208"/>
        <v>2022</v>
      </c>
      <c r="AD909">
        <f t="shared" si="209"/>
        <v>0.29243768150789046</v>
      </c>
    </row>
    <row r="910" spans="1:30" x14ac:dyDescent="0.3">
      <c r="A910" s="3" t="s">
        <v>19</v>
      </c>
      <c r="B910" s="3" t="s">
        <v>1236</v>
      </c>
      <c r="C910" s="3" t="s">
        <v>21</v>
      </c>
      <c r="D910" s="4" t="s">
        <v>22</v>
      </c>
      <c r="E910" s="3" t="s">
        <v>1237</v>
      </c>
      <c r="F910" s="3" t="str">
        <f t="shared" si="196"/>
        <v>Other</v>
      </c>
      <c r="G910" s="3" t="str">
        <f t="shared" si="197"/>
        <v xml:space="preserve">KL324H-9S STAINLESS STEEL GRATER WITH HANDLE </v>
      </c>
      <c r="H910" s="3" t="str">
        <f t="shared" si="198"/>
        <v>KL324H-9S</v>
      </c>
      <c r="I910" s="3"/>
      <c r="J910" s="3"/>
      <c r="K910" s="3" t="str">
        <f t="shared" si="199"/>
        <v>PCS</v>
      </c>
      <c r="L910" s="3" t="e">
        <f t="shared" si="200"/>
        <v>#VALUE!</v>
      </c>
      <c r="M910" s="3"/>
      <c r="N910" s="3">
        <v>9676</v>
      </c>
      <c r="O910" s="3" t="s">
        <v>24</v>
      </c>
      <c r="P910" s="3">
        <v>378.08989459999998</v>
      </c>
      <c r="Q910" s="3">
        <v>3658397.82</v>
      </c>
      <c r="R910" s="3">
        <v>4.7320387310000003</v>
      </c>
      <c r="S910" s="3">
        <v>45787.206760000001</v>
      </c>
      <c r="T910" s="3">
        <v>1608231.8</v>
      </c>
      <c r="U910" t="str">
        <f t="shared" si="201"/>
        <v xml:space="preserve">KL324H-9S STAINLESS STEEL GRATER WITH HANDLE </v>
      </c>
      <c r="V910">
        <f t="shared" si="202"/>
        <v>59040</v>
      </c>
      <c r="W910" t="str">
        <f t="shared" si="203"/>
        <v>PCS</v>
      </c>
      <c r="X910">
        <f t="shared" si="204"/>
        <v>0.7</v>
      </c>
      <c r="Y910">
        <f t="shared" si="205"/>
        <v>5266629.62</v>
      </c>
      <c r="Z910">
        <f t="shared" si="206"/>
        <v>0.43960003234421346</v>
      </c>
      <c r="AA910" t="str">
        <f t="shared" si="207"/>
        <v>High</v>
      </c>
      <c r="AB910">
        <f t="shared" si="208"/>
        <v>2022</v>
      </c>
      <c r="AD910">
        <f t="shared" si="209"/>
        <v>0.29237451982908241</v>
      </c>
    </row>
    <row r="911" spans="1:30" x14ac:dyDescent="0.3">
      <c r="A911" s="3" t="s">
        <v>19</v>
      </c>
      <c r="B911" s="3" t="s">
        <v>1238</v>
      </c>
      <c r="C911" s="3" t="s">
        <v>21</v>
      </c>
      <c r="D911" s="4" t="s">
        <v>25</v>
      </c>
      <c r="E911" s="3" t="s">
        <v>1239</v>
      </c>
      <c r="F911" s="3" t="str">
        <f t="shared" si="196"/>
        <v>Scrubber</v>
      </c>
      <c r="G911" s="3" t="str">
        <f t="shared" si="197"/>
        <v xml:space="preserve">OKS-4156 STEEL SCRUBBER 6PCS SET </v>
      </c>
      <c r="H911" s="3" t="str">
        <f t="shared" si="198"/>
        <v>OKS-4156</v>
      </c>
      <c r="I911" s="3"/>
      <c r="J911" s="3"/>
      <c r="K911" s="3" t="str">
        <f t="shared" si="199"/>
        <v>PCS</v>
      </c>
      <c r="L911" s="3" t="e">
        <f t="shared" si="200"/>
        <v>#VALUE!</v>
      </c>
      <c r="M911" s="3"/>
      <c r="N911" s="3">
        <v>8677.15</v>
      </c>
      <c r="O911" s="3" t="s">
        <v>24</v>
      </c>
      <c r="P911" s="3">
        <v>297.38562660000002</v>
      </c>
      <c r="Q911" s="3">
        <v>2580459.69</v>
      </c>
      <c r="R911" s="3">
        <v>3.721972799</v>
      </c>
      <c r="S911" s="3">
        <v>32296.116269999999</v>
      </c>
      <c r="T911" s="3">
        <v>1134370.1000000001</v>
      </c>
      <c r="U911" t="str">
        <f t="shared" si="201"/>
        <v xml:space="preserve">OKS-4156 STEEL SCRUBBER 6PCS SET </v>
      </c>
      <c r="V911" t="e">
        <f t="shared" si="202"/>
        <v>#VALUE!</v>
      </c>
      <c r="W911" t="str">
        <f t="shared" si="203"/>
        <v>PCS</v>
      </c>
      <c r="X911">
        <f t="shared" si="204"/>
        <v>0.27500000000000002</v>
      </c>
      <c r="Y911">
        <f t="shared" si="205"/>
        <v>3714829.79</v>
      </c>
      <c r="Z911">
        <f t="shared" si="206"/>
        <v>0.43960000785751474</v>
      </c>
      <c r="AA911" t="str">
        <f t="shared" si="207"/>
        <v>High</v>
      </c>
      <c r="AB911">
        <f t="shared" si="208"/>
        <v>2022</v>
      </c>
      <c r="AD911">
        <f t="shared" si="209"/>
        <v>0.29224868605770199</v>
      </c>
    </row>
    <row r="912" spans="1:30" x14ac:dyDescent="0.3">
      <c r="A912" s="3" t="s">
        <v>19</v>
      </c>
      <c r="B912" s="3" t="s">
        <v>1240</v>
      </c>
      <c r="C912" s="3" t="s">
        <v>21</v>
      </c>
      <c r="D912" s="4" t="s">
        <v>22</v>
      </c>
      <c r="E912" s="3" t="s">
        <v>1241</v>
      </c>
      <c r="F912" s="3" t="str">
        <f t="shared" si="196"/>
        <v>Other</v>
      </c>
      <c r="G912" s="3" t="str">
        <f t="shared" si="197"/>
        <v xml:space="preserve">SL-01 - STAINLESS STEEL COLA BOTTLE 750ML SK750 </v>
      </c>
      <c r="H912" s="3" t="str">
        <f t="shared" si="198"/>
        <v>SL-01</v>
      </c>
      <c r="I912" s="3"/>
      <c r="J912" s="3"/>
      <c r="K912" s="3" t="str">
        <f t="shared" si="199"/>
        <v>PCS</v>
      </c>
      <c r="L912" s="3" t="e">
        <f t="shared" si="200"/>
        <v>#VALUE!</v>
      </c>
      <c r="M912" s="3"/>
      <c r="N912" s="3">
        <v>7718.4</v>
      </c>
      <c r="O912" s="3" t="s">
        <v>24</v>
      </c>
      <c r="P912" s="3">
        <v>576.91079630000002</v>
      </c>
      <c r="Q912" s="3">
        <v>4452828.29</v>
      </c>
      <c r="R912" s="3">
        <v>7.2204104669999998</v>
      </c>
      <c r="S912" s="3">
        <v>55730.016150000003</v>
      </c>
      <c r="T912" s="3">
        <v>1631516.4</v>
      </c>
      <c r="U912" t="str">
        <f t="shared" si="201"/>
        <v xml:space="preserve">SL-01 - STAINLESS STEEL COLA BOTTLE 750ML SK750 </v>
      </c>
      <c r="V912">
        <f t="shared" si="202"/>
        <v>38592</v>
      </c>
      <c r="W912" t="str">
        <f t="shared" si="203"/>
        <v>PCS</v>
      </c>
      <c r="X912">
        <f t="shared" si="204"/>
        <v>1.3</v>
      </c>
      <c r="Y912">
        <f t="shared" si="205"/>
        <v>6084344.6899999995</v>
      </c>
      <c r="Z912">
        <f t="shared" si="206"/>
        <v>0.36640002572387537</v>
      </c>
      <c r="AA912" t="str">
        <f t="shared" si="207"/>
        <v>High</v>
      </c>
      <c r="AB912">
        <f t="shared" si="208"/>
        <v>2022</v>
      </c>
      <c r="AD912">
        <f t="shared" si="209"/>
        <v>0.29212263702280056</v>
      </c>
    </row>
    <row r="913" spans="1:30" x14ac:dyDescent="0.3">
      <c r="A913" s="3" t="s">
        <v>19</v>
      </c>
      <c r="B913" s="3" t="s">
        <v>1240</v>
      </c>
      <c r="C913" s="3" t="s">
        <v>21</v>
      </c>
      <c r="D913" s="4" t="s">
        <v>25</v>
      </c>
      <c r="E913" s="3" t="s">
        <v>1242</v>
      </c>
      <c r="F913" s="3" t="str">
        <f t="shared" si="196"/>
        <v>Scrubber</v>
      </c>
      <c r="G913" s="3" t="str">
        <f t="shared" si="197"/>
        <v xml:space="preserve">8001-2 STEEL SCRUBBER 2 PCS SET </v>
      </c>
      <c r="H913" s="3" t="str">
        <f t="shared" si="198"/>
        <v>8001-2</v>
      </c>
      <c r="I913" s="3"/>
      <c r="J913" s="3"/>
      <c r="K913" s="3" t="str">
        <f t="shared" si="199"/>
        <v>PCS</v>
      </c>
      <c r="L913" s="3" t="e">
        <f t="shared" si="200"/>
        <v>#VALUE!</v>
      </c>
      <c r="M913" s="3"/>
      <c r="N913" s="3">
        <v>4840</v>
      </c>
      <c r="O913" s="3" t="s">
        <v>24</v>
      </c>
      <c r="P913" s="3">
        <v>568.01128310000001</v>
      </c>
      <c r="Q913" s="3">
        <v>2749174.61</v>
      </c>
      <c r="R913" s="3">
        <v>7.1090273220000002</v>
      </c>
      <c r="S913" s="3">
        <v>34407.692239999997</v>
      </c>
      <c r="T913" s="3">
        <v>1208537.1000000001</v>
      </c>
      <c r="U913" t="str">
        <f t="shared" si="201"/>
        <v xml:space="preserve">8001-2 STEEL SCRUBBER 2 PCS SET </v>
      </c>
      <c r="V913" t="e">
        <f t="shared" si="202"/>
        <v>#VALUE!</v>
      </c>
      <c r="W913" t="str">
        <f t="shared" si="203"/>
        <v>PCS</v>
      </c>
      <c r="X913">
        <f t="shared" si="204"/>
        <v>0.16800000000000001</v>
      </c>
      <c r="Y913">
        <f t="shared" si="205"/>
        <v>3957711.71</v>
      </c>
      <c r="Z913">
        <f t="shared" si="206"/>
        <v>0.43959997870051626</v>
      </c>
      <c r="AA913" t="str">
        <f t="shared" si="207"/>
        <v>High</v>
      </c>
      <c r="AB913">
        <f t="shared" si="208"/>
        <v>2022</v>
      </c>
      <c r="AD913">
        <f t="shared" si="209"/>
        <v>0.29205904336809074</v>
      </c>
    </row>
    <row r="914" spans="1:30" x14ac:dyDescent="0.3">
      <c r="A914" s="3" t="s">
        <v>19</v>
      </c>
      <c r="B914" s="3" t="s">
        <v>1240</v>
      </c>
      <c r="C914" s="3" t="s">
        <v>21</v>
      </c>
      <c r="D914" s="4" t="s">
        <v>22</v>
      </c>
      <c r="E914" s="3" t="s">
        <v>1243</v>
      </c>
      <c r="F914" s="3" t="str">
        <f t="shared" si="196"/>
        <v>Other</v>
      </c>
      <c r="G914" s="3" t="str">
        <f t="shared" si="197"/>
        <v xml:space="preserve">SB-01 - STAINLESS STEEL SPORTS BOTTLE 750ML SG-702 </v>
      </c>
      <c r="H914" s="3" t="str">
        <f t="shared" si="198"/>
        <v>SB-01</v>
      </c>
      <c r="I914" s="3"/>
      <c r="J914" s="3"/>
      <c r="K914" s="3" t="str">
        <f t="shared" si="199"/>
        <v>PCS</v>
      </c>
      <c r="L914" s="3" t="e">
        <f t="shared" si="200"/>
        <v>#VALUE!</v>
      </c>
      <c r="M914" s="3"/>
      <c r="N914" s="3">
        <v>296.39999999999998</v>
      </c>
      <c r="O914" s="3" t="s">
        <v>24</v>
      </c>
      <c r="P914" s="3">
        <v>675.47607960000005</v>
      </c>
      <c r="Q914" s="3">
        <v>200211.11</v>
      </c>
      <c r="R914" s="3">
        <v>8.4540185179999998</v>
      </c>
      <c r="S914" s="3">
        <v>2505.7710889999998</v>
      </c>
      <c r="T914" s="3">
        <v>73357.3</v>
      </c>
      <c r="U914" t="str">
        <f t="shared" si="201"/>
        <v xml:space="preserve">SB-01 - STAINLESS STEEL SPORTS BOTTLE 750ML SG-702 </v>
      </c>
      <c r="V914">
        <f t="shared" si="202"/>
        <v>1872</v>
      </c>
      <c r="W914" t="str">
        <f t="shared" si="203"/>
        <v>PCS</v>
      </c>
      <c r="X914">
        <f t="shared" si="204"/>
        <v>1.2050000000000001</v>
      </c>
      <c r="Y914">
        <f t="shared" si="205"/>
        <v>273568.40999999997</v>
      </c>
      <c r="Z914">
        <f t="shared" si="206"/>
        <v>0.3663997467473209</v>
      </c>
      <c r="AA914" t="str">
        <f t="shared" si="207"/>
        <v>High</v>
      </c>
      <c r="AB914">
        <f t="shared" si="208"/>
        <v>2022</v>
      </c>
      <c r="AD914">
        <f t="shared" si="209"/>
        <v>0.29193261583138769</v>
      </c>
    </row>
    <row r="915" spans="1:30" x14ac:dyDescent="0.3">
      <c r="A915" s="3" t="s">
        <v>19</v>
      </c>
      <c r="B915" s="3" t="s">
        <v>1244</v>
      </c>
      <c r="C915" s="3" t="s">
        <v>21</v>
      </c>
      <c r="D915" s="4" t="s">
        <v>22</v>
      </c>
      <c r="E915" s="3" t="s">
        <v>1245</v>
      </c>
      <c r="F915" s="3" t="str">
        <f t="shared" si="196"/>
        <v>Other</v>
      </c>
      <c r="G915" s="3" t="str">
        <f t="shared" si="197"/>
        <v xml:space="preserve">KL326D-9S STAINLESS STEEL GRATER WITH HANDLE </v>
      </c>
      <c r="H915" s="3" t="str">
        <f t="shared" si="198"/>
        <v>KL326D-9S</v>
      </c>
      <c r="I915" s="3"/>
      <c r="J915" s="3"/>
      <c r="K915" s="3" t="str">
        <f t="shared" si="199"/>
        <v>PCS</v>
      </c>
      <c r="L915" s="3" t="e">
        <f t="shared" si="200"/>
        <v>#VALUE!</v>
      </c>
      <c r="M915" s="3"/>
      <c r="N915" s="3">
        <v>8607.5</v>
      </c>
      <c r="O915" s="3" t="s">
        <v>24</v>
      </c>
      <c r="P915" s="3">
        <v>388.54271390000002</v>
      </c>
      <c r="Q915" s="3">
        <v>3344381.41</v>
      </c>
      <c r="R915" s="3">
        <v>4.9213769970000003</v>
      </c>
      <c r="S915" s="3">
        <v>42360.752500000002</v>
      </c>
      <c r="T915" s="3">
        <v>1225381.3</v>
      </c>
      <c r="U915" t="str">
        <f t="shared" si="201"/>
        <v xml:space="preserve">KL326D-9S STAINLESS STEEL GRATER WITH HANDLE </v>
      </c>
      <c r="V915">
        <f t="shared" si="202"/>
        <v>37560</v>
      </c>
      <c r="W915" t="str">
        <f t="shared" si="203"/>
        <v>PCS</v>
      </c>
      <c r="X915">
        <f t="shared" si="204"/>
        <v>1.02</v>
      </c>
      <c r="Y915">
        <f t="shared" si="205"/>
        <v>4569762.71</v>
      </c>
      <c r="Z915">
        <f t="shared" si="206"/>
        <v>0.36639998546098845</v>
      </c>
      <c r="AA915" t="str">
        <f t="shared" si="207"/>
        <v>High</v>
      </c>
      <c r="AB915">
        <f t="shared" si="208"/>
        <v>2022</v>
      </c>
      <c r="AD915">
        <f t="shared" si="209"/>
        <v>0.29186875036748039</v>
      </c>
    </row>
    <row r="916" spans="1:30" x14ac:dyDescent="0.3">
      <c r="A916" s="3" t="s">
        <v>19</v>
      </c>
      <c r="B916" s="3" t="s">
        <v>1244</v>
      </c>
      <c r="C916" s="3" t="s">
        <v>21</v>
      </c>
      <c r="D916" s="4" t="s">
        <v>22</v>
      </c>
      <c r="E916" s="3" t="s">
        <v>1246</v>
      </c>
      <c r="F916" s="3" t="str">
        <f t="shared" si="196"/>
        <v>Other</v>
      </c>
      <c r="G916" s="3" t="str">
        <f t="shared" si="197"/>
        <v xml:space="preserve">KL324H-9S STAINLESS STEEL GRATER WITH HANDLE </v>
      </c>
      <c r="H916" s="3" t="str">
        <f t="shared" si="198"/>
        <v>KL324H-9S</v>
      </c>
      <c r="I916" s="3"/>
      <c r="J916" s="3"/>
      <c r="K916" s="3" t="str">
        <f t="shared" si="199"/>
        <v>PCS</v>
      </c>
      <c r="L916" s="3" t="e">
        <f t="shared" si="200"/>
        <v>#VALUE!</v>
      </c>
      <c r="M916" s="3"/>
      <c r="N916" s="3">
        <v>9676</v>
      </c>
      <c r="O916" s="3" t="s">
        <v>24</v>
      </c>
      <c r="P916" s="3">
        <v>372.85376910000002</v>
      </c>
      <c r="Q916" s="3">
        <v>3607733.07</v>
      </c>
      <c r="R916" s="3">
        <v>4.7226569869999997</v>
      </c>
      <c r="S916" s="3">
        <v>45696.42901</v>
      </c>
      <c r="T916" s="3">
        <v>1321873.3999999999</v>
      </c>
      <c r="U916" t="str">
        <f t="shared" si="201"/>
        <v xml:space="preserve">KL324H-9S STAINLESS STEEL GRATER WITH HANDLE </v>
      </c>
      <c r="V916">
        <f t="shared" si="202"/>
        <v>59040</v>
      </c>
      <c r="W916" t="str">
        <f t="shared" si="203"/>
        <v>PCS</v>
      </c>
      <c r="X916">
        <f t="shared" si="204"/>
        <v>0.7</v>
      </c>
      <c r="Y916">
        <f t="shared" si="205"/>
        <v>4929606.47</v>
      </c>
      <c r="Z916">
        <f t="shared" si="206"/>
        <v>0.3664000008736788</v>
      </c>
      <c r="AA916" t="str">
        <f t="shared" si="207"/>
        <v>High</v>
      </c>
      <c r="AB916">
        <f t="shared" si="208"/>
        <v>2022</v>
      </c>
      <c r="AD916">
        <f t="shared" si="209"/>
        <v>0.29180477505838726</v>
      </c>
    </row>
    <row r="917" spans="1:30" x14ac:dyDescent="0.3">
      <c r="A917" s="3" t="s">
        <v>19</v>
      </c>
      <c r="B917" s="3" t="s">
        <v>1247</v>
      </c>
      <c r="C917" s="3" t="s">
        <v>21</v>
      </c>
      <c r="D917" s="4" t="s">
        <v>22</v>
      </c>
      <c r="E917" s="3" t="s">
        <v>1248</v>
      </c>
      <c r="F917" s="3" t="str">
        <f t="shared" si="196"/>
        <v>Containers</v>
      </c>
      <c r="G917" s="3" t="str">
        <f t="shared" si="197"/>
        <v>6578 STEEL RECTANGLE CONTAINER BIG</v>
      </c>
      <c r="H917" s="3" t="str">
        <f t="shared" si="198"/>
        <v>6578</v>
      </c>
      <c r="I917" s="3"/>
      <c r="J917" s="3"/>
      <c r="K917" s="3" t="str">
        <f t="shared" si="199"/>
        <v>PCS</v>
      </c>
      <c r="L917" s="3" t="e">
        <f t="shared" si="200"/>
        <v>#VALUE!</v>
      </c>
      <c r="M917" s="3"/>
      <c r="N917" s="3">
        <v>11202.2</v>
      </c>
      <c r="O917" s="3" t="s">
        <v>24</v>
      </c>
      <c r="P917" s="3">
        <v>528.77799270000003</v>
      </c>
      <c r="Q917" s="3">
        <v>5923476.8300000001</v>
      </c>
      <c r="R917" s="3">
        <v>6.6976313200000002</v>
      </c>
      <c r="S917" s="3">
        <v>75028.205570000006</v>
      </c>
      <c r="T917" s="3">
        <v>2170361.9</v>
      </c>
      <c r="U917" t="str">
        <f t="shared" si="201"/>
        <v>6578 STEEL RECTANGLE CONTAINER BIG</v>
      </c>
      <c r="V917">
        <f t="shared" si="202"/>
        <v>37920</v>
      </c>
      <c r="W917" t="str">
        <f t="shared" si="203"/>
        <v>PCS</v>
      </c>
      <c r="X917">
        <f t="shared" si="204"/>
        <v>1.8</v>
      </c>
      <c r="Y917">
        <f t="shared" si="205"/>
        <v>8093838.7300000004</v>
      </c>
      <c r="Z917">
        <f t="shared" si="206"/>
        <v>0.36639999822536656</v>
      </c>
      <c r="AA917" t="str">
        <f t="shared" si="207"/>
        <v>High</v>
      </c>
      <c r="AB917">
        <f t="shared" si="208"/>
        <v>2022</v>
      </c>
      <c r="AD917">
        <f t="shared" si="209"/>
        <v>0.29174068981284151</v>
      </c>
    </row>
    <row r="918" spans="1:30" x14ac:dyDescent="0.3">
      <c r="A918" s="3" t="s">
        <v>19</v>
      </c>
      <c r="B918" s="3" t="s">
        <v>1247</v>
      </c>
      <c r="C918" s="3" t="s">
        <v>21</v>
      </c>
      <c r="D918" s="4" t="s">
        <v>22</v>
      </c>
      <c r="E918" s="3" t="s">
        <v>1249</v>
      </c>
      <c r="F918" s="3" t="str">
        <f t="shared" si="196"/>
        <v>Other</v>
      </c>
      <c r="G918" s="3" t="str">
        <f t="shared" si="197"/>
        <v xml:space="preserve">6561 STEEL LUNCH BOX </v>
      </c>
      <c r="H918" s="3" t="str">
        <f t="shared" si="198"/>
        <v>6561</v>
      </c>
      <c r="I918" s="3"/>
      <c r="J918" s="3"/>
      <c r="K918" s="3" t="str">
        <f t="shared" si="199"/>
        <v>PCS</v>
      </c>
      <c r="L918" s="3" t="e">
        <f t="shared" si="200"/>
        <v>#VALUE!</v>
      </c>
      <c r="M918" s="3"/>
      <c r="N918" s="3">
        <v>8232</v>
      </c>
      <c r="O918" s="3" t="s">
        <v>24</v>
      </c>
      <c r="P918" s="3">
        <v>626.20554179999999</v>
      </c>
      <c r="Q918" s="3">
        <v>5154924.0199999996</v>
      </c>
      <c r="R918" s="3">
        <v>7.931672474</v>
      </c>
      <c r="S918" s="3">
        <v>65293.527800000003</v>
      </c>
      <c r="T918" s="3">
        <v>1888764.2</v>
      </c>
      <c r="U918" t="str">
        <f t="shared" si="201"/>
        <v xml:space="preserve">6561 STEEL LUNCH BOX </v>
      </c>
      <c r="V918">
        <f t="shared" si="202"/>
        <v>21600</v>
      </c>
      <c r="W918" t="str">
        <f t="shared" si="203"/>
        <v>PCS</v>
      </c>
      <c r="X918">
        <f t="shared" si="204"/>
        <v>2.75</v>
      </c>
      <c r="Y918">
        <f t="shared" si="205"/>
        <v>7043688.2199999997</v>
      </c>
      <c r="Z918">
        <f t="shared" si="206"/>
        <v>0.36640000757954916</v>
      </c>
      <c r="AA918" t="str">
        <f t="shared" si="207"/>
        <v>High</v>
      </c>
      <c r="AB918">
        <f t="shared" si="208"/>
        <v>2022</v>
      </c>
      <c r="AD918">
        <f t="shared" si="209"/>
        <v>0.29167649436278775</v>
      </c>
    </row>
    <row r="919" spans="1:30" x14ac:dyDescent="0.3">
      <c r="A919" s="3" t="s">
        <v>19</v>
      </c>
      <c r="B919" s="3" t="s">
        <v>1247</v>
      </c>
      <c r="C919" s="3" t="s">
        <v>21</v>
      </c>
      <c r="D919" s="4" t="s">
        <v>22</v>
      </c>
      <c r="E919" s="3" t="s">
        <v>1250</v>
      </c>
      <c r="F919" s="3" t="str">
        <f t="shared" si="196"/>
        <v>Containers</v>
      </c>
      <c r="G919" s="3" t="str">
        <f t="shared" si="197"/>
        <v>6901 STEEL RECTANGLE CONTAINER</v>
      </c>
      <c r="H919" s="3" t="str">
        <f t="shared" si="198"/>
        <v>6901</v>
      </c>
      <c r="I919" s="3"/>
      <c r="J919" s="3"/>
      <c r="K919" s="3" t="str">
        <f t="shared" si="199"/>
        <v>PCS</v>
      </c>
      <c r="L919" s="3" t="e">
        <f t="shared" si="200"/>
        <v>#VALUE!</v>
      </c>
      <c r="M919" s="3"/>
      <c r="N919" s="3">
        <v>9129.9</v>
      </c>
      <c r="O919" s="3" t="s">
        <v>24</v>
      </c>
      <c r="P919" s="3">
        <v>566.09374360000004</v>
      </c>
      <c r="Q919" s="3">
        <v>5168379.2699999996</v>
      </c>
      <c r="R919" s="3">
        <v>7.1702817430000003</v>
      </c>
      <c r="S919" s="3">
        <v>65463.955289999998</v>
      </c>
      <c r="T919" s="3">
        <v>1893694.2</v>
      </c>
      <c r="U919" t="str">
        <f t="shared" si="201"/>
        <v>6901 STEEL RECTANGLE CONTAINER</v>
      </c>
      <c r="V919">
        <f t="shared" si="202"/>
        <v>56184</v>
      </c>
      <c r="W919" t="str">
        <f t="shared" si="203"/>
        <v>PCS</v>
      </c>
      <c r="X919">
        <f t="shared" si="204"/>
        <v>1.06</v>
      </c>
      <c r="Y919">
        <f t="shared" si="205"/>
        <v>7062073.4699999997</v>
      </c>
      <c r="Z919">
        <f t="shared" si="206"/>
        <v>0.36640000686327345</v>
      </c>
      <c r="AA919" t="str">
        <f t="shared" si="207"/>
        <v>High</v>
      </c>
      <c r="AB919">
        <f t="shared" si="208"/>
        <v>2022</v>
      </c>
      <c r="AD919">
        <f t="shared" si="209"/>
        <v>0.29161218841337577</v>
      </c>
    </row>
    <row r="920" spans="1:30" x14ac:dyDescent="0.3">
      <c r="A920" s="3" t="s">
        <v>19</v>
      </c>
      <c r="B920" s="3" t="s">
        <v>1247</v>
      </c>
      <c r="C920" s="3" t="s">
        <v>21</v>
      </c>
      <c r="D920" s="4" t="s">
        <v>22</v>
      </c>
      <c r="E920" s="3" t="s">
        <v>1251</v>
      </c>
      <c r="F920" s="3" t="str">
        <f t="shared" si="196"/>
        <v>Other</v>
      </c>
      <c r="G920" s="3" t="str">
        <f t="shared" si="197"/>
        <v xml:space="preserve">6527 STEEL LUNCH BOX </v>
      </c>
      <c r="H920" s="3" t="str">
        <f t="shared" si="198"/>
        <v>6527</v>
      </c>
      <c r="I920" s="3"/>
      <c r="J920" s="3"/>
      <c r="K920" s="3" t="str">
        <f t="shared" si="199"/>
        <v>PCS</v>
      </c>
      <c r="L920" s="3" t="e">
        <f t="shared" si="200"/>
        <v>#VALUE!</v>
      </c>
      <c r="M920" s="3"/>
      <c r="N920" s="3">
        <v>8903.4</v>
      </c>
      <c r="O920" s="3" t="s">
        <v>24</v>
      </c>
      <c r="P920" s="3">
        <v>513.22530830000005</v>
      </c>
      <c r="Q920" s="3">
        <v>4569450.21</v>
      </c>
      <c r="R920" s="3">
        <v>6.5006372170000004</v>
      </c>
      <c r="S920" s="3">
        <v>57877.773399999998</v>
      </c>
      <c r="T920" s="3">
        <v>1674246.5</v>
      </c>
      <c r="U920" t="str">
        <f t="shared" si="201"/>
        <v xml:space="preserve">6527 STEEL LUNCH BOX </v>
      </c>
      <c r="V920">
        <f t="shared" si="202"/>
        <v>25560</v>
      </c>
      <c r="W920" t="str">
        <f t="shared" si="203"/>
        <v>PCS</v>
      </c>
      <c r="X920">
        <f t="shared" si="204"/>
        <v>2.06</v>
      </c>
      <c r="Y920">
        <f t="shared" si="205"/>
        <v>6243696.71</v>
      </c>
      <c r="Z920">
        <f t="shared" si="206"/>
        <v>0.36639998753810693</v>
      </c>
      <c r="AA920" t="str">
        <f t="shared" si="207"/>
        <v>High</v>
      </c>
      <c r="AB920">
        <f t="shared" si="208"/>
        <v>2022</v>
      </c>
      <c r="AD920">
        <f t="shared" si="209"/>
        <v>0.29154777168775142</v>
      </c>
    </row>
    <row r="921" spans="1:30" x14ac:dyDescent="0.3">
      <c r="A921" s="3" t="s">
        <v>19</v>
      </c>
      <c r="B921" s="3" t="s">
        <v>1247</v>
      </c>
      <c r="C921" s="3" t="s">
        <v>21</v>
      </c>
      <c r="D921" s="4" t="s">
        <v>22</v>
      </c>
      <c r="E921" s="3" t="s">
        <v>1252</v>
      </c>
      <c r="F921" s="3" t="str">
        <f t="shared" si="196"/>
        <v>Containers</v>
      </c>
      <c r="G921" s="3" t="str">
        <f t="shared" si="197"/>
        <v>6862 STEEL RECTANGLE CONTAINER LARGE</v>
      </c>
      <c r="H921" s="3" t="str">
        <f t="shared" si="198"/>
        <v>6862</v>
      </c>
      <c r="I921" s="3"/>
      <c r="J921" s="3"/>
      <c r="K921" s="3" t="str">
        <f t="shared" si="199"/>
        <v>PCS</v>
      </c>
      <c r="L921" s="3" t="e">
        <f t="shared" si="200"/>
        <v>#VALUE!</v>
      </c>
      <c r="M921" s="3"/>
      <c r="N921" s="3">
        <v>5100</v>
      </c>
      <c r="O921" s="3" t="s">
        <v>24</v>
      </c>
      <c r="P921" s="3">
        <v>565.8267118</v>
      </c>
      <c r="Q921" s="3">
        <v>2885716.23</v>
      </c>
      <c r="R921" s="3">
        <v>7.166899452</v>
      </c>
      <c r="S921" s="3">
        <v>36551.187209999996</v>
      </c>
      <c r="T921" s="3">
        <v>1057326.3999999999</v>
      </c>
      <c r="U921" t="str">
        <f t="shared" si="201"/>
        <v>6862 STEEL RECTANGLE CONTAINER LARGE</v>
      </c>
      <c r="V921">
        <f t="shared" si="202"/>
        <v>20400</v>
      </c>
      <c r="W921" t="str">
        <f t="shared" si="203"/>
        <v>PCS</v>
      </c>
      <c r="X921">
        <f t="shared" si="204"/>
        <v>1.63</v>
      </c>
      <c r="Y921">
        <f t="shared" si="205"/>
        <v>3943042.63</v>
      </c>
      <c r="Z921">
        <f t="shared" si="206"/>
        <v>0.3663999907572339</v>
      </c>
      <c r="AA921" t="str">
        <f t="shared" si="207"/>
        <v>High</v>
      </c>
      <c r="AB921">
        <f t="shared" si="208"/>
        <v>2022</v>
      </c>
      <c r="AD921">
        <f t="shared" si="209"/>
        <v>0.29148324391546659</v>
      </c>
    </row>
    <row r="922" spans="1:30" x14ac:dyDescent="0.3">
      <c r="A922" s="3" t="s">
        <v>19</v>
      </c>
      <c r="B922" s="3" t="s">
        <v>1247</v>
      </c>
      <c r="C922" s="3" t="s">
        <v>21</v>
      </c>
      <c r="D922" s="4" t="s">
        <v>22</v>
      </c>
      <c r="E922" s="3" t="s">
        <v>1253</v>
      </c>
      <c r="F922" s="3" t="str">
        <f t="shared" si="196"/>
        <v>Other</v>
      </c>
      <c r="G922" s="3" t="str">
        <f t="shared" si="197"/>
        <v>8505 STEEL LUNCH BOX 3 LAYER</v>
      </c>
      <c r="H922" s="3" t="str">
        <f t="shared" si="198"/>
        <v>8505</v>
      </c>
      <c r="I922" s="3"/>
      <c r="J922" s="3"/>
      <c r="K922" s="3" t="str">
        <f t="shared" si="199"/>
        <v>PCS</v>
      </c>
      <c r="L922" s="3" t="e">
        <f t="shared" si="200"/>
        <v>#VALUE!</v>
      </c>
      <c r="M922" s="3"/>
      <c r="N922" s="3">
        <v>10892</v>
      </c>
      <c r="O922" s="3" t="s">
        <v>24</v>
      </c>
      <c r="P922" s="3">
        <v>501.95962909999997</v>
      </c>
      <c r="Q922" s="3">
        <v>5467344.2800000003</v>
      </c>
      <c r="R922" s="3">
        <v>6.3579433700000001</v>
      </c>
      <c r="S922" s="3">
        <v>69250.719190000003</v>
      </c>
      <c r="T922" s="3">
        <v>2003235</v>
      </c>
      <c r="U922" t="str">
        <f t="shared" si="201"/>
        <v>8505 STEEL LUNCH BOX 3 LAYER</v>
      </c>
      <c r="V922">
        <f t="shared" si="202"/>
        <v>16800</v>
      </c>
      <c r="W922" t="str">
        <f t="shared" si="203"/>
        <v>PCS</v>
      </c>
      <c r="X922">
        <f t="shared" si="204"/>
        <v>3.75</v>
      </c>
      <c r="Y922">
        <f t="shared" si="205"/>
        <v>7470579.2800000003</v>
      </c>
      <c r="Z922">
        <f t="shared" si="206"/>
        <v>0.36640001020751523</v>
      </c>
      <c r="AA922" t="str">
        <f t="shared" si="207"/>
        <v>High</v>
      </c>
      <c r="AB922">
        <f t="shared" si="208"/>
        <v>2022</v>
      </c>
      <c r="AD922">
        <f t="shared" si="209"/>
        <v>0.29141860478963244</v>
      </c>
    </row>
    <row r="923" spans="1:30" x14ac:dyDescent="0.3">
      <c r="A923" s="3" t="s">
        <v>19</v>
      </c>
      <c r="B923" s="3" t="s">
        <v>1254</v>
      </c>
      <c r="C923" s="3" t="s">
        <v>21</v>
      </c>
      <c r="D923" s="4" t="s">
        <v>22</v>
      </c>
      <c r="E923" s="3" t="s">
        <v>1255</v>
      </c>
      <c r="F923" s="3" t="str">
        <f t="shared" si="196"/>
        <v>Other</v>
      </c>
      <c r="G923" s="3" t="str">
        <f t="shared" si="197"/>
        <v xml:space="preserve">SL-89 STEEL HANGER WITH HOOK </v>
      </c>
      <c r="H923" s="3" t="str">
        <f t="shared" si="198"/>
        <v>SL-89</v>
      </c>
      <c r="I923" s="3"/>
      <c r="J923" s="3"/>
      <c r="K923" s="3" t="str">
        <f t="shared" si="199"/>
        <v/>
      </c>
      <c r="L923" s="3" t="e">
        <f t="shared" si="200"/>
        <v>#VALUE!</v>
      </c>
      <c r="M923" s="3"/>
      <c r="N923" s="3">
        <v>15568</v>
      </c>
      <c r="O923" s="3" t="s">
        <v>24</v>
      </c>
      <c r="P923" s="3">
        <v>440.61864209999999</v>
      </c>
      <c r="Q923" s="3">
        <v>6859551.0199999996</v>
      </c>
      <c r="R923" s="3">
        <v>5.5809834340000002</v>
      </c>
      <c r="S923" s="3">
        <v>86884.750090000001</v>
      </c>
      <c r="T923" s="3">
        <v>2513339.5</v>
      </c>
      <c r="U923" t="str">
        <f t="shared" si="201"/>
        <v xml:space="preserve">SL-89 STEEL HANGER WITH HOOK </v>
      </c>
      <c r="V923" t="e">
        <f t="shared" si="202"/>
        <v>#VALUE!</v>
      </c>
      <c r="W923" t="str">
        <f t="shared" si="203"/>
        <v/>
      </c>
      <c r="X923">
        <f t="shared" si="204"/>
        <v>1.18</v>
      </c>
      <c r="Y923">
        <f t="shared" si="205"/>
        <v>9372890.5199999996</v>
      </c>
      <c r="Z923">
        <f t="shared" si="206"/>
        <v>0.3664000009143456</v>
      </c>
      <c r="AA923" t="str">
        <f t="shared" si="207"/>
        <v>High</v>
      </c>
      <c r="AB923">
        <f t="shared" si="208"/>
        <v>2022</v>
      </c>
      <c r="AD923">
        <f t="shared" si="209"/>
        <v>0.29135385400775177</v>
      </c>
    </row>
    <row r="924" spans="1:30" x14ac:dyDescent="0.3">
      <c r="A924" s="3" t="s">
        <v>19</v>
      </c>
      <c r="B924" s="3" t="s">
        <v>1256</v>
      </c>
      <c r="C924" s="3" t="s">
        <v>21</v>
      </c>
      <c r="D924" s="4" t="s">
        <v>22</v>
      </c>
      <c r="E924" s="3" t="s">
        <v>1257</v>
      </c>
      <c r="F924" s="3" t="str">
        <f t="shared" si="196"/>
        <v>Kitchen Tools</v>
      </c>
      <c r="G924" s="3" t="str">
        <f t="shared" si="197"/>
        <v>SB-12 STEEL TEA STRAINER BIG</v>
      </c>
      <c r="H924" s="3" t="str">
        <f t="shared" si="198"/>
        <v>SB-12</v>
      </c>
      <c r="I924" s="3"/>
      <c r="J924" s="3"/>
      <c r="K924" s="3" t="str">
        <f t="shared" si="199"/>
        <v>PCS</v>
      </c>
      <c r="L924" s="3" t="e">
        <f t="shared" si="200"/>
        <v>#VALUE!</v>
      </c>
      <c r="M924" s="3"/>
      <c r="N924" s="3">
        <v>5985</v>
      </c>
      <c r="O924" s="3" t="s">
        <v>24</v>
      </c>
      <c r="P924" s="3">
        <v>425.47055640000002</v>
      </c>
      <c r="Q924" s="3">
        <v>2546441.2799999998</v>
      </c>
      <c r="R924" s="3">
        <v>5.3891140770000003</v>
      </c>
      <c r="S924" s="3">
        <v>32253.847750000001</v>
      </c>
      <c r="T924" s="3">
        <v>933016.1</v>
      </c>
      <c r="U924" t="str">
        <f t="shared" si="201"/>
        <v>SB-12 STEEL TEA STRAINER BIG</v>
      </c>
      <c r="V924">
        <f t="shared" si="202"/>
        <v>25200</v>
      </c>
      <c r="W924" t="str">
        <f t="shared" si="203"/>
        <v>PCS</v>
      </c>
      <c r="X924">
        <f t="shared" si="204"/>
        <v>1.1724000000000001</v>
      </c>
      <c r="Y924">
        <f t="shared" si="205"/>
        <v>3479457.38</v>
      </c>
      <c r="Z924">
        <f t="shared" si="206"/>
        <v>0.36640000589371535</v>
      </c>
      <c r="AA924" t="str">
        <f t="shared" si="207"/>
        <v>High</v>
      </c>
      <c r="AB924">
        <f t="shared" si="208"/>
        <v>2022</v>
      </c>
      <c r="AD924">
        <f t="shared" si="209"/>
        <v>0.29128899130515318</v>
      </c>
    </row>
    <row r="925" spans="1:30" x14ac:dyDescent="0.3">
      <c r="A925" s="3" t="s">
        <v>19</v>
      </c>
      <c r="B925" s="3" t="s">
        <v>1256</v>
      </c>
      <c r="C925" s="3" t="s">
        <v>21</v>
      </c>
      <c r="D925" s="4" t="s">
        <v>22</v>
      </c>
      <c r="E925" s="3" t="s">
        <v>1258</v>
      </c>
      <c r="F925" s="3" t="str">
        <f t="shared" si="196"/>
        <v>Other</v>
      </c>
      <c r="G925" s="3" t="str">
        <f t="shared" si="197"/>
        <v xml:space="preserve">NP-19 STEEL SALT BOTTLE </v>
      </c>
      <c r="H925" s="3" t="str">
        <f t="shared" si="198"/>
        <v>NP-19</v>
      </c>
      <c r="I925" s="3"/>
      <c r="J925" s="3"/>
      <c r="K925" s="3" t="str">
        <f t="shared" si="199"/>
        <v>PCS</v>
      </c>
      <c r="L925" s="3" t="e">
        <f t="shared" si="200"/>
        <v>#VALUE!</v>
      </c>
      <c r="M925" s="3"/>
      <c r="N925" s="3">
        <v>7882.5</v>
      </c>
      <c r="O925" s="3" t="s">
        <v>24</v>
      </c>
      <c r="P925" s="3">
        <v>275.36698639999997</v>
      </c>
      <c r="Q925" s="3">
        <v>2170580.27</v>
      </c>
      <c r="R925" s="3">
        <v>3.4878655649999999</v>
      </c>
      <c r="S925" s="3">
        <v>27493.100320000001</v>
      </c>
      <c r="T925" s="3">
        <v>795300.7</v>
      </c>
      <c r="U925" t="str">
        <f t="shared" si="201"/>
        <v xml:space="preserve">NP-19 STEEL SALT BOTTLE </v>
      </c>
      <c r="V925">
        <f t="shared" si="202"/>
        <v>50448</v>
      </c>
      <c r="W925" t="str">
        <f t="shared" si="203"/>
        <v>PCS</v>
      </c>
      <c r="X925">
        <f t="shared" si="204"/>
        <v>0.49919999999999998</v>
      </c>
      <c r="Y925">
        <f t="shared" si="205"/>
        <v>2965880.9699999997</v>
      </c>
      <c r="Z925">
        <f t="shared" si="206"/>
        <v>0.3664000410360313</v>
      </c>
      <c r="AA925" t="str">
        <f t="shared" si="207"/>
        <v>High</v>
      </c>
      <c r="AB925">
        <f t="shared" si="208"/>
        <v>2022</v>
      </c>
      <c r="AD925">
        <f t="shared" si="209"/>
        <v>0.2912240163790385</v>
      </c>
    </row>
    <row r="926" spans="1:30" x14ac:dyDescent="0.3">
      <c r="A926" s="3" t="s">
        <v>19</v>
      </c>
      <c r="B926" s="3" t="s">
        <v>1256</v>
      </c>
      <c r="C926" s="3" t="s">
        <v>21</v>
      </c>
      <c r="D926" s="4" t="s">
        <v>22</v>
      </c>
      <c r="E926" s="3" t="s">
        <v>1259</v>
      </c>
      <c r="F926" s="3" t="str">
        <f t="shared" si="196"/>
        <v>Kitchen Tools</v>
      </c>
      <c r="G926" s="3" t="str">
        <f t="shared" si="197"/>
        <v>NP-55 STEEL TEA STRAINER</v>
      </c>
      <c r="H926" s="3" t="str">
        <f t="shared" si="198"/>
        <v>NP-55</v>
      </c>
      <c r="I926" s="3"/>
      <c r="J926" s="3"/>
      <c r="K926" s="3" t="str">
        <f t="shared" si="199"/>
        <v>PCS</v>
      </c>
      <c r="L926" s="3" t="e">
        <f t="shared" si="200"/>
        <v>#VALUE!</v>
      </c>
      <c r="M926" s="3"/>
      <c r="N926" s="3">
        <v>2310</v>
      </c>
      <c r="O926" s="3" t="s">
        <v>24</v>
      </c>
      <c r="P926" s="3">
        <v>591.60875759999999</v>
      </c>
      <c r="Q926" s="3">
        <v>1366616.23</v>
      </c>
      <c r="R926" s="3">
        <v>7.4934611469999997</v>
      </c>
      <c r="S926" s="3">
        <v>17309.895250000001</v>
      </c>
      <c r="T926" s="3">
        <v>500728.1</v>
      </c>
      <c r="U926" t="str">
        <f t="shared" si="201"/>
        <v>NP-55 STEEL TEA STRAINER</v>
      </c>
      <c r="V926">
        <f t="shared" si="202"/>
        <v>50400</v>
      </c>
      <c r="W926" t="str">
        <f t="shared" si="203"/>
        <v>PCS</v>
      </c>
      <c r="X926">
        <f t="shared" si="204"/>
        <v>0.31459999999999999</v>
      </c>
      <c r="Y926">
        <f t="shared" si="205"/>
        <v>1867344.33</v>
      </c>
      <c r="Z926">
        <f t="shared" si="206"/>
        <v>0.36639993657912284</v>
      </c>
      <c r="AA926" t="str">
        <f t="shared" si="207"/>
        <v>High</v>
      </c>
      <c r="AB926">
        <f t="shared" si="208"/>
        <v>2022</v>
      </c>
      <c r="AD926">
        <f t="shared" si="209"/>
        <v>0.29115892891180301</v>
      </c>
    </row>
    <row r="927" spans="1:30" x14ac:dyDescent="0.3">
      <c r="A927" s="3" t="s">
        <v>19</v>
      </c>
      <c r="B927" s="3" t="s">
        <v>1260</v>
      </c>
      <c r="C927" s="3" t="s">
        <v>21</v>
      </c>
      <c r="D927" s="4" t="s">
        <v>22</v>
      </c>
      <c r="E927" s="3" t="s">
        <v>1261</v>
      </c>
      <c r="F927" s="3" t="str">
        <f t="shared" si="196"/>
        <v>Other</v>
      </c>
      <c r="G927" s="3" t="str">
        <f t="shared" si="197"/>
        <v>AM-253 STEEL KITCHEN TURNER</v>
      </c>
      <c r="H927" s="3" t="str">
        <f t="shared" si="198"/>
        <v>AM-253</v>
      </c>
      <c r="I927" s="3"/>
      <c r="J927" s="3"/>
      <c r="K927" s="3" t="str">
        <f t="shared" si="199"/>
        <v>PCS</v>
      </c>
      <c r="L927" s="3" t="e">
        <f t="shared" si="200"/>
        <v>#VALUE!</v>
      </c>
      <c r="M927" s="3"/>
      <c r="N927" s="3">
        <v>847</v>
      </c>
      <c r="O927" s="3" t="s">
        <v>24</v>
      </c>
      <c r="P927" s="3">
        <v>516.41458090000003</v>
      </c>
      <c r="Q927" s="3">
        <v>437403.15</v>
      </c>
      <c r="R927" s="3">
        <v>6.5785296930000001</v>
      </c>
      <c r="S927" s="3">
        <v>5572.0146500000001</v>
      </c>
      <c r="T927" s="3">
        <v>160264.5</v>
      </c>
      <c r="U927" t="str">
        <f t="shared" si="201"/>
        <v>AM-253 STEEL KITCHEN TURNER</v>
      </c>
      <c r="V927">
        <f t="shared" si="202"/>
        <v>8712</v>
      </c>
      <c r="W927" t="str">
        <f t="shared" si="203"/>
        <v>PCS</v>
      </c>
      <c r="X927">
        <f t="shared" si="204"/>
        <v>0.57899999999999996</v>
      </c>
      <c r="Y927">
        <f t="shared" si="205"/>
        <v>597667.65</v>
      </c>
      <c r="Z927">
        <f t="shared" si="206"/>
        <v>0.36639996762711924</v>
      </c>
      <c r="AA927" t="str">
        <f t="shared" si="207"/>
        <v>High</v>
      </c>
      <c r="AB927">
        <f t="shared" si="208"/>
        <v>2022</v>
      </c>
      <c r="AD927">
        <f t="shared" si="209"/>
        <v>0.29109372873184863</v>
      </c>
    </row>
    <row r="928" spans="1:30" x14ac:dyDescent="0.3">
      <c r="A928" s="3" t="s">
        <v>19</v>
      </c>
      <c r="B928" s="3" t="s">
        <v>1260</v>
      </c>
      <c r="C928" s="3" t="s">
        <v>21</v>
      </c>
      <c r="D928" s="4" t="s">
        <v>22</v>
      </c>
      <c r="E928" s="3" t="s">
        <v>1262</v>
      </c>
      <c r="F928" s="3" t="str">
        <f t="shared" si="196"/>
        <v>Other</v>
      </c>
      <c r="G928" s="3" t="str">
        <f t="shared" si="197"/>
        <v xml:space="preserve">NP-20 STAINLESS STEEL SPORTS BOTTLE 750 ML S-308-C6 </v>
      </c>
      <c r="H928" s="3" t="str">
        <f t="shared" si="198"/>
        <v>NP-20</v>
      </c>
      <c r="I928" s="3"/>
      <c r="J928" s="3"/>
      <c r="K928" s="3" t="str">
        <f t="shared" si="199"/>
        <v>PCS</v>
      </c>
      <c r="L928" s="3" t="e">
        <f t="shared" si="200"/>
        <v>#VALUE!</v>
      </c>
      <c r="M928" s="3"/>
      <c r="N928" s="3">
        <v>102.4</v>
      </c>
      <c r="O928" s="3" t="s">
        <v>24</v>
      </c>
      <c r="P928" s="3">
        <v>543.15664059999995</v>
      </c>
      <c r="Q928" s="3">
        <v>55619.24</v>
      </c>
      <c r="R928" s="3">
        <v>6.9191928740000002</v>
      </c>
      <c r="S928" s="3">
        <v>708.52535030000001</v>
      </c>
      <c r="T928" s="3">
        <v>20378.900000000001</v>
      </c>
      <c r="U928" t="str">
        <f t="shared" si="201"/>
        <v xml:space="preserve">NP-20 STAINLESS STEEL SPORTS BOTTLE 750 ML S-308-C6 </v>
      </c>
      <c r="V928">
        <f t="shared" si="202"/>
        <v>576</v>
      </c>
      <c r="W928" t="str">
        <f t="shared" si="203"/>
        <v>PCS</v>
      </c>
      <c r="X928">
        <f t="shared" si="204"/>
        <v>1.113</v>
      </c>
      <c r="Y928">
        <f t="shared" si="205"/>
        <v>75998.14</v>
      </c>
      <c r="Z928">
        <f t="shared" si="206"/>
        <v>0.36640018813633557</v>
      </c>
      <c r="AA928" t="str">
        <f t="shared" si="207"/>
        <v>High</v>
      </c>
      <c r="AB928">
        <f t="shared" si="208"/>
        <v>2022</v>
      </c>
      <c r="AD928">
        <f t="shared" si="209"/>
        <v>0.29102841542838354</v>
      </c>
    </row>
    <row r="929" spans="1:30" x14ac:dyDescent="0.3">
      <c r="A929" s="3" t="s">
        <v>19</v>
      </c>
      <c r="B929" s="3" t="s">
        <v>1260</v>
      </c>
      <c r="C929" s="3" t="s">
        <v>21</v>
      </c>
      <c r="D929" s="4" t="s">
        <v>22</v>
      </c>
      <c r="E929" s="3" t="s">
        <v>1263</v>
      </c>
      <c r="F929" s="3" t="str">
        <f t="shared" si="196"/>
        <v>Home Utility</v>
      </c>
      <c r="G929" s="3" t="str">
        <f t="shared" si="197"/>
        <v xml:space="preserve">MILD STEEL MULTI FUNCTION CLOTH STAND - RYX-02-020 </v>
      </c>
      <c r="H929" s="3" t="str">
        <f t="shared" si="198"/>
        <v>MILD</v>
      </c>
      <c r="I929" s="3"/>
      <c r="J929" s="3"/>
      <c r="K929" s="3" t="str">
        <f t="shared" si="199"/>
        <v>PCS</v>
      </c>
      <c r="L929" s="3" t="e">
        <f t="shared" si="200"/>
        <v>#VALUE!</v>
      </c>
      <c r="M929" s="3"/>
      <c r="N929" s="3">
        <v>4004</v>
      </c>
      <c r="O929" s="3" t="s">
        <v>24</v>
      </c>
      <c r="P929" s="3">
        <v>457.862008</v>
      </c>
      <c r="Q929" s="3">
        <v>1833279.48</v>
      </c>
      <c r="R929" s="3">
        <v>5.8326370440000002</v>
      </c>
      <c r="S929" s="3">
        <v>23353.87873</v>
      </c>
      <c r="T929" s="3">
        <v>671713.6</v>
      </c>
      <c r="U929" t="str">
        <f t="shared" si="201"/>
        <v xml:space="preserve">MILD STEEL MULTI FUNCTION CLOTH STAND - RYX-02-020 </v>
      </c>
      <c r="V929" t="e">
        <f t="shared" si="202"/>
        <v>#VALUE!</v>
      </c>
      <c r="W929" t="str">
        <f t="shared" si="203"/>
        <v>PCS</v>
      </c>
      <c r="X929">
        <f t="shared" si="204"/>
        <v>15.3</v>
      </c>
      <c r="Y929">
        <f t="shared" si="205"/>
        <v>2504993.08</v>
      </c>
      <c r="Z929">
        <f t="shared" si="206"/>
        <v>0.36639999919706734</v>
      </c>
      <c r="AA929" t="str">
        <f t="shared" si="207"/>
        <v>High</v>
      </c>
      <c r="AB929">
        <f t="shared" si="208"/>
        <v>2022</v>
      </c>
      <c r="AD929">
        <f t="shared" si="209"/>
        <v>0.29096298854235231</v>
      </c>
    </row>
    <row r="930" spans="1:30" x14ac:dyDescent="0.3">
      <c r="A930" s="3" t="s">
        <v>19</v>
      </c>
      <c r="B930" s="3" t="s">
        <v>1260</v>
      </c>
      <c r="C930" s="3" t="s">
        <v>21</v>
      </c>
      <c r="D930" s="4" t="s">
        <v>22</v>
      </c>
      <c r="E930" s="3" t="s">
        <v>1264</v>
      </c>
      <c r="F930" s="3" t="str">
        <f t="shared" si="196"/>
        <v>Other</v>
      </c>
      <c r="G930" s="3" t="str">
        <f t="shared" si="197"/>
        <v xml:space="preserve">NP-21 STAINLESS STEEL SPORTS BOTTLE 650ML S115 </v>
      </c>
      <c r="H930" s="3" t="str">
        <f t="shared" si="198"/>
        <v>NP-21</v>
      </c>
      <c r="I930" s="3"/>
      <c r="J930" s="3"/>
      <c r="K930" s="3" t="str">
        <f t="shared" si="199"/>
        <v>PCS</v>
      </c>
      <c r="L930" s="3" t="e">
        <f t="shared" si="200"/>
        <v>#VALUE!</v>
      </c>
      <c r="M930" s="3"/>
      <c r="N930" s="3">
        <v>3539.2</v>
      </c>
      <c r="O930" s="3" t="s">
        <v>24</v>
      </c>
      <c r="P930" s="3">
        <v>556.33116240000004</v>
      </c>
      <c r="Q930" s="3">
        <v>1968967.25</v>
      </c>
      <c r="R930" s="3">
        <v>7.0870211769999996</v>
      </c>
      <c r="S930" s="3">
        <v>25082.38535</v>
      </c>
      <c r="T930" s="3">
        <v>721429.6</v>
      </c>
      <c r="U930" t="str">
        <f t="shared" si="201"/>
        <v xml:space="preserve">NP-21 STAINLESS STEEL SPORTS BOTTLE 650ML S115 </v>
      </c>
      <c r="V930" t="e">
        <f t="shared" si="202"/>
        <v>#VALUE!</v>
      </c>
      <c r="W930" t="str">
        <f t="shared" si="203"/>
        <v>PCS</v>
      </c>
      <c r="X930">
        <f t="shared" si="204"/>
        <v>1.1399999999999999</v>
      </c>
      <c r="Y930">
        <f t="shared" si="205"/>
        <v>2690396.85</v>
      </c>
      <c r="Z930">
        <f t="shared" si="206"/>
        <v>0.36639999979684779</v>
      </c>
      <c r="AA930" t="str">
        <f t="shared" si="207"/>
        <v>High</v>
      </c>
      <c r="AB930">
        <f t="shared" si="208"/>
        <v>2022</v>
      </c>
      <c r="AD930">
        <f t="shared" si="209"/>
        <v>0.29089744813344293</v>
      </c>
    </row>
    <row r="931" spans="1:30" x14ac:dyDescent="0.3">
      <c r="A931" s="3" t="s">
        <v>19</v>
      </c>
      <c r="B931" s="3" t="s">
        <v>1260</v>
      </c>
      <c r="C931" s="3" t="s">
        <v>21</v>
      </c>
      <c r="D931" s="4" t="s">
        <v>22</v>
      </c>
      <c r="E931" s="3" t="s">
        <v>1265</v>
      </c>
      <c r="F931" s="3" t="str">
        <f t="shared" si="196"/>
        <v>Other</v>
      </c>
      <c r="G931" s="3" t="str">
        <f t="shared" si="197"/>
        <v xml:space="preserve">AM-06 - STAINLESS STEEL BOTTLE 750ML SG805 </v>
      </c>
      <c r="H931" s="3" t="str">
        <f t="shared" si="198"/>
        <v>AM-06</v>
      </c>
      <c r="I931" s="3"/>
      <c r="J931" s="3"/>
      <c r="K931" s="3" t="str">
        <f t="shared" si="199"/>
        <v>PCS</v>
      </c>
      <c r="L931" s="3" t="e">
        <f t="shared" si="200"/>
        <v>#VALUE!</v>
      </c>
      <c r="M931" s="3"/>
      <c r="N931" s="3">
        <v>3666.6</v>
      </c>
      <c r="O931" s="3" t="s">
        <v>24</v>
      </c>
      <c r="P931" s="3">
        <v>659.35545190000005</v>
      </c>
      <c r="Q931" s="3">
        <v>2417592.7000000002</v>
      </c>
      <c r="R931" s="3">
        <v>8.3994325090000004</v>
      </c>
      <c r="S931" s="3">
        <v>30797.359240000002</v>
      </c>
      <c r="T931" s="3">
        <v>885806</v>
      </c>
      <c r="U931" t="str">
        <f t="shared" si="201"/>
        <v xml:space="preserve">AM-06 - STAINLESS STEEL BOTTLE 750ML SG805 </v>
      </c>
      <c r="V931">
        <f t="shared" si="202"/>
        <v>24444</v>
      </c>
      <c r="W931" t="str">
        <f t="shared" si="203"/>
        <v>PCS</v>
      </c>
      <c r="X931">
        <f t="shared" si="204"/>
        <v>1.1399999999999999</v>
      </c>
      <c r="Y931">
        <f t="shared" si="205"/>
        <v>3303398.7</v>
      </c>
      <c r="Z931">
        <f t="shared" si="206"/>
        <v>0.36640001436139341</v>
      </c>
      <c r="AA931" t="str">
        <f t="shared" si="207"/>
        <v>High</v>
      </c>
      <c r="AB931">
        <f t="shared" si="208"/>
        <v>2022</v>
      </c>
      <c r="AD931">
        <f t="shared" si="209"/>
        <v>0.29083179374069212</v>
      </c>
    </row>
    <row r="932" spans="1:30" x14ac:dyDescent="0.3">
      <c r="A932" s="3" t="s">
        <v>19</v>
      </c>
      <c r="B932" s="3" t="s">
        <v>1266</v>
      </c>
      <c r="C932" s="3" t="s">
        <v>21</v>
      </c>
      <c r="D932" s="4" t="s">
        <v>22</v>
      </c>
      <c r="E932" s="3" t="s">
        <v>1267</v>
      </c>
      <c r="F932" s="3" t="str">
        <f t="shared" si="196"/>
        <v>Other</v>
      </c>
      <c r="G932" s="3" t="str">
        <f t="shared" si="197"/>
        <v>SS OIL POT 900ML-KWP-1000B</v>
      </c>
      <c r="H932" s="3" t="str">
        <f t="shared" si="198"/>
        <v>SS</v>
      </c>
      <c r="I932" s="3"/>
      <c r="J932" s="3"/>
      <c r="K932" s="3" t="str">
        <f t="shared" si="199"/>
        <v>PCS</v>
      </c>
      <c r="L932" s="3" t="e">
        <f t="shared" si="200"/>
        <v>#VALUE!</v>
      </c>
      <c r="M932" s="3"/>
      <c r="N932" s="3">
        <v>6750</v>
      </c>
      <c r="O932" s="3" t="s">
        <v>24</v>
      </c>
      <c r="P932" s="3">
        <v>565.6657778</v>
      </c>
      <c r="Q932" s="3">
        <v>3818244</v>
      </c>
      <c r="R932" s="3">
        <v>7.2059334750000001</v>
      </c>
      <c r="S932" s="3">
        <v>48640.05096</v>
      </c>
      <c r="T932" s="3">
        <v>1399004.6</v>
      </c>
      <c r="U932" t="str">
        <f t="shared" si="201"/>
        <v>SS OIL POT 900ML-KWP-1000B</v>
      </c>
      <c r="V932">
        <f t="shared" si="202"/>
        <v>27000</v>
      </c>
      <c r="W932" t="str">
        <f t="shared" si="203"/>
        <v>PCS</v>
      </c>
      <c r="X932">
        <f t="shared" si="204"/>
        <v>1.64</v>
      </c>
      <c r="Y932">
        <f t="shared" si="205"/>
        <v>5217248.5999999996</v>
      </c>
      <c r="Z932">
        <f t="shared" si="206"/>
        <v>0.36639999958095926</v>
      </c>
      <c r="AA932" t="str">
        <f t="shared" si="207"/>
        <v>High</v>
      </c>
      <c r="AB932">
        <f t="shared" si="208"/>
        <v>2022</v>
      </c>
      <c r="AD932">
        <f t="shared" si="209"/>
        <v>0.29076602505433824</v>
      </c>
    </row>
    <row r="933" spans="1:30" x14ac:dyDescent="0.3">
      <c r="A933" s="3" t="s">
        <v>19</v>
      </c>
      <c r="B933" s="3" t="s">
        <v>1268</v>
      </c>
      <c r="C933" s="3" t="s">
        <v>21</v>
      </c>
      <c r="D933" s="4" t="s">
        <v>22</v>
      </c>
      <c r="E933" s="3" t="s">
        <v>1269</v>
      </c>
      <c r="F933" s="3" t="str">
        <f t="shared" si="196"/>
        <v>Other</v>
      </c>
      <c r="G933" s="3" t="str">
        <f t="shared" si="197"/>
        <v xml:space="preserve">NP-20 STAINLESS STEEL SPORTS BOTTLE 750 ML S-308-C6 </v>
      </c>
      <c r="H933" s="3" t="str">
        <f t="shared" si="198"/>
        <v>NP-20</v>
      </c>
      <c r="I933" s="3"/>
      <c r="J933" s="3"/>
      <c r="K933" s="3" t="str">
        <f t="shared" si="199"/>
        <v>PCS</v>
      </c>
      <c r="L933" s="3" t="e">
        <f t="shared" si="200"/>
        <v>#VALUE!</v>
      </c>
      <c r="M933" s="3"/>
      <c r="N933" s="3">
        <v>3206.4</v>
      </c>
      <c r="O933" s="3" t="s">
        <v>24</v>
      </c>
      <c r="P933" s="3">
        <v>540.0129647</v>
      </c>
      <c r="Q933" s="3">
        <v>1731497.57</v>
      </c>
      <c r="R933" s="3">
        <v>6.8791460469999999</v>
      </c>
      <c r="S933" s="3">
        <v>22057.293890000001</v>
      </c>
      <c r="T933" s="3">
        <v>634420.69999999995</v>
      </c>
      <c r="U933" t="str">
        <f t="shared" si="201"/>
        <v xml:space="preserve">NP-20 STAINLESS STEEL SPORTS BOTTLE 750 ML S-308-C6 </v>
      </c>
      <c r="V933">
        <f t="shared" si="202"/>
        <v>18036</v>
      </c>
      <c r="W933" t="str">
        <f t="shared" si="203"/>
        <v>PCS</v>
      </c>
      <c r="X933">
        <f t="shared" si="204"/>
        <v>1.113</v>
      </c>
      <c r="Y933">
        <f t="shared" si="205"/>
        <v>2365918.27</v>
      </c>
      <c r="Z933">
        <f t="shared" si="206"/>
        <v>0.3663999944279448</v>
      </c>
      <c r="AA933" t="str">
        <f t="shared" si="207"/>
        <v>High</v>
      </c>
      <c r="AB933">
        <f t="shared" si="208"/>
        <v>2022</v>
      </c>
      <c r="AD933">
        <f t="shared" si="209"/>
        <v>0.29070014180126624</v>
      </c>
    </row>
    <row r="934" spans="1:30" x14ac:dyDescent="0.3">
      <c r="A934" s="3" t="s">
        <v>19</v>
      </c>
      <c r="B934" s="3" t="s">
        <v>1268</v>
      </c>
      <c r="C934" s="3" t="s">
        <v>21</v>
      </c>
      <c r="D934" s="4" t="s">
        <v>22</v>
      </c>
      <c r="E934" s="3" t="s">
        <v>1270</v>
      </c>
      <c r="F934" s="3" t="str">
        <f t="shared" si="196"/>
        <v>Other</v>
      </c>
      <c r="G934" s="3" t="str">
        <f t="shared" si="197"/>
        <v xml:space="preserve">STAINLESS STEEL SPORTS BOTTLE 650ML S115 NP-21 </v>
      </c>
      <c r="H934" s="3" t="str">
        <f t="shared" si="198"/>
        <v>STAINLESS</v>
      </c>
      <c r="I934" s="3"/>
      <c r="J934" s="3"/>
      <c r="K934" s="3" t="str">
        <f t="shared" si="199"/>
        <v>PCS</v>
      </c>
      <c r="L934" s="3" t="e">
        <f t="shared" si="200"/>
        <v>#VALUE!</v>
      </c>
      <c r="M934" s="3"/>
      <c r="N934" s="3">
        <v>3526.4</v>
      </c>
      <c r="O934" s="3" t="s">
        <v>24</v>
      </c>
      <c r="P934" s="3">
        <v>553.11291970000002</v>
      </c>
      <c r="Q934" s="3">
        <v>1950497.4</v>
      </c>
      <c r="R934" s="3">
        <v>7.0460244550000004</v>
      </c>
      <c r="S934" s="3">
        <v>24847.100640000001</v>
      </c>
      <c r="T934" s="3">
        <v>714662.2</v>
      </c>
      <c r="U934" t="str">
        <f t="shared" si="201"/>
        <v xml:space="preserve">STAINLESS STEEL SPORTS BOTTLE 650ML S115 NP-21 </v>
      </c>
      <c r="V934">
        <f t="shared" si="202"/>
        <v>19836</v>
      </c>
      <c r="W934" t="str">
        <f t="shared" si="203"/>
        <v>PCS</v>
      </c>
      <c r="X934">
        <f t="shared" si="204"/>
        <v>1.1399999999999999</v>
      </c>
      <c r="Y934">
        <f t="shared" si="205"/>
        <v>2665159.5999999996</v>
      </c>
      <c r="Z934">
        <f t="shared" si="206"/>
        <v>0.366399975719014</v>
      </c>
      <c r="AA934" t="str">
        <f t="shared" si="207"/>
        <v>High</v>
      </c>
      <c r="AB934">
        <f t="shared" si="208"/>
        <v>2022</v>
      </c>
      <c r="AD934">
        <f t="shared" si="209"/>
        <v>0.29063414367343127</v>
      </c>
    </row>
    <row r="935" spans="1:30" x14ac:dyDescent="0.3">
      <c r="A935" s="3" t="s">
        <v>19</v>
      </c>
      <c r="B935" s="3" t="s">
        <v>1268</v>
      </c>
      <c r="C935" s="3" t="s">
        <v>21</v>
      </c>
      <c r="D935" s="4" t="s">
        <v>22</v>
      </c>
      <c r="E935" s="3" t="s">
        <v>1271</v>
      </c>
      <c r="F935" s="3" t="str">
        <f t="shared" si="196"/>
        <v>Other</v>
      </c>
      <c r="G935" s="3" t="str">
        <f t="shared" si="197"/>
        <v xml:space="preserve">AM-06-STAINLESS STEEL BOTTLE 750ML SG805 </v>
      </c>
      <c r="H935" s="3" t="str">
        <f t="shared" si="198"/>
        <v>AM-06-STAINLESS</v>
      </c>
      <c r="I935" s="3"/>
      <c r="J935" s="3"/>
      <c r="K935" s="3" t="str">
        <f t="shared" si="199"/>
        <v>PCS</v>
      </c>
      <c r="L935" s="3" t="e">
        <f t="shared" si="200"/>
        <v>#VALUE!</v>
      </c>
      <c r="M935" s="3"/>
      <c r="N935" s="3">
        <v>1468.8</v>
      </c>
      <c r="O935" s="3" t="s">
        <v>1076</v>
      </c>
      <c r="P935" s="3">
        <v>655.54114919999995</v>
      </c>
      <c r="Q935" s="3">
        <v>962858.84</v>
      </c>
      <c r="R935" s="3">
        <v>8.3508426650000001</v>
      </c>
      <c r="S935" s="3">
        <v>12265.717710000001</v>
      </c>
      <c r="T935" s="3">
        <v>352791.5</v>
      </c>
      <c r="U935" t="str">
        <f t="shared" si="201"/>
        <v xml:space="preserve">AM-06-STAINLESS STEEL BOTTLE 750ML SG805 </v>
      </c>
      <c r="V935">
        <f t="shared" si="202"/>
        <v>9792</v>
      </c>
      <c r="W935" t="str">
        <f t="shared" si="203"/>
        <v>PCS</v>
      </c>
      <c r="X935">
        <f t="shared" si="204"/>
        <v>1.1399999999999999</v>
      </c>
      <c r="Y935">
        <f t="shared" si="205"/>
        <v>1315650.3399999999</v>
      </c>
      <c r="Z935">
        <f t="shared" si="206"/>
        <v>0.36640002183497639</v>
      </c>
      <c r="AA935" t="str">
        <f t="shared" si="207"/>
        <v>High</v>
      </c>
      <c r="AB935">
        <f t="shared" si="208"/>
        <v>2022</v>
      </c>
      <c r="AD935">
        <f t="shared" si="209"/>
        <v>0.29056803038194295</v>
      </c>
    </row>
    <row r="936" spans="1:30" x14ac:dyDescent="0.3">
      <c r="A936" s="3" t="s">
        <v>19</v>
      </c>
      <c r="B936" s="3" t="s">
        <v>1268</v>
      </c>
      <c r="C936" s="3" t="s">
        <v>21</v>
      </c>
      <c r="D936" s="4" t="s">
        <v>22</v>
      </c>
      <c r="E936" s="3" t="s">
        <v>1272</v>
      </c>
      <c r="F936" s="3" t="str">
        <f t="shared" si="196"/>
        <v>Other</v>
      </c>
      <c r="G936" s="3" t="str">
        <f t="shared" si="197"/>
        <v xml:space="preserve">STAINLESS STEEL COLABOTTLE 750ML SK750 SL-01 </v>
      </c>
      <c r="H936" s="3" t="str">
        <f t="shared" si="198"/>
        <v>STAINLESS</v>
      </c>
      <c r="I936" s="3"/>
      <c r="J936" s="3"/>
      <c r="K936" s="3" t="str">
        <f t="shared" si="199"/>
        <v/>
      </c>
      <c r="L936" s="3" t="e">
        <f t="shared" si="200"/>
        <v>#VALUE!</v>
      </c>
      <c r="M936" s="3"/>
      <c r="N936" s="3">
        <v>3592.8</v>
      </c>
      <c r="O936" s="3" t="s">
        <v>24</v>
      </c>
      <c r="P936" s="3">
        <v>560.66027050000002</v>
      </c>
      <c r="Q936" s="3">
        <v>2014340.22</v>
      </c>
      <c r="R936" s="3">
        <v>7.1421690509999998</v>
      </c>
      <c r="S936" s="3">
        <v>25660.384969999999</v>
      </c>
      <c r="T936" s="3">
        <v>738054.2</v>
      </c>
      <c r="U936" t="str">
        <f t="shared" si="201"/>
        <v xml:space="preserve">STAINLESS STEEL COLABOTTLE 750ML SK750 SL-01 </v>
      </c>
      <c r="V936" t="e">
        <f t="shared" si="202"/>
        <v>#VALUE!</v>
      </c>
      <c r="W936" t="str">
        <f t="shared" si="203"/>
        <v/>
      </c>
      <c r="X936">
        <f t="shared" si="204"/>
        <v>1.3</v>
      </c>
      <c r="Y936">
        <f t="shared" si="205"/>
        <v>2752394.42</v>
      </c>
      <c r="Z936">
        <f t="shared" si="206"/>
        <v>0.36639997189749801</v>
      </c>
      <c r="AA936" t="str">
        <f t="shared" si="207"/>
        <v>High</v>
      </c>
      <c r="AB936">
        <f t="shared" si="208"/>
        <v>2022</v>
      </c>
      <c r="AD936">
        <f t="shared" si="209"/>
        <v>0.29050180156844685</v>
      </c>
    </row>
    <row r="937" spans="1:30" x14ac:dyDescent="0.3">
      <c r="A937" s="3" t="s">
        <v>19</v>
      </c>
      <c r="B937" s="3" t="s">
        <v>1268</v>
      </c>
      <c r="C937" s="3" t="s">
        <v>21</v>
      </c>
      <c r="D937" s="4" t="s">
        <v>22</v>
      </c>
      <c r="E937" s="3" t="s">
        <v>1273</v>
      </c>
      <c r="F937" s="3" t="str">
        <f t="shared" si="196"/>
        <v>Other</v>
      </c>
      <c r="G937" s="3" t="str">
        <f t="shared" si="197"/>
        <v xml:space="preserve">SB-01STAINLESS STEEL SPORTS BOTTLE 750ML SG-702 </v>
      </c>
      <c r="H937" s="3" t="str">
        <f t="shared" si="198"/>
        <v>SB-01STAINLESS</v>
      </c>
      <c r="I937" s="3"/>
      <c r="J937" s="3"/>
      <c r="K937" s="3" t="str">
        <f t="shared" si="199"/>
        <v>PCS</v>
      </c>
      <c r="L937" s="3" t="e">
        <f t="shared" si="200"/>
        <v>#VALUE!</v>
      </c>
      <c r="M937" s="3"/>
      <c r="N937" s="3">
        <v>3402.9</v>
      </c>
      <c r="O937" s="3" t="s">
        <v>24</v>
      </c>
      <c r="P937" s="3">
        <v>656.44916390000003</v>
      </c>
      <c r="Q937" s="3">
        <v>2233830.86</v>
      </c>
      <c r="R937" s="3">
        <v>8.3624097319999997</v>
      </c>
      <c r="S937" s="3">
        <v>28456.444080000001</v>
      </c>
      <c r="T937" s="3">
        <v>818475.6</v>
      </c>
      <c r="U937" t="str">
        <f t="shared" si="201"/>
        <v xml:space="preserve">SB-01STAINLESS STEEL SPORTS BOTTLE 750ML SG-702 </v>
      </c>
      <c r="V937">
        <f t="shared" si="202"/>
        <v>21492</v>
      </c>
      <c r="W937" t="str">
        <f t="shared" si="203"/>
        <v>PCS</v>
      </c>
      <c r="X937">
        <f t="shared" si="204"/>
        <v>1.2050000000000001</v>
      </c>
      <c r="Y937">
        <f t="shared" si="205"/>
        <v>3052306.46</v>
      </c>
      <c r="Z937">
        <f t="shared" si="206"/>
        <v>0.36639998786658362</v>
      </c>
      <c r="AA937" t="str">
        <f t="shared" si="207"/>
        <v>High</v>
      </c>
      <c r="AB937">
        <f t="shared" si="208"/>
        <v>2022</v>
      </c>
      <c r="AD937">
        <f t="shared" si="209"/>
        <v>0.29043545701396339</v>
      </c>
    </row>
    <row r="938" spans="1:30" x14ac:dyDescent="0.3">
      <c r="A938" s="3" t="s">
        <v>19</v>
      </c>
      <c r="B938" s="3" t="s">
        <v>1274</v>
      </c>
      <c r="C938" s="3" t="s">
        <v>21</v>
      </c>
      <c r="D938" s="4" t="s">
        <v>25</v>
      </c>
      <c r="E938" s="3" t="s">
        <v>1275</v>
      </c>
      <c r="F938" s="3" t="str">
        <f t="shared" si="196"/>
        <v>Scrubber</v>
      </c>
      <c r="G938" s="3" t="str">
        <f t="shared" si="197"/>
        <v xml:space="preserve">OKS-4156 STEEL SCRUBBER 6 PCS SET </v>
      </c>
      <c r="H938" s="3" t="str">
        <f t="shared" si="198"/>
        <v>OKS-4156</v>
      </c>
      <c r="I938" s="3"/>
      <c r="J938" s="3"/>
      <c r="K938" s="3" t="str">
        <f t="shared" si="199"/>
        <v>PCS</v>
      </c>
      <c r="L938" s="3" t="e">
        <f t="shared" si="200"/>
        <v>#VALUE!</v>
      </c>
      <c r="M938" s="3"/>
      <c r="N938" s="3">
        <v>8677.15</v>
      </c>
      <c r="O938" s="3" t="s">
        <v>24</v>
      </c>
      <c r="P938" s="3">
        <v>284.84844679999998</v>
      </c>
      <c r="Q938" s="3">
        <v>2471672.7000000002</v>
      </c>
      <c r="R938" s="3">
        <v>3.6240260399999999</v>
      </c>
      <c r="S938" s="3">
        <v>31446.217560000001</v>
      </c>
      <c r="T938" s="3">
        <v>1086547.3</v>
      </c>
      <c r="U938" t="str">
        <f t="shared" si="201"/>
        <v xml:space="preserve">OKS-4156 STEEL SCRUBBER 6 PCS SET </v>
      </c>
      <c r="V938" t="e">
        <f t="shared" si="202"/>
        <v>#VALUE!</v>
      </c>
      <c r="W938" t="str">
        <f t="shared" si="203"/>
        <v>PCS</v>
      </c>
      <c r="X938">
        <f t="shared" si="204"/>
        <v>0.27500000000000002</v>
      </c>
      <c r="Y938">
        <f t="shared" si="205"/>
        <v>3558220</v>
      </c>
      <c r="Z938">
        <f t="shared" si="206"/>
        <v>0.43959999234526481</v>
      </c>
      <c r="AA938" t="str">
        <f t="shared" si="207"/>
        <v>High</v>
      </c>
      <c r="AB938">
        <f t="shared" si="208"/>
        <v>2022</v>
      </c>
      <c r="AD938">
        <f t="shared" si="209"/>
        <v>0.29036899635704955</v>
      </c>
    </row>
    <row r="939" spans="1:30" x14ac:dyDescent="0.3">
      <c r="A939" s="3" t="s">
        <v>19</v>
      </c>
      <c r="B939" s="3" t="s">
        <v>1276</v>
      </c>
      <c r="C939" s="3" t="s">
        <v>21</v>
      </c>
      <c r="D939" s="4" t="s">
        <v>22</v>
      </c>
      <c r="E939" s="3" t="s">
        <v>1277</v>
      </c>
      <c r="F939" s="3" t="str">
        <f t="shared" si="196"/>
        <v>Home Utility</v>
      </c>
      <c r="G939" s="3" t="str">
        <f t="shared" si="197"/>
        <v xml:space="preserve">MILD STEEL MULTI FUNCTION CLOTH STAND - RYX-02-020 </v>
      </c>
      <c r="H939" s="3" t="str">
        <f t="shared" si="198"/>
        <v>MILD</v>
      </c>
      <c r="I939" s="3"/>
      <c r="J939" s="3"/>
      <c r="K939" s="3" t="str">
        <f t="shared" si="199"/>
        <v/>
      </c>
      <c r="L939" s="3" t="e">
        <f t="shared" si="200"/>
        <v>#VALUE!</v>
      </c>
      <c r="M939" s="3"/>
      <c r="N939" s="3">
        <v>4004</v>
      </c>
      <c r="O939" s="3" t="s">
        <v>24</v>
      </c>
      <c r="P939" s="3">
        <v>450.59301699999997</v>
      </c>
      <c r="Q939" s="3">
        <v>1804174.44</v>
      </c>
      <c r="R939" s="3">
        <v>5.7327355850000004</v>
      </c>
      <c r="S939" s="3">
        <v>22953.87328</v>
      </c>
      <c r="T939" s="3">
        <v>661049.5</v>
      </c>
      <c r="U939" t="str">
        <f t="shared" si="201"/>
        <v xml:space="preserve">MILD STEEL MULTI FUNCTION CLOTH STAND - RYX-02-020 </v>
      </c>
      <c r="V939" t="e">
        <f t="shared" si="202"/>
        <v>#VALUE!</v>
      </c>
      <c r="W939" t="str">
        <f t="shared" si="203"/>
        <v/>
      </c>
      <c r="X939">
        <f t="shared" si="204"/>
        <v>15.3</v>
      </c>
      <c r="Y939">
        <f t="shared" si="205"/>
        <v>2465223.94</v>
      </c>
      <c r="Z939">
        <f t="shared" si="206"/>
        <v>0.36639999178793375</v>
      </c>
      <c r="AA939" t="str">
        <f t="shared" si="207"/>
        <v>High</v>
      </c>
      <c r="AB939">
        <f t="shared" si="208"/>
        <v>2022</v>
      </c>
      <c r="AD939">
        <f t="shared" si="209"/>
        <v>0.29023832122921395</v>
      </c>
    </row>
    <row r="940" spans="1:30" x14ac:dyDescent="0.3">
      <c r="A940" s="3" t="s">
        <v>19</v>
      </c>
      <c r="B940" s="3" t="s">
        <v>1278</v>
      </c>
      <c r="C940" s="3" t="s">
        <v>21</v>
      </c>
      <c r="D940" s="4" t="s">
        <v>22</v>
      </c>
      <c r="E940" s="3" t="s">
        <v>1279</v>
      </c>
      <c r="F940" s="3" t="str">
        <f t="shared" si="196"/>
        <v>Other</v>
      </c>
      <c r="G940" s="3" t="str">
        <f t="shared" si="197"/>
        <v xml:space="preserve">SB-01 - STAINLESS STEEL SPORTS BOTTLE 750ML SG-702 </v>
      </c>
      <c r="H940" s="3" t="str">
        <f t="shared" si="198"/>
        <v>SB-01</v>
      </c>
      <c r="I940" s="3"/>
      <c r="J940" s="3"/>
      <c r="K940" s="3" t="str">
        <f t="shared" si="199"/>
        <v>PCS</v>
      </c>
      <c r="L940" s="3" t="e">
        <f t="shared" si="200"/>
        <v>#VALUE!</v>
      </c>
      <c r="M940" s="3"/>
      <c r="N940" s="3">
        <v>3784.8</v>
      </c>
      <c r="O940" s="3" t="s">
        <v>24</v>
      </c>
      <c r="P940" s="3">
        <v>651.95497780000005</v>
      </c>
      <c r="Q940" s="3">
        <v>2467519.2000000002</v>
      </c>
      <c r="R940" s="3">
        <v>8.2945925930000008</v>
      </c>
      <c r="S940" s="3">
        <v>31393.374049999999</v>
      </c>
      <c r="T940" s="3">
        <v>904099</v>
      </c>
      <c r="U940" t="str">
        <f t="shared" si="201"/>
        <v xml:space="preserve">SB-01 - STAINLESS STEEL SPORTS BOTTLE 750ML SG-702 </v>
      </c>
      <c r="V940">
        <f t="shared" si="202"/>
        <v>23904</v>
      </c>
      <c r="W940" t="str">
        <f t="shared" si="203"/>
        <v>PCS</v>
      </c>
      <c r="X940">
        <f t="shared" si="204"/>
        <v>1.2050000000000001</v>
      </c>
      <c r="Y940">
        <f t="shared" si="205"/>
        <v>3371618.2</v>
      </c>
      <c r="Z940">
        <f t="shared" si="206"/>
        <v>0.36639998586434502</v>
      </c>
      <c r="AA940" t="str">
        <f t="shared" si="207"/>
        <v>High</v>
      </c>
      <c r="AB940">
        <f t="shared" si="208"/>
        <v>2022</v>
      </c>
      <c r="AD940">
        <f t="shared" si="209"/>
        <v>0.29017157129883814</v>
      </c>
    </row>
    <row r="941" spans="1:30" x14ac:dyDescent="0.3">
      <c r="A941" s="3" t="s">
        <v>19</v>
      </c>
      <c r="B941" s="3" t="s">
        <v>1278</v>
      </c>
      <c r="C941" s="3" t="s">
        <v>21</v>
      </c>
      <c r="D941" s="4" t="s">
        <v>22</v>
      </c>
      <c r="E941" s="3" t="s">
        <v>1280</v>
      </c>
      <c r="F941" s="3" t="str">
        <f t="shared" si="196"/>
        <v>Kitchen Tools</v>
      </c>
      <c r="G941" s="3" t="str">
        <f t="shared" si="197"/>
        <v xml:space="preserve">SB-12 STEEL TEA STRAINER BIG - SB-12 </v>
      </c>
      <c r="H941" s="3" t="str">
        <f t="shared" si="198"/>
        <v>SB-12</v>
      </c>
      <c r="I941" s="3"/>
      <c r="J941" s="3"/>
      <c r="K941" s="3" t="str">
        <f t="shared" si="199"/>
        <v>PCS</v>
      </c>
      <c r="L941" s="3" t="e">
        <f t="shared" si="200"/>
        <v>#VALUE!</v>
      </c>
      <c r="M941" s="3"/>
      <c r="N941" s="3">
        <v>5985</v>
      </c>
      <c r="O941" s="3" t="s">
        <v>24</v>
      </c>
      <c r="P941" s="3">
        <v>415.261213</v>
      </c>
      <c r="Q941" s="3">
        <v>2485338.36</v>
      </c>
      <c r="R941" s="3">
        <v>5.2832215400000004</v>
      </c>
      <c r="S941" s="3">
        <v>31620.08092</v>
      </c>
      <c r="T941" s="3">
        <v>910628</v>
      </c>
      <c r="U941" t="str">
        <f t="shared" si="201"/>
        <v xml:space="preserve">SB-12 STEEL TEA STRAINER BIG - SB-12 </v>
      </c>
      <c r="V941">
        <f t="shared" si="202"/>
        <v>25200</v>
      </c>
      <c r="W941" t="str">
        <f t="shared" si="203"/>
        <v>PCS</v>
      </c>
      <c r="X941">
        <f t="shared" si="204"/>
        <v>1.1584000000000001</v>
      </c>
      <c r="Y941">
        <f t="shared" si="205"/>
        <v>3395966.36</v>
      </c>
      <c r="Z941">
        <f t="shared" si="206"/>
        <v>0.36640001001714712</v>
      </c>
      <c r="AA941" t="str">
        <f t="shared" si="207"/>
        <v>High</v>
      </c>
      <c r="AB941">
        <f t="shared" si="208"/>
        <v>2022</v>
      </c>
      <c r="AD941">
        <f t="shared" si="209"/>
        <v>0.29010470426851759</v>
      </c>
    </row>
    <row r="942" spans="1:30" x14ac:dyDescent="0.3">
      <c r="A942" s="3" t="s">
        <v>19</v>
      </c>
      <c r="B942" s="3" t="s">
        <v>1278</v>
      </c>
      <c r="C942" s="3" t="s">
        <v>21</v>
      </c>
      <c r="D942" s="4" t="s">
        <v>22</v>
      </c>
      <c r="E942" s="3" t="s">
        <v>1281</v>
      </c>
      <c r="F942" s="3" t="str">
        <f t="shared" si="196"/>
        <v>Other</v>
      </c>
      <c r="G942" s="3" t="str">
        <f t="shared" si="197"/>
        <v xml:space="preserve">NP-20 STAINLESS STEEL SPORTS BOTTLE 750 ML S-308-C6 </v>
      </c>
      <c r="H942" s="3" t="str">
        <f t="shared" si="198"/>
        <v>NP-20</v>
      </c>
      <c r="I942" s="3"/>
      <c r="J942" s="3"/>
      <c r="K942" s="3" t="str">
        <f t="shared" si="199"/>
        <v>PCS</v>
      </c>
      <c r="L942" s="3" t="e">
        <f t="shared" si="200"/>
        <v>#VALUE!</v>
      </c>
      <c r="M942" s="3"/>
      <c r="N942" s="3">
        <v>3712</v>
      </c>
      <c r="O942" s="3" t="s">
        <v>24</v>
      </c>
      <c r="P942" s="3">
        <v>536.31583780000005</v>
      </c>
      <c r="Q942" s="3">
        <v>1990804.39</v>
      </c>
      <c r="R942" s="3">
        <v>6.8233567150000001</v>
      </c>
      <c r="S942" s="3">
        <v>25328.30013</v>
      </c>
      <c r="T942" s="3">
        <v>729430.8</v>
      </c>
      <c r="U942" t="str">
        <f t="shared" si="201"/>
        <v xml:space="preserve">NP-20 STAINLESS STEEL SPORTS BOTTLE 750 ML S-308-C6 </v>
      </c>
      <c r="V942">
        <f t="shared" si="202"/>
        <v>20880</v>
      </c>
      <c r="W942" t="str">
        <f t="shared" si="203"/>
        <v>PCS</v>
      </c>
      <c r="X942">
        <f t="shared" si="204"/>
        <v>1.113</v>
      </c>
      <c r="Y942">
        <f t="shared" si="205"/>
        <v>2720235.19</v>
      </c>
      <c r="Z942">
        <f t="shared" si="206"/>
        <v>0.36640003591714004</v>
      </c>
      <c r="AA942" t="str">
        <f t="shared" si="207"/>
        <v>High</v>
      </c>
      <c r="AB942">
        <f t="shared" si="208"/>
        <v>2022</v>
      </c>
      <c r="AD942">
        <f t="shared" si="209"/>
        <v>0.2900377198034178</v>
      </c>
    </row>
    <row r="943" spans="1:30" x14ac:dyDescent="0.3">
      <c r="A943" s="3" t="s">
        <v>19</v>
      </c>
      <c r="B943" s="3" t="s">
        <v>1278</v>
      </c>
      <c r="C943" s="3" t="s">
        <v>21</v>
      </c>
      <c r="D943" s="4" t="s">
        <v>22</v>
      </c>
      <c r="E943" s="3" t="s">
        <v>1282</v>
      </c>
      <c r="F943" s="3" t="str">
        <f t="shared" si="196"/>
        <v>Other</v>
      </c>
      <c r="G943" s="3" t="str">
        <f t="shared" si="197"/>
        <v>NP-19 STEEL SALT BOTTLE</v>
      </c>
      <c r="H943" s="3" t="str">
        <f t="shared" si="198"/>
        <v>NP-19</v>
      </c>
      <c r="I943" s="3"/>
      <c r="J943" s="3"/>
      <c r="K943" s="3" t="str">
        <f t="shared" si="199"/>
        <v>PCS</v>
      </c>
      <c r="L943" s="3" t="e">
        <f t="shared" si="200"/>
        <v>#VALUE!</v>
      </c>
      <c r="M943" s="3"/>
      <c r="N943" s="3">
        <v>7875</v>
      </c>
      <c r="O943" s="3" t="s">
        <v>24</v>
      </c>
      <c r="P943" s="3">
        <v>268.73822730000001</v>
      </c>
      <c r="Q943" s="3">
        <v>2116313.54</v>
      </c>
      <c r="R943" s="3">
        <v>3.4190614159999999</v>
      </c>
      <c r="S943" s="3">
        <v>26925.108649999998</v>
      </c>
      <c r="T943" s="3">
        <v>775417.3</v>
      </c>
      <c r="U943" t="str">
        <f t="shared" si="201"/>
        <v>NP-19 STEEL SALT BOTTLE</v>
      </c>
      <c r="V943">
        <f t="shared" si="202"/>
        <v>50400</v>
      </c>
      <c r="W943" t="str">
        <f t="shared" si="203"/>
        <v>PCS</v>
      </c>
      <c r="X943">
        <f t="shared" si="204"/>
        <v>0.49320000000000003</v>
      </c>
      <c r="Y943">
        <f t="shared" si="205"/>
        <v>2891730.84</v>
      </c>
      <c r="Z943">
        <f t="shared" si="206"/>
        <v>0.36640000895141467</v>
      </c>
      <c r="AA943" t="str">
        <f t="shared" si="207"/>
        <v>High</v>
      </c>
      <c r="AB943">
        <f t="shared" si="208"/>
        <v>2022</v>
      </c>
      <c r="AD943">
        <f t="shared" si="209"/>
        <v>0.28997061759242154</v>
      </c>
    </row>
    <row r="944" spans="1:30" x14ac:dyDescent="0.3">
      <c r="A944" s="3" t="s">
        <v>19</v>
      </c>
      <c r="B944" s="3" t="s">
        <v>1278</v>
      </c>
      <c r="C944" s="3" t="s">
        <v>21</v>
      </c>
      <c r="D944" s="4" t="s">
        <v>22</v>
      </c>
      <c r="E944" s="3" t="s">
        <v>1283</v>
      </c>
      <c r="F944" s="3" t="str">
        <f t="shared" si="196"/>
        <v>Other</v>
      </c>
      <c r="G944" s="3" t="str">
        <f t="shared" si="197"/>
        <v xml:space="preserve">SB-01 STAINLESS STEEL SPORTS BOTTLE 750ML SG-702 </v>
      </c>
      <c r="H944" s="3" t="str">
        <f t="shared" si="198"/>
        <v>SB-01</v>
      </c>
      <c r="I944" s="3"/>
      <c r="J944" s="3"/>
      <c r="K944" s="3" t="str">
        <f t="shared" si="199"/>
        <v/>
      </c>
      <c r="L944" s="3" t="e">
        <f t="shared" si="200"/>
        <v>#VALUE!</v>
      </c>
      <c r="M944" s="3"/>
      <c r="N944" s="3">
        <v>2633.4</v>
      </c>
      <c r="O944" s="3" t="s">
        <v>24</v>
      </c>
      <c r="P944" s="3">
        <v>651.3647072</v>
      </c>
      <c r="Q944" s="3">
        <v>1715303.82</v>
      </c>
      <c r="R944" s="3">
        <v>8.2870827889999994</v>
      </c>
      <c r="S944" s="3">
        <v>21823.203819999999</v>
      </c>
      <c r="T944" s="3">
        <v>628487.4</v>
      </c>
      <c r="U944" t="str">
        <f t="shared" si="201"/>
        <v xml:space="preserve">SB-01 STAINLESS STEEL SPORTS BOTTLE 750ML SG-702 </v>
      </c>
      <c r="V944" t="e">
        <f t="shared" si="202"/>
        <v>#VALUE!</v>
      </c>
      <c r="W944" t="str">
        <f t="shared" si="203"/>
        <v/>
      </c>
      <c r="X944">
        <f t="shared" si="204"/>
        <v>1.2050000000000001</v>
      </c>
      <c r="Y944">
        <f t="shared" si="205"/>
        <v>2343791.2200000002</v>
      </c>
      <c r="Z944">
        <f t="shared" si="206"/>
        <v>0.36640004684417948</v>
      </c>
      <c r="AA944" t="str">
        <f t="shared" si="207"/>
        <v>High</v>
      </c>
      <c r="AB944">
        <f t="shared" si="208"/>
        <v>2022</v>
      </c>
      <c r="AD944">
        <f t="shared" si="209"/>
        <v>0.28990339737134946</v>
      </c>
    </row>
    <row r="945" spans="1:30" x14ac:dyDescent="0.3">
      <c r="A945" s="3" t="s">
        <v>19</v>
      </c>
      <c r="B945" s="3" t="s">
        <v>1278</v>
      </c>
      <c r="C945" s="3" t="s">
        <v>21</v>
      </c>
      <c r="D945" s="4" t="s">
        <v>22</v>
      </c>
      <c r="E945" s="3" t="s">
        <v>1284</v>
      </c>
      <c r="F945" s="3" t="str">
        <f t="shared" si="196"/>
        <v>Other</v>
      </c>
      <c r="G945" s="3" t="str">
        <f t="shared" si="197"/>
        <v xml:space="preserve">NP-21 STAINLESS STEEL SPORTS BOTTLE 650ML S115 </v>
      </c>
      <c r="H945" s="3" t="str">
        <f t="shared" si="198"/>
        <v>NP-21</v>
      </c>
      <c r="I945" s="3"/>
      <c r="J945" s="3"/>
      <c r="K945" s="3" t="str">
        <f t="shared" si="199"/>
        <v/>
      </c>
      <c r="L945" s="3" t="e">
        <f t="shared" si="200"/>
        <v>#VALUE!</v>
      </c>
      <c r="M945" s="3"/>
      <c r="N945" s="3">
        <v>3068.1</v>
      </c>
      <c r="O945" s="3" t="s">
        <v>24</v>
      </c>
      <c r="P945" s="3">
        <v>557.54043869999998</v>
      </c>
      <c r="Q945" s="3">
        <v>1710589.82</v>
      </c>
      <c r="R945" s="3">
        <v>7.0933898050000002</v>
      </c>
      <c r="S945" s="3">
        <v>21763.22926</v>
      </c>
      <c r="T945" s="3">
        <v>626760.19999999995</v>
      </c>
      <c r="U945" t="str">
        <f t="shared" si="201"/>
        <v xml:space="preserve">NP-21 STAINLESS STEEL SPORTS BOTTLE 650ML S115 </v>
      </c>
      <c r="V945" t="e">
        <f t="shared" si="202"/>
        <v>#VALUE!</v>
      </c>
      <c r="W945" t="str">
        <f t="shared" si="203"/>
        <v/>
      </c>
      <c r="X945">
        <f t="shared" si="204"/>
        <v>1.1399999999999999</v>
      </c>
      <c r="Y945">
        <f t="shared" si="205"/>
        <v>2337350.02</v>
      </c>
      <c r="Z945">
        <f t="shared" si="206"/>
        <v>0.36640005258537078</v>
      </c>
      <c r="AA945" t="str">
        <f t="shared" si="207"/>
        <v>High</v>
      </c>
      <c r="AB945">
        <f t="shared" si="208"/>
        <v>2022</v>
      </c>
      <c r="AD945">
        <f t="shared" si="209"/>
        <v>0.28983605877146135</v>
      </c>
    </row>
    <row r="946" spans="1:30" x14ac:dyDescent="0.3">
      <c r="A946" s="3" t="s">
        <v>19</v>
      </c>
      <c r="B946" s="3" t="s">
        <v>1278</v>
      </c>
      <c r="C946" s="3" t="s">
        <v>21</v>
      </c>
      <c r="D946" s="4" t="s">
        <v>22</v>
      </c>
      <c r="E946" s="3" t="s">
        <v>1285</v>
      </c>
      <c r="F946" s="3" t="str">
        <f t="shared" si="196"/>
        <v>Other</v>
      </c>
      <c r="G946" s="3" t="str">
        <f t="shared" si="197"/>
        <v xml:space="preserve">AM-06 STAINLESS STEEL BOTTLE 750ML SG805 </v>
      </c>
      <c r="H946" s="3" t="str">
        <f t="shared" si="198"/>
        <v>AM-06</v>
      </c>
      <c r="I946" s="3"/>
      <c r="J946" s="3"/>
      <c r="K946" s="3" t="str">
        <f t="shared" si="199"/>
        <v/>
      </c>
      <c r="L946" s="3" t="e">
        <f t="shared" si="200"/>
        <v>#VALUE!</v>
      </c>
      <c r="M946" s="3"/>
      <c r="N946" s="3">
        <v>1679.4</v>
      </c>
      <c r="O946" s="3" t="s">
        <v>24</v>
      </c>
      <c r="P946" s="3">
        <v>650.46381450000001</v>
      </c>
      <c r="Q946" s="3">
        <v>1092388.93</v>
      </c>
      <c r="R946" s="3">
        <v>8.2756210489999997</v>
      </c>
      <c r="S946" s="3">
        <v>13898.07799</v>
      </c>
      <c r="T946" s="3">
        <v>400251.3</v>
      </c>
      <c r="U946" t="str">
        <f t="shared" si="201"/>
        <v xml:space="preserve">AM-06 STAINLESS STEEL BOTTLE 750ML SG805 </v>
      </c>
      <c r="V946" t="e">
        <f t="shared" si="202"/>
        <v>#VALUE!</v>
      </c>
      <c r="W946" t="str">
        <f t="shared" si="203"/>
        <v/>
      </c>
      <c r="X946">
        <f t="shared" si="204"/>
        <v>1.1399999999999999</v>
      </c>
      <c r="Y946">
        <f t="shared" si="205"/>
        <v>1492640.23</v>
      </c>
      <c r="Z946">
        <f t="shared" si="206"/>
        <v>0.36639999638224091</v>
      </c>
      <c r="AA946" t="str">
        <f t="shared" si="207"/>
        <v>High</v>
      </c>
      <c r="AB946">
        <f t="shared" si="208"/>
        <v>2022</v>
      </c>
      <c r="AD946">
        <f t="shared" si="209"/>
        <v>0.28976860150818928</v>
      </c>
    </row>
    <row r="947" spans="1:30" x14ac:dyDescent="0.3">
      <c r="A947" s="3" t="s">
        <v>19</v>
      </c>
      <c r="B947" s="3" t="s">
        <v>1278</v>
      </c>
      <c r="C947" s="3" t="s">
        <v>21</v>
      </c>
      <c r="D947" s="4" t="s">
        <v>22</v>
      </c>
      <c r="E947" s="3" t="s">
        <v>1286</v>
      </c>
      <c r="F947" s="3" t="str">
        <f t="shared" si="196"/>
        <v>Other</v>
      </c>
      <c r="G947" s="3" t="str">
        <f t="shared" si="197"/>
        <v xml:space="preserve">AM-253 STEEL KITCHEN TURNER </v>
      </c>
      <c r="H947" s="3" t="str">
        <f t="shared" si="198"/>
        <v>AM-253</v>
      </c>
      <c r="I947" s="3"/>
      <c r="J947" s="3"/>
      <c r="K947" s="3" t="str">
        <f t="shared" si="199"/>
        <v>PCS</v>
      </c>
      <c r="L947" s="3" t="e">
        <f t="shared" si="200"/>
        <v>#VALUE!</v>
      </c>
      <c r="M947" s="3"/>
      <c r="N947" s="3">
        <v>434</v>
      </c>
      <c r="O947" s="3" t="s">
        <v>24</v>
      </c>
      <c r="P947" s="3">
        <v>534.14032259999999</v>
      </c>
      <c r="Q947" s="3">
        <v>231816.9</v>
      </c>
      <c r="R947" s="3">
        <v>6.7956784040000002</v>
      </c>
      <c r="S947" s="3">
        <v>2949.324427</v>
      </c>
      <c r="T947" s="3">
        <v>84937.7</v>
      </c>
      <c r="U947" t="str">
        <f t="shared" si="201"/>
        <v xml:space="preserve">AM-253 STEEL KITCHEN TURNER </v>
      </c>
      <c r="V947">
        <f t="shared" si="202"/>
        <v>4464</v>
      </c>
      <c r="W947" t="str">
        <f t="shared" si="203"/>
        <v>PCS</v>
      </c>
      <c r="X947">
        <f t="shared" si="204"/>
        <v>0.57299999999999995</v>
      </c>
      <c r="Y947">
        <f t="shared" si="205"/>
        <v>316754.59999999998</v>
      </c>
      <c r="Z947">
        <f t="shared" si="206"/>
        <v>0.36639994754480798</v>
      </c>
      <c r="AA947" t="str">
        <f t="shared" si="207"/>
        <v>High</v>
      </c>
      <c r="AB947">
        <f t="shared" si="208"/>
        <v>2022</v>
      </c>
      <c r="AD947">
        <f t="shared" si="209"/>
        <v>0.2897010253222333</v>
      </c>
    </row>
    <row r="948" spans="1:30" x14ac:dyDescent="0.3">
      <c r="A948" s="3" t="s">
        <v>19</v>
      </c>
      <c r="B948" s="3" t="s">
        <v>1278</v>
      </c>
      <c r="C948" s="3" t="s">
        <v>21</v>
      </c>
      <c r="D948" s="4" t="s">
        <v>22</v>
      </c>
      <c r="E948" s="3" t="s">
        <v>1287</v>
      </c>
      <c r="F948" s="3" t="str">
        <f t="shared" si="196"/>
        <v>Other</v>
      </c>
      <c r="G948" s="3" t="str">
        <f t="shared" si="197"/>
        <v xml:space="preserve">NP-003 - STEEL ZHARA </v>
      </c>
      <c r="H948" s="3" t="str">
        <f t="shared" si="198"/>
        <v>NP-003</v>
      </c>
      <c r="I948" s="3"/>
      <c r="J948" s="3"/>
      <c r="K948" s="3" t="str">
        <f t="shared" si="199"/>
        <v>PCS</v>
      </c>
      <c r="L948" s="3" t="e">
        <f t="shared" si="200"/>
        <v>#VALUE!</v>
      </c>
      <c r="M948" s="3"/>
      <c r="N948" s="3">
        <v>9520</v>
      </c>
      <c r="O948" s="3" t="s">
        <v>24</v>
      </c>
      <c r="P948" s="3">
        <v>409.03009029999998</v>
      </c>
      <c r="Q948" s="3">
        <v>3893966.46</v>
      </c>
      <c r="R948" s="3">
        <v>5.2039451699999999</v>
      </c>
      <c r="S948" s="3">
        <v>49541.558019999997</v>
      </c>
      <c r="T948" s="3">
        <v>1426749.3</v>
      </c>
      <c r="U948" t="str">
        <f t="shared" si="201"/>
        <v xml:space="preserve">NP-003 - STEEL ZHARA </v>
      </c>
      <c r="V948">
        <f t="shared" si="202"/>
        <v>102000</v>
      </c>
      <c r="W948" t="str">
        <f t="shared" si="203"/>
        <v>PCS</v>
      </c>
      <c r="X948">
        <f t="shared" si="204"/>
        <v>0.44840000000000002</v>
      </c>
      <c r="Y948">
        <f t="shared" si="205"/>
        <v>5320715.76</v>
      </c>
      <c r="Z948">
        <f t="shared" si="206"/>
        <v>0.36639999718949817</v>
      </c>
      <c r="AA948" t="str">
        <f t="shared" si="207"/>
        <v>High</v>
      </c>
      <c r="AB948">
        <f t="shared" si="208"/>
        <v>2022</v>
      </c>
      <c r="AD948">
        <f t="shared" si="209"/>
        <v>0.28963332989220453</v>
      </c>
    </row>
    <row r="949" spans="1:30" x14ac:dyDescent="0.3">
      <c r="A949" s="3" t="s">
        <v>19</v>
      </c>
      <c r="B949" s="3" t="s">
        <v>1278</v>
      </c>
      <c r="C949" s="3" t="s">
        <v>21</v>
      </c>
      <c r="D949" s="4" t="s">
        <v>22</v>
      </c>
      <c r="E949" s="3" t="s">
        <v>1288</v>
      </c>
      <c r="F949" s="3" t="str">
        <f t="shared" si="196"/>
        <v>Kitchen Tools</v>
      </c>
      <c r="G949" s="3" t="str">
        <f t="shared" si="197"/>
        <v>NP-55 STEEL TEA STRAINER</v>
      </c>
      <c r="H949" s="3" t="str">
        <f t="shared" si="198"/>
        <v>NP-55</v>
      </c>
      <c r="I949" s="3"/>
      <c r="J949" s="3"/>
      <c r="K949" s="3" t="str">
        <f t="shared" si="199"/>
        <v>PCS</v>
      </c>
      <c r="L949" s="3" t="e">
        <f t="shared" si="200"/>
        <v>#VALUE!</v>
      </c>
      <c r="M949" s="3"/>
      <c r="N949" s="3">
        <v>2310</v>
      </c>
      <c r="O949" s="3" t="s">
        <v>24</v>
      </c>
      <c r="P949" s="3">
        <v>577.51823379999996</v>
      </c>
      <c r="Q949" s="3">
        <v>1334067.1200000001</v>
      </c>
      <c r="R949" s="3">
        <v>7.3475602259999997</v>
      </c>
      <c r="S949" s="3">
        <v>16972.864119999998</v>
      </c>
      <c r="T949" s="3">
        <v>488802.1</v>
      </c>
      <c r="U949" t="str">
        <f t="shared" si="201"/>
        <v>NP-55 STEEL TEA STRAINER</v>
      </c>
      <c r="V949">
        <f t="shared" si="202"/>
        <v>50400</v>
      </c>
      <c r="W949" t="str">
        <f t="shared" si="203"/>
        <v>PCS</v>
      </c>
      <c r="X949">
        <f t="shared" si="204"/>
        <v>0.31090000000000001</v>
      </c>
      <c r="Y949">
        <f t="shared" si="205"/>
        <v>1822869.2200000002</v>
      </c>
      <c r="Z949">
        <f t="shared" si="206"/>
        <v>0.36639993046226937</v>
      </c>
      <c r="AA949" t="str">
        <f t="shared" si="207"/>
        <v>High</v>
      </c>
      <c r="AB949">
        <f t="shared" si="208"/>
        <v>2022</v>
      </c>
      <c r="AD949">
        <f t="shared" si="209"/>
        <v>0.28956551481508674</v>
      </c>
    </row>
    <row r="950" spans="1:30" x14ac:dyDescent="0.3">
      <c r="A950" s="3" t="s">
        <v>19</v>
      </c>
      <c r="B950" s="3" t="s">
        <v>1278</v>
      </c>
      <c r="C950" s="3" t="s">
        <v>21</v>
      </c>
      <c r="D950" s="4" t="s">
        <v>22</v>
      </c>
      <c r="E950" s="3" t="s">
        <v>1289</v>
      </c>
      <c r="F950" s="3" t="str">
        <f t="shared" si="196"/>
        <v>Other</v>
      </c>
      <c r="G950" s="3" t="str">
        <f t="shared" si="197"/>
        <v>AM-253 STEEL KITCHEN TURNER</v>
      </c>
      <c r="H950" s="3" t="str">
        <f t="shared" si="198"/>
        <v>AM-253</v>
      </c>
      <c r="I950" s="3"/>
      <c r="J950" s="3"/>
      <c r="K950" s="3" t="str">
        <f t="shared" si="199"/>
        <v>PCS</v>
      </c>
      <c r="L950" s="3" t="e">
        <f t="shared" si="200"/>
        <v>#VALUE!</v>
      </c>
      <c r="M950" s="3"/>
      <c r="N950" s="3">
        <v>1452</v>
      </c>
      <c r="O950" s="3" t="s">
        <v>24</v>
      </c>
      <c r="P950" s="3">
        <v>587.86486909999996</v>
      </c>
      <c r="Q950" s="3">
        <v>853579.79</v>
      </c>
      <c r="R950" s="3">
        <v>7.4791968080000002</v>
      </c>
      <c r="S950" s="3">
        <v>10859.79377</v>
      </c>
      <c r="T950" s="3">
        <v>312751.7</v>
      </c>
      <c r="U950" t="str">
        <f t="shared" si="201"/>
        <v>AM-253 STEEL KITCHEN TURNER</v>
      </c>
      <c r="V950">
        <f t="shared" si="202"/>
        <v>17424</v>
      </c>
      <c r="W950" t="str">
        <f t="shared" si="203"/>
        <v>PCS</v>
      </c>
      <c r="X950">
        <f t="shared" si="204"/>
        <v>0.57540000000000002</v>
      </c>
      <c r="Y950">
        <f t="shared" si="205"/>
        <v>1166331.49</v>
      </c>
      <c r="Z950">
        <f t="shared" si="206"/>
        <v>0.36640007608427561</v>
      </c>
      <c r="AA950" t="str">
        <f t="shared" si="207"/>
        <v>High</v>
      </c>
      <c r="AB950">
        <f t="shared" si="208"/>
        <v>2022</v>
      </c>
      <c r="AD950">
        <f t="shared" si="209"/>
        <v>0.28949757987640667</v>
      </c>
    </row>
    <row r="951" spans="1:30" x14ac:dyDescent="0.3">
      <c r="A951" s="3" t="s">
        <v>19</v>
      </c>
      <c r="B951" s="3" t="s">
        <v>1290</v>
      </c>
      <c r="C951" s="3" t="s">
        <v>21</v>
      </c>
      <c r="D951" s="4" t="s">
        <v>22</v>
      </c>
      <c r="E951" s="3" t="s">
        <v>1291</v>
      </c>
      <c r="F951" s="3" t="str">
        <f t="shared" si="196"/>
        <v>Other</v>
      </c>
      <c r="G951" s="3" t="str">
        <f t="shared" si="197"/>
        <v>NP-21 STAINLESS STEEL SPORTS BOTTLE 650ML S115</v>
      </c>
      <c r="H951" s="3" t="str">
        <f t="shared" si="198"/>
        <v>NP-21</v>
      </c>
      <c r="I951" s="3"/>
      <c r="J951" s="3"/>
      <c r="K951" s="3" t="str">
        <f t="shared" si="199"/>
        <v>PCS</v>
      </c>
      <c r="L951" s="3" t="e">
        <f t="shared" si="200"/>
        <v>#VALUE!</v>
      </c>
      <c r="M951" s="3"/>
      <c r="N951" s="3">
        <v>3893.4</v>
      </c>
      <c r="O951" s="3" t="s">
        <v>24</v>
      </c>
      <c r="P951" s="3">
        <v>558.33801300000005</v>
      </c>
      <c r="Q951" s="3">
        <v>2173833.2200000002</v>
      </c>
      <c r="R951" s="3">
        <v>7.103537062</v>
      </c>
      <c r="S951" s="3">
        <v>27656.911199999999</v>
      </c>
      <c r="T951" s="3">
        <v>796492.5</v>
      </c>
      <c r="U951" t="str">
        <f t="shared" si="201"/>
        <v>NP-21 STAINLESS STEEL SPORTS BOTTLE 650ML S115</v>
      </c>
      <c r="V951">
        <f t="shared" si="202"/>
        <v>22248</v>
      </c>
      <c r="W951" t="str">
        <f t="shared" si="203"/>
        <v>PCS</v>
      </c>
      <c r="X951">
        <f t="shared" si="204"/>
        <v>1.1399999999999999</v>
      </c>
      <c r="Y951">
        <f t="shared" si="205"/>
        <v>2970325.72</v>
      </c>
      <c r="Z951">
        <f t="shared" si="206"/>
        <v>0.36640000376845833</v>
      </c>
      <c r="AA951" t="str">
        <f t="shared" si="207"/>
        <v>High</v>
      </c>
      <c r="AB951">
        <f t="shared" si="208"/>
        <v>2022</v>
      </c>
      <c r="AD951">
        <f t="shared" si="209"/>
        <v>0.28942952457002807</v>
      </c>
    </row>
    <row r="952" spans="1:30" x14ac:dyDescent="0.3">
      <c r="A952" s="3" t="s">
        <v>19</v>
      </c>
      <c r="B952" s="3" t="s">
        <v>1290</v>
      </c>
      <c r="C952" s="3" t="s">
        <v>21</v>
      </c>
      <c r="D952" s="4" t="s">
        <v>22</v>
      </c>
      <c r="E952" s="3" t="s">
        <v>1292</v>
      </c>
      <c r="F952" s="3" t="str">
        <f t="shared" si="196"/>
        <v>Other</v>
      </c>
      <c r="G952" s="3" t="str">
        <f t="shared" si="197"/>
        <v xml:space="preserve">AM-06 - STAINLESS STEEL BOTTLE 750ML SG805 </v>
      </c>
      <c r="H952" s="3" t="str">
        <f t="shared" si="198"/>
        <v>AM-06</v>
      </c>
      <c r="I952" s="3"/>
      <c r="J952" s="3"/>
      <c r="K952" s="3" t="str">
        <f t="shared" si="199"/>
        <v>PCS</v>
      </c>
      <c r="L952" s="3" t="e">
        <f t="shared" si="200"/>
        <v>#VALUE!</v>
      </c>
      <c r="M952" s="3"/>
      <c r="N952" s="3">
        <v>2473.1999999999998</v>
      </c>
      <c r="O952" s="3" t="s">
        <v>24</v>
      </c>
      <c r="P952" s="3">
        <v>651.39431909999996</v>
      </c>
      <c r="Q952" s="3">
        <v>1611028.43</v>
      </c>
      <c r="R952" s="3">
        <v>8.2874595309999997</v>
      </c>
      <c r="S952" s="3">
        <v>20496.544910000001</v>
      </c>
      <c r="T952" s="3">
        <v>590280.9</v>
      </c>
      <c r="U952" t="str">
        <f t="shared" si="201"/>
        <v xml:space="preserve">AM-06 - STAINLESS STEEL BOTTLE 750ML SG805 </v>
      </c>
      <c r="V952">
        <f t="shared" si="202"/>
        <v>16488</v>
      </c>
      <c r="W952" t="str">
        <f t="shared" si="203"/>
        <v>PCS</v>
      </c>
      <c r="X952">
        <f t="shared" si="204"/>
        <v>1.1399999999999999</v>
      </c>
      <c r="Y952">
        <f t="shared" si="205"/>
        <v>2201309.33</v>
      </c>
      <c r="Z952">
        <f t="shared" si="206"/>
        <v>0.36640005167382433</v>
      </c>
      <c r="AA952" t="str">
        <f t="shared" si="207"/>
        <v>High</v>
      </c>
      <c r="AB952">
        <f t="shared" si="208"/>
        <v>2022</v>
      </c>
      <c r="AD952">
        <f t="shared" si="209"/>
        <v>0.28936134876914371</v>
      </c>
    </row>
    <row r="953" spans="1:30" x14ac:dyDescent="0.3">
      <c r="A953" s="3" t="s">
        <v>19</v>
      </c>
      <c r="B953" s="3" t="s">
        <v>1290</v>
      </c>
      <c r="C953" s="3" t="s">
        <v>21</v>
      </c>
      <c r="D953" s="4" t="s">
        <v>25</v>
      </c>
      <c r="E953" s="3" t="s">
        <v>1293</v>
      </c>
      <c r="F953" s="3" t="str">
        <f t="shared" si="196"/>
        <v>Scrubber</v>
      </c>
      <c r="G953" s="3" t="str">
        <f t="shared" si="197"/>
        <v xml:space="preserve">STEEL SCRUBBER 2 PCS SET-8001-2 </v>
      </c>
      <c r="H953" s="3" t="str">
        <f t="shared" si="198"/>
        <v>STEEL</v>
      </c>
      <c r="I953" s="3"/>
      <c r="J953" s="3"/>
      <c r="K953" s="3" t="str">
        <f t="shared" si="199"/>
        <v>PCS</v>
      </c>
      <c r="L953" s="3" t="e">
        <f t="shared" si="200"/>
        <v>#VALUE!</v>
      </c>
      <c r="M953" s="3"/>
      <c r="N953" s="3">
        <v>4830</v>
      </c>
      <c r="O953" s="3" t="s">
        <v>24</v>
      </c>
      <c r="P953" s="3">
        <v>511.82937470000002</v>
      </c>
      <c r="Q953" s="3">
        <v>2472135.88</v>
      </c>
      <c r="R953" s="3">
        <v>6.5118241059999997</v>
      </c>
      <c r="S953" s="3">
        <v>31452.110430000001</v>
      </c>
      <c r="T953" s="3">
        <v>1086750.8999999999</v>
      </c>
      <c r="U953" t="str">
        <f t="shared" si="201"/>
        <v xml:space="preserve">STEEL SCRUBBER 2 PCS SET-8001-2 </v>
      </c>
      <c r="V953" t="e">
        <f t="shared" si="202"/>
        <v>#VALUE!</v>
      </c>
      <c r="W953" t="str">
        <f t="shared" si="203"/>
        <v>PCS</v>
      </c>
      <c r="X953">
        <f t="shared" si="204"/>
        <v>0.16800000000000001</v>
      </c>
      <c r="Y953">
        <f t="shared" si="205"/>
        <v>3558886.78</v>
      </c>
      <c r="Z953">
        <f t="shared" si="206"/>
        <v>0.43959998671270445</v>
      </c>
      <c r="AA953" t="str">
        <f t="shared" si="207"/>
        <v>High</v>
      </c>
      <c r="AB953">
        <f t="shared" si="208"/>
        <v>2022</v>
      </c>
      <c r="AD953">
        <f t="shared" si="209"/>
        <v>0.28929305204671052</v>
      </c>
    </row>
    <row r="954" spans="1:30" x14ac:dyDescent="0.3">
      <c r="A954" s="3" t="s">
        <v>19</v>
      </c>
      <c r="B954" s="3" t="s">
        <v>1290</v>
      </c>
      <c r="C954" s="3" t="s">
        <v>21</v>
      </c>
      <c r="D954" s="4" t="s">
        <v>22</v>
      </c>
      <c r="E954" s="3" t="s">
        <v>1294</v>
      </c>
      <c r="F954" s="3" t="str">
        <f t="shared" si="196"/>
        <v>Other</v>
      </c>
      <c r="G954" s="3" t="str">
        <f t="shared" si="197"/>
        <v xml:space="preserve">SB-01 - STAINLESS STEEL SPORTS BOTTLE 750ML SG-702 </v>
      </c>
      <c r="H954" s="3" t="str">
        <f t="shared" si="198"/>
        <v>SB-01</v>
      </c>
      <c r="I954" s="3"/>
      <c r="J954" s="3"/>
      <c r="K954" s="3" t="str">
        <f t="shared" si="199"/>
        <v>PCS</v>
      </c>
      <c r="L954" s="3" t="e">
        <f t="shared" si="200"/>
        <v>#VALUE!</v>
      </c>
      <c r="M954" s="3"/>
      <c r="N954" s="3">
        <v>980.4</v>
      </c>
      <c r="O954" s="3" t="s">
        <v>24</v>
      </c>
      <c r="P954" s="3">
        <v>652.29641979999997</v>
      </c>
      <c r="Q954" s="3">
        <v>639511.41</v>
      </c>
      <c r="R954" s="3">
        <v>8.2989366390000008</v>
      </c>
      <c r="S954" s="3">
        <v>8136.2774810000001</v>
      </c>
      <c r="T954" s="3">
        <v>234317</v>
      </c>
      <c r="U954" t="str">
        <f t="shared" si="201"/>
        <v xml:space="preserve">SB-01 - STAINLESS STEEL SPORTS BOTTLE 750ML SG-702 </v>
      </c>
      <c r="V954">
        <f t="shared" si="202"/>
        <v>6192</v>
      </c>
      <c r="W954" t="str">
        <f t="shared" si="203"/>
        <v>PCS</v>
      </c>
      <c r="X954">
        <f t="shared" si="204"/>
        <v>1.2050000000000001</v>
      </c>
      <c r="Y954">
        <f t="shared" si="205"/>
        <v>873828.41</v>
      </c>
      <c r="Z954">
        <f t="shared" si="206"/>
        <v>0.36640003029813023</v>
      </c>
      <c r="AA954" t="str">
        <f t="shared" si="207"/>
        <v>High</v>
      </c>
      <c r="AB954">
        <f t="shared" si="208"/>
        <v>2022</v>
      </c>
      <c r="AD954">
        <f t="shared" si="209"/>
        <v>0.28915968298312045</v>
      </c>
    </row>
    <row r="955" spans="1:30" x14ac:dyDescent="0.3">
      <c r="A955" s="3" t="s">
        <v>19</v>
      </c>
      <c r="B955" s="3" t="s">
        <v>1290</v>
      </c>
      <c r="C955" s="3" t="s">
        <v>21</v>
      </c>
      <c r="D955" s="4" t="s">
        <v>22</v>
      </c>
      <c r="E955" s="3" t="s">
        <v>1295</v>
      </c>
      <c r="F955" s="3" t="str">
        <f t="shared" si="196"/>
        <v>Other</v>
      </c>
      <c r="G955" s="3" t="str">
        <f t="shared" si="197"/>
        <v xml:space="preserve">SM1168 STEEL HANGER WITH HOOK </v>
      </c>
      <c r="H955" s="3" t="str">
        <f t="shared" si="198"/>
        <v>SM1168</v>
      </c>
      <c r="I955" s="3"/>
      <c r="J955" s="3"/>
      <c r="K955" s="3" t="str">
        <f t="shared" si="199"/>
        <v>PCS</v>
      </c>
      <c r="L955" s="3" t="e">
        <f t="shared" si="200"/>
        <v>#VALUE!</v>
      </c>
      <c r="M955" s="3"/>
      <c r="N955" s="3">
        <v>10836</v>
      </c>
      <c r="O955" s="3" t="s">
        <v>24</v>
      </c>
      <c r="P955" s="3">
        <v>592.34257290000005</v>
      </c>
      <c r="Q955" s="3">
        <v>6418624.1200000001</v>
      </c>
      <c r="R955" s="3">
        <v>7.5361650500000001</v>
      </c>
      <c r="S955" s="3">
        <v>81661.884479999993</v>
      </c>
      <c r="T955" s="3">
        <v>2351783.9</v>
      </c>
      <c r="U955" t="str">
        <f t="shared" si="201"/>
        <v xml:space="preserve">SM1168 STEEL HANGER WITH HOOK </v>
      </c>
      <c r="V955">
        <f t="shared" si="202"/>
        <v>57792</v>
      </c>
      <c r="W955" t="str">
        <f t="shared" si="203"/>
        <v>PCS</v>
      </c>
      <c r="X955">
        <f t="shared" si="204"/>
        <v>1.35</v>
      </c>
      <c r="Y955">
        <f t="shared" si="205"/>
        <v>8770408.0199999996</v>
      </c>
      <c r="Z955">
        <f t="shared" si="206"/>
        <v>0.36640000349482998</v>
      </c>
      <c r="AA955" t="str">
        <f t="shared" si="207"/>
        <v>High</v>
      </c>
      <c r="AB955">
        <f t="shared" si="208"/>
        <v>2022</v>
      </c>
      <c r="AD955">
        <f t="shared" si="209"/>
        <v>0.2890910858718283</v>
      </c>
    </row>
    <row r="956" spans="1:30" x14ac:dyDescent="0.3">
      <c r="A956" s="3" t="s">
        <v>19</v>
      </c>
      <c r="B956" s="3" t="s">
        <v>1296</v>
      </c>
      <c r="C956" s="3" t="s">
        <v>21</v>
      </c>
      <c r="D956" s="4" t="s">
        <v>22</v>
      </c>
      <c r="E956" s="3" t="s">
        <v>1297</v>
      </c>
      <c r="F956" s="3" t="str">
        <f t="shared" si="196"/>
        <v>Other</v>
      </c>
      <c r="G956" s="3" t="str">
        <f t="shared" si="197"/>
        <v xml:space="preserve">6587 STEEL LUNCH BOX SMALL </v>
      </c>
      <c r="H956" s="3" t="str">
        <f t="shared" si="198"/>
        <v>6587</v>
      </c>
      <c r="I956" s="3"/>
      <c r="J956" s="3"/>
      <c r="K956" s="3" t="str">
        <f t="shared" si="199"/>
        <v>PCS</v>
      </c>
      <c r="L956" s="3" t="e">
        <f t="shared" si="200"/>
        <v>#VALUE!</v>
      </c>
      <c r="M956" s="3"/>
      <c r="N956" s="3">
        <v>4042.1</v>
      </c>
      <c r="O956" s="3" t="s">
        <v>24</v>
      </c>
      <c r="P956" s="3">
        <v>703.61633800000004</v>
      </c>
      <c r="Q956" s="3">
        <v>2844087.6</v>
      </c>
      <c r="R956" s="3">
        <v>9.1319446860000006</v>
      </c>
      <c r="S956" s="3">
        <v>36912.233610000003</v>
      </c>
      <c r="T956" s="3">
        <v>1042073.7</v>
      </c>
      <c r="U956" t="str">
        <f t="shared" si="201"/>
        <v xml:space="preserve">6587 STEEL LUNCH BOX SMALL </v>
      </c>
      <c r="V956">
        <f t="shared" si="202"/>
        <v>19920</v>
      </c>
      <c r="W956" t="str">
        <f t="shared" si="203"/>
        <v>PCS</v>
      </c>
      <c r="X956">
        <f t="shared" si="204"/>
        <v>1.73</v>
      </c>
      <c r="Y956">
        <f t="shared" si="205"/>
        <v>3886161.3</v>
      </c>
      <c r="Z956">
        <f t="shared" si="206"/>
        <v>0.3664000011813982</v>
      </c>
      <c r="AA956" t="str">
        <f t="shared" si="207"/>
        <v>High</v>
      </c>
      <c r="AB956">
        <f t="shared" si="208"/>
        <v>2022</v>
      </c>
      <c r="AD956">
        <f t="shared" si="209"/>
        <v>0.28902236683394117</v>
      </c>
    </row>
    <row r="957" spans="1:30" x14ac:dyDescent="0.3">
      <c r="A957" s="3" t="s">
        <v>19</v>
      </c>
      <c r="B957" s="3" t="s">
        <v>1296</v>
      </c>
      <c r="C957" s="3" t="s">
        <v>21</v>
      </c>
      <c r="D957" s="4" t="s">
        <v>22</v>
      </c>
      <c r="E957" s="3" t="s">
        <v>1298</v>
      </c>
      <c r="F957" s="3" t="str">
        <f t="shared" si="196"/>
        <v>Containers</v>
      </c>
      <c r="G957" s="3" t="str">
        <f t="shared" si="197"/>
        <v xml:space="preserve">6856 STEEL ROUND CONTAINER </v>
      </c>
      <c r="H957" s="3" t="str">
        <f t="shared" si="198"/>
        <v>6856</v>
      </c>
      <c r="I957" s="3"/>
      <c r="J957" s="3"/>
      <c r="K957" s="3" t="str">
        <f t="shared" si="199"/>
        <v>PCS</v>
      </c>
      <c r="L957" s="3" t="e">
        <f t="shared" si="200"/>
        <v>#VALUE!</v>
      </c>
      <c r="M957" s="3"/>
      <c r="N957" s="3">
        <v>2048</v>
      </c>
      <c r="O957" s="3" t="s">
        <v>24</v>
      </c>
      <c r="P957" s="3">
        <v>653.63113280000005</v>
      </c>
      <c r="Q957" s="3">
        <v>1338636.56</v>
      </c>
      <c r="R957" s="3">
        <v>8.4832074340000005</v>
      </c>
      <c r="S957" s="3">
        <v>17373.608830000001</v>
      </c>
      <c r="T957" s="3">
        <v>490476.4</v>
      </c>
      <c r="U957" t="str">
        <f t="shared" si="201"/>
        <v xml:space="preserve">6856 STEEL ROUND CONTAINER </v>
      </c>
      <c r="V957">
        <f t="shared" si="202"/>
        <v>24576</v>
      </c>
      <c r="W957" t="str">
        <f t="shared" si="203"/>
        <v>PCS</v>
      </c>
      <c r="X957">
        <f t="shared" si="204"/>
        <v>0.66</v>
      </c>
      <c r="Y957">
        <f t="shared" si="205"/>
        <v>1829112.96</v>
      </c>
      <c r="Z957">
        <f t="shared" si="206"/>
        <v>0.36639997341772884</v>
      </c>
      <c r="AA957" t="str">
        <f t="shared" si="207"/>
        <v>High</v>
      </c>
      <c r="AB957">
        <f t="shared" si="208"/>
        <v>2022</v>
      </c>
      <c r="AD957">
        <f t="shared" si="209"/>
        <v>0.28895352552224413</v>
      </c>
    </row>
    <row r="958" spans="1:30" x14ac:dyDescent="0.3">
      <c r="A958" s="3" t="s">
        <v>19</v>
      </c>
      <c r="B958" s="3" t="s">
        <v>1296</v>
      </c>
      <c r="C958" s="3" t="s">
        <v>21</v>
      </c>
      <c r="D958" s="4" t="s">
        <v>22</v>
      </c>
      <c r="E958" s="3" t="s">
        <v>1299</v>
      </c>
      <c r="F958" s="3" t="str">
        <f t="shared" si="196"/>
        <v>Other</v>
      </c>
      <c r="G958" s="3" t="str">
        <f t="shared" si="197"/>
        <v>KWP-1000B SS OIL POT 900ML</v>
      </c>
      <c r="H958" s="3" t="str">
        <f t="shared" si="198"/>
        <v>KWP-1000B</v>
      </c>
      <c r="I958" s="3"/>
      <c r="J958" s="3"/>
      <c r="K958" s="3" t="str">
        <f t="shared" si="199"/>
        <v>PCS</v>
      </c>
      <c r="L958" s="3" t="e">
        <f t="shared" si="200"/>
        <v>#VALUE!</v>
      </c>
      <c r="M958" s="3"/>
      <c r="N958" s="3">
        <v>4260</v>
      </c>
      <c r="O958" s="3" t="s">
        <v>24</v>
      </c>
      <c r="P958" s="3">
        <v>548.04569949999996</v>
      </c>
      <c r="Q958" s="3">
        <v>2334674.6800000002</v>
      </c>
      <c r="R958" s="3">
        <v>7.1128578779999998</v>
      </c>
      <c r="S958" s="3">
        <v>30300.774560000002</v>
      </c>
      <c r="T958" s="3">
        <v>855424.8</v>
      </c>
      <c r="U958" t="str">
        <f t="shared" si="201"/>
        <v>KWP-1000B SS OIL POT 900ML</v>
      </c>
      <c r="V958">
        <f t="shared" si="202"/>
        <v>17040</v>
      </c>
      <c r="W958" t="str">
        <f t="shared" si="203"/>
        <v>PCS</v>
      </c>
      <c r="X958">
        <f t="shared" si="204"/>
        <v>1.64</v>
      </c>
      <c r="Y958">
        <f t="shared" si="205"/>
        <v>3190099.4800000004</v>
      </c>
      <c r="Z958">
        <f t="shared" si="206"/>
        <v>0.36639999882124902</v>
      </c>
      <c r="AA958" t="str">
        <f t="shared" si="207"/>
        <v>High</v>
      </c>
      <c r="AB958">
        <f t="shared" si="208"/>
        <v>2022</v>
      </c>
      <c r="AD958">
        <f t="shared" si="209"/>
        <v>0.28888456163275572</v>
      </c>
    </row>
    <row r="959" spans="1:30" x14ac:dyDescent="0.3">
      <c r="A959" s="3" t="s">
        <v>19</v>
      </c>
      <c r="B959" s="3" t="s">
        <v>1296</v>
      </c>
      <c r="C959" s="3" t="s">
        <v>21</v>
      </c>
      <c r="D959" s="4" t="s">
        <v>22</v>
      </c>
      <c r="E959" s="3" t="s">
        <v>1300</v>
      </c>
      <c r="F959" s="3" t="str">
        <f t="shared" si="196"/>
        <v>Containers</v>
      </c>
      <c r="G959" s="3" t="str">
        <f t="shared" si="197"/>
        <v>6901 STEEL RECTANGLE CONTAINER</v>
      </c>
      <c r="H959" s="3" t="str">
        <f t="shared" si="198"/>
        <v>6901</v>
      </c>
      <c r="I959" s="3"/>
      <c r="J959" s="3"/>
      <c r="K959" s="3" t="str">
        <f t="shared" si="199"/>
        <v>PCS</v>
      </c>
      <c r="L959" s="3" t="e">
        <f t="shared" si="200"/>
        <v>#VALUE!</v>
      </c>
      <c r="M959" s="3"/>
      <c r="N959" s="3">
        <v>8888.1</v>
      </c>
      <c r="O959" s="3" t="s">
        <v>24</v>
      </c>
      <c r="P959" s="3">
        <v>538.34421980000002</v>
      </c>
      <c r="Q959" s="3">
        <v>4784857.26</v>
      </c>
      <c r="R959" s="3">
        <v>6.9869463959999996</v>
      </c>
      <c r="S959" s="3">
        <v>62100.678260000001</v>
      </c>
      <c r="T959" s="3">
        <v>1753171.7</v>
      </c>
      <c r="U959" t="str">
        <f t="shared" si="201"/>
        <v>6901 STEEL RECTANGLE CONTAINER</v>
      </c>
      <c r="V959">
        <f t="shared" si="202"/>
        <v>54696</v>
      </c>
      <c r="W959" t="str">
        <f t="shared" si="203"/>
        <v>PCS</v>
      </c>
      <c r="X959">
        <f t="shared" si="204"/>
        <v>1.06</v>
      </c>
      <c r="Y959">
        <f t="shared" si="205"/>
        <v>6538028.96</v>
      </c>
      <c r="Z959">
        <f t="shared" si="206"/>
        <v>0.36639999998662448</v>
      </c>
      <c r="AA959" t="str">
        <f t="shared" si="207"/>
        <v>High</v>
      </c>
      <c r="AB959">
        <f t="shared" si="208"/>
        <v>2022</v>
      </c>
      <c r="AD959">
        <f t="shared" si="209"/>
        <v>0.28881547479034181</v>
      </c>
    </row>
    <row r="960" spans="1:30" x14ac:dyDescent="0.3">
      <c r="A960" s="3" t="s">
        <v>19</v>
      </c>
      <c r="B960" s="3" t="s">
        <v>1296</v>
      </c>
      <c r="C960" s="3" t="s">
        <v>21</v>
      </c>
      <c r="D960" s="4" t="s">
        <v>22</v>
      </c>
      <c r="E960" s="3" t="s">
        <v>1301</v>
      </c>
      <c r="F960" s="3" t="str">
        <f t="shared" si="196"/>
        <v>Other</v>
      </c>
      <c r="G960" s="3" t="str">
        <f t="shared" si="197"/>
        <v xml:space="preserve">8504 STEEL LUNCH BOX 2 LAYER </v>
      </c>
      <c r="H960" s="3" t="str">
        <f t="shared" si="198"/>
        <v>8504</v>
      </c>
      <c r="I960" s="3"/>
      <c r="J960" s="3"/>
      <c r="K960" s="3" t="str">
        <f t="shared" si="199"/>
        <v>PCS</v>
      </c>
      <c r="L960" s="3" t="e">
        <f t="shared" si="200"/>
        <v>#VALUE!</v>
      </c>
      <c r="M960" s="3"/>
      <c r="N960" s="3">
        <v>10561.6</v>
      </c>
      <c r="O960" s="3" t="s">
        <v>24</v>
      </c>
      <c r="P960" s="3">
        <v>474.47092300000003</v>
      </c>
      <c r="Q960" s="3">
        <v>5011172.0999999996</v>
      </c>
      <c r="R960" s="3">
        <v>6.157961362</v>
      </c>
      <c r="S960" s="3">
        <v>65037.924720000003</v>
      </c>
      <c r="T960" s="3">
        <v>1836093.4</v>
      </c>
      <c r="U960" t="str">
        <f t="shared" si="201"/>
        <v xml:space="preserve">8504 STEEL LUNCH BOX 2 LAYER </v>
      </c>
      <c r="V960">
        <f t="shared" si="202"/>
        <v>22080</v>
      </c>
      <c r="W960" t="str">
        <f t="shared" si="203"/>
        <v>PCS</v>
      </c>
      <c r="X960">
        <f t="shared" si="204"/>
        <v>2.75</v>
      </c>
      <c r="Y960">
        <f t="shared" si="205"/>
        <v>6847265.5</v>
      </c>
      <c r="Z960">
        <f t="shared" si="206"/>
        <v>0.3663999885376118</v>
      </c>
      <c r="AA960" t="str">
        <f t="shared" si="207"/>
        <v>High</v>
      </c>
      <c r="AB960">
        <f t="shared" si="208"/>
        <v>2022</v>
      </c>
      <c r="AD960">
        <f t="shared" si="209"/>
        <v>0.28874626468757969</v>
      </c>
    </row>
    <row r="961" spans="1:30" x14ac:dyDescent="0.3">
      <c r="A961" s="3" t="s">
        <v>19</v>
      </c>
      <c r="B961" s="3" t="s">
        <v>1296</v>
      </c>
      <c r="C961" s="3" t="s">
        <v>21</v>
      </c>
      <c r="D961" s="4" t="s">
        <v>22</v>
      </c>
      <c r="E961" s="3" t="s">
        <v>1302</v>
      </c>
      <c r="F961" s="3" t="str">
        <f t="shared" si="196"/>
        <v>Containers</v>
      </c>
      <c r="G961" s="3" t="str">
        <f t="shared" si="197"/>
        <v>6857 STEEL ROUNDCONTAINER</v>
      </c>
      <c r="H961" s="3" t="str">
        <f t="shared" si="198"/>
        <v>6857</v>
      </c>
      <c r="I961" s="3"/>
      <c r="J961" s="3"/>
      <c r="K961" s="3" t="str">
        <f t="shared" si="199"/>
        <v>PCS</v>
      </c>
      <c r="L961" s="3" t="e">
        <f t="shared" si="200"/>
        <v>#VALUE!</v>
      </c>
      <c r="M961" s="3"/>
      <c r="N961" s="3">
        <v>3809.7</v>
      </c>
      <c r="O961" s="3" t="s">
        <v>24</v>
      </c>
      <c r="P961" s="3">
        <v>550.1945849</v>
      </c>
      <c r="Q961" s="3">
        <v>2096076.31</v>
      </c>
      <c r="R961" s="3">
        <v>7.1407473699999997</v>
      </c>
      <c r="S961" s="3">
        <v>27204.10526</v>
      </c>
      <c r="T961" s="3">
        <v>768002.4</v>
      </c>
      <c r="U961" t="str">
        <f t="shared" si="201"/>
        <v>6857 STEEL ROUNDCONTAINER</v>
      </c>
      <c r="V961">
        <f t="shared" si="202"/>
        <v>29880</v>
      </c>
      <c r="W961" t="str">
        <f t="shared" si="203"/>
        <v>PCS</v>
      </c>
      <c r="X961">
        <f t="shared" si="204"/>
        <v>0.85</v>
      </c>
      <c r="Y961">
        <f t="shared" si="205"/>
        <v>2864078.71</v>
      </c>
      <c r="Z961">
        <f t="shared" si="206"/>
        <v>0.36640001909090802</v>
      </c>
      <c r="AA961" t="str">
        <f t="shared" si="207"/>
        <v>High</v>
      </c>
      <c r="AB961">
        <f t="shared" si="208"/>
        <v>2022</v>
      </c>
      <c r="AD961">
        <f t="shared" si="209"/>
        <v>0.28867693100557079</v>
      </c>
    </row>
    <row r="962" spans="1:30" x14ac:dyDescent="0.3">
      <c r="A962" s="3" t="s">
        <v>19</v>
      </c>
      <c r="B962" s="3" t="s">
        <v>1296</v>
      </c>
      <c r="C962" s="3" t="s">
        <v>21</v>
      </c>
      <c r="D962" s="4" t="s">
        <v>22</v>
      </c>
      <c r="E962" s="3" t="s">
        <v>1303</v>
      </c>
      <c r="F962" s="3" t="str">
        <f t="shared" si="196"/>
        <v>Other</v>
      </c>
      <c r="G962" s="3" t="str">
        <f t="shared" si="197"/>
        <v>KWB-600F STAINLESS STEEL SPORTS BOTTLE</v>
      </c>
      <c r="H962" s="3" t="str">
        <f t="shared" si="198"/>
        <v>KWB-600F</v>
      </c>
      <c r="I962" s="3"/>
      <c r="J962" s="3"/>
      <c r="K962" s="3" t="str">
        <f t="shared" si="199"/>
        <v>PCS</v>
      </c>
      <c r="L962" s="3" t="e">
        <f t="shared" si="200"/>
        <v>#VALUE!</v>
      </c>
      <c r="M962" s="3"/>
      <c r="N962" s="3">
        <v>2947.5</v>
      </c>
      <c r="O962" s="3" t="s">
        <v>24</v>
      </c>
      <c r="P962" s="3">
        <v>540.02551649999998</v>
      </c>
      <c r="Q962" s="3">
        <v>1591725.21</v>
      </c>
      <c r="R962" s="3">
        <v>7.0087672489999999</v>
      </c>
      <c r="S962" s="3">
        <v>20658.341469999999</v>
      </c>
      <c r="T962" s="3">
        <v>583208.1</v>
      </c>
      <c r="U962" t="str">
        <f t="shared" si="201"/>
        <v>KWB-600F STAINLESS STEEL SPORTS BOTTLE</v>
      </c>
      <c r="V962">
        <f t="shared" si="202"/>
        <v>18864</v>
      </c>
      <c r="W962" t="str">
        <f t="shared" si="203"/>
        <v>PCS</v>
      </c>
      <c r="X962">
        <f t="shared" si="204"/>
        <v>1.01</v>
      </c>
      <c r="Y962">
        <f t="shared" si="205"/>
        <v>2174933.31</v>
      </c>
      <c r="Z962">
        <f t="shared" si="206"/>
        <v>0.3663999893549465</v>
      </c>
      <c r="AA962" t="str">
        <f t="shared" si="207"/>
        <v>High</v>
      </c>
      <c r="AB962">
        <f t="shared" si="208"/>
        <v>2022</v>
      </c>
      <c r="AD962">
        <f t="shared" si="209"/>
        <v>0.28860747337546772</v>
      </c>
    </row>
    <row r="963" spans="1:30" x14ac:dyDescent="0.3">
      <c r="A963" s="3" t="s">
        <v>19</v>
      </c>
      <c r="B963" s="3" t="s">
        <v>1296</v>
      </c>
      <c r="C963" s="3" t="s">
        <v>21</v>
      </c>
      <c r="D963" s="4" t="s">
        <v>22</v>
      </c>
      <c r="E963" s="3" t="s">
        <v>1304</v>
      </c>
      <c r="F963" s="3" t="str">
        <f t="shared" ref="F963:F1026" si="210">IF(ISNUMBER(SEARCH("SCRUB",E963)),"Scrubber",
IF(ISNUMBER(SEARCH("STRAIN",E963)),"Kitchen Tools",
IF(ISNUMBER(SEARCH("HOLDER",E963)),"Household Steel",
IF(ISNUMBER(SEARCH("CONTAINER",E963)),"Containers",
IF(ISNUMBER(SEARCH("STAND",E963)),"Home Utility",
"Other")))))</f>
        <v>Other</v>
      </c>
      <c r="G963" s="3" t="str">
        <f t="shared" ref="G963:G1026" si="211">LEFT(E963, FIND("(", E963 &amp; "(")-1)</f>
        <v xml:space="preserve">SB-01STAINLESS STEEL SPORTS BOTTLE 750ML SG-702 </v>
      </c>
      <c r="H963" s="3" t="str">
        <f t="shared" ref="H963:H1026" si="212">LEFT(E963, FIND(" ", E963 &amp; " ") - 1)</f>
        <v>SB-01STAINLESS</v>
      </c>
      <c r="I963" s="3"/>
      <c r="J963" s="3"/>
      <c r="K963" s="3" t="str">
        <f t="shared" ref="K963:K1026" si="213">IF(ISNUMBER(SEARCH("PCS",E963)),"PCS",
IF(ISNUMBER(SEARCH("SET",E963)),"SETS",
IF(ISNUMBER(SEARCH("KG",E963)),"KG","")))</f>
        <v>PCS</v>
      </c>
      <c r="L963" s="3" t="e">
        <f t="shared" ref="L963:L1026" si="214">--TRIM(MID(E963, FIND("USD", UPPER(E963))+3, 10))</f>
        <v>#VALUE!</v>
      </c>
      <c r="M963" s="3"/>
      <c r="N963" s="3">
        <v>4457.3999999999996</v>
      </c>
      <c r="O963" s="3" t="s">
        <v>24</v>
      </c>
      <c r="P963" s="3">
        <v>640.13675909999995</v>
      </c>
      <c r="Q963" s="3">
        <v>2853345.59</v>
      </c>
      <c r="R963" s="3">
        <v>8.3080695539999994</v>
      </c>
      <c r="S963" s="3">
        <v>37032.389230000001</v>
      </c>
      <c r="T963" s="3">
        <v>1045465.8</v>
      </c>
      <c r="U963" t="str">
        <f t="shared" ref="U963:U1026" si="215">LEFT(E963, FIND("(", E963 &amp; "(")-1)</f>
        <v xml:space="preserve">SB-01STAINLESS STEEL SPORTS BOTTLE 750ML SG-702 </v>
      </c>
      <c r="V963">
        <f t="shared" ref="V963:V1026" si="216">--SUBSTITUTE(MID(E963, FIND("QTY:", E963) + 4, FIND("PCS", E963) - FIND("QTY:", E963) - 4), ",", "")</f>
        <v>28152</v>
      </c>
      <c r="W963" t="str">
        <f t="shared" ref="W963:W1026" si="217">IF(ISNUMBER(SEARCH("PCS",E963)),"PCS",
IF(ISNUMBER(SEARCH("SET",E963)),"SET",
IF(ISNUMBER(SEARCH("KG",E963)),"KG","")))</f>
        <v>PCS</v>
      </c>
      <c r="X963">
        <f t="shared" ref="X963:X1026" si="218">--TRIM(SUBSTITUTE(MID(UPPER(E963), FIND("USD", UPPER(E963))+3, FIND("PER", UPPER(E963)) - (FIND("USD", UPPER(E963))+3)),")",""))</f>
        <v>1.2050000000000001</v>
      </c>
      <c r="Y963">
        <f t="shared" ref="Y963:Y1026" si="219">Q963 + T963</f>
        <v>3898811.3899999997</v>
      </c>
      <c r="Z963">
        <f t="shared" ref="Z963:Z1026" si="220">IF(Q963&gt;0, T963/Q963, "")</f>
        <v>0.36639999152713926</v>
      </c>
      <c r="AA963" t="str">
        <f t="shared" ref="AA963:AA1026" si="221">IF(AD963 &gt; $AD$2080, "High", "Normal")</f>
        <v>High</v>
      </c>
      <c r="AB963">
        <f t="shared" ref="AB963:AB1026" si="222">YEAR(B963)</f>
        <v>2022</v>
      </c>
      <c r="AD963">
        <f t="shared" ref="AD963:AD1026" si="223">AVERAGE(Z963:Z3041)</f>
        <v>0.28853789151859871</v>
      </c>
    </row>
    <row r="964" spans="1:30" x14ac:dyDescent="0.3">
      <c r="A964" s="3" t="s">
        <v>19</v>
      </c>
      <c r="B964" s="3" t="s">
        <v>1296</v>
      </c>
      <c r="C964" s="3" t="s">
        <v>21</v>
      </c>
      <c r="D964" s="4" t="s">
        <v>22</v>
      </c>
      <c r="E964" s="3" t="s">
        <v>1305</v>
      </c>
      <c r="F964" s="3" t="str">
        <f t="shared" si="210"/>
        <v>Other</v>
      </c>
      <c r="G964" s="3" t="str">
        <f t="shared" si="211"/>
        <v>AM-06 STAINLESS STEEL BOTTLE 750ML SG805</v>
      </c>
      <c r="H964" s="3" t="str">
        <f t="shared" si="212"/>
        <v>AM-06</v>
      </c>
      <c r="I964" s="3"/>
      <c r="J964" s="3"/>
      <c r="K964" s="3" t="str">
        <f t="shared" si="213"/>
        <v>PCS</v>
      </c>
      <c r="L964" s="3" t="e">
        <f t="shared" si="214"/>
        <v>#VALUE!</v>
      </c>
      <c r="M964" s="3"/>
      <c r="N964" s="3">
        <v>135</v>
      </c>
      <c r="O964" s="3" t="s">
        <v>24</v>
      </c>
      <c r="P964" s="3">
        <v>639.25140739999995</v>
      </c>
      <c r="Q964" s="3">
        <v>86298.94</v>
      </c>
      <c r="R964" s="3">
        <v>8.2965789409999999</v>
      </c>
      <c r="S964" s="3">
        <v>1120.038157</v>
      </c>
      <c r="T964" s="3">
        <v>31620</v>
      </c>
      <c r="U964" t="str">
        <f t="shared" si="215"/>
        <v>AM-06 STAINLESS STEEL BOTTLE 750ML SG805</v>
      </c>
      <c r="V964">
        <f t="shared" si="216"/>
        <v>900</v>
      </c>
      <c r="W964" t="str">
        <f t="shared" si="217"/>
        <v>PCS</v>
      </c>
      <c r="X964">
        <f t="shared" si="218"/>
        <v>1.1399999999999999</v>
      </c>
      <c r="Y964">
        <f t="shared" si="219"/>
        <v>117918.94</v>
      </c>
      <c r="Z964">
        <f t="shared" si="220"/>
        <v>0.36640079240834245</v>
      </c>
      <c r="AA964" t="str">
        <f t="shared" si="221"/>
        <v>High</v>
      </c>
      <c r="AB964">
        <f t="shared" si="222"/>
        <v>2022</v>
      </c>
      <c r="AD964">
        <f t="shared" si="223"/>
        <v>0.28846818507275396</v>
      </c>
    </row>
    <row r="965" spans="1:30" x14ac:dyDescent="0.3">
      <c r="A965" s="3" t="s">
        <v>19</v>
      </c>
      <c r="B965" s="3" t="s">
        <v>1296</v>
      </c>
      <c r="C965" s="3" t="s">
        <v>21</v>
      </c>
      <c r="D965" s="4" t="s">
        <v>22</v>
      </c>
      <c r="E965" s="3" t="s">
        <v>1306</v>
      </c>
      <c r="F965" s="3" t="str">
        <f t="shared" si="210"/>
        <v>Other</v>
      </c>
      <c r="G965" s="3" t="str">
        <f t="shared" si="211"/>
        <v xml:space="preserve">SL-01 - STAINLESS STEEL COLA BOTTLE 750ML SK750 </v>
      </c>
      <c r="H965" s="3" t="str">
        <f t="shared" si="212"/>
        <v>SL-01</v>
      </c>
      <c r="I965" s="3"/>
      <c r="J965" s="3"/>
      <c r="K965" s="3" t="str">
        <f t="shared" si="213"/>
        <v>PCS</v>
      </c>
      <c r="L965" s="3" t="e">
        <f t="shared" si="214"/>
        <v>#VALUE!</v>
      </c>
      <c r="M965" s="3"/>
      <c r="N965" s="3">
        <v>3132</v>
      </c>
      <c r="O965" s="3" t="s">
        <v>24</v>
      </c>
      <c r="P965" s="3">
        <v>546.7281673</v>
      </c>
      <c r="Q965" s="3">
        <v>1712352.62</v>
      </c>
      <c r="R965" s="3">
        <v>7.0957581740000002</v>
      </c>
      <c r="S965" s="3">
        <v>22223.9146</v>
      </c>
      <c r="T965" s="3">
        <v>627406</v>
      </c>
      <c r="U965" t="str">
        <f t="shared" si="215"/>
        <v xml:space="preserve">SL-01 - STAINLESS STEEL COLA BOTTLE 750ML SK750 </v>
      </c>
      <c r="V965">
        <f t="shared" si="216"/>
        <v>15660</v>
      </c>
      <c r="W965" t="str">
        <f t="shared" si="217"/>
        <v>PCS</v>
      </c>
      <c r="X965">
        <f t="shared" si="218"/>
        <v>1.3</v>
      </c>
      <c r="Y965">
        <f t="shared" si="219"/>
        <v>2339758.62</v>
      </c>
      <c r="Z965">
        <f t="shared" si="220"/>
        <v>0.36640000001868772</v>
      </c>
      <c r="AA965" t="str">
        <f t="shared" si="221"/>
        <v>High</v>
      </c>
      <c r="AB965">
        <f t="shared" si="222"/>
        <v>2022</v>
      </c>
      <c r="AD965">
        <f t="shared" si="223"/>
        <v>0.28839835298732786</v>
      </c>
    </row>
    <row r="966" spans="1:30" x14ac:dyDescent="0.3">
      <c r="A966" s="3" t="s">
        <v>19</v>
      </c>
      <c r="B966" s="3" t="s">
        <v>1307</v>
      </c>
      <c r="C966" s="3" t="s">
        <v>21</v>
      </c>
      <c r="D966" s="4" t="s">
        <v>25</v>
      </c>
      <c r="E966" s="3" t="s">
        <v>1308</v>
      </c>
      <c r="F966" s="3" t="str">
        <f t="shared" si="210"/>
        <v>Scrubber</v>
      </c>
      <c r="G966" s="3" t="str">
        <f t="shared" si="211"/>
        <v>SS410 SS SCRUBBER 3 PCS SET</v>
      </c>
      <c r="H966" s="3" t="str">
        <f t="shared" si="212"/>
        <v>SS410</v>
      </c>
      <c r="I966" s="3"/>
      <c r="J966" s="3"/>
      <c r="K966" s="3" t="str">
        <f t="shared" si="213"/>
        <v>PCS</v>
      </c>
      <c r="L966" s="3" t="e">
        <f t="shared" si="214"/>
        <v>#VALUE!</v>
      </c>
      <c r="M966" s="3"/>
      <c r="N966" s="3">
        <v>7869.4</v>
      </c>
      <c r="O966" s="3" t="s">
        <v>24</v>
      </c>
      <c r="P966" s="3">
        <v>280.22419880000001</v>
      </c>
      <c r="Q966" s="3">
        <v>2205196.31</v>
      </c>
      <c r="R966" s="3">
        <v>3.6369136769999999</v>
      </c>
      <c r="S966" s="3">
        <v>28620.32849</v>
      </c>
      <c r="T966" s="3">
        <v>969404.3</v>
      </c>
      <c r="U966" t="str">
        <f t="shared" si="215"/>
        <v>SS410 SS SCRUBBER 3 PCS SET</v>
      </c>
      <c r="V966" t="e">
        <f t="shared" si="216"/>
        <v>#VALUE!</v>
      </c>
      <c r="W966" t="str">
        <f t="shared" si="217"/>
        <v>PCS</v>
      </c>
      <c r="X966">
        <f t="shared" si="218"/>
        <v>0.19500000000000001</v>
      </c>
      <c r="Y966">
        <f t="shared" si="219"/>
        <v>3174600.6100000003</v>
      </c>
      <c r="Z966">
        <f t="shared" si="220"/>
        <v>0.43960000096317958</v>
      </c>
      <c r="AA966" t="str">
        <f t="shared" si="221"/>
        <v>High</v>
      </c>
      <c r="AB966">
        <f t="shared" si="222"/>
        <v>2022</v>
      </c>
      <c r="AD966">
        <f t="shared" si="223"/>
        <v>0.28832839635321905</v>
      </c>
    </row>
    <row r="967" spans="1:30" x14ac:dyDescent="0.3">
      <c r="A967" s="3" t="s">
        <v>19</v>
      </c>
      <c r="B967" s="3" t="s">
        <v>1309</v>
      </c>
      <c r="C967" s="3" t="s">
        <v>21</v>
      </c>
      <c r="D967" s="4" t="s">
        <v>22</v>
      </c>
      <c r="E967" s="3" t="s">
        <v>1310</v>
      </c>
      <c r="F967" s="3" t="str">
        <f t="shared" si="210"/>
        <v>Other</v>
      </c>
      <c r="G967" s="3" t="str">
        <f t="shared" si="211"/>
        <v>2628 HOUSEHOLD STEEL HOOK 3 PCS SET</v>
      </c>
      <c r="H967" s="3" t="str">
        <f t="shared" si="212"/>
        <v>2628</v>
      </c>
      <c r="I967" s="3"/>
      <c r="J967" s="3"/>
      <c r="K967" s="3" t="str">
        <f t="shared" si="213"/>
        <v>PCS</v>
      </c>
      <c r="L967" s="3" t="e">
        <f t="shared" si="214"/>
        <v>#VALUE!</v>
      </c>
      <c r="M967" s="3"/>
      <c r="N967" s="3">
        <v>5526.6</v>
      </c>
      <c r="O967" s="3" t="s">
        <v>24</v>
      </c>
      <c r="P967" s="3">
        <v>1060.0876539999999</v>
      </c>
      <c r="Q967" s="3">
        <v>5858680.4299999997</v>
      </c>
      <c r="R967" s="3">
        <v>13.758438079999999</v>
      </c>
      <c r="S967" s="3">
        <v>76037.383910000004</v>
      </c>
      <c r="T967" s="3">
        <v>2146620.5</v>
      </c>
      <c r="U967" t="str">
        <f t="shared" si="215"/>
        <v>2628 HOUSEHOLD STEEL HOOK 3 PCS SET</v>
      </c>
      <c r="V967" t="e">
        <f t="shared" si="216"/>
        <v>#VALUE!</v>
      </c>
      <c r="W967" t="str">
        <f t="shared" si="217"/>
        <v>PCS</v>
      </c>
      <c r="X967">
        <f t="shared" si="218"/>
        <v>0.44500000000000001</v>
      </c>
      <c r="Y967">
        <f t="shared" si="219"/>
        <v>8005300.9299999997</v>
      </c>
      <c r="Z967">
        <f t="shared" si="220"/>
        <v>0.36639999836959875</v>
      </c>
      <c r="AA967" t="str">
        <f t="shared" si="221"/>
        <v>High</v>
      </c>
      <c r="AB967">
        <f t="shared" si="222"/>
        <v>2022</v>
      </c>
      <c r="AD967">
        <f t="shared" si="223"/>
        <v>0.28819260496667509</v>
      </c>
    </row>
    <row r="968" spans="1:30" x14ac:dyDescent="0.3">
      <c r="A968" s="3" t="s">
        <v>19</v>
      </c>
      <c r="B968" s="3" t="s">
        <v>1311</v>
      </c>
      <c r="C968" s="3" t="s">
        <v>21</v>
      </c>
      <c r="D968" s="4" t="s">
        <v>22</v>
      </c>
      <c r="E968" s="3" t="s">
        <v>1312</v>
      </c>
      <c r="F968" s="3" t="str">
        <f t="shared" si="210"/>
        <v>Other</v>
      </c>
      <c r="G968" s="3" t="str">
        <f t="shared" si="211"/>
        <v>KWB-600F STAINLESS STEEL SPORTS BOTTLE</v>
      </c>
      <c r="H968" s="3" t="str">
        <f t="shared" si="212"/>
        <v>KWB-600F</v>
      </c>
      <c r="I968" s="3"/>
      <c r="J968" s="3"/>
      <c r="K968" s="3" t="str">
        <f t="shared" si="213"/>
        <v>PCS</v>
      </c>
      <c r="L968" s="3" t="e">
        <f t="shared" si="214"/>
        <v>#VALUE!</v>
      </c>
      <c r="M968" s="3"/>
      <c r="N968" s="3">
        <v>4750</v>
      </c>
      <c r="O968" s="3" t="s">
        <v>24</v>
      </c>
      <c r="P968" s="3">
        <v>553.47512630000006</v>
      </c>
      <c r="Q968" s="3">
        <v>2629006.85</v>
      </c>
      <c r="R968" s="3">
        <v>7.1833241570000004</v>
      </c>
      <c r="S968" s="3">
        <v>34120.789750000004</v>
      </c>
      <c r="T968" s="3">
        <v>963268.1</v>
      </c>
      <c r="U968" t="str">
        <f t="shared" si="215"/>
        <v>KWB-600F STAINLESS STEEL SPORTS BOTTLE</v>
      </c>
      <c r="V968">
        <f t="shared" si="216"/>
        <v>31200</v>
      </c>
      <c r="W968" t="str">
        <f t="shared" si="217"/>
        <v>PCS</v>
      </c>
      <c r="X968" t="e">
        <f t="shared" si="218"/>
        <v>#VALUE!</v>
      </c>
      <c r="Y968">
        <f t="shared" si="219"/>
        <v>3592274.95</v>
      </c>
      <c r="Z968">
        <f t="shared" si="220"/>
        <v>0.3663999962571417</v>
      </c>
      <c r="AA968" t="str">
        <f t="shared" si="221"/>
        <v>High</v>
      </c>
      <c r="AB968">
        <f t="shared" si="222"/>
        <v>2022</v>
      </c>
      <c r="AD968">
        <f t="shared" si="223"/>
        <v>0.28812233776685214</v>
      </c>
    </row>
    <row r="969" spans="1:30" x14ac:dyDescent="0.3">
      <c r="A969" s="3" t="s">
        <v>19</v>
      </c>
      <c r="B969" s="3" t="s">
        <v>1311</v>
      </c>
      <c r="C969" s="3" t="s">
        <v>21</v>
      </c>
      <c r="D969" s="4" t="s">
        <v>22</v>
      </c>
      <c r="E969" s="3" t="s">
        <v>1313</v>
      </c>
      <c r="F969" s="3" t="str">
        <f t="shared" si="210"/>
        <v>Other</v>
      </c>
      <c r="G969" s="3" t="str">
        <f t="shared" si="211"/>
        <v xml:space="preserve">KWP-1000B SS OIL POT 900ML </v>
      </c>
      <c r="H969" s="3" t="str">
        <f t="shared" si="212"/>
        <v>KWP-1000B</v>
      </c>
      <c r="I969" s="3"/>
      <c r="J969" s="3"/>
      <c r="K969" s="3" t="str">
        <f t="shared" si="213"/>
        <v>PCS</v>
      </c>
      <c r="L969" s="3" t="e">
        <f t="shared" si="214"/>
        <v>#VALUE!</v>
      </c>
      <c r="M969" s="3"/>
      <c r="N969" s="3">
        <v>2350</v>
      </c>
      <c r="O969" s="3" t="s">
        <v>24</v>
      </c>
      <c r="P969" s="3">
        <v>579.89734469999996</v>
      </c>
      <c r="Q969" s="3">
        <v>1362758.76</v>
      </c>
      <c r="R969" s="3">
        <v>7.5262471729999998</v>
      </c>
      <c r="S969" s="3">
        <v>17686.68086</v>
      </c>
      <c r="T969" s="3">
        <v>499314.9</v>
      </c>
      <c r="U969" t="str">
        <f t="shared" si="215"/>
        <v xml:space="preserve">KWP-1000B SS OIL POT 900ML </v>
      </c>
      <c r="V969">
        <f t="shared" si="216"/>
        <v>9960</v>
      </c>
      <c r="W969" t="str">
        <f t="shared" si="217"/>
        <v>PCS</v>
      </c>
      <c r="X969">
        <f t="shared" si="218"/>
        <v>1.64</v>
      </c>
      <c r="Y969">
        <f t="shared" si="219"/>
        <v>1862073.6600000001</v>
      </c>
      <c r="Z969">
        <f t="shared" si="220"/>
        <v>0.36640006628906208</v>
      </c>
      <c r="AA969" t="str">
        <f t="shared" si="221"/>
        <v>High</v>
      </c>
      <c r="AB969">
        <f t="shared" si="222"/>
        <v>2022</v>
      </c>
      <c r="AD969">
        <f t="shared" si="223"/>
        <v>0.28805194418907309</v>
      </c>
    </row>
    <row r="970" spans="1:30" x14ac:dyDescent="0.3">
      <c r="A970" s="3" t="s">
        <v>19</v>
      </c>
      <c r="B970" s="3" t="s">
        <v>1314</v>
      </c>
      <c r="C970" s="3" t="s">
        <v>21</v>
      </c>
      <c r="D970" s="4" t="s">
        <v>22</v>
      </c>
      <c r="E970" s="3" t="s">
        <v>1315</v>
      </c>
      <c r="F970" s="3" t="str">
        <f t="shared" si="210"/>
        <v>Containers</v>
      </c>
      <c r="G970" s="3" t="str">
        <f t="shared" si="211"/>
        <v>6581 STEEL ROUND CONTAINER MEDIUM</v>
      </c>
      <c r="H970" s="3" t="str">
        <f t="shared" si="212"/>
        <v>6581</v>
      </c>
      <c r="I970" s="3"/>
      <c r="J970" s="3"/>
      <c r="K970" s="3" t="str">
        <f t="shared" si="213"/>
        <v>PCS</v>
      </c>
      <c r="L970" s="3" t="e">
        <f t="shared" si="214"/>
        <v>#VALUE!</v>
      </c>
      <c r="M970" s="3"/>
      <c r="N970" s="3">
        <v>10599.5</v>
      </c>
      <c r="O970" s="3" t="s">
        <v>24</v>
      </c>
      <c r="P970" s="3">
        <v>691.74993540000003</v>
      </c>
      <c r="Q970" s="3">
        <v>7332203.4400000004</v>
      </c>
      <c r="R970" s="3">
        <v>9.0071606170000003</v>
      </c>
      <c r="S970" s="3">
        <v>95471.398960000006</v>
      </c>
      <c r="T970" s="3">
        <v>2686519.4</v>
      </c>
      <c r="U970" t="str">
        <f t="shared" si="215"/>
        <v>6581 STEEL ROUND CONTAINER MEDIUM</v>
      </c>
      <c r="V970">
        <f t="shared" si="216"/>
        <v>87720</v>
      </c>
      <c r="W970" t="str">
        <f t="shared" si="217"/>
        <v>PCS</v>
      </c>
      <c r="X970">
        <f t="shared" si="218"/>
        <v>1.02</v>
      </c>
      <c r="Y970">
        <f t="shared" si="219"/>
        <v>10018722.84</v>
      </c>
      <c r="Z970">
        <f t="shared" si="220"/>
        <v>0.36640000812634294</v>
      </c>
      <c r="AA970" t="str">
        <f t="shared" si="221"/>
        <v>High</v>
      </c>
      <c r="AB970">
        <f t="shared" si="222"/>
        <v>2022</v>
      </c>
      <c r="AD970">
        <f t="shared" si="223"/>
        <v>0.28798142382714687</v>
      </c>
    </row>
    <row r="971" spans="1:30" x14ac:dyDescent="0.3">
      <c r="A971" s="3" t="s">
        <v>19</v>
      </c>
      <c r="B971" s="3" t="s">
        <v>1314</v>
      </c>
      <c r="C971" s="3" t="s">
        <v>21</v>
      </c>
      <c r="D971" s="4" t="s">
        <v>22</v>
      </c>
      <c r="E971" s="3" t="s">
        <v>1316</v>
      </c>
      <c r="F971" s="3" t="str">
        <f t="shared" si="210"/>
        <v>Other</v>
      </c>
      <c r="G971" s="3" t="str">
        <f t="shared" si="211"/>
        <v xml:space="preserve">8504 STEEL LUNCH BOX 2 LAYER </v>
      </c>
      <c r="H971" s="3" t="str">
        <f t="shared" si="212"/>
        <v>8504</v>
      </c>
      <c r="I971" s="3"/>
      <c r="J971" s="3"/>
      <c r="K971" s="3" t="str">
        <f t="shared" si="213"/>
        <v>PCS</v>
      </c>
      <c r="L971" s="3" t="e">
        <f t="shared" si="214"/>
        <v>#VALUE!</v>
      </c>
      <c r="M971" s="3"/>
      <c r="N971" s="3">
        <v>10561.6</v>
      </c>
      <c r="O971" s="3" t="s">
        <v>24</v>
      </c>
      <c r="P971" s="3">
        <v>471.12676870000001</v>
      </c>
      <c r="Q971" s="3">
        <v>4975852.4800000004</v>
      </c>
      <c r="R971" s="3">
        <v>6.1344631339999998</v>
      </c>
      <c r="S971" s="3">
        <v>64789.74583</v>
      </c>
      <c r="T971" s="3">
        <v>1823152.3</v>
      </c>
      <c r="U971" t="str">
        <f t="shared" si="215"/>
        <v xml:space="preserve">8504 STEEL LUNCH BOX 2 LAYER </v>
      </c>
      <c r="V971" t="e">
        <f t="shared" si="216"/>
        <v>#VALUE!</v>
      </c>
      <c r="W971" t="str">
        <f t="shared" si="217"/>
        <v>PCS</v>
      </c>
      <c r="X971">
        <f t="shared" si="218"/>
        <v>2.75</v>
      </c>
      <c r="Y971">
        <f t="shared" si="219"/>
        <v>6799004.7800000003</v>
      </c>
      <c r="Z971">
        <f t="shared" si="220"/>
        <v>0.36639999021835951</v>
      </c>
      <c r="AA971" t="str">
        <f t="shared" si="221"/>
        <v>High</v>
      </c>
      <c r="AB971">
        <f t="shared" si="222"/>
        <v>2022</v>
      </c>
      <c r="AD971">
        <f t="shared" si="223"/>
        <v>0.28791077645390439</v>
      </c>
    </row>
    <row r="972" spans="1:30" x14ac:dyDescent="0.3">
      <c r="A972" s="3" t="s">
        <v>19</v>
      </c>
      <c r="B972" s="3" t="s">
        <v>1314</v>
      </c>
      <c r="C972" s="3" t="s">
        <v>21</v>
      </c>
      <c r="D972" s="4" t="s">
        <v>22</v>
      </c>
      <c r="E972" s="3" t="s">
        <v>1317</v>
      </c>
      <c r="F972" s="3" t="str">
        <f t="shared" si="210"/>
        <v>Containers</v>
      </c>
      <c r="G972" s="3" t="str">
        <f t="shared" si="211"/>
        <v>6862 STEEL RECTANGLE CONTAINER LARGE</v>
      </c>
      <c r="H972" s="3" t="str">
        <f t="shared" si="212"/>
        <v>6862</v>
      </c>
      <c r="I972" s="3"/>
      <c r="J972" s="3"/>
      <c r="K972" s="3" t="str">
        <f t="shared" si="213"/>
        <v>PCS</v>
      </c>
      <c r="L972" s="3" t="e">
        <f t="shared" si="214"/>
        <v>#VALUE!</v>
      </c>
      <c r="M972" s="3"/>
      <c r="N972" s="3">
        <v>5700</v>
      </c>
      <c r="O972" s="3" t="s">
        <v>24</v>
      </c>
      <c r="P972" s="3">
        <v>534.29772279999997</v>
      </c>
      <c r="Q972" s="3">
        <v>3045497.02</v>
      </c>
      <c r="R972" s="3">
        <v>6.9570015989999998</v>
      </c>
      <c r="S972" s="3">
        <v>39654.909110000001</v>
      </c>
      <c r="T972" s="3">
        <v>1115870.1000000001</v>
      </c>
      <c r="U972" t="str">
        <f t="shared" si="215"/>
        <v>6862 STEEL RECTANGLE CONTAINER LARGE</v>
      </c>
      <c r="V972">
        <f t="shared" si="216"/>
        <v>22800</v>
      </c>
      <c r="W972" t="str">
        <f t="shared" si="217"/>
        <v>PCS</v>
      </c>
      <c r="X972">
        <f t="shared" si="218"/>
        <v>1.63</v>
      </c>
      <c r="Y972">
        <f t="shared" si="219"/>
        <v>4161367.12</v>
      </c>
      <c r="Z972">
        <f t="shared" si="220"/>
        <v>0.3663999973311417</v>
      </c>
      <c r="AA972" t="str">
        <f t="shared" si="221"/>
        <v>High</v>
      </c>
      <c r="AB972">
        <f t="shared" si="222"/>
        <v>2022</v>
      </c>
      <c r="AD972">
        <f t="shared" si="223"/>
        <v>0.28784000168946394</v>
      </c>
    </row>
    <row r="973" spans="1:30" x14ac:dyDescent="0.3">
      <c r="A973" s="3" t="s">
        <v>19</v>
      </c>
      <c r="B973" s="3" t="s">
        <v>1314</v>
      </c>
      <c r="C973" s="3" t="s">
        <v>21</v>
      </c>
      <c r="D973" s="4" t="s">
        <v>22</v>
      </c>
      <c r="E973" s="3" t="s">
        <v>1318</v>
      </c>
      <c r="F973" s="3" t="str">
        <f t="shared" si="210"/>
        <v>Containers</v>
      </c>
      <c r="G973" s="3" t="str">
        <f t="shared" si="211"/>
        <v>6856 STEEL ROUND CONTAINER</v>
      </c>
      <c r="H973" s="3" t="str">
        <f t="shared" si="212"/>
        <v>6856</v>
      </c>
      <c r="I973" s="3"/>
      <c r="J973" s="3"/>
      <c r="K973" s="3" t="str">
        <f t="shared" si="213"/>
        <v>PCS</v>
      </c>
      <c r="L973" s="3" t="e">
        <f t="shared" si="214"/>
        <v>#VALUE!</v>
      </c>
      <c r="M973" s="3"/>
      <c r="N973" s="3">
        <v>5080</v>
      </c>
      <c r="O973" s="3" t="s">
        <v>24</v>
      </c>
      <c r="P973" s="3">
        <v>649.0242283</v>
      </c>
      <c r="Q973" s="3">
        <v>3297043.08</v>
      </c>
      <c r="R973" s="3">
        <v>8.4508363069999994</v>
      </c>
      <c r="S973" s="3">
        <v>42930.248440000003</v>
      </c>
      <c r="T973" s="3">
        <v>1208036.6000000001</v>
      </c>
      <c r="U973" t="str">
        <f t="shared" si="215"/>
        <v>6856 STEEL ROUND CONTAINER</v>
      </c>
      <c r="V973">
        <f t="shared" si="216"/>
        <v>60960</v>
      </c>
      <c r="W973" t="str">
        <f t="shared" si="217"/>
        <v>PCS</v>
      </c>
      <c r="X973">
        <f t="shared" si="218"/>
        <v>0.66</v>
      </c>
      <c r="Y973">
        <f t="shared" si="219"/>
        <v>4505079.68</v>
      </c>
      <c r="Z973">
        <f t="shared" si="220"/>
        <v>0.36640000469754253</v>
      </c>
      <c r="AA973" t="str">
        <f t="shared" si="221"/>
        <v>High</v>
      </c>
      <c r="AB973">
        <f t="shared" si="222"/>
        <v>2022</v>
      </c>
      <c r="AD973">
        <f t="shared" si="223"/>
        <v>0.28776909916632171</v>
      </c>
    </row>
    <row r="974" spans="1:30" x14ac:dyDescent="0.3">
      <c r="A974" s="3" t="s">
        <v>19</v>
      </c>
      <c r="B974" s="3" t="s">
        <v>1314</v>
      </c>
      <c r="C974" s="3" t="s">
        <v>21</v>
      </c>
      <c r="D974" s="4" t="s">
        <v>22</v>
      </c>
      <c r="E974" s="3" t="s">
        <v>1319</v>
      </c>
      <c r="F974" s="3" t="str">
        <f t="shared" si="210"/>
        <v>Other</v>
      </c>
      <c r="G974" s="3" t="str">
        <f t="shared" si="211"/>
        <v xml:space="preserve">6527 STEEL LUNCH BOX </v>
      </c>
      <c r="H974" s="3" t="str">
        <f t="shared" si="212"/>
        <v>6527</v>
      </c>
      <c r="I974" s="3"/>
      <c r="J974" s="3"/>
      <c r="K974" s="3" t="str">
        <f t="shared" si="213"/>
        <v>PCS</v>
      </c>
      <c r="L974" s="3" t="e">
        <f t="shared" si="214"/>
        <v>#VALUE!</v>
      </c>
      <c r="M974" s="3"/>
      <c r="N974" s="3">
        <v>9041.34</v>
      </c>
      <c r="O974" s="3" t="s">
        <v>24</v>
      </c>
      <c r="P974" s="3">
        <v>484.62737379999999</v>
      </c>
      <c r="Q974" s="3">
        <v>4381680.8600000003</v>
      </c>
      <c r="R974" s="3">
        <v>6.3102522629999998</v>
      </c>
      <c r="S974" s="3">
        <v>57053.136200000001</v>
      </c>
      <c r="T974" s="3">
        <v>1605447.9</v>
      </c>
      <c r="U974" t="str">
        <f t="shared" si="215"/>
        <v xml:space="preserve">6527 STEEL LUNCH BOX </v>
      </c>
      <c r="V974" t="e">
        <f t="shared" si="216"/>
        <v>#VALUE!</v>
      </c>
      <c r="W974" t="str">
        <f t="shared" si="217"/>
        <v>PCS</v>
      </c>
      <c r="X974">
        <f t="shared" si="218"/>
        <v>2.06</v>
      </c>
      <c r="Y974">
        <f t="shared" si="219"/>
        <v>5987128.7599999998</v>
      </c>
      <c r="Z974">
        <f t="shared" si="220"/>
        <v>0.36640000750762114</v>
      </c>
      <c r="AA974" t="str">
        <f t="shared" si="221"/>
        <v>High</v>
      </c>
      <c r="AB974">
        <f t="shared" si="222"/>
        <v>2022</v>
      </c>
      <c r="AD974">
        <f t="shared" si="223"/>
        <v>0.28769806853801888</v>
      </c>
    </row>
    <row r="975" spans="1:30" x14ac:dyDescent="0.3">
      <c r="A975" s="3" t="s">
        <v>19</v>
      </c>
      <c r="B975" s="3" t="s">
        <v>1320</v>
      </c>
      <c r="C975" s="3" t="s">
        <v>21</v>
      </c>
      <c r="D975" s="4" t="s">
        <v>22</v>
      </c>
      <c r="E975" s="3" t="s">
        <v>1321</v>
      </c>
      <c r="F975" s="3" t="str">
        <f t="shared" si="210"/>
        <v>Kitchen Tools</v>
      </c>
      <c r="G975" s="3" t="str">
        <f t="shared" si="211"/>
        <v>NP-55 STEEL TEA STRAINER</v>
      </c>
      <c r="H975" s="3" t="str">
        <f t="shared" si="212"/>
        <v>NP-55</v>
      </c>
      <c r="I975" s="3"/>
      <c r="J975" s="3"/>
      <c r="K975" s="3" t="str">
        <f t="shared" si="213"/>
        <v>PCS</v>
      </c>
      <c r="L975" s="3" t="e">
        <f t="shared" si="214"/>
        <v>#VALUE!</v>
      </c>
      <c r="M975" s="3"/>
      <c r="N975" s="3">
        <v>5610</v>
      </c>
      <c r="O975" s="3" t="s">
        <v>24</v>
      </c>
      <c r="P975" s="3">
        <v>592.76961679999999</v>
      </c>
      <c r="Q975" s="3">
        <v>3325437.55</v>
      </c>
      <c r="R975" s="3">
        <v>7.7083175129999999</v>
      </c>
      <c r="S975" s="3">
        <v>43243.661249999997</v>
      </c>
      <c r="T975" s="3">
        <v>1218440.3999999999</v>
      </c>
      <c r="U975" t="str">
        <f t="shared" si="215"/>
        <v>NP-55 STEEL TEA STRAINER</v>
      </c>
      <c r="V975">
        <f t="shared" si="216"/>
        <v>122400</v>
      </c>
      <c r="W975" t="str">
        <f t="shared" si="217"/>
        <v>PCS</v>
      </c>
      <c r="X975">
        <f t="shared" si="218"/>
        <v>0.32850000000000001</v>
      </c>
      <c r="Y975">
        <f t="shared" si="219"/>
        <v>4543877.9499999993</v>
      </c>
      <c r="Z975">
        <f t="shared" si="220"/>
        <v>0.36640002456218129</v>
      </c>
      <c r="AA975" t="str">
        <f t="shared" si="221"/>
        <v>High</v>
      </c>
      <c r="AB975">
        <f t="shared" si="222"/>
        <v>2022</v>
      </c>
      <c r="AD975">
        <f t="shared" si="223"/>
        <v>0.28762690946119285</v>
      </c>
    </row>
    <row r="976" spans="1:30" x14ac:dyDescent="0.3">
      <c r="A976" s="3" t="s">
        <v>19</v>
      </c>
      <c r="B976" s="3" t="s">
        <v>1320</v>
      </c>
      <c r="C976" s="3" t="s">
        <v>21</v>
      </c>
      <c r="D976" s="4" t="s">
        <v>22</v>
      </c>
      <c r="E976" s="3" t="s">
        <v>1322</v>
      </c>
      <c r="F976" s="3" t="str">
        <f t="shared" si="210"/>
        <v>Other</v>
      </c>
      <c r="G976" s="3" t="str">
        <f t="shared" si="211"/>
        <v xml:space="preserve">NP-19 STEEL SALT BOTTLE </v>
      </c>
      <c r="H976" s="3" t="str">
        <f t="shared" si="212"/>
        <v>NP-19</v>
      </c>
      <c r="I976" s="3"/>
      <c r="J976" s="3"/>
      <c r="K976" s="3" t="str">
        <f t="shared" si="213"/>
        <v>PCS</v>
      </c>
      <c r="L976" s="3" t="e">
        <f t="shared" si="214"/>
        <v>#VALUE!</v>
      </c>
      <c r="M976" s="3"/>
      <c r="N976" s="3">
        <v>1972.5</v>
      </c>
      <c r="O976" s="3" t="s">
        <v>24</v>
      </c>
      <c r="P976" s="3">
        <v>275.77152849999999</v>
      </c>
      <c r="Q976" s="3">
        <v>543959.34</v>
      </c>
      <c r="R976" s="3">
        <v>3.5861057019999998</v>
      </c>
      <c r="S976" s="3">
        <v>7073.5934980000002</v>
      </c>
      <c r="T976" s="3">
        <v>199306.8</v>
      </c>
      <c r="U976" t="str">
        <f t="shared" si="215"/>
        <v xml:space="preserve">NP-19 STEEL SALT BOTTLE </v>
      </c>
      <c r="V976">
        <f t="shared" si="216"/>
        <v>12624</v>
      </c>
      <c r="W976" t="str">
        <f t="shared" si="217"/>
        <v>PCS</v>
      </c>
      <c r="X976">
        <f t="shared" si="218"/>
        <v>0.52100000000000002</v>
      </c>
      <c r="Y976">
        <f t="shared" si="219"/>
        <v>743266.1399999999</v>
      </c>
      <c r="Z976">
        <f t="shared" si="220"/>
        <v>0.36640017983697093</v>
      </c>
      <c r="AA976" t="str">
        <f t="shared" si="221"/>
        <v>High</v>
      </c>
      <c r="AB976">
        <f t="shared" si="222"/>
        <v>2022</v>
      </c>
      <c r="AD976">
        <f t="shared" si="223"/>
        <v>0.28755562157422365</v>
      </c>
    </row>
    <row r="977" spans="1:30" x14ac:dyDescent="0.3">
      <c r="A977" s="3" t="s">
        <v>19</v>
      </c>
      <c r="B977" s="3" t="s">
        <v>1320</v>
      </c>
      <c r="C977" s="3" t="s">
        <v>21</v>
      </c>
      <c r="D977" s="4" t="s">
        <v>22</v>
      </c>
      <c r="E977" s="3" t="s">
        <v>1323</v>
      </c>
      <c r="F977" s="3" t="str">
        <f t="shared" si="210"/>
        <v>Kitchen Tools</v>
      </c>
      <c r="G977" s="3" t="str">
        <f t="shared" si="211"/>
        <v>SB-12 STEEL TEA STRAINER BIG</v>
      </c>
      <c r="H977" s="3" t="str">
        <f t="shared" si="212"/>
        <v>SB-12</v>
      </c>
      <c r="I977" s="3"/>
      <c r="J977" s="3"/>
      <c r="K977" s="3" t="str">
        <f t="shared" si="213"/>
        <v>PCS</v>
      </c>
      <c r="L977" s="3" t="e">
        <f t="shared" si="214"/>
        <v>#VALUE!</v>
      </c>
      <c r="M977" s="3"/>
      <c r="N977" s="3">
        <v>5985</v>
      </c>
      <c r="O977" s="3" t="s">
        <v>24</v>
      </c>
      <c r="P977" s="3">
        <v>426.23565409999998</v>
      </c>
      <c r="Q977" s="3">
        <v>2551020.39</v>
      </c>
      <c r="R977" s="3">
        <v>5.542726322</v>
      </c>
      <c r="S977" s="3">
        <v>33173.217040000003</v>
      </c>
      <c r="T977" s="3">
        <v>934693.9</v>
      </c>
      <c r="U977" t="str">
        <f t="shared" si="215"/>
        <v>SB-12 STEEL TEA STRAINER BIG</v>
      </c>
      <c r="V977">
        <f t="shared" si="216"/>
        <v>25200</v>
      </c>
      <c r="W977" t="str">
        <f t="shared" si="217"/>
        <v>PCS</v>
      </c>
      <c r="X977">
        <f t="shared" si="218"/>
        <v>1.224</v>
      </c>
      <c r="Y977">
        <f t="shared" si="219"/>
        <v>3485714.29</v>
      </c>
      <c r="Z977">
        <f t="shared" si="220"/>
        <v>0.36640001140876804</v>
      </c>
      <c r="AA977" t="str">
        <f t="shared" si="221"/>
        <v>High</v>
      </c>
      <c r="AB977">
        <f t="shared" si="222"/>
        <v>2022</v>
      </c>
      <c r="AD977">
        <f t="shared" si="223"/>
        <v>0.28748420440188416</v>
      </c>
    </row>
    <row r="978" spans="1:30" x14ac:dyDescent="0.3">
      <c r="A978" s="3" t="s">
        <v>19</v>
      </c>
      <c r="B978" s="3" t="s">
        <v>1320</v>
      </c>
      <c r="C978" s="3" t="s">
        <v>21</v>
      </c>
      <c r="D978" s="4" t="s">
        <v>22</v>
      </c>
      <c r="E978" s="3" t="s">
        <v>1324</v>
      </c>
      <c r="F978" s="3" t="str">
        <f t="shared" si="210"/>
        <v>Other</v>
      </c>
      <c r="G978" s="3" t="str">
        <f t="shared" si="211"/>
        <v>DS-25 STAINLESS STEEL GRATER WITH HANDLE</v>
      </c>
      <c r="H978" s="3" t="str">
        <f t="shared" si="212"/>
        <v>DS-25</v>
      </c>
      <c r="I978" s="3"/>
      <c r="J978" s="3"/>
      <c r="K978" s="3" t="str">
        <f t="shared" si="213"/>
        <v>PCS</v>
      </c>
      <c r="L978" s="3" t="e">
        <f t="shared" si="214"/>
        <v>#VALUE!</v>
      </c>
      <c r="M978" s="3"/>
      <c r="N978" s="3">
        <v>3356</v>
      </c>
      <c r="O978" s="3" t="s">
        <v>24</v>
      </c>
      <c r="P978" s="3">
        <v>595.47630509999999</v>
      </c>
      <c r="Q978" s="3">
        <v>1998418.48</v>
      </c>
      <c r="R978" s="3">
        <v>7.7435150210000003</v>
      </c>
      <c r="S978" s="3">
        <v>25987.236410000001</v>
      </c>
      <c r="T978" s="3">
        <v>732220.6</v>
      </c>
      <c r="U978" t="str">
        <f t="shared" si="215"/>
        <v>DS-25 STAINLESS STEEL GRATER WITH HANDLE</v>
      </c>
      <c r="V978">
        <f t="shared" si="216"/>
        <v>100680</v>
      </c>
      <c r="W978" t="str">
        <f t="shared" si="217"/>
        <v>PCS</v>
      </c>
      <c r="X978">
        <f t="shared" si="218"/>
        <v>0.24</v>
      </c>
      <c r="Y978">
        <f t="shared" si="219"/>
        <v>2730639.08</v>
      </c>
      <c r="Z978">
        <f t="shared" si="220"/>
        <v>0.36640003449127428</v>
      </c>
      <c r="AA978" t="str">
        <f t="shared" si="221"/>
        <v>High</v>
      </c>
      <c r="AB978">
        <f t="shared" si="222"/>
        <v>2022</v>
      </c>
      <c r="AD978">
        <f t="shared" si="223"/>
        <v>0.28741265788601211</v>
      </c>
    </row>
    <row r="979" spans="1:30" x14ac:dyDescent="0.3">
      <c r="A979" s="3" t="s">
        <v>19</v>
      </c>
      <c r="B979" s="3" t="s">
        <v>1325</v>
      </c>
      <c r="C979" s="3" t="s">
        <v>21</v>
      </c>
      <c r="D979" s="4" t="s">
        <v>22</v>
      </c>
      <c r="E979" s="3" t="s">
        <v>1326</v>
      </c>
      <c r="F979" s="3" t="str">
        <f t="shared" si="210"/>
        <v>Other</v>
      </c>
      <c r="G979" s="3" t="str">
        <f t="shared" si="211"/>
        <v xml:space="preserve">AM-06 - STAINLESS STEEL BOTTLE 750ML SG805 </v>
      </c>
      <c r="H979" s="3" t="str">
        <f t="shared" si="212"/>
        <v>AM-06</v>
      </c>
      <c r="I979" s="3"/>
      <c r="J979" s="3"/>
      <c r="K979" s="3" t="str">
        <f t="shared" si="213"/>
        <v>PCS</v>
      </c>
      <c r="L979" s="3" t="e">
        <f t="shared" si="214"/>
        <v>#VALUE!</v>
      </c>
      <c r="M979" s="3"/>
      <c r="N979" s="3">
        <v>4352.3999999999996</v>
      </c>
      <c r="O979" s="3" t="s">
        <v>24</v>
      </c>
      <c r="P979" s="3">
        <v>644.38642130000005</v>
      </c>
      <c r="Q979" s="3">
        <v>2804627.46</v>
      </c>
      <c r="R979" s="3">
        <v>8.3795373380000004</v>
      </c>
      <c r="S979" s="3">
        <v>36471.098310000001</v>
      </c>
      <c r="T979" s="3">
        <v>1027615.5</v>
      </c>
      <c r="U979" t="str">
        <f t="shared" si="215"/>
        <v xml:space="preserve">AM-06 - STAINLESS STEEL BOTTLE 750ML SG805 </v>
      </c>
      <c r="V979">
        <f t="shared" si="216"/>
        <v>29016</v>
      </c>
      <c r="W979" t="str">
        <f t="shared" si="217"/>
        <v>PCS</v>
      </c>
      <c r="X979">
        <f t="shared" si="218"/>
        <v>1.1399999999999999</v>
      </c>
      <c r="Y979">
        <f t="shared" si="219"/>
        <v>3832242.96</v>
      </c>
      <c r="Z979">
        <f t="shared" si="220"/>
        <v>0.366399999520792</v>
      </c>
      <c r="AA979" t="str">
        <f t="shared" si="221"/>
        <v>High</v>
      </c>
      <c r="AB979">
        <f t="shared" si="222"/>
        <v>2022</v>
      </c>
      <c r="AD979">
        <f t="shared" si="223"/>
        <v>0.28734098150070786</v>
      </c>
    </row>
    <row r="980" spans="1:30" x14ac:dyDescent="0.3">
      <c r="A980" s="3" t="s">
        <v>19</v>
      </c>
      <c r="B980" s="3" t="s">
        <v>1325</v>
      </c>
      <c r="C980" s="3" t="s">
        <v>21</v>
      </c>
      <c r="D980" s="4" t="s">
        <v>22</v>
      </c>
      <c r="E980" s="3" t="s">
        <v>1327</v>
      </c>
      <c r="F980" s="3" t="str">
        <f t="shared" si="210"/>
        <v>Other</v>
      </c>
      <c r="G980" s="3" t="str">
        <f t="shared" si="211"/>
        <v>NP-21 STAINLESS STEEL SPORTS BOTTLE 650ML S115</v>
      </c>
      <c r="H980" s="3" t="str">
        <f t="shared" si="212"/>
        <v>NP-21</v>
      </c>
      <c r="I980" s="3"/>
      <c r="J980" s="3"/>
      <c r="K980" s="3" t="str">
        <f t="shared" si="213"/>
        <v>PCS</v>
      </c>
      <c r="L980" s="3" t="e">
        <f t="shared" si="214"/>
        <v>#VALUE!</v>
      </c>
      <c r="M980" s="3"/>
      <c r="N980" s="3">
        <v>2662.4</v>
      </c>
      <c r="O980" s="3" t="s">
        <v>24</v>
      </c>
      <c r="P980" s="3">
        <v>543.70104040000001</v>
      </c>
      <c r="Q980" s="3">
        <v>1447549.65</v>
      </c>
      <c r="R980" s="3">
        <v>7.0702345959999997</v>
      </c>
      <c r="S980" s="3">
        <v>18823.792590000001</v>
      </c>
      <c r="T980" s="3">
        <v>530382.19999999995</v>
      </c>
      <c r="U980" t="str">
        <f t="shared" si="215"/>
        <v>NP-21 STAINLESS STEEL SPORTS BOTTLE 650ML S115</v>
      </c>
      <c r="V980">
        <f t="shared" si="216"/>
        <v>14976</v>
      </c>
      <c r="W980" t="str">
        <f t="shared" si="217"/>
        <v>PCS</v>
      </c>
      <c r="X980">
        <f t="shared" si="218"/>
        <v>1.1399999999999999</v>
      </c>
      <c r="Y980">
        <f t="shared" si="219"/>
        <v>1977931.8499999999</v>
      </c>
      <c r="Z980">
        <f t="shared" si="220"/>
        <v>0.36640000569237813</v>
      </c>
      <c r="AA980" t="str">
        <f t="shared" si="221"/>
        <v>High</v>
      </c>
      <c r="AB980">
        <f t="shared" si="222"/>
        <v>2022</v>
      </c>
      <c r="AD980">
        <f t="shared" si="223"/>
        <v>0.28726917494483134</v>
      </c>
    </row>
    <row r="981" spans="1:30" x14ac:dyDescent="0.3">
      <c r="A981" s="3" t="s">
        <v>19</v>
      </c>
      <c r="B981" s="3" t="s">
        <v>1328</v>
      </c>
      <c r="C981" s="3" t="s">
        <v>21</v>
      </c>
      <c r="D981" s="4" t="s">
        <v>22</v>
      </c>
      <c r="E981" s="3" t="s">
        <v>1329</v>
      </c>
      <c r="F981" s="3" t="str">
        <f t="shared" si="210"/>
        <v>Other</v>
      </c>
      <c r="G981" s="3" t="str">
        <f t="shared" si="211"/>
        <v>8505 STEEL LUNCH BOX 3 LAYER</v>
      </c>
      <c r="H981" s="3" t="str">
        <f t="shared" si="212"/>
        <v>8505</v>
      </c>
      <c r="I981" s="3"/>
      <c r="J981" s="3"/>
      <c r="K981" s="3" t="str">
        <f t="shared" si="213"/>
        <v>PCS</v>
      </c>
      <c r="L981" s="3" t="e">
        <f t="shared" si="214"/>
        <v>#VALUE!</v>
      </c>
      <c r="M981" s="3"/>
      <c r="N981" s="3">
        <v>10892</v>
      </c>
      <c r="O981" s="3" t="s">
        <v>24</v>
      </c>
      <c r="P981" s="3">
        <v>486.89384139999999</v>
      </c>
      <c r="Q981" s="3">
        <v>5303247.72</v>
      </c>
      <c r="R981" s="3">
        <v>6.3315193929999998</v>
      </c>
      <c r="S981" s="3">
        <v>68962.909230000005</v>
      </c>
      <c r="T981" s="3">
        <v>1943110</v>
      </c>
      <c r="U981" t="str">
        <f t="shared" si="215"/>
        <v>8505 STEEL LUNCH BOX 3 LAYER</v>
      </c>
      <c r="V981">
        <f t="shared" si="216"/>
        <v>16800</v>
      </c>
      <c r="W981" t="str">
        <f t="shared" si="217"/>
        <v>PCS</v>
      </c>
      <c r="X981">
        <f t="shared" si="218"/>
        <v>3.75</v>
      </c>
      <c r="Y981">
        <f t="shared" si="219"/>
        <v>7246357.7199999997</v>
      </c>
      <c r="Z981">
        <f t="shared" si="220"/>
        <v>0.36640000667364642</v>
      </c>
      <c r="AA981" t="str">
        <f t="shared" si="221"/>
        <v>High</v>
      </c>
      <c r="AB981">
        <f t="shared" si="222"/>
        <v>2022</v>
      </c>
      <c r="AD981">
        <f t="shared" si="223"/>
        <v>0.28719723782596995</v>
      </c>
    </row>
    <row r="982" spans="1:30" x14ac:dyDescent="0.3">
      <c r="A982" s="3" t="s">
        <v>19</v>
      </c>
      <c r="B982" s="3" t="s">
        <v>1328</v>
      </c>
      <c r="C982" s="3" t="s">
        <v>21</v>
      </c>
      <c r="D982" s="4" t="s">
        <v>22</v>
      </c>
      <c r="E982" s="3" t="s">
        <v>1330</v>
      </c>
      <c r="F982" s="3" t="str">
        <f t="shared" si="210"/>
        <v>Other</v>
      </c>
      <c r="G982" s="3" t="str">
        <f t="shared" si="211"/>
        <v>6527 STEEL LUNCH BOX</v>
      </c>
      <c r="H982" s="3" t="str">
        <f t="shared" si="212"/>
        <v>6527</v>
      </c>
      <c r="I982" s="3"/>
      <c r="J982" s="3"/>
      <c r="K982" s="3" t="str">
        <f t="shared" si="213"/>
        <v>PCS</v>
      </c>
      <c r="L982" s="3" t="e">
        <f t="shared" si="214"/>
        <v>#VALUE!</v>
      </c>
      <c r="M982" s="3"/>
      <c r="N982" s="3">
        <v>8723.66</v>
      </c>
      <c r="O982" s="3" t="s">
        <v>24</v>
      </c>
      <c r="P982" s="3">
        <v>497.82139260000002</v>
      </c>
      <c r="Q982" s="3">
        <v>4342824.57</v>
      </c>
      <c r="R982" s="3">
        <v>6.4736201900000001</v>
      </c>
      <c r="S982" s="3">
        <v>56473.661509999998</v>
      </c>
      <c r="T982" s="3">
        <v>1591210.9</v>
      </c>
      <c r="U982" t="str">
        <f t="shared" si="215"/>
        <v>6527 STEEL LUNCH BOX</v>
      </c>
      <c r="V982">
        <f t="shared" si="216"/>
        <v>25044</v>
      </c>
      <c r="W982" t="str">
        <f t="shared" si="217"/>
        <v>PCS</v>
      </c>
      <c r="X982">
        <f t="shared" si="218"/>
        <v>2.06</v>
      </c>
      <c r="Y982">
        <f t="shared" si="219"/>
        <v>5934035.4700000007</v>
      </c>
      <c r="Z982">
        <f t="shared" si="220"/>
        <v>0.36639999483101382</v>
      </c>
      <c r="AA982" t="str">
        <f t="shared" si="221"/>
        <v>High</v>
      </c>
      <c r="AB982">
        <f t="shared" si="222"/>
        <v>2022</v>
      </c>
      <c r="AD982">
        <f t="shared" si="223"/>
        <v>0.28712516979244157</v>
      </c>
    </row>
    <row r="983" spans="1:30" x14ac:dyDescent="0.3">
      <c r="A983" s="3" t="s">
        <v>19</v>
      </c>
      <c r="B983" s="3" t="s">
        <v>1328</v>
      </c>
      <c r="C983" s="3" t="s">
        <v>21</v>
      </c>
      <c r="D983" s="4" t="s">
        <v>22</v>
      </c>
      <c r="E983" s="3" t="s">
        <v>1331</v>
      </c>
      <c r="F983" s="3" t="str">
        <f t="shared" si="210"/>
        <v>Containers</v>
      </c>
      <c r="G983" s="3" t="str">
        <f t="shared" si="211"/>
        <v>6578 STEEL RECTANGLE CONTAINER BIG</v>
      </c>
      <c r="H983" s="3" t="str">
        <f t="shared" si="212"/>
        <v>6578</v>
      </c>
      <c r="I983" s="3"/>
      <c r="J983" s="3"/>
      <c r="K983" s="3" t="str">
        <f t="shared" si="213"/>
        <v>PCS</v>
      </c>
      <c r="L983" s="3" t="e">
        <f t="shared" si="214"/>
        <v>#VALUE!</v>
      </c>
      <c r="M983" s="3"/>
      <c r="N983" s="3">
        <v>11202.2</v>
      </c>
      <c r="O983" s="3" t="s">
        <v>24</v>
      </c>
      <c r="P983" s="3">
        <v>512.90727979999997</v>
      </c>
      <c r="Q983" s="3">
        <v>5745689.9299999997</v>
      </c>
      <c r="R983" s="3">
        <v>6.6697955760000003</v>
      </c>
      <c r="S983" s="3">
        <v>74716.384009999994</v>
      </c>
      <c r="T983" s="3">
        <v>2105220.7999999998</v>
      </c>
      <c r="U983" t="str">
        <f t="shared" si="215"/>
        <v>6578 STEEL RECTANGLE CONTAINER BIG</v>
      </c>
      <c r="V983">
        <f t="shared" si="216"/>
        <v>37920</v>
      </c>
      <c r="W983" t="str">
        <f t="shared" si="217"/>
        <v>PCS</v>
      </c>
      <c r="X983">
        <f t="shared" si="218"/>
        <v>1.8</v>
      </c>
      <c r="Y983">
        <f t="shared" si="219"/>
        <v>7850910.7299999995</v>
      </c>
      <c r="Z983">
        <f t="shared" si="220"/>
        <v>0.36640000167917169</v>
      </c>
      <c r="AA983" t="str">
        <f t="shared" si="221"/>
        <v>High</v>
      </c>
      <c r="AB983">
        <f t="shared" si="222"/>
        <v>2022</v>
      </c>
      <c r="AD983">
        <f t="shared" si="223"/>
        <v>0.28705297049823519</v>
      </c>
    </row>
    <row r="984" spans="1:30" x14ac:dyDescent="0.3">
      <c r="A984" s="3" t="s">
        <v>19</v>
      </c>
      <c r="B984" s="3" t="s">
        <v>1332</v>
      </c>
      <c r="C984" s="3" t="s">
        <v>21</v>
      </c>
      <c r="D984" s="4" t="s">
        <v>22</v>
      </c>
      <c r="E984" s="3" t="s">
        <v>1333</v>
      </c>
      <c r="F984" s="3" t="str">
        <f t="shared" si="210"/>
        <v>Other</v>
      </c>
      <c r="G984" s="3" t="str">
        <f t="shared" si="211"/>
        <v xml:space="preserve">STAINLESS STEEL SPORTS BOTTLE - KWB-600F </v>
      </c>
      <c r="H984" s="3" t="str">
        <f t="shared" si="212"/>
        <v>STAINLESS</v>
      </c>
      <c r="I984" s="3"/>
      <c r="J984" s="3"/>
      <c r="K984" s="3" t="str">
        <f t="shared" si="213"/>
        <v>PCS</v>
      </c>
      <c r="L984" s="3" t="e">
        <f t="shared" si="214"/>
        <v>#VALUE!</v>
      </c>
      <c r="M984" s="3"/>
      <c r="N984" s="3">
        <v>7560</v>
      </c>
      <c r="O984" s="3" t="s">
        <v>24</v>
      </c>
      <c r="P984" s="3">
        <v>566.64178440000001</v>
      </c>
      <c r="Q984" s="3">
        <v>4283811.8899999997</v>
      </c>
      <c r="R984" s="3">
        <v>7.3446764020000002</v>
      </c>
      <c r="S984" s="3">
        <v>55525.753599999996</v>
      </c>
      <c r="T984" s="3">
        <v>1569588.7</v>
      </c>
      <c r="U984" t="str">
        <f t="shared" si="215"/>
        <v xml:space="preserve">STAINLESS STEEL SPORTS BOTTLE - KWB-600F </v>
      </c>
      <c r="V984" t="e">
        <f t="shared" si="216"/>
        <v>#VALUE!</v>
      </c>
      <c r="W984" t="str">
        <f t="shared" si="217"/>
        <v>PCS</v>
      </c>
      <c r="X984">
        <f t="shared" si="218"/>
        <v>1.01</v>
      </c>
      <c r="Y984">
        <f t="shared" si="219"/>
        <v>5853400.5899999999</v>
      </c>
      <c r="Z984">
        <f t="shared" si="220"/>
        <v>0.36640000548670221</v>
      </c>
      <c r="AA984" t="str">
        <f t="shared" si="221"/>
        <v>High</v>
      </c>
      <c r="AB984">
        <f t="shared" si="222"/>
        <v>2022</v>
      </c>
      <c r="AD984">
        <f t="shared" si="223"/>
        <v>0.28698063956735009</v>
      </c>
    </row>
    <row r="985" spans="1:30" x14ac:dyDescent="0.3">
      <c r="A985" s="3" t="s">
        <v>19</v>
      </c>
      <c r="B985" s="3" t="s">
        <v>1332</v>
      </c>
      <c r="C985" s="3" t="s">
        <v>21</v>
      </c>
      <c r="D985" s="4" t="s">
        <v>25</v>
      </c>
      <c r="E985" s="3" t="s">
        <v>1334</v>
      </c>
      <c r="F985" s="3" t="str">
        <f t="shared" si="210"/>
        <v>Scrubber</v>
      </c>
      <c r="G985" s="3" t="str">
        <f t="shared" si="211"/>
        <v>8001-2 STEEL SCRUBBER 2 PCS SET</v>
      </c>
      <c r="H985" s="3" t="str">
        <f t="shared" si="212"/>
        <v>8001-2</v>
      </c>
      <c r="I985" s="3"/>
      <c r="J985" s="3"/>
      <c r="K985" s="3" t="str">
        <f t="shared" si="213"/>
        <v>PCS</v>
      </c>
      <c r="L985" s="3" t="e">
        <f t="shared" si="214"/>
        <v>#VALUE!</v>
      </c>
      <c r="M985" s="3"/>
      <c r="N985" s="3">
        <v>4833</v>
      </c>
      <c r="O985" s="3" t="s">
        <v>24</v>
      </c>
      <c r="P985" s="3">
        <v>518.12282230000005</v>
      </c>
      <c r="Q985" s="3">
        <v>2504087.6</v>
      </c>
      <c r="R985" s="3">
        <v>6.7157851229999999</v>
      </c>
      <c r="S985" s="3">
        <v>32457.389500000001</v>
      </c>
      <c r="T985" s="3">
        <v>1100796.8999999999</v>
      </c>
      <c r="U985" t="str">
        <f t="shared" si="215"/>
        <v>8001-2 STEEL SCRUBBER 2 PCS SET</v>
      </c>
      <c r="V985" t="e">
        <f t="shared" si="216"/>
        <v>#VALUE!</v>
      </c>
      <c r="W985" t="str">
        <f t="shared" si="217"/>
        <v>PCS</v>
      </c>
      <c r="X985">
        <f t="shared" si="218"/>
        <v>0.16800000000000001</v>
      </c>
      <c r="Y985">
        <f t="shared" si="219"/>
        <v>3604884.5</v>
      </c>
      <c r="Z985">
        <f t="shared" si="220"/>
        <v>0.43959999642185038</v>
      </c>
      <c r="AA985" t="str">
        <f t="shared" si="221"/>
        <v>High</v>
      </c>
      <c r="AB985">
        <f t="shared" si="222"/>
        <v>2022</v>
      </c>
      <c r="AD985">
        <f t="shared" si="223"/>
        <v>0.28690817664224127</v>
      </c>
    </row>
    <row r="986" spans="1:30" x14ac:dyDescent="0.3">
      <c r="A986" s="3" t="s">
        <v>19</v>
      </c>
      <c r="B986" s="3" t="s">
        <v>1332</v>
      </c>
      <c r="C986" s="3" t="s">
        <v>21</v>
      </c>
      <c r="D986" s="4" t="s">
        <v>22</v>
      </c>
      <c r="E986" s="3" t="s">
        <v>1335</v>
      </c>
      <c r="F986" s="3" t="str">
        <f t="shared" si="210"/>
        <v>Other</v>
      </c>
      <c r="G986" s="3" t="str">
        <f t="shared" si="211"/>
        <v>NP-21 STAINLESS STEEL SPORTS BOTTLE 650ML S115</v>
      </c>
      <c r="H986" s="3" t="str">
        <f t="shared" si="212"/>
        <v>NP-21</v>
      </c>
      <c r="I986" s="3"/>
      <c r="J986" s="3"/>
      <c r="K986" s="3" t="str">
        <f t="shared" si="213"/>
        <v>PCS</v>
      </c>
      <c r="L986" s="3" t="e">
        <f t="shared" si="214"/>
        <v>#VALUE!</v>
      </c>
      <c r="M986" s="3"/>
      <c r="N986" s="3">
        <v>7673.6</v>
      </c>
      <c r="O986" s="3" t="s">
        <v>24</v>
      </c>
      <c r="P986" s="3">
        <v>544.44838019999997</v>
      </c>
      <c r="Q986" s="3">
        <v>4177879.09</v>
      </c>
      <c r="R986" s="3">
        <v>7.0570107599999998</v>
      </c>
      <c r="S986" s="3">
        <v>54152.677770000002</v>
      </c>
      <c r="T986" s="3">
        <v>1530774.9</v>
      </c>
      <c r="U986" t="str">
        <f t="shared" si="215"/>
        <v>NP-21 STAINLESS STEEL SPORTS BOTTLE 650ML S115</v>
      </c>
      <c r="V986">
        <f t="shared" si="216"/>
        <v>43164</v>
      </c>
      <c r="W986" t="str">
        <f t="shared" si="217"/>
        <v>PCS</v>
      </c>
      <c r="X986">
        <f t="shared" si="218"/>
        <v>1.1399999999999999</v>
      </c>
      <c r="Y986">
        <f t="shared" si="219"/>
        <v>5708653.9900000002</v>
      </c>
      <c r="Z986">
        <f t="shared" si="220"/>
        <v>0.3664000003408428</v>
      </c>
      <c r="AA986" t="str">
        <f t="shared" si="221"/>
        <v>High</v>
      </c>
      <c r="AB986">
        <f t="shared" si="222"/>
        <v>2022</v>
      </c>
      <c r="AD986">
        <f t="shared" si="223"/>
        <v>0.2867687320579676</v>
      </c>
    </row>
    <row r="987" spans="1:30" x14ac:dyDescent="0.3">
      <c r="A987" s="3" t="s">
        <v>19</v>
      </c>
      <c r="B987" s="3" t="s">
        <v>1336</v>
      </c>
      <c r="C987" s="3" t="s">
        <v>21</v>
      </c>
      <c r="D987" s="4" t="s">
        <v>25</v>
      </c>
      <c r="E987" s="3" t="s">
        <v>1337</v>
      </c>
      <c r="F987" s="3" t="str">
        <f t="shared" si="210"/>
        <v>Scrubber</v>
      </c>
      <c r="G987" s="3" t="str">
        <f t="shared" si="211"/>
        <v>SS410 SS SCRUBBER 3 PCS SET</v>
      </c>
      <c r="H987" s="3" t="str">
        <f t="shared" si="212"/>
        <v>SS410</v>
      </c>
      <c r="I987" s="3"/>
      <c r="J987" s="3"/>
      <c r="K987" s="3" t="str">
        <f t="shared" si="213"/>
        <v>PCS</v>
      </c>
      <c r="L987" s="3" t="e">
        <f t="shared" si="214"/>
        <v>#VALUE!</v>
      </c>
      <c r="M987" s="3"/>
      <c r="N987" s="3">
        <v>6953.1</v>
      </c>
      <c r="O987" s="3" t="s">
        <v>24</v>
      </c>
      <c r="P987" s="3">
        <v>286.66003649999999</v>
      </c>
      <c r="Q987" s="3">
        <v>1993175.9</v>
      </c>
      <c r="R987" s="3">
        <v>3.7156193979999999</v>
      </c>
      <c r="S987" s="3">
        <v>25835.073230000002</v>
      </c>
      <c r="T987" s="3">
        <v>876200.1</v>
      </c>
      <c r="U987" t="str">
        <f t="shared" si="215"/>
        <v>SS410 SS SCRUBBER 3 PCS SET</v>
      </c>
      <c r="V987" t="e">
        <f t="shared" si="216"/>
        <v>#VALUE!</v>
      </c>
      <c r="W987" t="str">
        <f t="shared" si="217"/>
        <v>PCS</v>
      </c>
      <c r="X987">
        <f t="shared" si="218"/>
        <v>0.19500000000000001</v>
      </c>
      <c r="Y987">
        <f t="shared" si="219"/>
        <v>2869376</v>
      </c>
      <c r="Z987">
        <f t="shared" si="220"/>
        <v>0.43959998713610776</v>
      </c>
      <c r="AA987" t="str">
        <f t="shared" si="221"/>
        <v>High</v>
      </c>
      <c r="AB987">
        <f t="shared" si="222"/>
        <v>2022</v>
      </c>
      <c r="AD987">
        <f t="shared" si="223"/>
        <v>0.28669594296447326</v>
      </c>
    </row>
    <row r="988" spans="1:30" x14ac:dyDescent="0.3">
      <c r="A988" s="3" t="s">
        <v>19</v>
      </c>
      <c r="B988" s="3" t="s">
        <v>1338</v>
      </c>
      <c r="C988" s="3" t="s">
        <v>21</v>
      </c>
      <c r="D988" s="4" t="s">
        <v>22</v>
      </c>
      <c r="E988" s="3" t="s">
        <v>1339</v>
      </c>
      <c r="F988" s="3" t="str">
        <f t="shared" si="210"/>
        <v>Other</v>
      </c>
      <c r="G988" s="3" t="str">
        <f t="shared" si="211"/>
        <v xml:space="preserve">NP-20 STAINLESS STEEL SPORTS BOTTLE 750 ML S-308-C6 </v>
      </c>
      <c r="H988" s="3" t="str">
        <f t="shared" si="212"/>
        <v>NP-20</v>
      </c>
      <c r="I988" s="3"/>
      <c r="J988" s="3"/>
      <c r="K988" s="3" t="str">
        <f t="shared" si="213"/>
        <v>PCS</v>
      </c>
      <c r="L988" s="3" t="e">
        <f t="shared" si="214"/>
        <v>#VALUE!</v>
      </c>
      <c r="M988" s="3"/>
      <c r="N988" s="3">
        <v>5849.6</v>
      </c>
      <c r="O988" s="3" t="s">
        <v>24</v>
      </c>
      <c r="P988" s="3">
        <v>531.52306309999994</v>
      </c>
      <c r="Q988" s="3">
        <v>3109197.31</v>
      </c>
      <c r="R988" s="3">
        <v>6.9208732179999997</v>
      </c>
      <c r="S988" s="3">
        <v>40484.339970000001</v>
      </c>
      <c r="T988" s="3">
        <v>1139209.8999999999</v>
      </c>
      <c r="U988" t="str">
        <f t="shared" si="215"/>
        <v xml:space="preserve">NP-20 STAINLESS STEEL SPORTS BOTTLE 750 ML S-308-C6 </v>
      </c>
      <c r="V988">
        <f t="shared" si="216"/>
        <v>32904</v>
      </c>
      <c r="W988" t="str">
        <f t="shared" si="217"/>
        <v>PCS</v>
      </c>
      <c r="X988">
        <f t="shared" si="218"/>
        <v>1.113</v>
      </c>
      <c r="Y988">
        <f t="shared" si="219"/>
        <v>4248407.21</v>
      </c>
      <c r="Z988">
        <f t="shared" si="220"/>
        <v>0.36640000180625393</v>
      </c>
      <c r="AA988" t="str">
        <f t="shared" si="221"/>
        <v>High</v>
      </c>
      <c r="AB988">
        <f t="shared" si="222"/>
        <v>2022</v>
      </c>
      <c r="AD988">
        <f t="shared" si="223"/>
        <v>0.28655604905397769</v>
      </c>
    </row>
    <row r="989" spans="1:30" x14ac:dyDescent="0.3">
      <c r="A989" s="3" t="s">
        <v>19</v>
      </c>
      <c r="B989" s="3" t="s">
        <v>1338</v>
      </c>
      <c r="C989" s="3" t="s">
        <v>21</v>
      </c>
      <c r="D989" s="4" t="s">
        <v>22</v>
      </c>
      <c r="E989" s="3" t="s">
        <v>1340</v>
      </c>
      <c r="F989" s="3" t="str">
        <f t="shared" si="210"/>
        <v>Other</v>
      </c>
      <c r="G989" s="3" t="str">
        <f t="shared" si="211"/>
        <v xml:space="preserve">NP-21 - STAINLESS STEEL SPORTS BOTTLE 650ML S115 </v>
      </c>
      <c r="H989" s="3" t="str">
        <f t="shared" si="212"/>
        <v>NP-21</v>
      </c>
      <c r="I989" s="3"/>
      <c r="J989" s="3"/>
      <c r="K989" s="3" t="str">
        <f t="shared" si="213"/>
        <v>PCS</v>
      </c>
      <c r="L989" s="3" t="e">
        <f t="shared" si="214"/>
        <v>#VALUE!</v>
      </c>
      <c r="M989" s="3"/>
      <c r="N989" s="3">
        <v>1516.8</v>
      </c>
      <c r="O989" s="3" t="s">
        <v>24</v>
      </c>
      <c r="P989" s="3">
        <v>544.41706880000004</v>
      </c>
      <c r="Q989" s="3">
        <v>825771.81</v>
      </c>
      <c r="R989" s="3">
        <v>7.0887639169999996</v>
      </c>
      <c r="S989" s="3">
        <v>10752.23711</v>
      </c>
      <c r="T989" s="3">
        <v>302562.8</v>
      </c>
      <c r="U989" t="str">
        <f t="shared" si="215"/>
        <v xml:space="preserve">NP-21 - STAINLESS STEEL SPORTS BOTTLE 650ML S115 </v>
      </c>
      <c r="V989">
        <f t="shared" si="216"/>
        <v>8532</v>
      </c>
      <c r="W989" t="str">
        <f t="shared" si="217"/>
        <v>PCS</v>
      </c>
      <c r="X989">
        <f t="shared" si="218"/>
        <v>1.1399999999999999</v>
      </c>
      <c r="Y989">
        <f t="shared" si="219"/>
        <v>1128334.6100000001</v>
      </c>
      <c r="Z989">
        <f t="shared" si="220"/>
        <v>0.36640001067607281</v>
      </c>
      <c r="AA989" t="str">
        <f t="shared" si="221"/>
        <v>High</v>
      </c>
      <c r="AB989">
        <f t="shared" si="222"/>
        <v>2022</v>
      </c>
      <c r="AD989">
        <f t="shared" si="223"/>
        <v>0.28648293188112761</v>
      </c>
    </row>
    <row r="990" spans="1:30" x14ac:dyDescent="0.3">
      <c r="A990" s="3" t="s">
        <v>19</v>
      </c>
      <c r="B990" s="3" t="s">
        <v>1341</v>
      </c>
      <c r="C990" s="3" t="s">
        <v>21</v>
      </c>
      <c r="D990" s="4" t="s">
        <v>22</v>
      </c>
      <c r="E990" s="3" t="s">
        <v>1342</v>
      </c>
      <c r="F990" s="3" t="str">
        <f t="shared" si="210"/>
        <v>Other</v>
      </c>
      <c r="G990" s="3" t="str">
        <f t="shared" si="211"/>
        <v>NP-21 STAINLESS STEEL SPORTS BOTTLE 650ML S115</v>
      </c>
      <c r="H990" s="3" t="str">
        <f t="shared" si="212"/>
        <v>NP-21</v>
      </c>
      <c r="I990" s="3"/>
      <c r="J990" s="3"/>
      <c r="K990" s="3" t="str">
        <f t="shared" si="213"/>
        <v>PCS</v>
      </c>
      <c r="L990" s="3" t="e">
        <f t="shared" si="214"/>
        <v>#VALUE!</v>
      </c>
      <c r="M990" s="3"/>
      <c r="N990" s="3">
        <v>3443.2</v>
      </c>
      <c r="O990" s="3" t="s">
        <v>24</v>
      </c>
      <c r="P990" s="3">
        <v>545.41563080000003</v>
      </c>
      <c r="Q990" s="3">
        <v>1877975.1</v>
      </c>
      <c r="R990" s="3">
        <v>7.101766026</v>
      </c>
      <c r="S990" s="3">
        <v>24452.800780000001</v>
      </c>
      <c r="T990" s="3">
        <v>688090.1</v>
      </c>
      <c r="U990" t="str">
        <f t="shared" si="215"/>
        <v>NP-21 STAINLESS STEEL SPORTS BOTTLE 650ML S115</v>
      </c>
      <c r="V990">
        <f t="shared" si="216"/>
        <v>19368</v>
      </c>
      <c r="W990" t="str">
        <f t="shared" si="217"/>
        <v>PCS</v>
      </c>
      <c r="X990">
        <f t="shared" si="218"/>
        <v>1.1399999999999999</v>
      </c>
      <c r="Y990">
        <f t="shared" si="219"/>
        <v>2566065.2000000002</v>
      </c>
      <c r="Z990">
        <f t="shared" si="220"/>
        <v>0.36640001243892956</v>
      </c>
      <c r="AA990" t="str">
        <f t="shared" si="221"/>
        <v>High</v>
      </c>
      <c r="AB990">
        <f t="shared" si="222"/>
        <v>2022</v>
      </c>
      <c r="AD990">
        <f t="shared" si="223"/>
        <v>0.28640968066316713</v>
      </c>
    </row>
    <row r="991" spans="1:30" x14ac:dyDescent="0.3">
      <c r="A991" s="3" t="s">
        <v>19</v>
      </c>
      <c r="B991" s="3" t="s">
        <v>1341</v>
      </c>
      <c r="C991" s="3" t="s">
        <v>21</v>
      </c>
      <c r="D991" s="4" t="s">
        <v>25</v>
      </c>
      <c r="E991" s="3" t="s">
        <v>1343</v>
      </c>
      <c r="F991" s="3" t="str">
        <f t="shared" si="210"/>
        <v>Scrubber</v>
      </c>
      <c r="G991" s="3" t="str">
        <f t="shared" si="211"/>
        <v xml:space="preserve">STEEL SCRUBBER 6PCS SET - OKS-4156 </v>
      </c>
      <c r="H991" s="3" t="str">
        <f t="shared" si="212"/>
        <v>STEEL</v>
      </c>
      <c r="I991" s="3"/>
      <c r="J991" s="3"/>
      <c r="K991" s="3" t="str">
        <f t="shared" si="213"/>
        <v>PCS</v>
      </c>
      <c r="L991" s="3" t="e">
        <f t="shared" si="214"/>
        <v>#VALUE!</v>
      </c>
      <c r="M991" s="3"/>
      <c r="N991" s="3">
        <v>8537.7999999999993</v>
      </c>
      <c r="O991" s="3" t="s">
        <v>24</v>
      </c>
      <c r="P991" s="3">
        <v>283.94763289999997</v>
      </c>
      <c r="Q991" s="3">
        <v>2424288.1</v>
      </c>
      <c r="R991" s="3">
        <v>3.6972348030000002</v>
      </c>
      <c r="S991" s="3">
        <v>31566.2513</v>
      </c>
      <c r="T991" s="3">
        <v>1065717.1000000001</v>
      </c>
      <c r="U991" t="str">
        <f t="shared" si="215"/>
        <v xml:space="preserve">STEEL SCRUBBER 6PCS SET - OKS-4156 </v>
      </c>
      <c r="V991" t="e">
        <f t="shared" si="216"/>
        <v>#VALUE!</v>
      </c>
      <c r="W991" t="str">
        <f t="shared" si="217"/>
        <v>PCS</v>
      </c>
      <c r="X991">
        <f t="shared" si="218"/>
        <v>0.27500000000000002</v>
      </c>
      <c r="Y991">
        <f t="shared" si="219"/>
        <v>3490005.2</v>
      </c>
      <c r="Z991">
        <f t="shared" si="220"/>
        <v>0.4396000211361018</v>
      </c>
      <c r="AA991" t="str">
        <f t="shared" si="221"/>
        <v>High</v>
      </c>
      <c r="AB991">
        <f t="shared" si="222"/>
        <v>2022</v>
      </c>
      <c r="AD991">
        <f t="shared" si="223"/>
        <v>0.28633629503768482</v>
      </c>
    </row>
    <row r="992" spans="1:30" x14ac:dyDescent="0.3">
      <c r="A992" s="3" t="s">
        <v>19</v>
      </c>
      <c r="B992" s="3" t="s">
        <v>1341</v>
      </c>
      <c r="C992" s="3" t="s">
        <v>21</v>
      </c>
      <c r="D992" s="4" t="s">
        <v>22</v>
      </c>
      <c r="E992" s="3" t="s">
        <v>1344</v>
      </c>
      <c r="F992" s="3" t="str">
        <f t="shared" si="210"/>
        <v>Other</v>
      </c>
      <c r="G992" s="3" t="str">
        <f t="shared" si="211"/>
        <v xml:space="preserve">STAINLESS STEEL SPORTS BOTTLE 750ML SG-702 SB-01 </v>
      </c>
      <c r="H992" s="3" t="str">
        <f t="shared" si="212"/>
        <v>STAINLESS</v>
      </c>
      <c r="I992" s="3"/>
      <c r="J992" s="3"/>
      <c r="K992" s="3" t="str">
        <f t="shared" si="213"/>
        <v/>
      </c>
      <c r="L992" s="3" t="e">
        <f t="shared" si="214"/>
        <v>#VALUE!</v>
      </c>
      <c r="M992" s="3"/>
      <c r="N992" s="3">
        <v>4041.3</v>
      </c>
      <c r="O992" s="3" t="s">
        <v>24</v>
      </c>
      <c r="P992" s="3">
        <v>647.31381490000001</v>
      </c>
      <c r="Q992" s="3">
        <v>2615989.3199999998</v>
      </c>
      <c r="R992" s="3">
        <v>8.4285652980000005</v>
      </c>
      <c r="S992" s="3">
        <v>34062.360939999999</v>
      </c>
      <c r="T992" s="3">
        <v>958498.5</v>
      </c>
      <c r="U992" t="str">
        <f t="shared" si="215"/>
        <v xml:space="preserve">STAINLESS STEEL SPORTS BOTTLE 750ML SG-702 SB-01 </v>
      </c>
      <c r="V992" t="e">
        <f t="shared" si="216"/>
        <v>#VALUE!</v>
      </c>
      <c r="W992" t="str">
        <f t="shared" si="217"/>
        <v/>
      </c>
      <c r="X992">
        <f t="shared" si="218"/>
        <v>1.2050000000000001</v>
      </c>
      <c r="Y992">
        <f t="shared" si="219"/>
        <v>3574487.82</v>
      </c>
      <c r="Z992">
        <f t="shared" si="220"/>
        <v>0.3664000050275435</v>
      </c>
      <c r="AA992" t="str">
        <f t="shared" si="221"/>
        <v>High</v>
      </c>
      <c r="AB992">
        <f t="shared" si="222"/>
        <v>2022</v>
      </c>
      <c r="AD992">
        <f t="shared" si="223"/>
        <v>0.2861955569971904</v>
      </c>
    </row>
    <row r="993" spans="1:30" x14ac:dyDescent="0.3">
      <c r="A993" s="3" t="s">
        <v>19</v>
      </c>
      <c r="B993" s="3" t="s">
        <v>1345</v>
      </c>
      <c r="C993" s="3" t="s">
        <v>21</v>
      </c>
      <c r="D993" s="4" t="s">
        <v>22</v>
      </c>
      <c r="E993" s="3" t="s">
        <v>1346</v>
      </c>
      <c r="F993" s="3" t="str">
        <f t="shared" si="210"/>
        <v>Other</v>
      </c>
      <c r="G993" s="3" t="str">
        <f t="shared" si="211"/>
        <v>NP-19 STEEL SALT BOTTLE</v>
      </c>
      <c r="H993" s="3" t="str">
        <f t="shared" si="212"/>
        <v>NP-19</v>
      </c>
      <c r="I993" s="3"/>
      <c r="J993" s="3"/>
      <c r="K993" s="3" t="str">
        <f t="shared" si="213"/>
        <v>PCS</v>
      </c>
      <c r="L993" s="3" t="e">
        <f t="shared" si="214"/>
        <v>#VALUE!</v>
      </c>
      <c r="M993" s="3"/>
      <c r="N993" s="3">
        <v>4057.5</v>
      </c>
      <c r="O993" s="3" t="s">
        <v>24</v>
      </c>
      <c r="P993" s="3">
        <v>295.66248919999998</v>
      </c>
      <c r="Q993" s="3">
        <v>1199650.55</v>
      </c>
      <c r="R993" s="3">
        <v>3.8447657899999998</v>
      </c>
      <c r="S993" s="3">
        <v>15600.137189999999</v>
      </c>
      <c r="T993" s="3">
        <v>439551.9</v>
      </c>
      <c r="U993" t="str">
        <f t="shared" si="215"/>
        <v>NP-19 STEEL SALT BOTTLE</v>
      </c>
      <c r="V993">
        <f t="shared" si="216"/>
        <v>25968</v>
      </c>
      <c r="W993" t="str">
        <f t="shared" si="217"/>
        <v>PCS</v>
      </c>
      <c r="X993">
        <f t="shared" si="218"/>
        <v>0.52400000000000002</v>
      </c>
      <c r="Y993">
        <f t="shared" si="219"/>
        <v>1639202.4500000002</v>
      </c>
      <c r="Z993">
        <f t="shared" si="220"/>
        <v>0.3663999487183997</v>
      </c>
      <c r="AA993" t="str">
        <f t="shared" si="221"/>
        <v>High</v>
      </c>
      <c r="AB993">
        <f t="shared" si="222"/>
        <v>2022</v>
      </c>
      <c r="AD993">
        <f t="shared" si="223"/>
        <v>0.28612183967363314</v>
      </c>
    </row>
    <row r="994" spans="1:30" x14ac:dyDescent="0.3">
      <c r="A994" s="3" t="s">
        <v>19</v>
      </c>
      <c r="B994" s="3" t="s">
        <v>1345</v>
      </c>
      <c r="C994" s="3" t="s">
        <v>21</v>
      </c>
      <c r="D994" s="4" t="s">
        <v>22</v>
      </c>
      <c r="E994" s="3" t="s">
        <v>1347</v>
      </c>
      <c r="F994" s="3" t="str">
        <f t="shared" si="210"/>
        <v>Other</v>
      </c>
      <c r="G994" s="3" t="str">
        <f t="shared" si="211"/>
        <v xml:space="preserve">NP-20 STAINLESS STEEL SPORTS BOTTLE 750 ML S-308-C6 </v>
      </c>
      <c r="H994" s="3" t="str">
        <f t="shared" si="212"/>
        <v>NP-20</v>
      </c>
      <c r="I994" s="3"/>
      <c r="J994" s="3"/>
      <c r="K994" s="3" t="str">
        <f t="shared" si="213"/>
        <v>PCS</v>
      </c>
      <c r="L994" s="3" t="e">
        <f t="shared" si="214"/>
        <v>#VALUE!</v>
      </c>
      <c r="M994" s="3"/>
      <c r="N994" s="3">
        <v>5017.6000000000004</v>
      </c>
      <c r="O994" s="3" t="s">
        <v>24</v>
      </c>
      <c r="P994" s="3">
        <v>536.30138910000005</v>
      </c>
      <c r="Q994" s="3">
        <v>2690945.85</v>
      </c>
      <c r="R994" s="3">
        <v>6.9740102620000002</v>
      </c>
      <c r="S994" s="3">
        <v>34992.793890000001</v>
      </c>
      <c r="T994" s="3">
        <v>985962.6</v>
      </c>
      <c r="U994" t="str">
        <f t="shared" si="215"/>
        <v xml:space="preserve">NP-20 STAINLESS STEEL SPORTS BOTTLE 750 ML S-308-C6 </v>
      </c>
      <c r="V994">
        <f t="shared" si="216"/>
        <v>28224</v>
      </c>
      <c r="W994" t="str">
        <f t="shared" si="217"/>
        <v>PCS</v>
      </c>
      <c r="X994">
        <f t="shared" si="218"/>
        <v>1.113</v>
      </c>
      <c r="Y994">
        <f t="shared" si="219"/>
        <v>3676908.45</v>
      </c>
      <c r="Z994">
        <f t="shared" si="220"/>
        <v>0.36640001507276704</v>
      </c>
      <c r="AA994" t="str">
        <f t="shared" si="221"/>
        <v>High</v>
      </c>
      <c r="AB994">
        <f t="shared" si="222"/>
        <v>2022</v>
      </c>
      <c r="AD994">
        <f t="shared" si="223"/>
        <v>0.28604798676742821</v>
      </c>
    </row>
    <row r="995" spans="1:30" x14ac:dyDescent="0.3">
      <c r="A995" s="3" t="s">
        <v>19</v>
      </c>
      <c r="B995" s="3" t="s">
        <v>1345</v>
      </c>
      <c r="C995" s="3" t="s">
        <v>21</v>
      </c>
      <c r="D995" s="4" t="s">
        <v>22</v>
      </c>
      <c r="E995" s="3" t="s">
        <v>1348</v>
      </c>
      <c r="F995" s="3" t="str">
        <f t="shared" si="210"/>
        <v>Other</v>
      </c>
      <c r="G995" s="3" t="str">
        <f t="shared" si="211"/>
        <v xml:space="preserve">NP-21 STAINLESS STEEL SPORTS BOTTLE 650ML S115 </v>
      </c>
      <c r="H995" s="3" t="str">
        <f t="shared" si="212"/>
        <v>NP-21</v>
      </c>
      <c r="I995" s="3"/>
      <c r="J995" s="3"/>
      <c r="K995" s="3" t="str">
        <f t="shared" si="213"/>
        <v>PCS</v>
      </c>
      <c r="L995" s="3" t="e">
        <f t="shared" si="214"/>
        <v>#VALUE!</v>
      </c>
      <c r="M995" s="3"/>
      <c r="N995" s="3">
        <v>2700.8</v>
      </c>
      <c r="O995" s="3" t="s">
        <v>24</v>
      </c>
      <c r="P995" s="3">
        <v>549.31139659999997</v>
      </c>
      <c r="Q995" s="3">
        <v>1483580.22</v>
      </c>
      <c r="R995" s="3">
        <v>7.1431911130000003</v>
      </c>
      <c r="S995" s="3">
        <v>19292.330559999999</v>
      </c>
      <c r="T995" s="3">
        <v>543583.69999999995</v>
      </c>
      <c r="U995" t="str">
        <f t="shared" si="215"/>
        <v xml:space="preserve">NP-21 STAINLESS STEEL SPORTS BOTTLE 650ML S115 </v>
      </c>
      <c r="V995" t="e">
        <f t="shared" si="216"/>
        <v>#VALUE!</v>
      </c>
      <c r="W995" t="str">
        <f t="shared" si="217"/>
        <v>PCS</v>
      </c>
      <c r="X995">
        <f t="shared" si="218"/>
        <v>1.1399999999999999</v>
      </c>
      <c r="Y995">
        <f t="shared" si="219"/>
        <v>2027163.92</v>
      </c>
      <c r="Z995">
        <f t="shared" si="220"/>
        <v>0.36639993757802997</v>
      </c>
      <c r="AA995" t="str">
        <f t="shared" si="221"/>
        <v>High</v>
      </c>
      <c r="AB995">
        <f t="shared" si="222"/>
        <v>2022</v>
      </c>
      <c r="AD995">
        <f t="shared" si="223"/>
        <v>0.28597399779108806</v>
      </c>
    </row>
    <row r="996" spans="1:30" x14ac:dyDescent="0.3">
      <c r="A996" s="3" t="s">
        <v>19</v>
      </c>
      <c r="B996" s="3" t="s">
        <v>1345</v>
      </c>
      <c r="C996" s="3" t="s">
        <v>21</v>
      </c>
      <c r="D996" s="4" t="s">
        <v>22</v>
      </c>
      <c r="E996" s="3" t="s">
        <v>1349</v>
      </c>
      <c r="F996" s="3" t="str">
        <f t="shared" si="210"/>
        <v>Other</v>
      </c>
      <c r="G996" s="3" t="str">
        <f t="shared" si="211"/>
        <v xml:space="preserve">SL-01 - STAINLESS STEELCOLA BOTTLE 750MLSK750 </v>
      </c>
      <c r="H996" s="3" t="str">
        <f t="shared" si="212"/>
        <v>SL-01</v>
      </c>
      <c r="I996" s="3"/>
      <c r="J996" s="3"/>
      <c r="K996" s="3" t="str">
        <f t="shared" si="213"/>
        <v>PCS</v>
      </c>
      <c r="L996" s="3" t="e">
        <f t="shared" si="214"/>
        <v>#VALUE!</v>
      </c>
      <c r="M996" s="3"/>
      <c r="N996" s="3">
        <v>7639.2</v>
      </c>
      <c r="O996" s="3" t="s">
        <v>24</v>
      </c>
      <c r="P996" s="3">
        <v>556.80687379999995</v>
      </c>
      <c r="Q996" s="3">
        <v>4253559.07</v>
      </c>
      <c r="R996" s="3">
        <v>7.2406615570000001</v>
      </c>
      <c r="S996" s="3">
        <v>55312.861770000003</v>
      </c>
      <c r="T996" s="3">
        <v>1558504.1</v>
      </c>
      <c r="U996" t="str">
        <f t="shared" si="215"/>
        <v xml:space="preserve">SL-01 - STAINLESS STEELCOLA BOTTLE 750MLSK750 </v>
      </c>
      <c r="V996">
        <f t="shared" si="216"/>
        <v>38196</v>
      </c>
      <c r="W996" t="str">
        <f t="shared" si="217"/>
        <v>PCS</v>
      </c>
      <c r="X996">
        <f t="shared" si="218"/>
        <v>1.3</v>
      </c>
      <c r="Y996">
        <f t="shared" si="219"/>
        <v>5812063.1699999999</v>
      </c>
      <c r="Z996">
        <f t="shared" si="220"/>
        <v>0.3664000133422386</v>
      </c>
      <c r="AA996" t="str">
        <f t="shared" si="221"/>
        <v>High</v>
      </c>
      <c r="AB996">
        <f t="shared" si="222"/>
        <v>2022</v>
      </c>
      <c r="AD996">
        <f t="shared" si="223"/>
        <v>0.28589987250096183</v>
      </c>
    </row>
    <row r="997" spans="1:30" x14ac:dyDescent="0.3">
      <c r="A997" s="3" t="s">
        <v>19</v>
      </c>
      <c r="B997" s="3" t="s">
        <v>1345</v>
      </c>
      <c r="C997" s="3" t="s">
        <v>21</v>
      </c>
      <c r="D997" s="4" t="s">
        <v>22</v>
      </c>
      <c r="E997" s="3" t="s">
        <v>1350</v>
      </c>
      <c r="F997" s="3" t="str">
        <f t="shared" si="210"/>
        <v>Kitchen Tools</v>
      </c>
      <c r="G997" s="3" t="str">
        <f t="shared" si="211"/>
        <v xml:space="preserve">SB-12 STEEL TEA STRAINER BIG - </v>
      </c>
      <c r="H997" s="3" t="str">
        <f t="shared" si="212"/>
        <v>SB-12</v>
      </c>
      <c r="I997" s="3"/>
      <c r="J997" s="3"/>
      <c r="K997" s="3" t="str">
        <f t="shared" si="213"/>
        <v>PCS</v>
      </c>
      <c r="L997" s="3" t="e">
        <f t="shared" si="214"/>
        <v>#VALUE!</v>
      </c>
      <c r="M997" s="3"/>
      <c r="N997" s="3">
        <v>5985</v>
      </c>
      <c r="O997" s="3" t="s">
        <v>24</v>
      </c>
      <c r="P997" s="3">
        <v>456.59004179999999</v>
      </c>
      <c r="Q997" s="3">
        <v>2732691.4</v>
      </c>
      <c r="R997" s="3">
        <v>5.9374517789999999</v>
      </c>
      <c r="S997" s="3">
        <v>35535.648889999997</v>
      </c>
      <c r="T997" s="3">
        <v>1001258.1</v>
      </c>
      <c r="U997" t="str">
        <f t="shared" si="215"/>
        <v xml:space="preserve">SB-12 STEEL TEA STRAINER BIG - </v>
      </c>
      <c r="V997">
        <f t="shared" si="216"/>
        <v>25200</v>
      </c>
      <c r="W997" t="str">
        <f t="shared" si="217"/>
        <v>PCS</v>
      </c>
      <c r="X997">
        <f t="shared" si="218"/>
        <v>1.23</v>
      </c>
      <c r="Y997">
        <f t="shared" si="219"/>
        <v>3733949.5</v>
      </c>
      <c r="Z997">
        <f t="shared" si="220"/>
        <v>0.36639998940238916</v>
      </c>
      <c r="AA997" t="str">
        <f t="shared" si="221"/>
        <v>High</v>
      </c>
      <c r="AB997">
        <f t="shared" si="222"/>
        <v>2022</v>
      </c>
      <c r="AD997">
        <f t="shared" si="223"/>
        <v>0.28582561037841453</v>
      </c>
    </row>
    <row r="998" spans="1:30" x14ac:dyDescent="0.3">
      <c r="A998" s="3" t="s">
        <v>19</v>
      </c>
      <c r="B998" s="3" t="s">
        <v>1351</v>
      </c>
      <c r="C998" s="3" t="s">
        <v>21</v>
      </c>
      <c r="D998" s="4" t="s">
        <v>22</v>
      </c>
      <c r="E998" s="3" t="s">
        <v>1352</v>
      </c>
      <c r="F998" s="3" t="str">
        <f t="shared" si="210"/>
        <v>Other</v>
      </c>
      <c r="G998" s="3" t="str">
        <f t="shared" si="211"/>
        <v>KL326D-9S STAINLESS STEEL GRATER WITH HANDLE</v>
      </c>
      <c r="H998" s="3" t="str">
        <f t="shared" si="212"/>
        <v>KL326D-9S</v>
      </c>
      <c r="I998" s="3"/>
      <c r="J998" s="3"/>
      <c r="K998" s="3" t="str">
        <f t="shared" si="213"/>
        <v>PCS</v>
      </c>
      <c r="L998" s="3" t="e">
        <f t="shared" si="214"/>
        <v>#VALUE!</v>
      </c>
      <c r="M998" s="3"/>
      <c r="N998" s="3">
        <v>2210.1</v>
      </c>
      <c r="O998" s="3" t="s">
        <v>24</v>
      </c>
      <c r="P998" s="3">
        <v>399.90557439999998</v>
      </c>
      <c r="Q998" s="3">
        <v>883831.31</v>
      </c>
      <c r="R998" s="3">
        <v>5.2003325670000002</v>
      </c>
      <c r="S998" s="3">
        <v>11493.255010000001</v>
      </c>
      <c r="T998" s="3">
        <v>323835.8</v>
      </c>
      <c r="U998" t="str">
        <f t="shared" si="215"/>
        <v>KL326D-9S STAINLESS STEEL GRATER WITH HANDLE</v>
      </c>
      <c r="V998" t="e">
        <f t="shared" si="216"/>
        <v>#VALUE!</v>
      </c>
      <c r="W998" t="str">
        <f t="shared" si="217"/>
        <v>PCS</v>
      </c>
      <c r="X998">
        <f t="shared" si="218"/>
        <v>1.05</v>
      </c>
      <c r="Y998">
        <f t="shared" si="219"/>
        <v>1207667.1100000001</v>
      </c>
      <c r="Z998">
        <f t="shared" si="220"/>
        <v>0.36640000906960396</v>
      </c>
      <c r="AA998" t="str">
        <f t="shared" si="221"/>
        <v>High</v>
      </c>
      <c r="AB998">
        <f t="shared" si="222"/>
        <v>2022</v>
      </c>
      <c r="AD998">
        <f t="shared" si="223"/>
        <v>0.28575121113647178</v>
      </c>
    </row>
    <row r="999" spans="1:30" x14ac:dyDescent="0.3">
      <c r="A999" s="3" t="s">
        <v>19</v>
      </c>
      <c r="B999" s="3" t="s">
        <v>1351</v>
      </c>
      <c r="C999" s="3" t="s">
        <v>21</v>
      </c>
      <c r="D999" s="4" t="s">
        <v>22</v>
      </c>
      <c r="E999" s="3" t="s">
        <v>1353</v>
      </c>
      <c r="F999" s="3" t="str">
        <f t="shared" si="210"/>
        <v>Other</v>
      </c>
      <c r="G999" s="3" t="str">
        <f t="shared" si="211"/>
        <v>KL324H-9S STAINLESS STEEL GRATER WITH HANDLE</v>
      </c>
      <c r="H999" s="3" t="str">
        <f t="shared" si="212"/>
        <v>KL324H-9S</v>
      </c>
      <c r="I999" s="3"/>
      <c r="J999" s="3"/>
      <c r="K999" s="3" t="str">
        <f t="shared" si="213"/>
        <v>PCS</v>
      </c>
      <c r="L999" s="3" t="e">
        <f t="shared" si="214"/>
        <v>#VALUE!</v>
      </c>
      <c r="M999" s="3"/>
      <c r="N999" s="3">
        <v>6862.8</v>
      </c>
      <c r="O999" s="3" t="s">
        <v>24</v>
      </c>
      <c r="P999" s="3">
        <v>382.46604880000001</v>
      </c>
      <c r="Q999" s="3">
        <v>2624788</v>
      </c>
      <c r="R999" s="3">
        <v>4.9735506999999997</v>
      </c>
      <c r="S999" s="3">
        <v>34132.483749999999</v>
      </c>
      <c r="T999" s="3">
        <v>961722.4</v>
      </c>
      <c r="U999" t="str">
        <f t="shared" si="215"/>
        <v>KL324H-9S STAINLESS STEEL GRATER WITH HANDLE</v>
      </c>
      <c r="V999" t="e">
        <f t="shared" si="216"/>
        <v>#VALUE!</v>
      </c>
      <c r="W999" t="str">
        <f t="shared" si="217"/>
        <v>PCS</v>
      </c>
      <c r="X999">
        <f t="shared" si="218"/>
        <v>0.72</v>
      </c>
      <c r="Y999">
        <f t="shared" si="219"/>
        <v>3586510.4</v>
      </c>
      <c r="Z999">
        <f t="shared" si="220"/>
        <v>0.36640002925950593</v>
      </c>
      <c r="AA999" t="str">
        <f t="shared" si="221"/>
        <v>High</v>
      </c>
      <c r="AB999">
        <f t="shared" si="222"/>
        <v>2022</v>
      </c>
      <c r="AD999">
        <f t="shared" si="223"/>
        <v>0.28567667435464827</v>
      </c>
    </row>
    <row r="1000" spans="1:30" x14ac:dyDescent="0.3">
      <c r="A1000" s="3" t="s">
        <v>19</v>
      </c>
      <c r="B1000" s="3" t="s">
        <v>1354</v>
      </c>
      <c r="C1000" s="3" t="s">
        <v>21</v>
      </c>
      <c r="D1000" s="4" t="s">
        <v>22</v>
      </c>
      <c r="E1000" s="3" t="s">
        <v>1355</v>
      </c>
      <c r="F1000" s="3" t="str">
        <f t="shared" si="210"/>
        <v>Other</v>
      </c>
      <c r="G1000" s="3" t="str">
        <f t="shared" si="211"/>
        <v xml:space="preserve">RS-02 STEEL HAND BLENDER </v>
      </c>
      <c r="H1000" s="3" t="str">
        <f t="shared" si="212"/>
        <v>RS-02</v>
      </c>
      <c r="I1000" s="3"/>
      <c r="J1000" s="3"/>
      <c r="K1000" s="3" t="str">
        <f t="shared" si="213"/>
        <v>PCS</v>
      </c>
      <c r="L1000" s="3" t="e">
        <f t="shared" si="214"/>
        <v>#VALUE!</v>
      </c>
      <c r="M1000" s="3"/>
      <c r="N1000" s="3">
        <v>11.6</v>
      </c>
      <c r="O1000" s="3" t="s">
        <v>24</v>
      </c>
      <c r="P1000" s="3">
        <v>687.95172409999998</v>
      </c>
      <c r="Q1000" s="3">
        <v>7980.24</v>
      </c>
      <c r="R1000" s="3">
        <v>8.946056231</v>
      </c>
      <c r="S1000" s="3">
        <v>103.7742523</v>
      </c>
      <c r="T1000" s="3">
        <v>2923.9</v>
      </c>
      <c r="U1000" t="str">
        <f t="shared" si="215"/>
        <v xml:space="preserve">RS-02 STEEL HAND BLENDER </v>
      </c>
      <c r="V1000">
        <f t="shared" si="216"/>
        <v>200</v>
      </c>
      <c r="W1000" t="str">
        <f t="shared" si="217"/>
        <v>PCS</v>
      </c>
      <c r="X1000">
        <f t="shared" si="218"/>
        <v>0.46500000000000002</v>
      </c>
      <c r="Y1000">
        <f t="shared" si="219"/>
        <v>10904.14</v>
      </c>
      <c r="Z1000">
        <f t="shared" si="220"/>
        <v>0.36639248944893887</v>
      </c>
      <c r="AA1000" t="str">
        <f t="shared" si="221"/>
        <v>High</v>
      </c>
      <c r="AB1000">
        <f t="shared" si="222"/>
        <v>2022</v>
      </c>
      <c r="AD1000">
        <f t="shared" si="223"/>
        <v>0.2856019996507585</v>
      </c>
    </row>
    <row r="1001" spans="1:30" x14ac:dyDescent="0.3">
      <c r="A1001" s="3" t="s">
        <v>19</v>
      </c>
      <c r="B1001" s="3" t="s">
        <v>1354</v>
      </c>
      <c r="C1001" s="3" t="s">
        <v>21</v>
      </c>
      <c r="D1001" s="4" t="s">
        <v>22</v>
      </c>
      <c r="E1001" s="3" t="s">
        <v>1356</v>
      </c>
      <c r="F1001" s="3" t="str">
        <f t="shared" si="210"/>
        <v>Other</v>
      </c>
      <c r="G1001" s="3" t="str">
        <f t="shared" si="211"/>
        <v xml:space="preserve">NP-19 STEEL SALT BOTTLE </v>
      </c>
      <c r="H1001" s="3" t="str">
        <f t="shared" si="212"/>
        <v>NP-19</v>
      </c>
      <c r="I1001" s="3"/>
      <c r="J1001" s="3"/>
      <c r="K1001" s="3" t="str">
        <f t="shared" si="213"/>
        <v>PCS</v>
      </c>
      <c r="L1001" s="3" t="e">
        <f t="shared" si="214"/>
        <v>#VALUE!</v>
      </c>
      <c r="M1001" s="3"/>
      <c r="N1001" s="3">
        <v>5250</v>
      </c>
      <c r="O1001" s="3" t="s">
        <v>24</v>
      </c>
      <c r="P1001" s="3">
        <v>288.867501</v>
      </c>
      <c r="Q1001" s="3">
        <v>1516554.38</v>
      </c>
      <c r="R1001" s="3">
        <v>3.7564044339999998</v>
      </c>
      <c r="S1001" s="3">
        <v>19721.12328</v>
      </c>
      <c r="T1001" s="3">
        <v>555665.6</v>
      </c>
      <c r="U1001" t="str">
        <f t="shared" si="215"/>
        <v xml:space="preserve">NP-19 STEEL SALT BOTTLE </v>
      </c>
      <c r="V1001">
        <f t="shared" si="216"/>
        <v>33600</v>
      </c>
      <c r="W1001" t="str">
        <f t="shared" si="217"/>
        <v>PCS</v>
      </c>
      <c r="X1001">
        <f t="shared" si="218"/>
        <v>0.52600000000000002</v>
      </c>
      <c r="Y1001">
        <f t="shared" si="219"/>
        <v>2072219.98</v>
      </c>
      <c r="Z1001">
        <f t="shared" si="220"/>
        <v>0.36640004956498823</v>
      </c>
      <c r="AA1001" t="str">
        <f t="shared" si="221"/>
        <v>High</v>
      </c>
      <c r="AB1001">
        <f t="shared" si="222"/>
        <v>2022</v>
      </c>
      <c r="AD1001">
        <f t="shared" si="223"/>
        <v>0.28552719364168611</v>
      </c>
    </row>
    <row r="1002" spans="1:30" x14ac:dyDescent="0.3">
      <c r="A1002" s="3" t="s">
        <v>19</v>
      </c>
      <c r="B1002" s="3" t="s">
        <v>1357</v>
      </c>
      <c r="C1002" s="3" t="s">
        <v>21</v>
      </c>
      <c r="D1002" s="4" t="s">
        <v>25</v>
      </c>
      <c r="E1002" s="3" t="s">
        <v>1358</v>
      </c>
      <c r="F1002" s="3" t="str">
        <f t="shared" si="210"/>
        <v>Scrubber</v>
      </c>
      <c r="G1002" s="3" t="str">
        <f t="shared" si="211"/>
        <v xml:space="preserve">8001-2 STEEL SCRUBBER 2 PCS SET </v>
      </c>
      <c r="H1002" s="3" t="str">
        <f t="shared" si="212"/>
        <v>8001-2</v>
      </c>
      <c r="I1002" s="3"/>
      <c r="J1002" s="3"/>
      <c r="K1002" s="3" t="str">
        <f t="shared" si="213"/>
        <v>PCS</v>
      </c>
      <c r="L1002" s="3" t="e">
        <f t="shared" si="214"/>
        <v>#VALUE!</v>
      </c>
      <c r="M1002" s="3"/>
      <c r="N1002" s="3">
        <v>4809</v>
      </c>
      <c r="O1002" s="3" t="s">
        <v>24</v>
      </c>
      <c r="P1002" s="3">
        <v>544.13516949999996</v>
      </c>
      <c r="Q1002" s="3">
        <v>2616746.0299999998</v>
      </c>
      <c r="R1002" s="3">
        <v>7.0758799669999997</v>
      </c>
      <c r="S1002" s="3">
        <v>34027.906759999998</v>
      </c>
      <c r="T1002" s="3">
        <v>1150321.5</v>
      </c>
      <c r="U1002" t="str">
        <f t="shared" si="215"/>
        <v xml:space="preserve">8001-2 STEEL SCRUBBER 2 PCS SET </v>
      </c>
      <c r="V1002" t="e">
        <f t="shared" si="216"/>
        <v>#VALUE!</v>
      </c>
      <c r="W1002" t="str">
        <f t="shared" si="217"/>
        <v>PCS</v>
      </c>
      <c r="X1002">
        <f t="shared" si="218"/>
        <v>0.16800000000000001</v>
      </c>
      <c r="Y1002">
        <f t="shared" si="219"/>
        <v>3767067.53</v>
      </c>
      <c r="Z1002">
        <f t="shared" si="220"/>
        <v>0.43959997906254589</v>
      </c>
      <c r="AA1002" t="str">
        <f t="shared" si="221"/>
        <v>High</v>
      </c>
      <c r="AB1002">
        <f t="shared" si="222"/>
        <v>2022</v>
      </c>
      <c r="AD1002">
        <f t="shared" si="223"/>
        <v>0.28545224196798519</v>
      </c>
    </row>
    <row r="1003" spans="1:30" x14ac:dyDescent="0.3">
      <c r="A1003" s="3" t="s">
        <v>19</v>
      </c>
      <c r="B1003" s="3" t="s">
        <v>1359</v>
      </c>
      <c r="C1003" s="3" t="s">
        <v>21</v>
      </c>
      <c r="D1003" s="4" t="s">
        <v>22</v>
      </c>
      <c r="E1003" s="3" t="s">
        <v>1360</v>
      </c>
      <c r="F1003" s="3" t="str">
        <f t="shared" si="210"/>
        <v>Other</v>
      </c>
      <c r="G1003" s="3" t="str">
        <f t="shared" si="211"/>
        <v xml:space="preserve">6561 STEEL LUNCH BOX </v>
      </c>
      <c r="H1003" s="3" t="str">
        <f t="shared" si="212"/>
        <v>6561</v>
      </c>
      <c r="I1003" s="3"/>
      <c r="J1003" s="3"/>
      <c r="K1003" s="3" t="str">
        <f t="shared" si="213"/>
        <v>PCS</v>
      </c>
      <c r="L1003" s="3" t="e">
        <f t="shared" si="214"/>
        <v>#VALUE!</v>
      </c>
      <c r="M1003" s="3"/>
      <c r="N1003" s="3">
        <v>8094.8</v>
      </c>
      <c r="O1003" s="3" t="s">
        <v>24</v>
      </c>
      <c r="P1003" s="3">
        <v>602.09423089999996</v>
      </c>
      <c r="Q1003" s="3">
        <v>4873832.38</v>
      </c>
      <c r="R1003" s="3">
        <v>7.8295738730000002</v>
      </c>
      <c r="S1003" s="3">
        <v>63378.834589999999</v>
      </c>
      <c r="T1003" s="3">
        <v>1785772.2</v>
      </c>
      <c r="U1003" t="str">
        <f t="shared" si="215"/>
        <v xml:space="preserve">6561 STEEL LUNCH BOX </v>
      </c>
      <c r="V1003">
        <f t="shared" si="216"/>
        <v>21240</v>
      </c>
      <c r="W1003" t="str">
        <f t="shared" si="217"/>
        <v>PCS</v>
      </c>
      <c r="X1003">
        <f t="shared" si="218"/>
        <v>2.75</v>
      </c>
      <c r="Y1003">
        <f t="shared" si="219"/>
        <v>6659604.5800000001</v>
      </c>
      <c r="Z1003">
        <f t="shared" si="220"/>
        <v>0.36640000327627187</v>
      </c>
      <c r="AA1003" t="str">
        <f t="shared" si="221"/>
        <v>High</v>
      </c>
      <c r="AB1003">
        <f t="shared" si="222"/>
        <v>2022</v>
      </c>
      <c r="AD1003">
        <f t="shared" si="223"/>
        <v>0.28530924777773048</v>
      </c>
    </row>
    <row r="1004" spans="1:30" x14ac:dyDescent="0.3">
      <c r="A1004" s="3" t="s">
        <v>19</v>
      </c>
      <c r="B1004" s="3" t="s">
        <v>1359</v>
      </c>
      <c r="C1004" s="3" t="s">
        <v>21</v>
      </c>
      <c r="D1004" s="4" t="s">
        <v>22</v>
      </c>
      <c r="E1004" s="3" t="s">
        <v>1361</v>
      </c>
      <c r="F1004" s="3" t="str">
        <f t="shared" si="210"/>
        <v>Other</v>
      </c>
      <c r="G1004" s="3" t="str">
        <f t="shared" si="211"/>
        <v xml:space="preserve">8505 STEEL LUNCH BOX 3LAYER </v>
      </c>
      <c r="H1004" s="3" t="str">
        <f t="shared" si="212"/>
        <v>8505</v>
      </c>
      <c r="I1004" s="3"/>
      <c r="J1004" s="3"/>
      <c r="K1004" s="3" t="str">
        <f t="shared" si="213"/>
        <v>PCS</v>
      </c>
      <c r="L1004" s="3" t="e">
        <f t="shared" si="214"/>
        <v>#VALUE!</v>
      </c>
      <c r="M1004" s="3"/>
      <c r="N1004" s="3">
        <v>10892</v>
      </c>
      <c r="O1004" s="3" t="s">
        <v>24</v>
      </c>
      <c r="P1004" s="3">
        <v>482.63226129999998</v>
      </c>
      <c r="Q1004" s="3">
        <v>5256830.59</v>
      </c>
      <c r="R1004" s="3">
        <v>6.276102227</v>
      </c>
      <c r="S1004" s="3">
        <v>68359.305460000003</v>
      </c>
      <c r="T1004" s="3">
        <v>1926102.7</v>
      </c>
      <c r="U1004" t="str">
        <f t="shared" si="215"/>
        <v xml:space="preserve">8505 STEEL LUNCH BOX 3LAYER </v>
      </c>
      <c r="V1004">
        <f t="shared" si="216"/>
        <v>16800</v>
      </c>
      <c r="W1004" t="str">
        <f t="shared" si="217"/>
        <v>PCS</v>
      </c>
      <c r="X1004">
        <f t="shared" si="218"/>
        <v>3.75</v>
      </c>
      <c r="Y1004">
        <f t="shared" si="219"/>
        <v>7182933.29</v>
      </c>
      <c r="Z1004">
        <f t="shared" si="220"/>
        <v>0.36639999464011641</v>
      </c>
      <c r="AA1004" t="str">
        <f t="shared" si="221"/>
        <v>High</v>
      </c>
      <c r="AB1004">
        <f t="shared" si="222"/>
        <v>2022</v>
      </c>
      <c r="AD1004">
        <f t="shared" si="223"/>
        <v>0.28523395459713757</v>
      </c>
    </row>
    <row r="1005" spans="1:30" x14ac:dyDescent="0.3">
      <c r="A1005" s="3" t="s">
        <v>19</v>
      </c>
      <c r="B1005" s="3" t="s">
        <v>1362</v>
      </c>
      <c r="C1005" s="3" t="s">
        <v>21</v>
      </c>
      <c r="D1005" s="4" t="s">
        <v>22</v>
      </c>
      <c r="E1005" s="3" t="s">
        <v>1363</v>
      </c>
      <c r="F1005" s="3" t="str">
        <f t="shared" si="210"/>
        <v>Home Utility</v>
      </c>
      <c r="G1005" s="3" t="str">
        <f t="shared" si="211"/>
        <v xml:space="preserve">RYX-02-021A MILD STEEL MULTI FUNCTION CLOTH STAND - </v>
      </c>
      <c r="H1005" s="3" t="str">
        <f t="shared" si="212"/>
        <v>RYX-02-021A</v>
      </c>
      <c r="I1005" s="3"/>
      <c r="J1005" s="3"/>
      <c r="K1005" s="3" t="str">
        <f t="shared" si="213"/>
        <v/>
      </c>
      <c r="L1005" s="3" t="e">
        <f t="shared" si="214"/>
        <v>#VALUE!</v>
      </c>
      <c r="M1005" s="3"/>
      <c r="N1005" s="3">
        <v>19008</v>
      </c>
      <c r="O1005" s="3" t="s">
        <v>24</v>
      </c>
      <c r="P1005" s="3">
        <v>280.44345120000003</v>
      </c>
      <c r="Q1005" s="3">
        <v>5330669.12</v>
      </c>
      <c r="R1005" s="3">
        <v>3.6587534399999999</v>
      </c>
      <c r="S1005" s="3">
        <v>69545.585389999993</v>
      </c>
      <c r="T1005" s="3">
        <v>1953157.2</v>
      </c>
      <c r="U1005" t="str">
        <f t="shared" si="215"/>
        <v xml:space="preserve">RYX-02-021A MILD STEEL MULTI FUNCTION CLOTH STAND - </v>
      </c>
      <c r="V1005" t="e">
        <f t="shared" si="216"/>
        <v>#VALUE!</v>
      </c>
      <c r="W1005" t="str">
        <f t="shared" si="217"/>
        <v/>
      </c>
      <c r="X1005">
        <f t="shared" si="218"/>
        <v>9.4</v>
      </c>
      <c r="Y1005">
        <f t="shared" si="219"/>
        <v>7283826.3200000003</v>
      </c>
      <c r="Z1005">
        <f t="shared" si="220"/>
        <v>0.3664000064592266</v>
      </c>
      <c r="AA1005" t="str">
        <f t="shared" si="221"/>
        <v>High</v>
      </c>
      <c r="AB1005">
        <f t="shared" si="222"/>
        <v>2022</v>
      </c>
      <c r="AD1005">
        <f t="shared" si="223"/>
        <v>0.28515852147442111</v>
      </c>
    </row>
    <row r="1006" spans="1:30" x14ac:dyDescent="0.3">
      <c r="A1006" s="3" t="s">
        <v>19</v>
      </c>
      <c r="B1006" s="3" t="s">
        <v>1362</v>
      </c>
      <c r="C1006" s="3" t="s">
        <v>21</v>
      </c>
      <c r="D1006" s="4" t="s">
        <v>22</v>
      </c>
      <c r="E1006" s="3" t="s">
        <v>1364</v>
      </c>
      <c r="F1006" s="3" t="str">
        <f t="shared" si="210"/>
        <v>Home Utility</v>
      </c>
      <c r="G1006" s="3" t="str">
        <f t="shared" si="211"/>
        <v xml:space="preserve">RYX-02-020 MILD STEEL MULTI FUNCTION CLOTH STAND - </v>
      </c>
      <c r="H1006" s="3" t="str">
        <f t="shared" si="212"/>
        <v>RYX-02-020</v>
      </c>
      <c r="I1006" s="3"/>
      <c r="J1006" s="3"/>
      <c r="K1006" s="3" t="str">
        <f t="shared" si="213"/>
        <v/>
      </c>
      <c r="L1006" s="3" t="e">
        <f t="shared" si="214"/>
        <v>#VALUE!</v>
      </c>
      <c r="M1006" s="3"/>
      <c r="N1006" s="3">
        <v>8008</v>
      </c>
      <c r="O1006" s="3" t="s">
        <v>24</v>
      </c>
      <c r="P1006" s="3">
        <v>514.98784969999997</v>
      </c>
      <c r="Q1006" s="3">
        <v>4124022.7</v>
      </c>
      <c r="R1006" s="3">
        <v>6.718693407</v>
      </c>
      <c r="S1006" s="3">
        <v>53803.296799999996</v>
      </c>
      <c r="T1006" s="3">
        <v>1511041.9</v>
      </c>
      <c r="U1006" t="str">
        <f t="shared" si="215"/>
        <v xml:space="preserve">RYX-02-020 MILD STEEL MULTI FUNCTION CLOTH STAND - </v>
      </c>
      <c r="V1006" t="e">
        <f t="shared" si="216"/>
        <v>#VALUE!</v>
      </c>
      <c r="W1006" t="str">
        <f t="shared" si="217"/>
        <v/>
      </c>
      <c r="X1006">
        <f t="shared" si="218"/>
        <v>15.3</v>
      </c>
      <c r="Y1006">
        <f t="shared" si="219"/>
        <v>5635064.5999999996</v>
      </c>
      <c r="Z1006">
        <f t="shared" si="220"/>
        <v>0.36639999580991633</v>
      </c>
      <c r="AA1006" t="str">
        <f t="shared" si="221"/>
        <v>High</v>
      </c>
      <c r="AB1006">
        <f t="shared" si="222"/>
        <v>2022</v>
      </c>
      <c r="AD1006">
        <f t="shared" si="223"/>
        <v>0.2850829480000166</v>
      </c>
    </row>
    <row r="1007" spans="1:30" x14ac:dyDescent="0.3">
      <c r="A1007" s="3" t="s">
        <v>19</v>
      </c>
      <c r="B1007" s="3" t="s">
        <v>1365</v>
      </c>
      <c r="C1007" s="3" t="s">
        <v>21</v>
      </c>
      <c r="D1007" s="4" t="s">
        <v>22</v>
      </c>
      <c r="E1007" s="3" t="s">
        <v>1366</v>
      </c>
      <c r="F1007" s="3" t="str">
        <f t="shared" si="210"/>
        <v>Other</v>
      </c>
      <c r="G1007" s="3" t="str">
        <f t="shared" si="211"/>
        <v xml:space="preserve">STAINLESS STEEL GRATER WITH HANDLE - KL324H-9S </v>
      </c>
      <c r="H1007" s="3" t="str">
        <f t="shared" si="212"/>
        <v>STAINLESS</v>
      </c>
      <c r="I1007" s="3"/>
      <c r="J1007" s="3"/>
      <c r="K1007" s="3" t="str">
        <f t="shared" si="213"/>
        <v>PCS</v>
      </c>
      <c r="L1007" s="3" t="e">
        <f t="shared" si="214"/>
        <v>#VALUE!</v>
      </c>
      <c r="M1007" s="3"/>
      <c r="N1007" s="3">
        <v>9348</v>
      </c>
      <c r="O1007" s="3" t="s">
        <v>24</v>
      </c>
      <c r="P1007" s="3">
        <v>384.14494120000001</v>
      </c>
      <c r="Q1007" s="3">
        <v>3590986.91</v>
      </c>
      <c r="R1007" s="3">
        <v>5.0512155310000004</v>
      </c>
      <c r="S1007" s="3">
        <v>47218.762790000001</v>
      </c>
      <c r="T1007" s="3">
        <v>1315737.6000000001</v>
      </c>
      <c r="U1007" t="str">
        <f t="shared" si="215"/>
        <v xml:space="preserve">STAINLESS STEEL GRATER WITH HANDLE - KL324H-9S </v>
      </c>
      <c r="V1007" t="e">
        <f t="shared" si="216"/>
        <v>#VALUE!</v>
      </c>
      <c r="W1007" t="str">
        <f t="shared" si="217"/>
        <v>PCS</v>
      </c>
      <c r="X1007">
        <f t="shared" si="218"/>
        <v>0.72</v>
      </c>
      <c r="Y1007">
        <f t="shared" si="219"/>
        <v>4906724.51</v>
      </c>
      <c r="Z1007">
        <f t="shared" si="220"/>
        <v>0.36639999893511171</v>
      </c>
      <c r="AA1007" t="str">
        <f t="shared" si="221"/>
        <v>High</v>
      </c>
      <c r="AB1007">
        <f t="shared" si="222"/>
        <v>2022</v>
      </c>
      <c r="AD1007">
        <f t="shared" si="223"/>
        <v>0.28500723380280063</v>
      </c>
    </row>
    <row r="1008" spans="1:30" x14ac:dyDescent="0.3">
      <c r="A1008" s="3" t="s">
        <v>19</v>
      </c>
      <c r="B1008" s="3" t="s">
        <v>1367</v>
      </c>
      <c r="C1008" s="3" t="s">
        <v>21</v>
      </c>
      <c r="D1008" s="4" t="s">
        <v>22</v>
      </c>
      <c r="E1008" s="3" t="s">
        <v>1368</v>
      </c>
      <c r="F1008" s="3" t="str">
        <f t="shared" si="210"/>
        <v>Other</v>
      </c>
      <c r="G1008" s="3" t="str">
        <f t="shared" si="211"/>
        <v xml:space="preserve">STEEL HANGER WITH HOOK SL-89 </v>
      </c>
      <c r="H1008" s="3" t="str">
        <f t="shared" si="212"/>
        <v>STEEL</v>
      </c>
      <c r="I1008" s="3"/>
      <c r="J1008" s="3"/>
      <c r="K1008" s="3" t="str">
        <f t="shared" si="213"/>
        <v>PCS</v>
      </c>
      <c r="L1008" s="3" t="e">
        <f t="shared" si="214"/>
        <v>#VALUE!</v>
      </c>
      <c r="M1008" s="3"/>
      <c r="N1008" s="3">
        <v>15568</v>
      </c>
      <c r="O1008" s="3" t="s">
        <v>24</v>
      </c>
      <c r="P1008" s="3">
        <v>418.61682939999997</v>
      </c>
      <c r="Q1008" s="3">
        <v>6517026.7999999998</v>
      </c>
      <c r="R1008" s="3">
        <v>5.5467977919999996</v>
      </c>
      <c r="S1008" s="3">
        <v>86352.548030000005</v>
      </c>
      <c r="T1008" s="3">
        <v>2387838.6</v>
      </c>
      <c r="U1008" t="str">
        <f t="shared" si="215"/>
        <v xml:space="preserve">STEEL HANGER WITH HOOK SL-89 </v>
      </c>
      <c r="V1008" t="e">
        <f t="shared" si="216"/>
        <v>#VALUE!</v>
      </c>
      <c r="W1008" t="str">
        <f t="shared" si="217"/>
        <v>PCS</v>
      </c>
      <c r="X1008">
        <f t="shared" si="218"/>
        <v>1.1499999999999999</v>
      </c>
      <c r="Y1008">
        <f t="shared" si="219"/>
        <v>8904865.4000000004</v>
      </c>
      <c r="Z1008">
        <f t="shared" si="220"/>
        <v>0.36639999700476911</v>
      </c>
      <c r="AA1008" t="str">
        <f t="shared" si="221"/>
        <v>High</v>
      </c>
      <c r="AB1008">
        <f t="shared" si="222"/>
        <v>2022</v>
      </c>
      <c r="AD1008">
        <f t="shared" si="223"/>
        <v>0.28493137847648908</v>
      </c>
    </row>
    <row r="1009" spans="1:30" x14ac:dyDescent="0.3">
      <c r="A1009" s="3" t="s">
        <v>19</v>
      </c>
      <c r="B1009" s="3" t="s">
        <v>1369</v>
      </c>
      <c r="C1009" s="3" t="s">
        <v>21</v>
      </c>
      <c r="D1009" s="4" t="s">
        <v>22</v>
      </c>
      <c r="E1009" s="3" t="s">
        <v>1370</v>
      </c>
      <c r="F1009" s="3" t="str">
        <f t="shared" si="210"/>
        <v>Containers</v>
      </c>
      <c r="G1009" s="3" t="str">
        <f t="shared" si="211"/>
        <v xml:space="preserve">6901 STEEL RECTANGLE CONTAINER </v>
      </c>
      <c r="H1009" s="3" t="str">
        <f t="shared" si="212"/>
        <v>6901</v>
      </c>
      <c r="I1009" s="3"/>
      <c r="J1009" s="3"/>
      <c r="K1009" s="3" t="str">
        <f t="shared" si="213"/>
        <v>PCS</v>
      </c>
      <c r="L1009" s="3" t="e">
        <f t="shared" si="214"/>
        <v>#VALUE!</v>
      </c>
      <c r="M1009" s="3"/>
      <c r="N1009" s="3">
        <v>8892</v>
      </c>
      <c r="O1009" s="3" t="s">
        <v>24</v>
      </c>
      <c r="P1009" s="3">
        <v>569.87375729999997</v>
      </c>
      <c r="Q1009" s="3">
        <v>5067317.45</v>
      </c>
      <c r="R1009" s="3">
        <v>7.5509971819999997</v>
      </c>
      <c r="S1009" s="3">
        <v>67143.466939999998</v>
      </c>
      <c r="T1009" s="3">
        <v>1856665.1</v>
      </c>
      <c r="U1009" t="str">
        <f t="shared" si="215"/>
        <v xml:space="preserve">6901 STEEL RECTANGLE CONTAINER </v>
      </c>
      <c r="V1009">
        <f t="shared" si="216"/>
        <v>54720</v>
      </c>
      <c r="W1009" t="str">
        <f t="shared" si="217"/>
        <v>PCS</v>
      </c>
      <c r="X1009">
        <f t="shared" si="218"/>
        <v>1.06</v>
      </c>
      <c r="Y1009">
        <f t="shared" si="219"/>
        <v>6923982.5500000007</v>
      </c>
      <c r="Z1009">
        <f t="shared" si="220"/>
        <v>0.36639999730034678</v>
      </c>
      <c r="AA1009" t="str">
        <f t="shared" si="221"/>
        <v>High</v>
      </c>
      <c r="AB1009">
        <f t="shared" si="222"/>
        <v>2022</v>
      </c>
      <c r="AD1009">
        <f t="shared" si="223"/>
        <v>0.284855381630847</v>
      </c>
    </row>
    <row r="1010" spans="1:30" x14ac:dyDescent="0.3">
      <c r="A1010" s="3" t="s">
        <v>19</v>
      </c>
      <c r="B1010" s="3" t="s">
        <v>1369</v>
      </c>
      <c r="C1010" s="3" t="s">
        <v>21</v>
      </c>
      <c r="D1010" s="4" t="s">
        <v>22</v>
      </c>
      <c r="E1010" s="3" t="s">
        <v>1371</v>
      </c>
      <c r="F1010" s="3" t="str">
        <f t="shared" si="210"/>
        <v>Other</v>
      </c>
      <c r="G1010" s="3" t="str">
        <f t="shared" si="211"/>
        <v xml:space="preserve">8504 STEEL LUNCH BOX 2 LAYER </v>
      </c>
      <c r="H1010" s="3" t="str">
        <f t="shared" si="212"/>
        <v>8504</v>
      </c>
      <c r="I1010" s="3"/>
      <c r="J1010" s="3"/>
      <c r="K1010" s="3" t="str">
        <f t="shared" si="213"/>
        <v>PCS</v>
      </c>
      <c r="L1010" s="3" t="e">
        <f t="shared" si="214"/>
        <v>#VALUE!</v>
      </c>
      <c r="M1010" s="3"/>
      <c r="N1010" s="3">
        <v>10561.6</v>
      </c>
      <c r="O1010" s="3" t="s">
        <v>24</v>
      </c>
      <c r="P1010" s="3">
        <v>502.25955440000001</v>
      </c>
      <c r="Q1010" s="3">
        <v>5304664.51</v>
      </c>
      <c r="R1010" s="3">
        <v>6.655088836</v>
      </c>
      <c r="S1010" s="3">
        <v>70288.386249999996</v>
      </c>
      <c r="T1010" s="3">
        <v>1943629.1</v>
      </c>
      <c r="U1010" t="str">
        <f t="shared" si="215"/>
        <v xml:space="preserve">8504 STEEL LUNCH BOX 2 LAYER </v>
      </c>
      <c r="V1010" t="e">
        <f t="shared" si="216"/>
        <v>#VALUE!</v>
      </c>
      <c r="W1010" t="str">
        <f t="shared" si="217"/>
        <v>PCS</v>
      </c>
      <c r="X1010">
        <f t="shared" si="218"/>
        <v>2.75</v>
      </c>
      <c r="Y1010">
        <f t="shared" si="219"/>
        <v>7248293.6099999994</v>
      </c>
      <c r="Z1010">
        <f t="shared" si="220"/>
        <v>0.36640000443684989</v>
      </c>
      <c r="AA1010" t="str">
        <f t="shared" si="221"/>
        <v>High</v>
      </c>
      <c r="AB1010">
        <f t="shared" si="222"/>
        <v>2022</v>
      </c>
      <c r="AD1010">
        <f t="shared" si="223"/>
        <v>0.28477924286738343</v>
      </c>
    </row>
    <row r="1011" spans="1:30" x14ac:dyDescent="0.3">
      <c r="A1011" s="3" t="s">
        <v>19</v>
      </c>
      <c r="B1011" s="3" t="s">
        <v>1372</v>
      </c>
      <c r="C1011" s="3" t="s">
        <v>21</v>
      </c>
      <c r="D1011" s="4" t="s">
        <v>22</v>
      </c>
      <c r="E1011" s="3" t="s">
        <v>1373</v>
      </c>
      <c r="F1011" s="3" t="str">
        <f t="shared" si="210"/>
        <v>Containers</v>
      </c>
      <c r="G1011" s="3" t="str">
        <f t="shared" si="211"/>
        <v xml:space="preserve">6862 STEEL RECTANGLE CONTAINER LARGE </v>
      </c>
      <c r="H1011" s="3" t="str">
        <f t="shared" si="212"/>
        <v>6862</v>
      </c>
      <c r="I1011" s="3"/>
      <c r="J1011" s="3"/>
      <c r="K1011" s="3" t="str">
        <f t="shared" si="213"/>
        <v>PCS</v>
      </c>
      <c r="L1011" s="3" t="e">
        <f t="shared" si="214"/>
        <v>#VALUE!</v>
      </c>
      <c r="M1011" s="3"/>
      <c r="N1011" s="3">
        <v>5100</v>
      </c>
      <c r="O1011" s="3" t="s">
        <v>24</v>
      </c>
      <c r="P1011" s="3">
        <v>549.26239410000005</v>
      </c>
      <c r="Q1011" s="3">
        <v>2801238.21</v>
      </c>
      <c r="R1011" s="3">
        <v>7.2778904750000004</v>
      </c>
      <c r="S1011" s="3">
        <v>37117.241419999998</v>
      </c>
      <c r="T1011" s="3">
        <v>1026373.7</v>
      </c>
      <c r="U1011" t="str">
        <f t="shared" si="215"/>
        <v xml:space="preserve">6862 STEEL RECTANGLE CONTAINER LARGE </v>
      </c>
      <c r="V1011">
        <f t="shared" si="216"/>
        <v>20400</v>
      </c>
      <c r="W1011" t="str">
        <f t="shared" si="217"/>
        <v>PCS</v>
      </c>
      <c r="X1011">
        <f t="shared" si="218"/>
        <v>1.63</v>
      </c>
      <c r="Y1011">
        <f t="shared" si="219"/>
        <v>3827611.91</v>
      </c>
      <c r="Z1011">
        <f t="shared" si="220"/>
        <v>0.36640000708829401</v>
      </c>
      <c r="AA1011" t="str">
        <f t="shared" si="221"/>
        <v>High</v>
      </c>
      <c r="AB1011">
        <f t="shared" si="222"/>
        <v>2022</v>
      </c>
      <c r="AD1011">
        <f t="shared" si="223"/>
        <v>0.28470296178180454</v>
      </c>
    </row>
    <row r="1012" spans="1:30" x14ac:dyDescent="0.3">
      <c r="A1012" s="3" t="s">
        <v>19</v>
      </c>
      <c r="B1012" s="3" t="s">
        <v>1372</v>
      </c>
      <c r="C1012" s="3" t="s">
        <v>21</v>
      </c>
      <c r="D1012" s="4" t="s">
        <v>22</v>
      </c>
      <c r="E1012" s="3" t="s">
        <v>1374</v>
      </c>
      <c r="F1012" s="3" t="str">
        <f t="shared" si="210"/>
        <v>Other</v>
      </c>
      <c r="G1012" s="3" t="str">
        <f t="shared" si="211"/>
        <v>8504 STEEL LUNCH BOX 2 LAYER</v>
      </c>
      <c r="H1012" s="3" t="str">
        <f t="shared" si="212"/>
        <v>8504</v>
      </c>
      <c r="I1012" s="3"/>
      <c r="J1012" s="3"/>
      <c r="K1012" s="3" t="str">
        <f t="shared" si="213"/>
        <v>PCS</v>
      </c>
      <c r="L1012" s="3" t="e">
        <f t="shared" si="214"/>
        <v>#VALUE!</v>
      </c>
      <c r="M1012" s="3"/>
      <c r="N1012" s="3">
        <v>10561.6</v>
      </c>
      <c r="O1012" s="3" t="s">
        <v>24</v>
      </c>
      <c r="P1012" s="3">
        <v>484.32214149999999</v>
      </c>
      <c r="Q1012" s="3">
        <v>5115216.7300000004</v>
      </c>
      <c r="R1012" s="3">
        <v>6.4174127670000001</v>
      </c>
      <c r="S1012" s="3">
        <v>67778.146680000005</v>
      </c>
      <c r="T1012" s="3">
        <v>1874215.3</v>
      </c>
      <c r="U1012" t="str">
        <f t="shared" si="215"/>
        <v>8504 STEEL LUNCH BOX 2 LAYER</v>
      </c>
      <c r="V1012">
        <f t="shared" si="216"/>
        <v>22080</v>
      </c>
      <c r="W1012" t="str">
        <f t="shared" si="217"/>
        <v>PCS</v>
      </c>
      <c r="X1012">
        <f t="shared" si="218"/>
        <v>2.75</v>
      </c>
      <c r="Y1012">
        <f t="shared" si="219"/>
        <v>6989432.0300000003</v>
      </c>
      <c r="Z1012">
        <f t="shared" si="220"/>
        <v>0.36639997852055817</v>
      </c>
      <c r="AA1012" t="str">
        <f t="shared" si="221"/>
        <v>High</v>
      </c>
      <c r="AB1012">
        <f t="shared" si="222"/>
        <v>2022</v>
      </c>
      <c r="AD1012">
        <f t="shared" si="223"/>
        <v>0.28462653797889848</v>
      </c>
    </row>
    <row r="1013" spans="1:30" x14ac:dyDescent="0.3">
      <c r="A1013" s="3" t="s">
        <v>19</v>
      </c>
      <c r="B1013" s="3" t="s">
        <v>1372</v>
      </c>
      <c r="C1013" s="3" t="s">
        <v>21</v>
      </c>
      <c r="D1013" s="4" t="s">
        <v>22</v>
      </c>
      <c r="E1013" s="3" t="s">
        <v>1375</v>
      </c>
      <c r="F1013" s="3" t="str">
        <f t="shared" si="210"/>
        <v>Containers</v>
      </c>
      <c r="G1013" s="3" t="str">
        <f t="shared" si="211"/>
        <v xml:space="preserve">6578 STEEL RECTANGLE CONTAINER BIG </v>
      </c>
      <c r="H1013" s="3" t="str">
        <f t="shared" si="212"/>
        <v>6578</v>
      </c>
      <c r="I1013" s="3"/>
      <c r="J1013" s="3"/>
      <c r="K1013" s="3" t="str">
        <f t="shared" si="213"/>
        <v>PCS</v>
      </c>
      <c r="L1013" s="3" t="e">
        <f t="shared" si="214"/>
        <v>#VALUE!</v>
      </c>
      <c r="M1013" s="3"/>
      <c r="N1013" s="3">
        <v>11202.2</v>
      </c>
      <c r="O1013" s="3" t="s">
        <v>24</v>
      </c>
      <c r="P1013" s="3">
        <v>513.29826019999996</v>
      </c>
      <c r="Q1013" s="3">
        <v>5750069.7699999996</v>
      </c>
      <c r="R1013" s="3">
        <v>6.801354978</v>
      </c>
      <c r="S1013" s="3">
        <v>76190.138730000006</v>
      </c>
      <c r="T1013" s="3">
        <v>2106825.6</v>
      </c>
      <c r="U1013" t="str">
        <f t="shared" si="215"/>
        <v xml:space="preserve">6578 STEEL RECTANGLE CONTAINER BIG </v>
      </c>
      <c r="V1013">
        <f t="shared" si="216"/>
        <v>37920</v>
      </c>
      <c r="W1013" t="str">
        <f t="shared" si="217"/>
        <v>PCS</v>
      </c>
      <c r="X1013">
        <f t="shared" si="218"/>
        <v>1.8</v>
      </c>
      <c r="Y1013">
        <f t="shared" si="219"/>
        <v>7856895.3699999992</v>
      </c>
      <c r="Z1013">
        <f t="shared" si="220"/>
        <v>0.36640000630809744</v>
      </c>
      <c r="AA1013" t="str">
        <f t="shared" si="221"/>
        <v>High</v>
      </c>
      <c r="AB1013">
        <f t="shared" si="222"/>
        <v>2022</v>
      </c>
      <c r="AD1013">
        <f t="shared" si="223"/>
        <v>0.28454997108700553</v>
      </c>
    </row>
    <row r="1014" spans="1:30" x14ac:dyDescent="0.3">
      <c r="A1014" s="3" t="s">
        <v>19</v>
      </c>
      <c r="B1014" s="3" t="s">
        <v>1376</v>
      </c>
      <c r="C1014" s="3" t="s">
        <v>21</v>
      </c>
      <c r="D1014" s="4" t="s">
        <v>22</v>
      </c>
      <c r="E1014" s="3" t="s">
        <v>1377</v>
      </c>
      <c r="F1014" s="3" t="str">
        <f t="shared" si="210"/>
        <v>Other</v>
      </c>
      <c r="G1014" s="3" t="str">
        <f t="shared" si="211"/>
        <v xml:space="preserve">NP-21 STAINLESS STEEL SPORTS BOTTLE 650ML S115 </v>
      </c>
      <c r="H1014" s="3" t="str">
        <f t="shared" si="212"/>
        <v>NP-21</v>
      </c>
      <c r="I1014" s="3"/>
      <c r="J1014" s="3"/>
      <c r="K1014" s="3" t="str">
        <f t="shared" si="213"/>
        <v>PCS</v>
      </c>
      <c r="L1014" s="3" t="e">
        <f t="shared" si="214"/>
        <v>#VALUE!</v>
      </c>
      <c r="M1014" s="3"/>
      <c r="N1014" s="3">
        <v>2432</v>
      </c>
      <c r="O1014" s="3" t="s">
        <v>24</v>
      </c>
      <c r="P1014" s="3">
        <v>560.84125819999997</v>
      </c>
      <c r="Q1014" s="3">
        <v>1363965.94</v>
      </c>
      <c r="R1014" s="3">
        <v>7.4313138759999999</v>
      </c>
      <c r="S1014" s="3">
        <v>18072.95535</v>
      </c>
      <c r="T1014" s="3">
        <v>499757.1</v>
      </c>
      <c r="U1014" t="str">
        <f t="shared" si="215"/>
        <v xml:space="preserve">NP-21 STAINLESS STEEL SPORTS BOTTLE 650ML S115 </v>
      </c>
      <c r="V1014">
        <f t="shared" si="216"/>
        <v>13680</v>
      </c>
      <c r="W1014" t="str">
        <f t="shared" si="217"/>
        <v>PCS</v>
      </c>
      <c r="X1014">
        <f t="shared" si="218"/>
        <v>1.1399999999999999</v>
      </c>
      <c r="Y1014">
        <f t="shared" si="219"/>
        <v>1863723.04</v>
      </c>
      <c r="Z1014">
        <f t="shared" si="220"/>
        <v>0.36639998503188431</v>
      </c>
      <c r="AA1014" t="str">
        <f t="shared" si="221"/>
        <v>High</v>
      </c>
      <c r="AB1014">
        <f t="shared" si="222"/>
        <v>2022</v>
      </c>
      <c r="AD1014">
        <f t="shared" si="223"/>
        <v>0.28447326065099704</v>
      </c>
    </row>
    <row r="1015" spans="1:30" x14ac:dyDescent="0.3">
      <c r="A1015" s="3" t="s">
        <v>19</v>
      </c>
      <c r="B1015" s="3" t="s">
        <v>1376</v>
      </c>
      <c r="C1015" s="3" t="s">
        <v>21</v>
      </c>
      <c r="D1015" s="4" t="s">
        <v>22</v>
      </c>
      <c r="E1015" s="3" t="s">
        <v>1378</v>
      </c>
      <c r="F1015" s="3" t="str">
        <f t="shared" si="210"/>
        <v>Other</v>
      </c>
      <c r="G1015" s="3" t="str">
        <f t="shared" si="211"/>
        <v xml:space="preserve">NP-003 STEEL ZHARA </v>
      </c>
      <c r="H1015" s="3" t="str">
        <f t="shared" si="212"/>
        <v>NP-003</v>
      </c>
      <c r="I1015" s="3"/>
      <c r="J1015" s="3"/>
      <c r="K1015" s="3" t="str">
        <f t="shared" si="213"/>
        <v>PCS</v>
      </c>
      <c r="L1015" s="3" t="e">
        <f t="shared" si="214"/>
        <v>#VALUE!</v>
      </c>
      <c r="M1015" s="3"/>
      <c r="N1015" s="3">
        <v>10024</v>
      </c>
      <c r="O1015" s="3" t="s">
        <v>24</v>
      </c>
      <c r="P1015" s="3">
        <v>434.8732961</v>
      </c>
      <c r="Q1015" s="3">
        <v>4359169.92</v>
      </c>
      <c r="R1015" s="3">
        <v>5.7622008229999997</v>
      </c>
      <c r="S1015" s="3">
        <v>57760.301050000002</v>
      </c>
      <c r="T1015" s="3">
        <v>1597199.9</v>
      </c>
      <c r="U1015" t="str">
        <f t="shared" si="215"/>
        <v xml:space="preserve">NP-003 STEEL ZHARA </v>
      </c>
      <c r="V1015" t="e">
        <f t="shared" si="216"/>
        <v>#VALUE!</v>
      </c>
      <c r="W1015" t="str">
        <f t="shared" si="217"/>
        <v>PCS</v>
      </c>
      <c r="X1015">
        <f t="shared" si="218"/>
        <v>0.47599999999999998</v>
      </c>
      <c r="Y1015">
        <f t="shared" si="219"/>
        <v>5956369.8200000003</v>
      </c>
      <c r="Z1015">
        <f t="shared" si="220"/>
        <v>0.36640000947703361</v>
      </c>
      <c r="AA1015" t="str">
        <f t="shared" si="221"/>
        <v>High</v>
      </c>
      <c r="AB1015">
        <f t="shared" si="222"/>
        <v>2022</v>
      </c>
      <c r="AD1015">
        <f t="shared" si="223"/>
        <v>0.28439640631292867</v>
      </c>
    </row>
    <row r="1016" spans="1:30" x14ac:dyDescent="0.3">
      <c r="A1016" s="3" t="s">
        <v>19</v>
      </c>
      <c r="B1016" s="3" t="s">
        <v>1376</v>
      </c>
      <c r="C1016" s="3" t="s">
        <v>21</v>
      </c>
      <c r="D1016" s="4" t="s">
        <v>22</v>
      </c>
      <c r="E1016" s="3" t="s">
        <v>1379</v>
      </c>
      <c r="F1016" s="3" t="str">
        <f t="shared" si="210"/>
        <v>Other</v>
      </c>
      <c r="G1016" s="3" t="str">
        <f t="shared" si="211"/>
        <v xml:space="preserve">AM-06 - STAINLESS STEEL BOTTLE 750ML SG805 </v>
      </c>
      <c r="H1016" s="3" t="str">
        <f t="shared" si="212"/>
        <v>AM-06</v>
      </c>
      <c r="I1016" s="3"/>
      <c r="J1016" s="3"/>
      <c r="K1016" s="3" t="str">
        <f t="shared" si="213"/>
        <v>PCS</v>
      </c>
      <c r="L1016" s="3" t="e">
        <f t="shared" si="214"/>
        <v>#VALUE!</v>
      </c>
      <c r="M1016" s="3"/>
      <c r="N1016" s="3">
        <v>4536</v>
      </c>
      <c r="O1016" s="3" t="s">
        <v>24</v>
      </c>
      <c r="P1016" s="3">
        <v>659.62211420000006</v>
      </c>
      <c r="Q1016" s="3">
        <v>2992045.91</v>
      </c>
      <c r="R1016" s="3">
        <v>8.7401896669999992</v>
      </c>
      <c r="S1016" s="3">
        <v>39645.500330000003</v>
      </c>
      <c r="T1016" s="3">
        <v>1096285.6000000001</v>
      </c>
      <c r="U1016" t="str">
        <f t="shared" si="215"/>
        <v xml:space="preserve">AM-06 - STAINLESS STEEL BOTTLE 750ML SG805 </v>
      </c>
      <c r="V1016">
        <f t="shared" si="216"/>
        <v>30240</v>
      </c>
      <c r="W1016" t="str">
        <f t="shared" si="217"/>
        <v>PCS</v>
      </c>
      <c r="X1016">
        <f t="shared" si="218"/>
        <v>1.1399999999999999</v>
      </c>
      <c r="Y1016">
        <f t="shared" si="219"/>
        <v>4088331.5100000002</v>
      </c>
      <c r="Z1016">
        <f t="shared" si="220"/>
        <v>0.36639999283968205</v>
      </c>
      <c r="AA1016" t="str">
        <f t="shared" si="221"/>
        <v>High</v>
      </c>
      <c r="AB1016">
        <f t="shared" si="222"/>
        <v>2022</v>
      </c>
      <c r="AD1016">
        <f t="shared" si="223"/>
        <v>0.28431940762451158</v>
      </c>
    </row>
    <row r="1017" spans="1:30" x14ac:dyDescent="0.3">
      <c r="A1017" s="3" t="s">
        <v>19</v>
      </c>
      <c r="B1017" s="3" t="s">
        <v>1376</v>
      </c>
      <c r="C1017" s="3" t="s">
        <v>21</v>
      </c>
      <c r="D1017" s="4" t="s">
        <v>22</v>
      </c>
      <c r="E1017" s="3" t="s">
        <v>1380</v>
      </c>
      <c r="F1017" s="3" t="str">
        <f t="shared" si="210"/>
        <v>Other</v>
      </c>
      <c r="G1017" s="3" t="str">
        <f t="shared" si="211"/>
        <v xml:space="preserve">SL-01 STAINLESS STEEL COLA BOTTLE 750ML SK750 </v>
      </c>
      <c r="H1017" s="3" t="str">
        <f t="shared" si="212"/>
        <v>SL-01</v>
      </c>
      <c r="I1017" s="3"/>
      <c r="J1017" s="3"/>
      <c r="K1017" s="3" t="str">
        <f t="shared" si="213"/>
        <v>PCS</v>
      </c>
      <c r="L1017" s="3" t="e">
        <f t="shared" si="214"/>
        <v>#VALUE!</v>
      </c>
      <c r="M1017" s="3"/>
      <c r="N1017" s="3">
        <v>2224.8000000000002</v>
      </c>
      <c r="O1017" s="3" t="s">
        <v>24</v>
      </c>
      <c r="P1017" s="3">
        <v>568.49406239999996</v>
      </c>
      <c r="Q1017" s="3">
        <v>1264785.5900000001</v>
      </c>
      <c r="R1017" s="3">
        <v>7.5327158130000003</v>
      </c>
      <c r="S1017" s="3">
        <v>16758.78614</v>
      </c>
      <c r="T1017" s="3">
        <v>463417.4</v>
      </c>
      <c r="U1017" t="str">
        <f t="shared" si="215"/>
        <v xml:space="preserve">SL-01 STAINLESS STEEL COLA BOTTLE 750ML SK750 </v>
      </c>
      <c r="V1017">
        <f t="shared" si="216"/>
        <v>11124</v>
      </c>
      <c r="W1017" t="str">
        <f t="shared" si="217"/>
        <v>PCS</v>
      </c>
      <c r="X1017">
        <f t="shared" si="218"/>
        <v>1.3</v>
      </c>
      <c r="Y1017">
        <f t="shared" si="219"/>
        <v>1728202.9900000002</v>
      </c>
      <c r="Z1017">
        <f t="shared" si="220"/>
        <v>0.36639996823493221</v>
      </c>
      <c r="AA1017" t="str">
        <f t="shared" si="221"/>
        <v>High</v>
      </c>
      <c r="AB1017">
        <f t="shared" si="222"/>
        <v>2022</v>
      </c>
      <c r="AD1017">
        <f t="shared" si="223"/>
        <v>0.28424226421735443</v>
      </c>
    </row>
    <row r="1018" spans="1:30" x14ac:dyDescent="0.3">
      <c r="A1018" s="3" t="s">
        <v>19</v>
      </c>
      <c r="B1018" s="3" t="s">
        <v>1376</v>
      </c>
      <c r="C1018" s="3" t="s">
        <v>21</v>
      </c>
      <c r="D1018" s="4" t="s">
        <v>22</v>
      </c>
      <c r="E1018" s="3" t="s">
        <v>1381</v>
      </c>
      <c r="F1018" s="3" t="str">
        <f t="shared" si="210"/>
        <v>Other</v>
      </c>
      <c r="G1018" s="3" t="str">
        <f t="shared" si="211"/>
        <v xml:space="preserve">NP-20 STAINLESS STEEL SPORTS BOTTLE 750 ML S-308-C6 </v>
      </c>
      <c r="H1018" s="3" t="str">
        <f t="shared" si="212"/>
        <v>NP-20</v>
      </c>
      <c r="I1018" s="3"/>
      <c r="J1018" s="3"/>
      <c r="K1018" s="3" t="str">
        <f t="shared" si="213"/>
        <v>PCS</v>
      </c>
      <c r="L1018" s="3" t="e">
        <f t="shared" si="214"/>
        <v>#VALUE!</v>
      </c>
      <c r="M1018" s="3"/>
      <c r="N1018" s="3">
        <v>2867.2</v>
      </c>
      <c r="O1018" s="3" t="s">
        <v>24</v>
      </c>
      <c r="P1018" s="3">
        <v>547.558088</v>
      </c>
      <c r="Q1018" s="3">
        <v>1569958.55</v>
      </c>
      <c r="R1018" s="3">
        <v>7.2553079110000001</v>
      </c>
      <c r="S1018" s="3">
        <v>20802.418839999998</v>
      </c>
      <c r="T1018" s="3">
        <v>575232.80000000005</v>
      </c>
      <c r="U1018" t="str">
        <f t="shared" si="215"/>
        <v xml:space="preserve">NP-20 STAINLESS STEEL SPORTS BOTTLE 750 ML S-308-C6 </v>
      </c>
      <c r="V1018">
        <f t="shared" si="216"/>
        <v>16128</v>
      </c>
      <c r="W1018" t="str">
        <f t="shared" si="217"/>
        <v>PCS</v>
      </c>
      <c r="X1018">
        <f t="shared" si="218"/>
        <v>1.113</v>
      </c>
      <c r="Y1018">
        <f t="shared" si="219"/>
        <v>2145191.35</v>
      </c>
      <c r="Z1018">
        <f t="shared" si="220"/>
        <v>0.36639999189787531</v>
      </c>
      <c r="AA1018" t="str">
        <f t="shared" si="221"/>
        <v>High</v>
      </c>
      <c r="AB1018">
        <f t="shared" si="222"/>
        <v>2022</v>
      </c>
      <c r="AD1018">
        <f t="shared" si="223"/>
        <v>0.28416497569052696</v>
      </c>
    </row>
    <row r="1019" spans="1:30" x14ac:dyDescent="0.3">
      <c r="A1019" s="3" t="s">
        <v>19</v>
      </c>
      <c r="B1019" s="3" t="s">
        <v>1376</v>
      </c>
      <c r="C1019" s="3" t="s">
        <v>21</v>
      </c>
      <c r="D1019" s="4" t="s">
        <v>22</v>
      </c>
      <c r="E1019" s="3" t="s">
        <v>1382</v>
      </c>
      <c r="F1019" s="3" t="str">
        <f t="shared" si="210"/>
        <v>Other</v>
      </c>
      <c r="G1019" s="3" t="str">
        <f t="shared" si="211"/>
        <v xml:space="preserve">AM-253 STEEL KITCHEN TURNER </v>
      </c>
      <c r="H1019" s="3" t="str">
        <f t="shared" si="212"/>
        <v>AM-253</v>
      </c>
      <c r="I1019" s="3"/>
      <c r="J1019" s="3"/>
      <c r="K1019" s="3" t="str">
        <f t="shared" si="213"/>
        <v>PCS</v>
      </c>
      <c r="L1019" s="3" t="e">
        <f t="shared" si="214"/>
        <v>#VALUE!</v>
      </c>
      <c r="M1019" s="3"/>
      <c r="N1019" s="3">
        <v>2450</v>
      </c>
      <c r="O1019" s="3" t="s">
        <v>24</v>
      </c>
      <c r="P1019" s="3">
        <v>531.68963670000005</v>
      </c>
      <c r="Q1019" s="3">
        <v>1302639.6100000001</v>
      </c>
      <c r="R1019" s="3">
        <v>7.0450461999999998</v>
      </c>
      <c r="S1019" s="3">
        <v>17260.36319</v>
      </c>
      <c r="T1019" s="3">
        <v>477287.1</v>
      </c>
      <c r="U1019" t="str">
        <f t="shared" si="215"/>
        <v xml:space="preserve">AM-253 STEEL KITCHEN TURNER </v>
      </c>
      <c r="V1019">
        <f t="shared" si="216"/>
        <v>25200</v>
      </c>
      <c r="W1019" t="str">
        <f t="shared" si="217"/>
        <v>PCS</v>
      </c>
      <c r="X1019">
        <f t="shared" si="218"/>
        <v>0.61099999999999999</v>
      </c>
      <c r="Y1019">
        <f t="shared" si="219"/>
        <v>1779926.71</v>
      </c>
      <c r="Z1019">
        <f t="shared" si="220"/>
        <v>0.36639995923354424</v>
      </c>
      <c r="AA1019" t="str">
        <f t="shared" si="221"/>
        <v>High</v>
      </c>
      <c r="AB1019">
        <f t="shared" si="222"/>
        <v>2022</v>
      </c>
      <c r="AD1019">
        <f t="shared" si="223"/>
        <v>0.2840875415886368</v>
      </c>
    </row>
    <row r="1020" spans="1:30" x14ac:dyDescent="0.3">
      <c r="A1020" s="3" t="s">
        <v>19</v>
      </c>
      <c r="B1020" s="3" t="s">
        <v>1376</v>
      </c>
      <c r="C1020" s="3" t="s">
        <v>21</v>
      </c>
      <c r="D1020" s="4" t="s">
        <v>22</v>
      </c>
      <c r="E1020" s="3" t="s">
        <v>1383</v>
      </c>
      <c r="F1020" s="3" t="str">
        <f t="shared" si="210"/>
        <v>Other</v>
      </c>
      <c r="G1020" s="3" t="str">
        <f t="shared" si="211"/>
        <v xml:space="preserve">STEEL ZHARA - NP-003 </v>
      </c>
      <c r="H1020" s="3" t="str">
        <f t="shared" si="212"/>
        <v>STEEL</v>
      </c>
      <c r="I1020" s="3"/>
      <c r="J1020" s="3"/>
      <c r="K1020" s="3" t="str">
        <f t="shared" si="213"/>
        <v>PCS</v>
      </c>
      <c r="L1020" s="3" t="e">
        <f t="shared" si="214"/>
        <v>#VALUE!</v>
      </c>
      <c r="M1020" s="3"/>
      <c r="N1020" s="3">
        <v>4088</v>
      </c>
      <c r="O1020" s="3" t="s">
        <v>24</v>
      </c>
      <c r="P1020" s="3">
        <v>458.66747800000002</v>
      </c>
      <c r="Q1020" s="3">
        <v>1875032.65</v>
      </c>
      <c r="R1020" s="3">
        <v>6.0774808269999996</v>
      </c>
      <c r="S1020" s="3">
        <v>24844.741620000001</v>
      </c>
      <c r="T1020" s="3">
        <v>687012</v>
      </c>
      <c r="U1020" t="str">
        <f t="shared" si="215"/>
        <v xml:space="preserve">STEEL ZHARA - NP-003 </v>
      </c>
      <c r="V1020">
        <f t="shared" si="216"/>
        <v>43800</v>
      </c>
      <c r="W1020" t="str">
        <f t="shared" si="217"/>
        <v>PCS</v>
      </c>
      <c r="X1020">
        <f t="shared" si="218"/>
        <v>0.47389999999999999</v>
      </c>
      <c r="Y1020">
        <f t="shared" si="219"/>
        <v>2562044.65</v>
      </c>
      <c r="Z1020">
        <f t="shared" si="220"/>
        <v>0.36640001975432268</v>
      </c>
      <c r="AA1020" t="str">
        <f t="shared" si="221"/>
        <v>High</v>
      </c>
      <c r="AB1020">
        <f t="shared" si="222"/>
        <v>2022</v>
      </c>
      <c r="AD1020">
        <f t="shared" si="223"/>
        <v>0.28400996155315622</v>
      </c>
    </row>
    <row r="1021" spans="1:30" x14ac:dyDescent="0.3">
      <c r="A1021" s="3" t="s">
        <v>19</v>
      </c>
      <c r="B1021" s="3" t="s">
        <v>1376</v>
      </c>
      <c r="C1021" s="3" t="s">
        <v>21</v>
      </c>
      <c r="D1021" s="4" t="s">
        <v>22</v>
      </c>
      <c r="E1021" s="3" t="s">
        <v>1384</v>
      </c>
      <c r="F1021" s="3" t="str">
        <f t="shared" si="210"/>
        <v>Other</v>
      </c>
      <c r="G1021" s="3" t="str">
        <f t="shared" si="211"/>
        <v xml:space="preserve">DS-25 STAINLESS STEEL GRATER WITH HANDLE </v>
      </c>
      <c r="H1021" s="3" t="str">
        <f t="shared" si="212"/>
        <v>DS-25</v>
      </c>
      <c r="I1021" s="3"/>
      <c r="J1021" s="3"/>
      <c r="K1021" s="3" t="str">
        <f t="shared" si="213"/>
        <v>PCS</v>
      </c>
      <c r="L1021" s="3" t="e">
        <f t="shared" si="214"/>
        <v>#VALUE!</v>
      </c>
      <c r="M1021" s="3"/>
      <c r="N1021" s="3">
        <v>2991.6</v>
      </c>
      <c r="O1021" s="3" t="s">
        <v>24</v>
      </c>
      <c r="P1021" s="3">
        <v>685.2819561</v>
      </c>
      <c r="Q1021" s="3">
        <v>2050089.5</v>
      </c>
      <c r="R1021" s="3">
        <v>9.0801902230000007</v>
      </c>
      <c r="S1021" s="3">
        <v>27164.297070000001</v>
      </c>
      <c r="T1021" s="3">
        <v>751152.8</v>
      </c>
      <c r="U1021" t="str">
        <f t="shared" si="215"/>
        <v xml:space="preserve">DS-25 STAINLESS STEEL GRATER WITH HANDLE </v>
      </c>
      <c r="V1021">
        <f t="shared" si="216"/>
        <v>99720</v>
      </c>
      <c r="W1021" t="str">
        <f t="shared" si="217"/>
        <v>PCS</v>
      </c>
      <c r="X1021">
        <f t="shared" si="218"/>
        <v>0.24199999999999999</v>
      </c>
      <c r="Y1021">
        <f t="shared" si="219"/>
        <v>2801242.3</v>
      </c>
      <c r="Z1021">
        <f t="shared" si="220"/>
        <v>0.36640000351204183</v>
      </c>
      <c r="AA1021" t="str">
        <f t="shared" si="221"/>
        <v>High</v>
      </c>
      <c r="AB1021">
        <f t="shared" si="222"/>
        <v>2022</v>
      </c>
      <c r="AD1021">
        <f t="shared" si="223"/>
        <v>0.28393223508315507</v>
      </c>
    </row>
    <row r="1022" spans="1:30" x14ac:dyDescent="0.3">
      <c r="A1022" s="3" t="s">
        <v>19</v>
      </c>
      <c r="B1022" s="3" t="s">
        <v>1376</v>
      </c>
      <c r="C1022" s="3" t="s">
        <v>21</v>
      </c>
      <c r="D1022" s="4" t="s">
        <v>22</v>
      </c>
      <c r="E1022" s="3" t="s">
        <v>1385</v>
      </c>
      <c r="F1022" s="3" t="str">
        <f t="shared" si="210"/>
        <v>Other</v>
      </c>
      <c r="G1022" s="3" t="str">
        <f t="shared" si="211"/>
        <v xml:space="preserve">NP-003 STEEL ZHARA </v>
      </c>
      <c r="H1022" s="3" t="str">
        <f t="shared" si="212"/>
        <v>NP-003</v>
      </c>
      <c r="I1022" s="3"/>
      <c r="J1022" s="3"/>
      <c r="K1022" s="3" t="str">
        <f t="shared" si="213"/>
        <v>PCS</v>
      </c>
      <c r="L1022" s="3" t="e">
        <f t="shared" si="214"/>
        <v>#VALUE!</v>
      </c>
      <c r="M1022" s="3"/>
      <c r="N1022" s="3">
        <v>4894.3999999999996</v>
      </c>
      <c r="O1022" s="3" t="s">
        <v>24</v>
      </c>
      <c r="P1022" s="3">
        <v>433.3478465</v>
      </c>
      <c r="Q1022" s="3">
        <v>2120977.7000000002</v>
      </c>
      <c r="R1022" s="3">
        <v>5.7419881610000001</v>
      </c>
      <c r="S1022" s="3">
        <v>28103.586859999999</v>
      </c>
      <c r="T1022" s="3">
        <v>777126.2</v>
      </c>
      <c r="U1022" t="str">
        <f t="shared" si="215"/>
        <v xml:space="preserve">NP-003 STEEL ZHARA </v>
      </c>
      <c r="V1022">
        <f t="shared" si="216"/>
        <v>52440</v>
      </c>
      <c r="W1022" t="str">
        <f t="shared" si="217"/>
        <v>PCS</v>
      </c>
      <c r="X1022">
        <f t="shared" si="218"/>
        <v>0.47610000000000002</v>
      </c>
      <c r="Y1022">
        <f t="shared" si="219"/>
        <v>2898103.9000000004</v>
      </c>
      <c r="Z1022">
        <f t="shared" si="220"/>
        <v>0.36639998619504577</v>
      </c>
      <c r="AA1022" t="str">
        <f t="shared" si="221"/>
        <v>High</v>
      </c>
      <c r="AB1022">
        <f t="shared" si="222"/>
        <v>2022</v>
      </c>
      <c r="AD1022">
        <f t="shared" si="223"/>
        <v>0.28385436183629115</v>
      </c>
    </row>
    <row r="1023" spans="1:30" x14ac:dyDescent="0.3">
      <c r="A1023" s="3" t="s">
        <v>19</v>
      </c>
      <c r="B1023" s="3" t="s">
        <v>1376</v>
      </c>
      <c r="C1023" s="3" t="s">
        <v>21</v>
      </c>
      <c r="D1023" s="4" t="s">
        <v>22</v>
      </c>
      <c r="E1023" s="3" t="s">
        <v>1386</v>
      </c>
      <c r="F1023" s="3" t="str">
        <f t="shared" si="210"/>
        <v>Other</v>
      </c>
      <c r="G1023" s="3" t="str">
        <f t="shared" si="211"/>
        <v>SL-01 STAINLESS STEEL COLABOTTLE 750ML SK750</v>
      </c>
      <c r="H1023" s="3" t="str">
        <f t="shared" si="212"/>
        <v>SL-01</v>
      </c>
      <c r="I1023" s="3"/>
      <c r="J1023" s="3"/>
      <c r="K1023" s="3" t="str">
        <f t="shared" si="213"/>
        <v/>
      </c>
      <c r="L1023" s="3" t="e">
        <f t="shared" si="214"/>
        <v>#VALUE!</v>
      </c>
      <c r="M1023" s="3"/>
      <c r="N1023" s="3">
        <v>2440.8000000000002</v>
      </c>
      <c r="O1023" s="3" t="s">
        <v>24</v>
      </c>
      <c r="P1023" s="3">
        <v>564.15049160000001</v>
      </c>
      <c r="Q1023" s="3">
        <v>1376978.52</v>
      </c>
      <c r="R1023" s="3">
        <v>7.4751622050000002</v>
      </c>
      <c r="S1023" s="3">
        <v>18245.375909999999</v>
      </c>
      <c r="T1023" s="3">
        <v>504525</v>
      </c>
      <c r="U1023" t="str">
        <f t="shared" si="215"/>
        <v>SL-01 STAINLESS STEEL COLABOTTLE 750ML SK750</v>
      </c>
      <c r="V1023" t="e">
        <f t="shared" si="216"/>
        <v>#VALUE!</v>
      </c>
      <c r="W1023" t="str">
        <f t="shared" si="217"/>
        <v/>
      </c>
      <c r="X1023">
        <f t="shared" si="218"/>
        <v>1.3</v>
      </c>
      <c r="Y1023">
        <f t="shared" si="219"/>
        <v>1881503.52</v>
      </c>
      <c r="Z1023">
        <f t="shared" si="220"/>
        <v>0.36640005103347584</v>
      </c>
      <c r="AA1023" t="str">
        <f t="shared" si="221"/>
        <v>High</v>
      </c>
      <c r="AB1023">
        <f t="shared" si="222"/>
        <v>2022</v>
      </c>
      <c r="AD1023">
        <f t="shared" si="223"/>
        <v>0.28377634139738878</v>
      </c>
    </row>
    <row r="1024" spans="1:30" x14ac:dyDescent="0.3">
      <c r="A1024" s="3" t="s">
        <v>19</v>
      </c>
      <c r="B1024" s="3" t="s">
        <v>1376</v>
      </c>
      <c r="C1024" s="3" t="s">
        <v>21</v>
      </c>
      <c r="D1024" s="4" t="s">
        <v>22</v>
      </c>
      <c r="E1024" s="3" t="s">
        <v>1387</v>
      </c>
      <c r="F1024" s="3" t="str">
        <f t="shared" si="210"/>
        <v>Kitchen Tools</v>
      </c>
      <c r="G1024" s="3" t="str">
        <f t="shared" si="211"/>
        <v xml:space="preserve">NP-55 STEEL TEA STRAINER </v>
      </c>
      <c r="H1024" s="3" t="str">
        <f t="shared" si="212"/>
        <v>NP-55</v>
      </c>
      <c r="I1024" s="3"/>
      <c r="J1024" s="3"/>
      <c r="K1024" s="3" t="str">
        <f t="shared" si="213"/>
        <v>PCS</v>
      </c>
      <c r="L1024" s="3" t="e">
        <f t="shared" si="214"/>
        <v>#VALUE!</v>
      </c>
      <c r="M1024" s="3"/>
      <c r="N1024" s="3">
        <v>4620</v>
      </c>
      <c r="O1024" s="3" t="s">
        <v>24</v>
      </c>
      <c r="P1024" s="3">
        <v>609.14446320000002</v>
      </c>
      <c r="Q1024" s="3">
        <v>2814247.42</v>
      </c>
      <c r="R1024" s="3">
        <v>8.0713457430000002</v>
      </c>
      <c r="S1024" s="3">
        <v>37289.617330000001</v>
      </c>
      <c r="T1024" s="3">
        <v>1031140.2</v>
      </c>
      <c r="U1024" t="str">
        <f t="shared" si="215"/>
        <v xml:space="preserve">NP-55 STEEL TEA STRAINER </v>
      </c>
      <c r="V1024">
        <f t="shared" si="216"/>
        <v>100800</v>
      </c>
      <c r="W1024" t="str">
        <f t="shared" si="217"/>
        <v>PCS</v>
      </c>
      <c r="X1024">
        <f t="shared" si="218"/>
        <v>0.33</v>
      </c>
      <c r="Y1024">
        <f t="shared" si="219"/>
        <v>3845387.62</v>
      </c>
      <c r="Z1024">
        <f t="shared" si="220"/>
        <v>0.36639998056745132</v>
      </c>
      <c r="AA1024" t="str">
        <f t="shared" si="221"/>
        <v>High</v>
      </c>
      <c r="AB1024">
        <f t="shared" si="222"/>
        <v>2022</v>
      </c>
      <c r="AD1024">
        <f t="shared" si="223"/>
        <v>0.2836981732709592</v>
      </c>
    </row>
    <row r="1025" spans="1:30" x14ac:dyDescent="0.3">
      <c r="A1025" s="3" t="s">
        <v>19</v>
      </c>
      <c r="B1025" s="3" t="s">
        <v>1376</v>
      </c>
      <c r="C1025" s="3" t="s">
        <v>21</v>
      </c>
      <c r="D1025" s="4" t="s">
        <v>22</v>
      </c>
      <c r="E1025" s="3" t="s">
        <v>1388</v>
      </c>
      <c r="F1025" s="3" t="str">
        <f t="shared" si="210"/>
        <v>Other</v>
      </c>
      <c r="G1025" s="3" t="str">
        <f t="shared" si="211"/>
        <v xml:space="preserve">STEEL HAND BLENDER RS-02 </v>
      </c>
      <c r="H1025" s="3" t="str">
        <f t="shared" si="212"/>
        <v>STEEL</v>
      </c>
      <c r="I1025" s="3"/>
      <c r="J1025" s="3"/>
      <c r="K1025" s="3" t="str">
        <f t="shared" si="213"/>
        <v>PCS</v>
      </c>
      <c r="L1025" s="3" t="e">
        <f t="shared" si="214"/>
        <v>#VALUE!</v>
      </c>
      <c r="M1025" s="3"/>
      <c r="N1025" s="3">
        <v>2923.2</v>
      </c>
      <c r="O1025" s="3" t="s">
        <v>24</v>
      </c>
      <c r="P1025" s="3">
        <v>669.60224410000001</v>
      </c>
      <c r="Q1025" s="3">
        <v>1957381.28</v>
      </c>
      <c r="R1025" s="3">
        <v>8.8724293640000003</v>
      </c>
      <c r="S1025" s="3">
        <v>25935.88552</v>
      </c>
      <c r="T1025" s="3">
        <v>717184.5</v>
      </c>
      <c r="U1025" t="str">
        <f t="shared" si="215"/>
        <v xml:space="preserve">STEEL HAND BLENDER RS-02 </v>
      </c>
      <c r="V1025">
        <f t="shared" si="216"/>
        <v>48720</v>
      </c>
      <c r="W1025" t="str">
        <f t="shared" si="217"/>
        <v>PCS</v>
      </c>
      <c r="X1025">
        <f t="shared" si="218"/>
        <v>0.46339999999999998</v>
      </c>
      <c r="Y1025">
        <f t="shared" si="219"/>
        <v>2674565.7800000003</v>
      </c>
      <c r="Z1025">
        <f t="shared" si="220"/>
        <v>0.3663999994932004</v>
      </c>
      <c r="AA1025" t="str">
        <f t="shared" si="221"/>
        <v>High</v>
      </c>
      <c r="AB1025">
        <f t="shared" si="222"/>
        <v>2022</v>
      </c>
      <c r="AD1025">
        <f t="shared" si="223"/>
        <v>0.28361985716556481</v>
      </c>
    </row>
    <row r="1026" spans="1:30" x14ac:dyDescent="0.3">
      <c r="A1026" s="3" t="s">
        <v>19</v>
      </c>
      <c r="B1026" s="3" t="s">
        <v>1376</v>
      </c>
      <c r="C1026" s="3" t="s">
        <v>21</v>
      </c>
      <c r="D1026" s="4" t="s">
        <v>22</v>
      </c>
      <c r="E1026" s="3" t="s">
        <v>1389</v>
      </c>
      <c r="F1026" s="3" t="str">
        <f t="shared" si="210"/>
        <v>Other</v>
      </c>
      <c r="G1026" s="3" t="str">
        <f t="shared" si="211"/>
        <v xml:space="preserve">NP-20 STAINLESS STEEL SPORTS BOTTLE 750 ML S-308-C6 </v>
      </c>
      <c r="H1026" s="3" t="str">
        <f t="shared" si="212"/>
        <v>NP-20</v>
      </c>
      <c r="I1026" s="3"/>
      <c r="J1026" s="3"/>
      <c r="K1026" s="3" t="str">
        <f t="shared" si="213"/>
        <v>PCS</v>
      </c>
      <c r="L1026" s="3" t="e">
        <f t="shared" si="214"/>
        <v>#VALUE!</v>
      </c>
      <c r="M1026" s="3"/>
      <c r="N1026" s="3">
        <v>166.4</v>
      </c>
      <c r="O1026" s="3" t="s">
        <v>24</v>
      </c>
      <c r="P1026" s="3">
        <v>543.37560099999996</v>
      </c>
      <c r="Q1026" s="3">
        <v>90417.7</v>
      </c>
      <c r="R1026" s="3">
        <v>7.1998887099999997</v>
      </c>
      <c r="S1026" s="3">
        <v>1198.061481</v>
      </c>
      <c r="T1026" s="3">
        <v>33129.1</v>
      </c>
      <c r="U1026" t="str">
        <f t="shared" si="215"/>
        <v xml:space="preserve">NP-20 STAINLESS STEEL SPORTS BOTTLE 750 ML S-308-C6 </v>
      </c>
      <c r="V1026">
        <f t="shared" si="216"/>
        <v>936</v>
      </c>
      <c r="W1026" t="str">
        <f t="shared" si="217"/>
        <v>PCS</v>
      </c>
      <c r="X1026">
        <f t="shared" si="218"/>
        <v>1.113</v>
      </c>
      <c r="Y1026">
        <f t="shared" si="219"/>
        <v>123546.79999999999</v>
      </c>
      <c r="Z1026">
        <f t="shared" si="220"/>
        <v>0.36640060519124018</v>
      </c>
      <c r="AA1026" t="str">
        <f t="shared" si="221"/>
        <v>High</v>
      </c>
      <c r="AB1026">
        <f t="shared" si="222"/>
        <v>2022</v>
      </c>
      <c r="AD1026">
        <f t="shared" si="223"/>
        <v>0.28354139257568078</v>
      </c>
    </row>
    <row r="1027" spans="1:30" x14ac:dyDescent="0.3">
      <c r="A1027" s="3" t="s">
        <v>19</v>
      </c>
      <c r="B1027" s="3" t="s">
        <v>1376</v>
      </c>
      <c r="C1027" s="3" t="s">
        <v>21</v>
      </c>
      <c r="D1027" s="4" t="s">
        <v>22</v>
      </c>
      <c r="E1027" s="3" t="s">
        <v>1390</v>
      </c>
      <c r="F1027" s="3" t="str">
        <f t="shared" ref="F1027:F1090" si="224">IF(ISNUMBER(SEARCH("SCRUB",E1027)),"Scrubber",
IF(ISNUMBER(SEARCH("STRAIN",E1027)),"Kitchen Tools",
IF(ISNUMBER(SEARCH("HOLDER",E1027)),"Household Steel",
IF(ISNUMBER(SEARCH("CONTAINER",E1027)),"Containers",
IF(ISNUMBER(SEARCH("STAND",E1027)),"Home Utility",
"Other")))))</f>
        <v>Other</v>
      </c>
      <c r="G1027" s="3" t="str">
        <f t="shared" ref="G1027:G1090" si="225">LEFT(E1027, FIND("(", E1027 &amp; "(")-1)</f>
        <v xml:space="preserve">STEEL ZARA - NP-003 </v>
      </c>
      <c r="H1027" s="3" t="str">
        <f t="shared" ref="H1027:H1090" si="226">LEFT(E1027, FIND(" ", E1027 &amp; " ") - 1)</f>
        <v>STEEL</v>
      </c>
      <c r="I1027" s="3"/>
      <c r="J1027" s="3"/>
      <c r="K1027" s="3" t="str">
        <f t="shared" ref="K1027:K1090" si="227">IF(ISNUMBER(SEARCH("PCS",E1027)),"PCS",
IF(ISNUMBER(SEARCH("SET",E1027)),"SETS",
IF(ISNUMBER(SEARCH("KG",E1027)),"KG","")))</f>
        <v>PCS</v>
      </c>
      <c r="L1027" s="3" t="e">
        <f t="shared" ref="L1027:L1090" si="228">--TRIM(MID(E1027, FIND("USD", UPPER(E1027))+3, 10))</f>
        <v>#VALUE!</v>
      </c>
      <c r="M1027" s="3"/>
      <c r="N1027" s="3">
        <v>9508.7999999999993</v>
      </c>
      <c r="O1027" s="3" t="s">
        <v>24</v>
      </c>
      <c r="P1027" s="3">
        <v>442.2558009</v>
      </c>
      <c r="Q1027" s="3">
        <v>4205321.96</v>
      </c>
      <c r="R1027" s="3">
        <v>5.8600212129999996</v>
      </c>
      <c r="S1027" s="3">
        <v>55721.76971</v>
      </c>
      <c r="T1027" s="3">
        <v>1540829.9</v>
      </c>
      <c r="U1027" t="str">
        <f t="shared" ref="U1027:U1090" si="229">LEFT(E1027, FIND("(", E1027 &amp; "(")-1)</f>
        <v xml:space="preserve">STEEL ZARA - NP-003 </v>
      </c>
      <c r="V1027">
        <f t="shared" ref="V1027:V1090" si="230">--SUBSTITUTE(MID(E1027, FIND("QTY:", E1027) + 4, FIND("PCS", E1027) - FIND("QTY:", E1027) - 4), ",", "")</f>
        <v>101880</v>
      </c>
      <c r="W1027" t="str">
        <f t="shared" ref="W1027:W1090" si="231">IF(ISNUMBER(SEARCH("PCS",E1027)),"PCS",
IF(ISNUMBER(SEARCH("SET",E1027)),"SET",
IF(ISNUMBER(SEARCH("KG",E1027)),"KG","")))</f>
        <v>PCS</v>
      </c>
      <c r="X1027">
        <f t="shared" ref="X1027:X1090" si="232">--TRIM(SUBSTITUTE(MID(UPPER(E1027), FIND("USD", UPPER(E1027))+3, FIND("PER", UPPER(E1027)) - (FIND("USD", UPPER(E1027))+3)),")",""))</f>
        <v>0.47610000000000002</v>
      </c>
      <c r="Y1027">
        <f t="shared" ref="Y1027:Y1090" si="233">Q1027 + T1027</f>
        <v>5746151.8599999994</v>
      </c>
      <c r="Z1027">
        <f t="shared" ref="Z1027:Z1090" si="234">IF(Q1027&gt;0, T1027/Q1027, "")</f>
        <v>0.36639998427135884</v>
      </c>
      <c r="AA1027" t="str">
        <f t="shared" ref="AA1027:AA1090" si="235">IF(AD1027 &gt; $AD$2080, "High", "Normal")</f>
        <v>High</v>
      </c>
      <c r="AB1027">
        <f t="shared" ref="AB1027:AB1090" si="236">YEAR(B1027)</f>
        <v>2022</v>
      </c>
      <c r="AD1027">
        <f t="shared" ref="AD1027:AD1090" si="237">AVERAGE(Z1027:Z3105)</f>
        <v>0.28346277852196577</v>
      </c>
    </row>
    <row r="1028" spans="1:30" x14ac:dyDescent="0.3">
      <c r="A1028" s="3" t="s">
        <v>19</v>
      </c>
      <c r="B1028" s="3" t="s">
        <v>1391</v>
      </c>
      <c r="C1028" s="3" t="s">
        <v>21</v>
      </c>
      <c r="D1028" s="4" t="s">
        <v>22</v>
      </c>
      <c r="E1028" s="3" t="s">
        <v>1392</v>
      </c>
      <c r="F1028" s="3" t="str">
        <f t="shared" si="224"/>
        <v>Other</v>
      </c>
      <c r="G1028" s="3" t="str">
        <f t="shared" si="225"/>
        <v>KWP-1000B SS OIL POT 900ML</v>
      </c>
      <c r="H1028" s="3" t="str">
        <f t="shared" si="226"/>
        <v>KWP-1000B</v>
      </c>
      <c r="I1028" s="3"/>
      <c r="J1028" s="3"/>
      <c r="K1028" s="3" t="str">
        <f t="shared" si="227"/>
        <v>PCS</v>
      </c>
      <c r="L1028" s="3" t="e">
        <f t="shared" si="228"/>
        <v>#VALUE!</v>
      </c>
      <c r="M1028" s="3"/>
      <c r="N1028" s="3">
        <v>6975</v>
      </c>
      <c r="O1028" s="3" t="s">
        <v>24</v>
      </c>
      <c r="P1028" s="3">
        <v>550.69450040000004</v>
      </c>
      <c r="Q1028" s="3">
        <v>3841094.14</v>
      </c>
      <c r="R1028" s="3">
        <v>7.3133399780000001</v>
      </c>
      <c r="S1028" s="3">
        <v>51010.546349999997</v>
      </c>
      <c r="T1028" s="3">
        <v>1407376.9</v>
      </c>
      <c r="U1028" t="str">
        <f t="shared" si="229"/>
        <v>KWP-1000B SS OIL POT 900ML</v>
      </c>
      <c r="V1028">
        <f t="shared" si="230"/>
        <v>27000</v>
      </c>
      <c r="W1028" t="str">
        <f t="shared" si="231"/>
        <v>PCS</v>
      </c>
      <c r="X1028">
        <f t="shared" si="232"/>
        <v>1.65</v>
      </c>
      <c r="Y1028">
        <f t="shared" si="233"/>
        <v>5248471.04</v>
      </c>
      <c r="Z1028">
        <f t="shared" si="234"/>
        <v>0.36640000184947297</v>
      </c>
      <c r="AA1028" t="str">
        <f t="shared" si="235"/>
        <v>High</v>
      </c>
      <c r="AB1028">
        <f t="shared" si="236"/>
        <v>2022</v>
      </c>
      <c r="AD1028">
        <f t="shared" si="237"/>
        <v>0.28338401574347633</v>
      </c>
    </row>
    <row r="1029" spans="1:30" x14ac:dyDescent="0.3">
      <c r="A1029" s="3" t="s">
        <v>19</v>
      </c>
      <c r="B1029" s="3" t="s">
        <v>1393</v>
      </c>
      <c r="C1029" s="3" t="s">
        <v>21</v>
      </c>
      <c r="D1029" s="4" t="s">
        <v>22</v>
      </c>
      <c r="E1029" s="3" t="s">
        <v>1394</v>
      </c>
      <c r="F1029" s="3" t="str">
        <f t="shared" si="224"/>
        <v>Kitchen Tools</v>
      </c>
      <c r="G1029" s="3" t="str">
        <f t="shared" si="225"/>
        <v xml:space="preserve">NP-55 STEEL TEA STRAINER </v>
      </c>
      <c r="H1029" s="3" t="str">
        <f t="shared" si="226"/>
        <v>NP-55</v>
      </c>
      <c r="I1029" s="3"/>
      <c r="J1029" s="3"/>
      <c r="K1029" s="3" t="str">
        <f t="shared" si="227"/>
        <v>PCS</v>
      </c>
      <c r="L1029" s="3" t="e">
        <f t="shared" si="228"/>
        <v>#VALUE!</v>
      </c>
      <c r="M1029" s="3"/>
      <c r="N1029" s="3">
        <v>4620</v>
      </c>
      <c r="O1029" s="3" t="s">
        <v>24</v>
      </c>
      <c r="P1029" s="3">
        <v>591.30821209999999</v>
      </c>
      <c r="Q1029" s="3">
        <v>2731843.94</v>
      </c>
      <c r="R1029" s="3">
        <v>7.8526987000000004</v>
      </c>
      <c r="S1029" s="3">
        <v>36279.467989999997</v>
      </c>
      <c r="T1029" s="3">
        <v>1000947.7</v>
      </c>
      <c r="U1029" t="str">
        <f t="shared" si="229"/>
        <v xml:space="preserve">NP-55 STEEL TEA STRAINER </v>
      </c>
      <c r="V1029">
        <f t="shared" si="230"/>
        <v>100800</v>
      </c>
      <c r="W1029" t="str">
        <f t="shared" si="231"/>
        <v>PCS</v>
      </c>
      <c r="X1029">
        <f t="shared" si="232"/>
        <v>0.32850000000000001</v>
      </c>
      <c r="Y1029">
        <f t="shared" si="233"/>
        <v>3732791.6399999997</v>
      </c>
      <c r="Z1029">
        <f t="shared" si="234"/>
        <v>0.36640002942481403</v>
      </c>
      <c r="AA1029" t="str">
        <f t="shared" si="235"/>
        <v>High</v>
      </c>
      <c r="AB1029">
        <f t="shared" si="236"/>
        <v>2022</v>
      </c>
      <c r="AD1029">
        <f t="shared" si="237"/>
        <v>0.28330510320915503</v>
      </c>
    </row>
    <row r="1030" spans="1:30" x14ac:dyDescent="0.3">
      <c r="A1030" s="3" t="s">
        <v>19</v>
      </c>
      <c r="B1030" s="3" t="s">
        <v>1393</v>
      </c>
      <c r="C1030" s="3" t="s">
        <v>21</v>
      </c>
      <c r="D1030" s="4" t="s">
        <v>22</v>
      </c>
      <c r="E1030" s="3" t="s">
        <v>1395</v>
      </c>
      <c r="F1030" s="3" t="str">
        <f t="shared" si="224"/>
        <v>Other</v>
      </c>
      <c r="G1030" s="3" t="str">
        <f t="shared" si="225"/>
        <v xml:space="preserve">RS-02 STEEL HAND BLENDER </v>
      </c>
      <c r="H1030" s="3" t="str">
        <f t="shared" si="226"/>
        <v>RS-02</v>
      </c>
      <c r="I1030" s="3"/>
      <c r="J1030" s="3"/>
      <c r="K1030" s="3" t="str">
        <f t="shared" si="227"/>
        <v>PCS</v>
      </c>
      <c r="L1030" s="3" t="e">
        <f t="shared" si="228"/>
        <v>#VALUE!</v>
      </c>
      <c r="M1030" s="3"/>
      <c r="N1030" s="3">
        <v>2988</v>
      </c>
      <c r="O1030" s="3" t="s">
        <v>24</v>
      </c>
      <c r="P1030" s="3">
        <v>634.15889890000005</v>
      </c>
      <c r="Q1030" s="3">
        <v>1894866.79</v>
      </c>
      <c r="R1030" s="3">
        <v>8.4217649259999998</v>
      </c>
      <c r="S1030" s="3">
        <v>25164.2336</v>
      </c>
      <c r="T1030" s="3">
        <v>694279.2</v>
      </c>
      <c r="U1030" t="str">
        <f t="shared" si="229"/>
        <v xml:space="preserve">RS-02 STEEL HAND BLENDER </v>
      </c>
      <c r="V1030">
        <f t="shared" si="230"/>
        <v>49800</v>
      </c>
      <c r="W1030" t="str">
        <f t="shared" si="231"/>
        <v>PCS</v>
      </c>
      <c r="X1030">
        <f t="shared" si="232"/>
        <v>0.4612</v>
      </c>
      <c r="Y1030">
        <f t="shared" si="233"/>
        <v>2589145.9900000002</v>
      </c>
      <c r="Z1030">
        <f t="shared" si="234"/>
        <v>0.36640000429792741</v>
      </c>
      <c r="AA1030" t="str">
        <f t="shared" si="235"/>
        <v>High</v>
      </c>
      <c r="AB1030">
        <f t="shared" si="236"/>
        <v>2022</v>
      </c>
      <c r="AD1030">
        <f t="shared" si="237"/>
        <v>0.2832260404820231</v>
      </c>
    </row>
    <row r="1031" spans="1:30" x14ac:dyDescent="0.3">
      <c r="A1031" s="3" t="s">
        <v>19</v>
      </c>
      <c r="B1031" s="3" t="s">
        <v>1393</v>
      </c>
      <c r="C1031" s="3" t="s">
        <v>21</v>
      </c>
      <c r="D1031" s="4" t="s">
        <v>22</v>
      </c>
      <c r="E1031" s="3" t="s">
        <v>1396</v>
      </c>
      <c r="F1031" s="3" t="str">
        <f t="shared" si="224"/>
        <v>Other</v>
      </c>
      <c r="G1031" s="3" t="str">
        <f t="shared" si="225"/>
        <v xml:space="preserve">NP-003 STEEL ZHARA </v>
      </c>
      <c r="H1031" s="3" t="str">
        <f t="shared" si="226"/>
        <v>NP-003</v>
      </c>
      <c r="I1031" s="3"/>
      <c r="J1031" s="3"/>
      <c r="K1031" s="3" t="str">
        <f t="shared" si="227"/>
        <v>PCS</v>
      </c>
      <c r="L1031" s="3" t="e">
        <f t="shared" si="228"/>
        <v>#VALUE!</v>
      </c>
      <c r="M1031" s="3"/>
      <c r="N1031" s="3">
        <v>18524.8</v>
      </c>
      <c r="O1031" s="3" t="s">
        <v>24</v>
      </c>
      <c r="P1031" s="3">
        <v>411.59141099999999</v>
      </c>
      <c r="Q1031" s="3">
        <v>7624648.5700000003</v>
      </c>
      <c r="R1031" s="3">
        <v>5.4660213940000002</v>
      </c>
      <c r="S1031" s="3">
        <v>101256.9531</v>
      </c>
      <c r="T1031" s="3">
        <v>2793671.3</v>
      </c>
      <c r="U1031" t="str">
        <f t="shared" si="229"/>
        <v xml:space="preserve">NP-003 STEEL ZHARA </v>
      </c>
      <c r="V1031">
        <f t="shared" si="230"/>
        <v>198480</v>
      </c>
      <c r="W1031" t="str">
        <f t="shared" si="231"/>
        <v>PCS</v>
      </c>
      <c r="X1031">
        <f t="shared" si="232"/>
        <v>0.47389999999999999</v>
      </c>
      <c r="Y1031">
        <f t="shared" si="233"/>
        <v>10418319.870000001</v>
      </c>
      <c r="Z1031">
        <f t="shared" si="234"/>
        <v>0.36640000838753406</v>
      </c>
      <c r="AA1031" t="str">
        <f t="shared" si="235"/>
        <v>High</v>
      </c>
      <c r="AB1031">
        <f t="shared" si="236"/>
        <v>2022</v>
      </c>
      <c r="AD1031">
        <f t="shared" si="237"/>
        <v>0.28314682718315082</v>
      </c>
    </row>
    <row r="1032" spans="1:30" x14ac:dyDescent="0.3">
      <c r="A1032" s="3" t="s">
        <v>19</v>
      </c>
      <c r="B1032" s="3" t="s">
        <v>1397</v>
      </c>
      <c r="C1032" s="3" t="s">
        <v>21</v>
      </c>
      <c r="D1032" s="4" t="s">
        <v>22</v>
      </c>
      <c r="E1032" s="3" t="s">
        <v>1398</v>
      </c>
      <c r="F1032" s="3" t="str">
        <f t="shared" si="224"/>
        <v>Other</v>
      </c>
      <c r="G1032" s="3" t="str">
        <f t="shared" si="225"/>
        <v xml:space="preserve">KWP-600B SS OIL POT 600ML </v>
      </c>
      <c r="H1032" s="3" t="str">
        <f t="shared" si="226"/>
        <v>KWP-600B</v>
      </c>
      <c r="I1032" s="3"/>
      <c r="J1032" s="3"/>
      <c r="K1032" s="3" t="str">
        <f t="shared" si="227"/>
        <v>PCS</v>
      </c>
      <c r="L1032" s="3" t="e">
        <f t="shared" si="228"/>
        <v>#VALUE!</v>
      </c>
      <c r="M1032" s="3"/>
      <c r="N1032" s="3">
        <v>6790</v>
      </c>
      <c r="O1032" s="3" t="s">
        <v>24</v>
      </c>
      <c r="P1032" s="3">
        <v>629.22725330000003</v>
      </c>
      <c r="Q1032" s="3">
        <v>4272453.05</v>
      </c>
      <c r="R1032" s="3">
        <v>8.3451890360000007</v>
      </c>
      <c r="S1032" s="3">
        <v>56663.833550000003</v>
      </c>
      <c r="T1032" s="3">
        <v>1565426.8</v>
      </c>
      <c r="U1032" t="str">
        <f t="shared" si="229"/>
        <v xml:space="preserve">KWP-600B SS OIL POT 600ML </v>
      </c>
      <c r="V1032">
        <f t="shared" si="230"/>
        <v>38800</v>
      </c>
      <c r="W1032" t="str">
        <f t="shared" si="231"/>
        <v>PCS</v>
      </c>
      <c r="X1032">
        <f t="shared" si="232"/>
        <v>1.29</v>
      </c>
      <c r="Y1032">
        <f t="shared" si="233"/>
        <v>5837879.8499999996</v>
      </c>
      <c r="Z1032">
        <f t="shared" si="234"/>
        <v>0.36640000058046279</v>
      </c>
      <c r="AA1032" t="str">
        <f t="shared" si="235"/>
        <v>High</v>
      </c>
      <c r="AB1032">
        <f t="shared" si="236"/>
        <v>2022</v>
      </c>
      <c r="AD1032">
        <f t="shared" si="237"/>
        <v>0.28306746285407125</v>
      </c>
    </row>
    <row r="1033" spans="1:30" x14ac:dyDescent="0.3">
      <c r="A1033" s="3" t="s">
        <v>19</v>
      </c>
      <c r="B1033" s="3" t="s">
        <v>1397</v>
      </c>
      <c r="C1033" s="3" t="s">
        <v>21</v>
      </c>
      <c r="D1033" s="4" t="s">
        <v>22</v>
      </c>
      <c r="E1033" s="3" t="s">
        <v>1399</v>
      </c>
      <c r="F1033" s="3" t="str">
        <f t="shared" si="224"/>
        <v>Other</v>
      </c>
      <c r="G1033" s="3" t="str">
        <f t="shared" si="225"/>
        <v xml:space="preserve">NP-20 STAINLESS STEEL SPORTS BOTTLE 750ML S-308-C6 </v>
      </c>
      <c r="H1033" s="3" t="str">
        <f t="shared" si="226"/>
        <v>NP-20</v>
      </c>
      <c r="I1033" s="3"/>
      <c r="J1033" s="3"/>
      <c r="K1033" s="3" t="str">
        <f t="shared" si="227"/>
        <v>PCS</v>
      </c>
      <c r="L1033" s="3" t="e">
        <f t="shared" si="228"/>
        <v>#VALUE!</v>
      </c>
      <c r="M1033" s="3"/>
      <c r="N1033" s="3">
        <v>3609.6</v>
      </c>
      <c r="O1033" s="3" t="s">
        <v>24</v>
      </c>
      <c r="P1033" s="3">
        <v>547.17682009999999</v>
      </c>
      <c r="Q1033" s="3">
        <v>1975089.45</v>
      </c>
      <c r="R1033" s="3">
        <v>7.256987005</v>
      </c>
      <c r="S1033" s="3">
        <v>26194.82029</v>
      </c>
      <c r="T1033" s="3">
        <v>723672.8</v>
      </c>
      <c r="U1033" t="str">
        <f t="shared" si="229"/>
        <v xml:space="preserve">NP-20 STAINLESS STEEL SPORTS BOTTLE 750ML S-308-C6 </v>
      </c>
      <c r="V1033">
        <f t="shared" si="230"/>
        <v>20304</v>
      </c>
      <c r="W1033" t="str">
        <f t="shared" si="231"/>
        <v>PCS</v>
      </c>
      <c r="X1033">
        <f t="shared" si="232"/>
        <v>1.113</v>
      </c>
      <c r="Y1033">
        <f t="shared" si="233"/>
        <v>2698762.25</v>
      </c>
      <c r="Z1033">
        <f t="shared" si="234"/>
        <v>0.36640001292093383</v>
      </c>
      <c r="AA1033" t="str">
        <f t="shared" si="235"/>
        <v>High</v>
      </c>
      <c r="AB1033">
        <f t="shared" si="236"/>
        <v>2022</v>
      </c>
      <c r="AD1033">
        <f t="shared" si="237"/>
        <v>0.28298794707379799</v>
      </c>
    </row>
    <row r="1034" spans="1:30" x14ac:dyDescent="0.3">
      <c r="A1034" s="3" t="s">
        <v>19</v>
      </c>
      <c r="B1034" s="3" t="s">
        <v>1397</v>
      </c>
      <c r="C1034" s="3" t="s">
        <v>21</v>
      </c>
      <c r="D1034" s="4" t="s">
        <v>22</v>
      </c>
      <c r="E1034" s="3" t="s">
        <v>1400</v>
      </c>
      <c r="F1034" s="3" t="str">
        <f t="shared" si="224"/>
        <v>Other</v>
      </c>
      <c r="G1034" s="3" t="str">
        <f t="shared" si="225"/>
        <v xml:space="preserve">AM-06 STAINLESS STEEL BOTTLE 750ML SG805 </v>
      </c>
      <c r="H1034" s="3" t="str">
        <f t="shared" si="226"/>
        <v>AM-06</v>
      </c>
      <c r="I1034" s="3"/>
      <c r="J1034" s="3"/>
      <c r="K1034" s="3" t="str">
        <f t="shared" si="227"/>
        <v/>
      </c>
      <c r="L1034" s="3" t="e">
        <f t="shared" si="228"/>
        <v>#VALUE!</v>
      </c>
      <c r="M1034" s="3"/>
      <c r="N1034" s="3">
        <v>2338.1999999999998</v>
      </c>
      <c r="O1034" s="3" t="s">
        <v>24</v>
      </c>
      <c r="P1034" s="3">
        <v>658.69290479999995</v>
      </c>
      <c r="Q1034" s="3">
        <v>1540155.75</v>
      </c>
      <c r="R1034" s="3">
        <v>8.7359801699999995</v>
      </c>
      <c r="S1034" s="3">
        <v>20426.468830000002</v>
      </c>
      <c r="T1034" s="3">
        <v>564313.1</v>
      </c>
      <c r="U1034" t="str">
        <f t="shared" si="229"/>
        <v xml:space="preserve">AM-06 STAINLESS STEEL BOTTLE 750ML SG805 </v>
      </c>
      <c r="V1034" t="e">
        <f t="shared" si="230"/>
        <v>#VALUE!</v>
      </c>
      <c r="W1034" t="str">
        <f t="shared" si="231"/>
        <v/>
      </c>
      <c r="X1034">
        <f t="shared" si="232"/>
        <v>1.1399999999999999</v>
      </c>
      <c r="Y1034">
        <f t="shared" si="233"/>
        <v>2104468.85</v>
      </c>
      <c r="Z1034">
        <f t="shared" si="234"/>
        <v>0.36640002155626145</v>
      </c>
      <c r="AA1034" t="str">
        <f t="shared" si="235"/>
        <v>High</v>
      </c>
      <c r="AB1034">
        <f t="shared" si="236"/>
        <v>2022</v>
      </c>
      <c r="AD1034">
        <f t="shared" si="237"/>
        <v>0.28290827938913016</v>
      </c>
    </row>
    <row r="1035" spans="1:30" x14ac:dyDescent="0.3">
      <c r="A1035" s="3" t="s">
        <v>19</v>
      </c>
      <c r="B1035" s="3" t="s">
        <v>1397</v>
      </c>
      <c r="C1035" s="3" t="s">
        <v>21</v>
      </c>
      <c r="D1035" s="4" t="s">
        <v>22</v>
      </c>
      <c r="E1035" s="3" t="s">
        <v>1400</v>
      </c>
      <c r="F1035" s="3" t="str">
        <f t="shared" si="224"/>
        <v>Other</v>
      </c>
      <c r="G1035" s="3" t="str">
        <f t="shared" si="225"/>
        <v xml:space="preserve">AM-06 STAINLESS STEEL BOTTLE 750ML SG805 </v>
      </c>
      <c r="H1035" s="3" t="str">
        <f t="shared" si="226"/>
        <v>AM-06</v>
      </c>
      <c r="I1035" s="3"/>
      <c r="J1035" s="3"/>
      <c r="K1035" s="3" t="str">
        <f t="shared" si="227"/>
        <v/>
      </c>
      <c r="L1035" s="3" t="e">
        <f t="shared" si="228"/>
        <v>#VALUE!</v>
      </c>
      <c r="M1035" s="3"/>
      <c r="N1035" s="3">
        <v>2338.1999999999998</v>
      </c>
      <c r="O1035" s="3" t="s">
        <v>24</v>
      </c>
      <c r="P1035" s="3">
        <v>658.69290479999995</v>
      </c>
      <c r="Q1035" s="3">
        <v>1540155.75</v>
      </c>
      <c r="R1035" s="3">
        <v>8.7359801699999995</v>
      </c>
      <c r="S1035" s="3">
        <v>20426.468830000002</v>
      </c>
      <c r="T1035" s="3">
        <v>564313.1</v>
      </c>
      <c r="U1035" t="str">
        <f t="shared" si="229"/>
        <v xml:space="preserve">AM-06 STAINLESS STEEL BOTTLE 750ML SG805 </v>
      </c>
      <c r="V1035" t="e">
        <f t="shared" si="230"/>
        <v>#VALUE!</v>
      </c>
      <c r="W1035" t="str">
        <f t="shared" si="231"/>
        <v/>
      </c>
      <c r="X1035">
        <f t="shared" si="232"/>
        <v>1.1399999999999999</v>
      </c>
      <c r="Y1035">
        <f t="shared" si="233"/>
        <v>2104468.85</v>
      </c>
      <c r="Z1035">
        <f t="shared" si="234"/>
        <v>0.36640002155626145</v>
      </c>
      <c r="AA1035" t="str">
        <f t="shared" si="235"/>
        <v>High</v>
      </c>
      <c r="AB1035">
        <f t="shared" si="236"/>
        <v>2022</v>
      </c>
      <c r="AD1035">
        <f t="shared" si="237"/>
        <v>0.28282845936793788</v>
      </c>
    </row>
    <row r="1036" spans="1:30" x14ac:dyDescent="0.3">
      <c r="A1036" s="3" t="s">
        <v>19</v>
      </c>
      <c r="B1036" s="3" t="s">
        <v>1397</v>
      </c>
      <c r="C1036" s="3" t="s">
        <v>21</v>
      </c>
      <c r="D1036" s="4" t="s">
        <v>22</v>
      </c>
      <c r="E1036" s="3" t="s">
        <v>1401</v>
      </c>
      <c r="F1036" s="3" t="str">
        <f t="shared" si="224"/>
        <v>Other</v>
      </c>
      <c r="G1036" s="3" t="str">
        <f t="shared" si="225"/>
        <v xml:space="preserve">SL-01 STAINLESS STEEL COLA BOTTLE 750ML SK750 </v>
      </c>
      <c r="H1036" s="3" t="str">
        <f t="shared" si="226"/>
        <v>SL-01</v>
      </c>
      <c r="I1036" s="3"/>
      <c r="J1036" s="3"/>
      <c r="K1036" s="3" t="str">
        <f t="shared" si="227"/>
        <v>PCS</v>
      </c>
      <c r="L1036" s="3" t="e">
        <f t="shared" si="228"/>
        <v>#VALUE!</v>
      </c>
      <c r="M1036" s="3"/>
      <c r="N1036" s="3">
        <v>2980.8</v>
      </c>
      <c r="O1036" s="3" t="s">
        <v>24</v>
      </c>
      <c r="P1036" s="3">
        <v>568.09821520000003</v>
      </c>
      <c r="Q1036" s="3">
        <v>1693387.16</v>
      </c>
      <c r="R1036" s="3">
        <v>7.5344590880000002</v>
      </c>
      <c r="S1036" s="3">
        <v>22458.715649999998</v>
      </c>
      <c r="T1036" s="3">
        <v>620457</v>
      </c>
      <c r="U1036" t="str">
        <f t="shared" si="229"/>
        <v xml:space="preserve">SL-01 STAINLESS STEEL COLA BOTTLE 750ML SK750 </v>
      </c>
      <c r="V1036">
        <f t="shared" si="230"/>
        <v>14904</v>
      </c>
      <c r="W1036" t="str">
        <f t="shared" si="231"/>
        <v>PCS</v>
      </c>
      <c r="X1036">
        <f t="shared" si="232"/>
        <v>1.3</v>
      </c>
      <c r="Y1036">
        <f t="shared" si="233"/>
        <v>2313844.16</v>
      </c>
      <c r="Z1036">
        <f t="shared" si="234"/>
        <v>0.36639996727033175</v>
      </c>
      <c r="AA1036" t="str">
        <f t="shared" si="235"/>
        <v>High</v>
      </c>
      <c r="AB1036">
        <f t="shared" si="236"/>
        <v>2022</v>
      </c>
      <c r="AD1036">
        <f t="shared" si="237"/>
        <v>0.28274848658115487</v>
      </c>
    </row>
    <row r="1037" spans="1:30" x14ac:dyDescent="0.3">
      <c r="A1037" s="3" t="s">
        <v>19</v>
      </c>
      <c r="B1037" s="3" t="s">
        <v>1397</v>
      </c>
      <c r="C1037" s="3" t="s">
        <v>21</v>
      </c>
      <c r="D1037" s="4" t="s">
        <v>22</v>
      </c>
      <c r="E1037" s="3" t="s">
        <v>1402</v>
      </c>
      <c r="F1037" s="3" t="str">
        <f t="shared" si="224"/>
        <v>Other</v>
      </c>
      <c r="G1037" s="3" t="str">
        <f t="shared" si="225"/>
        <v xml:space="preserve">NP-21 STAINLESS STEELSPORTS BOTTLE 650ML S115 </v>
      </c>
      <c r="H1037" s="3" t="str">
        <f t="shared" si="226"/>
        <v>NP-21</v>
      </c>
      <c r="I1037" s="3"/>
      <c r="J1037" s="3"/>
      <c r="K1037" s="3" t="str">
        <f t="shared" si="227"/>
        <v>PCS</v>
      </c>
      <c r="L1037" s="3" t="e">
        <f t="shared" si="228"/>
        <v>#VALUE!</v>
      </c>
      <c r="M1037" s="3"/>
      <c r="N1037" s="3">
        <v>864</v>
      </c>
      <c r="O1037" s="3" t="s">
        <v>24</v>
      </c>
      <c r="P1037" s="3">
        <v>560.45074069999998</v>
      </c>
      <c r="Q1037" s="3">
        <v>484229.44</v>
      </c>
      <c r="R1037" s="3">
        <v>7.4330336969999999</v>
      </c>
      <c r="S1037" s="3">
        <v>6422.141114</v>
      </c>
      <c r="T1037" s="3">
        <v>177421.7</v>
      </c>
      <c r="U1037" t="str">
        <f t="shared" si="229"/>
        <v xml:space="preserve">NP-21 STAINLESS STEELSPORTS BOTTLE 650ML S115 </v>
      </c>
      <c r="V1037">
        <f t="shared" si="230"/>
        <v>4860</v>
      </c>
      <c r="W1037" t="str">
        <f t="shared" si="231"/>
        <v>PCS</v>
      </c>
      <c r="X1037">
        <f t="shared" si="232"/>
        <v>1.1399999999999999</v>
      </c>
      <c r="Y1037">
        <f t="shared" si="233"/>
        <v>661651.14</v>
      </c>
      <c r="Z1037">
        <f t="shared" si="234"/>
        <v>0.36640006852949714</v>
      </c>
      <c r="AA1037" t="str">
        <f t="shared" si="235"/>
        <v>High</v>
      </c>
      <c r="AB1037">
        <f t="shared" si="236"/>
        <v>2022</v>
      </c>
      <c r="AD1037">
        <f t="shared" si="237"/>
        <v>0.2826683606417974</v>
      </c>
    </row>
    <row r="1038" spans="1:30" x14ac:dyDescent="0.3">
      <c r="A1038" s="3" t="s">
        <v>19</v>
      </c>
      <c r="B1038" s="3" t="s">
        <v>1397</v>
      </c>
      <c r="C1038" s="3" t="s">
        <v>21</v>
      </c>
      <c r="D1038" s="4" t="s">
        <v>22</v>
      </c>
      <c r="E1038" s="3" t="s">
        <v>1403</v>
      </c>
      <c r="F1038" s="3" t="str">
        <f t="shared" si="224"/>
        <v>Other</v>
      </c>
      <c r="G1038" s="3" t="str">
        <f t="shared" si="225"/>
        <v xml:space="preserve">NP-21 STAINLESS STEEL SPORTS BOTTLE 650ML S115 </v>
      </c>
      <c r="H1038" s="3" t="str">
        <f t="shared" si="226"/>
        <v>NP-21</v>
      </c>
      <c r="I1038" s="3"/>
      <c r="J1038" s="3"/>
      <c r="K1038" s="3" t="str">
        <f t="shared" si="227"/>
        <v/>
      </c>
      <c r="L1038" s="3" t="e">
        <f t="shared" si="228"/>
        <v>#VALUE!</v>
      </c>
      <c r="M1038" s="3"/>
      <c r="N1038" s="3">
        <v>4192</v>
      </c>
      <c r="O1038" s="3" t="s">
        <v>24</v>
      </c>
      <c r="P1038" s="3">
        <v>555.77213979999999</v>
      </c>
      <c r="Q1038" s="3">
        <v>2329796.81</v>
      </c>
      <c r="R1038" s="3">
        <v>7.3709832860000004</v>
      </c>
      <c r="S1038" s="3">
        <v>30899.161940000002</v>
      </c>
      <c r="T1038" s="3">
        <v>853637.6</v>
      </c>
      <c r="U1038" t="str">
        <f t="shared" si="229"/>
        <v xml:space="preserve">NP-21 STAINLESS STEEL SPORTS BOTTLE 650ML S115 </v>
      </c>
      <c r="V1038" t="e">
        <f t="shared" si="230"/>
        <v>#VALUE!</v>
      </c>
      <c r="W1038" t="str">
        <f t="shared" si="231"/>
        <v/>
      </c>
      <c r="X1038">
        <f t="shared" si="232"/>
        <v>1.1399999999999999</v>
      </c>
      <c r="Y1038">
        <f t="shared" si="233"/>
        <v>3183434.41</v>
      </c>
      <c r="Z1038">
        <f t="shared" si="234"/>
        <v>0.36640002095290014</v>
      </c>
      <c r="AA1038" t="str">
        <f t="shared" si="235"/>
        <v>High</v>
      </c>
      <c r="AB1038">
        <f t="shared" si="236"/>
        <v>2022</v>
      </c>
      <c r="AD1038">
        <f t="shared" si="237"/>
        <v>0.28258808096021765</v>
      </c>
    </row>
    <row r="1039" spans="1:30" x14ac:dyDescent="0.3">
      <c r="A1039" s="3" t="s">
        <v>19</v>
      </c>
      <c r="B1039" s="3" t="s">
        <v>1397</v>
      </c>
      <c r="C1039" s="3" t="s">
        <v>21</v>
      </c>
      <c r="D1039" s="4" t="s">
        <v>22</v>
      </c>
      <c r="E1039" s="3" t="s">
        <v>1402</v>
      </c>
      <c r="F1039" s="3" t="str">
        <f t="shared" si="224"/>
        <v>Other</v>
      </c>
      <c r="G1039" s="3" t="str">
        <f t="shared" si="225"/>
        <v xml:space="preserve">NP-21 STAINLESS STEELSPORTS BOTTLE 650ML S115 </v>
      </c>
      <c r="H1039" s="3" t="str">
        <f t="shared" si="226"/>
        <v>NP-21</v>
      </c>
      <c r="I1039" s="3"/>
      <c r="J1039" s="3"/>
      <c r="K1039" s="3" t="str">
        <f t="shared" si="227"/>
        <v>PCS</v>
      </c>
      <c r="L1039" s="3" t="e">
        <f t="shared" si="228"/>
        <v>#VALUE!</v>
      </c>
      <c r="M1039" s="3"/>
      <c r="N1039" s="3">
        <v>864</v>
      </c>
      <c r="O1039" s="3" t="s">
        <v>24</v>
      </c>
      <c r="P1039" s="3">
        <v>560.45074069999998</v>
      </c>
      <c r="Q1039" s="3">
        <v>484229.44</v>
      </c>
      <c r="R1039" s="3">
        <v>7.4330336969999999</v>
      </c>
      <c r="S1039" s="3">
        <v>6422.141114</v>
      </c>
      <c r="T1039" s="3">
        <v>177421.7</v>
      </c>
      <c r="U1039" t="str">
        <f t="shared" si="229"/>
        <v xml:space="preserve">NP-21 STAINLESS STEELSPORTS BOTTLE 650ML S115 </v>
      </c>
      <c r="V1039">
        <f t="shared" si="230"/>
        <v>4860</v>
      </c>
      <c r="W1039" t="str">
        <f t="shared" si="231"/>
        <v>PCS</v>
      </c>
      <c r="X1039">
        <f t="shared" si="232"/>
        <v>1.1399999999999999</v>
      </c>
      <c r="Y1039">
        <f t="shared" si="233"/>
        <v>661651.14</v>
      </c>
      <c r="Z1039">
        <f t="shared" si="234"/>
        <v>0.36640006852949714</v>
      </c>
      <c r="AA1039" t="str">
        <f t="shared" si="235"/>
        <v>High</v>
      </c>
      <c r="AB1039">
        <f t="shared" si="236"/>
        <v>2022</v>
      </c>
      <c r="AD1039">
        <f t="shared" si="237"/>
        <v>0.28250764723661625</v>
      </c>
    </row>
    <row r="1040" spans="1:30" x14ac:dyDescent="0.3">
      <c r="A1040" s="3" t="s">
        <v>19</v>
      </c>
      <c r="B1040" s="3" t="s">
        <v>1397</v>
      </c>
      <c r="C1040" s="3" t="s">
        <v>21</v>
      </c>
      <c r="D1040" s="4" t="s">
        <v>22</v>
      </c>
      <c r="E1040" s="3" t="s">
        <v>1404</v>
      </c>
      <c r="F1040" s="3" t="str">
        <f t="shared" si="224"/>
        <v>Other</v>
      </c>
      <c r="G1040" s="3" t="str">
        <f t="shared" si="225"/>
        <v xml:space="preserve">SB-01 STAINLESS STEEL SPORTS BOTTLE 750ML SG-702 </v>
      </c>
      <c r="H1040" s="3" t="str">
        <f t="shared" si="226"/>
        <v>SB-01</v>
      </c>
      <c r="I1040" s="3"/>
      <c r="J1040" s="3"/>
      <c r="K1040" s="3" t="str">
        <f t="shared" si="227"/>
        <v/>
      </c>
      <c r="L1040" s="3" t="e">
        <f t="shared" si="228"/>
        <v>#VALUE!</v>
      </c>
      <c r="M1040" s="3"/>
      <c r="N1040" s="3">
        <v>843.6</v>
      </c>
      <c r="O1040" s="3" t="s">
        <v>24</v>
      </c>
      <c r="P1040" s="3">
        <v>659.60519199999999</v>
      </c>
      <c r="Q1040" s="3">
        <v>556442.93999999994</v>
      </c>
      <c r="R1040" s="3">
        <v>8.7480794700000004</v>
      </c>
      <c r="S1040" s="3">
        <v>7379.8798409999999</v>
      </c>
      <c r="T1040" s="3">
        <v>203880.8</v>
      </c>
      <c r="U1040" t="str">
        <f t="shared" si="229"/>
        <v xml:space="preserve">SB-01 STAINLESS STEEL SPORTS BOTTLE 750ML SG-702 </v>
      </c>
      <c r="V1040" t="e">
        <f t="shared" si="230"/>
        <v>#VALUE!</v>
      </c>
      <c r="W1040" t="str">
        <f t="shared" si="231"/>
        <v/>
      </c>
      <c r="X1040">
        <f t="shared" si="232"/>
        <v>1.2050000000000001</v>
      </c>
      <c r="Y1040">
        <f t="shared" si="233"/>
        <v>760323.74</v>
      </c>
      <c r="Z1040">
        <f t="shared" si="234"/>
        <v>0.36640019190467221</v>
      </c>
      <c r="AA1040" t="str">
        <f t="shared" si="235"/>
        <v>High</v>
      </c>
      <c r="AB1040">
        <f t="shared" si="236"/>
        <v>2022</v>
      </c>
      <c r="AD1040">
        <f t="shared" si="237"/>
        <v>0.2824270589356625</v>
      </c>
    </row>
    <row r="1041" spans="1:30" x14ac:dyDescent="0.3">
      <c r="A1041" s="3" t="s">
        <v>19</v>
      </c>
      <c r="B1041" s="3" t="s">
        <v>1397</v>
      </c>
      <c r="C1041" s="3" t="s">
        <v>21</v>
      </c>
      <c r="D1041" s="4" t="s">
        <v>22</v>
      </c>
      <c r="E1041" s="3" t="s">
        <v>1403</v>
      </c>
      <c r="F1041" s="3" t="str">
        <f t="shared" si="224"/>
        <v>Other</v>
      </c>
      <c r="G1041" s="3" t="str">
        <f t="shared" si="225"/>
        <v xml:space="preserve">NP-21 STAINLESS STEEL SPORTS BOTTLE 650ML S115 </v>
      </c>
      <c r="H1041" s="3" t="str">
        <f t="shared" si="226"/>
        <v>NP-21</v>
      </c>
      <c r="I1041" s="3"/>
      <c r="J1041" s="3"/>
      <c r="K1041" s="3" t="str">
        <f t="shared" si="227"/>
        <v/>
      </c>
      <c r="L1041" s="3" t="e">
        <f t="shared" si="228"/>
        <v>#VALUE!</v>
      </c>
      <c r="M1041" s="3"/>
      <c r="N1041" s="3">
        <v>4192</v>
      </c>
      <c r="O1041" s="3" t="s">
        <v>24</v>
      </c>
      <c r="P1041" s="3">
        <v>555.77213979999999</v>
      </c>
      <c r="Q1041" s="3">
        <v>2329796.81</v>
      </c>
      <c r="R1041" s="3">
        <v>7.3709832860000004</v>
      </c>
      <c r="S1041" s="3">
        <v>30899.161940000002</v>
      </c>
      <c r="T1041" s="3">
        <v>853637.6</v>
      </c>
      <c r="U1041" t="str">
        <f t="shared" si="229"/>
        <v xml:space="preserve">NP-21 STAINLESS STEEL SPORTS BOTTLE 650ML S115 </v>
      </c>
      <c r="V1041" t="e">
        <f t="shared" si="230"/>
        <v>#VALUE!</v>
      </c>
      <c r="W1041" t="str">
        <f t="shared" si="231"/>
        <v/>
      </c>
      <c r="X1041">
        <f t="shared" si="232"/>
        <v>1.1399999999999999</v>
      </c>
      <c r="Y1041">
        <f t="shared" si="233"/>
        <v>3183434.41</v>
      </c>
      <c r="Z1041">
        <f t="shared" si="234"/>
        <v>0.36640002095290014</v>
      </c>
      <c r="AA1041" t="str">
        <f t="shared" si="235"/>
        <v>High</v>
      </c>
      <c r="AB1041">
        <f t="shared" si="236"/>
        <v>2022</v>
      </c>
      <c r="AD1041">
        <f t="shared" si="237"/>
        <v>0.28234631553857692</v>
      </c>
    </row>
    <row r="1042" spans="1:30" x14ac:dyDescent="0.3">
      <c r="A1042" s="3" t="s">
        <v>19</v>
      </c>
      <c r="B1042" s="3" t="s">
        <v>1397</v>
      </c>
      <c r="C1042" s="3" t="s">
        <v>21</v>
      </c>
      <c r="D1042" s="4" t="s">
        <v>25</v>
      </c>
      <c r="E1042" s="3" t="s">
        <v>1405</v>
      </c>
      <c r="F1042" s="3" t="str">
        <f t="shared" si="224"/>
        <v>Scrubber</v>
      </c>
      <c r="G1042" s="3" t="str">
        <f t="shared" si="225"/>
        <v xml:space="preserve">OKS-4156 STEEL SCRUBBER 6PCS SET </v>
      </c>
      <c r="H1042" s="3" t="str">
        <f t="shared" si="226"/>
        <v>OKS-4156</v>
      </c>
      <c r="I1042" s="3"/>
      <c r="J1042" s="3"/>
      <c r="K1042" s="3" t="str">
        <f t="shared" si="227"/>
        <v>PCS</v>
      </c>
      <c r="L1042" s="3" t="e">
        <f t="shared" si="228"/>
        <v>#VALUE!</v>
      </c>
      <c r="M1042" s="3"/>
      <c r="N1042" s="3">
        <v>8537.7999999999993</v>
      </c>
      <c r="O1042" s="3" t="s">
        <v>24</v>
      </c>
      <c r="P1042" s="3">
        <v>296.34684700000003</v>
      </c>
      <c r="Q1042" s="3">
        <v>2530150.11</v>
      </c>
      <c r="R1042" s="3">
        <v>3.9303295349999998</v>
      </c>
      <c r="S1042" s="3">
        <v>33556.367509999996</v>
      </c>
      <c r="T1042" s="3">
        <v>1112254</v>
      </c>
      <c r="U1042" t="str">
        <f t="shared" si="229"/>
        <v xml:space="preserve">OKS-4156 STEEL SCRUBBER 6PCS SET </v>
      </c>
      <c r="V1042" t="e">
        <f t="shared" si="230"/>
        <v>#VALUE!</v>
      </c>
      <c r="W1042" t="str">
        <f t="shared" si="231"/>
        <v>PCS</v>
      </c>
      <c r="X1042">
        <f t="shared" si="232"/>
        <v>0.27500000000000002</v>
      </c>
      <c r="Y1042">
        <f t="shared" si="233"/>
        <v>3642404.11</v>
      </c>
      <c r="Z1042">
        <f t="shared" si="234"/>
        <v>0.43960000460209853</v>
      </c>
      <c r="AA1042" t="str">
        <f t="shared" si="235"/>
        <v>High</v>
      </c>
      <c r="AB1042">
        <f t="shared" si="236"/>
        <v>2022</v>
      </c>
      <c r="AD1042">
        <f t="shared" si="237"/>
        <v>0.2822654168808153</v>
      </c>
    </row>
    <row r="1043" spans="1:30" x14ac:dyDescent="0.3">
      <c r="A1043" s="3" t="s">
        <v>19</v>
      </c>
      <c r="B1043" s="3" t="s">
        <v>1397</v>
      </c>
      <c r="C1043" s="3" t="s">
        <v>21</v>
      </c>
      <c r="D1043" s="4" t="s">
        <v>22</v>
      </c>
      <c r="E1043" s="3" t="s">
        <v>1399</v>
      </c>
      <c r="F1043" s="3" t="str">
        <f t="shared" si="224"/>
        <v>Other</v>
      </c>
      <c r="G1043" s="3" t="str">
        <f t="shared" si="225"/>
        <v xml:space="preserve">NP-20 STAINLESS STEEL SPORTS BOTTLE 750ML S-308-C6 </v>
      </c>
      <c r="H1043" s="3" t="str">
        <f t="shared" si="226"/>
        <v>NP-20</v>
      </c>
      <c r="I1043" s="3"/>
      <c r="J1043" s="3"/>
      <c r="K1043" s="3" t="str">
        <f t="shared" si="227"/>
        <v>PCS</v>
      </c>
      <c r="L1043" s="3" t="e">
        <f t="shared" si="228"/>
        <v>#VALUE!</v>
      </c>
      <c r="M1043" s="3"/>
      <c r="N1043" s="3">
        <v>3609.6</v>
      </c>
      <c r="O1043" s="3" t="s">
        <v>24</v>
      </c>
      <c r="P1043" s="3">
        <v>547.17682009999999</v>
      </c>
      <c r="Q1043" s="3">
        <v>1975089.45</v>
      </c>
      <c r="R1043" s="3">
        <v>7.256987005</v>
      </c>
      <c r="S1043" s="3">
        <v>26194.82029</v>
      </c>
      <c r="T1043" s="3">
        <v>723672.8</v>
      </c>
      <c r="U1043" t="str">
        <f t="shared" si="229"/>
        <v xml:space="preserve">NP-20 STAINLESS STEEL SPORTS BOTTLE 750ML S-308-C6 </v>
      </c>
      <c r="V1043">
        <f t="shared" si="230"/>
        <v>20304</v>
      </c>
      <c r="W1043" t="str">
        <f t="shared" si="231"/>
        <v>PCS</v>
      </c>
      <c r="X1043">
        <f t="shared" si="232"/>
        <v>1.113</v>
      </c>
      <c r="Y1043">
        <f t="shared" si="233"/>
        <v>2698762.25</v>
      </c>
      <c r="Z1043">
        <f t="shared" si="234"/>
        <v>0.36640001292093383</v>
      </c>
      <c r="AA1043" t="str">
        <f t="shared" si="235"/>
        <v>High</v>
      </c>
      <c r="AB1043">
        <f t="shared" si="236"/>
        <v>2022</v>
      </c>
      <c r="AD1043">
        <f t="shared" si="237"/>
        <v>0.28211384213349222</v>
      </c>
    </row>
    <row r="1044" spans="1:30" x14ac:dyDescent="0.3">
      <c r="A1044" s="3" t="s">
        <v>19</v>
      </c>
      <c r="B1044" s="3" t="s">
        <v>1397</v>
      </c>
      <c r="C1044" s="3" t="s">
        <v>21</v>
      </c>
      <c r="D1044" s="4" t="s">
        <v>25</v>
      </c>
      <c r="E1044" s="3" t="s">
        <v>1405</v>
      </c>
      <c r="F1044" s="3" t="str">
        <f t="shared" si="224"/>
        <v>Scrubber</v>
      </c>
      <c r="G1044" s="3" t="str">
        <f t="shared" si="225"/>
        <v xml:space="preserve">OKS-4156 STEEL SCRUBBER 6PCS SET </v>
      </c>
      <c r="H1044" s="3" t="str">
        <f t="shared" si="226"/>
        <v>OKS-4156</v>
      </c>
      <c r="I1044" s="3"/>
      <c r="J1044" s="3"/>
      <c r="K1044" s="3" t="str">
        <f t="shared" si="227"/>
        <v>PCS</v>
      </c>
      <c r="L1044" s="3" t="e">
        <f t="shared" si="228"/>
        <v>#VALUE!</v>
      </c>
      <c r="M1044" s="3"/>
      <c r="N1044" s="3">
        <v>8537.7999999999993</v>
      </c>
      <c r="O1044" s="3" t="s">
        <v>24</v>
      </c>
      <c r="P1044" s="3">
        <v>296.34684700000003</v>
      </c>
      <c r="Q1044" s="3">
        <v>2530150.11</v>
      </c>
      <c r="R1044" s="3">
        <v>3.9303295349999998</v>
      </c>
      <c r="S1044" s="3">
        <v>33556.367509999996</v>
      </c>
      <c r="T1044" s="3">
        <v>1112254</v>
      </c>
      <c r="U1044" t="str">
        <f t="shared" si="229"/>
        <v xml:space="preserve">OKS-4156 STEEL SCRUBBER 6PCS SET </v>
      </c>
      <c r="V1044" t="e">
        <f t="shared" si="230"/>
        <v>#VALUE!</v>
      </c>
      <c r="W1044" t="str">
        <f t="shared" si="231"/>
        <v>PCS</v>
      </c>
      <c r="X1044">
        <f t="shared" si="232"/>
        <v>0.27500000000000002</v>
      </c>
      <c r="Y1044">
        <f t="shared" si="233"/>
        <v>3642404.11</v>
      </c>
      <c r="Z1044">
        <f t="shared" si="234"/>
        <v>0.43960000460209853</v>
      </c>
      <c r="AA1044" t="str">
        <f t="shared" si="235"/>
        <v>High</v>
      </c>
      <c r="AB1044">
        <f t="shared" si="236"/>
        <v>2022</v>
      </c>
      <c r="AD1044">
        <f t="shared" si="237"/>
        <v>0.28203256328027393</v>
      </c>
    </row>
    <row r="1045" spans="1:30" x14ac:dyDescent="0.3">
      <c r="A1045" s="3" t="s">
        <v>19</v>
      </c>
      <c r="B1045" s="3" t="s">
        <v>1397</v>
      </c>
      <c r="C1045" s="3" t="s">
        <v>21</v>
      </c>
      <c r="D1045" s="4" t="s">
        <v>22</v>
      </c>
      <c r="E1045" s="3" t="s">
        <v>1404</v>
      </c>
      <c r="F1045" s="3" t="str">
        <f t="shared" si="224"/>
        <v>Other</v>
      </c>
      <c r="G1045" s="3" t="str">
        <f t="shared" si="225"/>
        <v xml:space="preserve">SB-01 STAINLESS STEEL SPORTS BOTTLE 750ML SG-702 </v>
      </c>
      <c r="H1045" s="3" t="str">
        <f t="shared" si="226"/>
        <v>SB-01</v>
      </c>
      <c r="I1045" s="3"/>
      <c r="J1045" s="3"/>
      <c r="K1045" s="3" t="str">
        <f t="shared" si="227"/>
        <v/>
      </c>
      <c r="L1045" s="3" t="e">
        <f t="shared" si="228"/>
        <v>#VALUE!</v>
      </c>
      <c r="M1045" s="3"/>
      <c r="N1045" s="3">
        <v>843.6</v>
      </c>
      <c r="O1045" s="3" t="s">
        <v>24</v>
      </c>
      <c r="P1045" s="3">
        <v>659.60519199999999</v>
      </c>
      <c r="Q1045" s="3">
        <v>556442.93999999994</v>
      </c>
      <c r="R1045" s="3">
        <v>8.7480794700000004</v>
      </c>
      <c r="S1045" s="3">
        <v>7379.8798409999999</v>
      </c>
      <c r="T1045" s="3">
        <v>203880.8</v>
      </c>
      <c r="U1045" t="str">
        <f t="shared" si="229"/>
        <v xml:space="preserve">SB-01 STAINLESS STEEL SPORTS BOTTLE 750ML SG-702 </v>
      </c>
      <c r="V1045" t="e">
        <f t="shared" si="230"/>
        <v>#VALUE!</v>
      </c>
      <c r="W1045" t="str">
        <f t="shared" si="231"/>
        <v/>
      </c>
      <c r="X1045">
        <f t="shared" si="232"/>
        <v>1.2050000000000001</v>
      </c>
      <c r="Y1045">
        <f t="shared" si="233"/>
        <v>760323.74</v>
      </c>
      <c r="Z1045">
        <f t="shared" si="234"/>
        <v>0.36640019190467221</v>
      </c>
      <c r="AA1045" t="str">
        <f t="shared" si="235"/>
        <v>High</v>
      </c>
      <c r="AB1045">
        <f t="shared" si="236"/>
        <v>2022</v>
      </c>
      <c r="AD1045">
        <f t="shared" si="237"/>
        <v>0.28188047115544584</v>
      </c>
    </row>
    <row r="1046" spans="1:30" x14ac:dyDescent="0.3">
      <c r="A1046" s="3" t="s">
        <v>19</v>
      </c>
      <c r="B1046" s="3" t="s">
        <v>1397</v>
      </c>
      <c r="C1046" s="3" t="s">
        <v>21</v>
      </c>
      <c r="D1046" s="4" t="s">
        <v>22</v>
      </c>
      <c r="E1046" s="3" t="s">
        <v>1398</v>
      </c>
      <c r="F1046" s="3" t="str">
        <f t="shared" si="224"/>
        <v>Other</v>
      </c>
      <c r="G1046" s="3" t="str">
        <f t="shared" si="225"/>
        <v xml:space="preserve">KWP-600B SS OIL POT 600ML </v>
      </c>
      <c r="H1046" s="3" t="str">
        <f t="shared" si="226"/>
        <v>KWP-600B</v>
      </c>
      <c r="I1046" s="3"/>
      <c r="J1046" s="3"/>
      <c r="K1046" s="3" t="str">
        <f t="shared" si="227"/>
        <v>PCS</v>
      </c>
      <c r="L1046" s="3" t="e">
        <f t="shared" si="228"/>
        <v>#VALUE!</v>
      </c>
      <c r="M1046" s="3"/>
      <c r="N1046" s="3">
        <v>6790</v>
      </c>
      <c r="O1046" s="3" t="s">
        <v>24</v>
      </c>
      <c r="P1046" s="3">
        <v>629.22725330000003</v>
      </c>
      <c r="Q1046" s="3">
        <v>4272453.05</v>
      </c>
      <c r="R1046" s="3">
        <v>8.3451890360000007</v>
      </c>
      <c r="S1046" s="3">
        <v>56663.833550000003</v>
      </c>
      <c r="T1046" s="3">
        <v>1565426.8</v>
      </c>
      <c r="U1046" t="str">
        <f t="shared" si="229"/>
        <v xml:space="preserve">KWP-600B SS OIL POT 600ML </v>
      </c>
      <c r="V1046">
        <f t="shared" si="230"/>
        <v>38800</v>
      </c>
      <c r="W1046" t="str">
        <f t="shared" si="231"/>
        <v>PCS</v>
      </c>
      <c r="X1046">
        <f t="shared" si="232"/>
        <v>1.29</v>
      </c>
      <c r="Y1046">
        <f t="shared" si="233"/>
        <v>5837879.8499999996</v>
      </c>
      <c r="Z1046">
        <f t="shared" si="234"/>
        <v>0.36640000058046279</v>
      </c>
      <c r="AA1046" t="str">
        <f t="shared" si="235"/>
        <v>High</v>
      </c>
      <c r="AB1046">
        <f t="shared" si="236"/>
        <v>2022</v>
      </c>
      <c r="AD1046">
        <f t="shared" si="237"/>
        <v>0.28179880958950454</v>
      </c>
    </row>
    <row r="1047" spans="1:30" x14ac:dyDescent="0.3">
      <c r="A1047" s="3" t="s">
        <v>19</v>
      </c>
      <c r="B1047" s="3" t="s">
        <v>1397</v>
      </c>
      <c r="C1047" s="3" t="s">
        <v>21</v>
      </c>
      <c r="D1047" s="4" t="s">
        <v>22</v>
      </c>
      <c r="E1047" s="3" t="s">
        <v>1401</v>
      </c>
      <c r="F1047" s="3" t="str">
        <f t="shared" si="224"/>
        <v>Other</v>
      </c>
      <c r="G1047" s="3" t="str">
        <f t="shared" si="225"/>
        <v xml:space="preserve">SL-01 STAINLESS STEEL COLA BOTTLE 750ML SK750 </v>
      </c>
      <c r="H1047" s="3" t="str">
        <f t="shared" si="226"/>
        <v>SL-01</v>
      </c>
      <c r="I1047" s="3"/>
      <c r="J1047" s="3"/>
      <c r="K1047" s="3" t="str">
        <f t="shared" si="227"/>
        <v>PCS</v>
      </c>
      <c r="L1047" s="3" t="e">
        <f t="shared" si="228"/>
        <v>#VALUE!</v>
      </c>
      <c r="M1047" s="3"/>
      <c r="N1047" s="3">
        <v>2980.8</v>
      </c>
      <c r="O1047" s="3" t="s">
        <v>24</v>
      </c>
      <c r="P1047" s="3">
        <v>568.09821520000003</v>
      </c>
      <c r="Q1047" s="3">
        <v>1693387.16</v>
      </c>
      <c r="R1047" s="3">
        <v>7.5344590880000002</v>
      </c>
      <c r="S1047" s="3">
        <v>22458.715649999998</v>
      </c>
      <c r="T1047" s="3">
        <v>620457</v>
      </c>
      <c r="U1047" t="str">
        <f t="shared" si="229"/>
        <v xml:space="preserve">SL-01 STAINLESS STEEL COLA BOTTLE 750ML SK750 </v>
      </c>
      <c r="V1047">
        <f t="shared" si="230"/>
        <v>14904</v>
      </c>
      <c r="W1047" t="str">
        <f t="shared" si="231"/>
        <v>PCS</v>
      </c>
      <c r="X1047">
        <f t="shared" si="232"/>
        <v>1.3</v>
      </c>
      <c r="Y1047">
        <f t="shared" si="233"/>
        <v>2313844.16</v>
      </c>
      <c r="Z1047">
        <f t="shared" si="234"/>
        <v>0.36639996727033175</v>
      </c>
      <c r="AA1047" t="str">
        <f t="shared" si="235"/>
        <v>High</v>
      </c>
      <c r="AB1047">
        <f t="shared" si="236"/>
        <v>2022</v>
      </c>
      <c r="AD1047">
        <f t="shared" si="237"/>
        <v>0.28171699025585761</v>
      </c>
    </row>
    <row r="1048" spans="1:30" x14ac:dyDescent="0.3">
      <c r="A1048" s="3" t="s">
        <v>19</v>
      </c>
      <c r="B1048" s="3" t="s">
        <v>1406</v>
      </c>
      <c r="C1048" s="3" t="s">
        <v>21</v>
      </c>
      <c r="D1048" s="4" t="s">
        <v>22</v>
      </c>
      <c r="E1048" s="3" t="s">
        <v>1407</v>
      </c>
      <c r="F1048" s="3" t="str">
        <f t="shared" si="224"/>
        <v>Other</v>
      </c>
      <c r="G1048" s="3" t="str">
        <f t="shared" si="225"/>
        <v xml:space="preserve">2628 HOUSEHOLD STEEL HOOK 3PCS SET </v>
      </c>
      <c r="H1048" s="3" t="str">
        <f t="shared" si="226"/>
        <v>2628</v>
      </c>
      <c r="I1048" s="3"/>
      <c r="J1048" s="3"/>
      <c r="K1048" s="3" t="str">
        <f t="shared" si="227"/>
        <v>PCS</v>
      </c>
      <c r="L1048" s="3" t="e">
        <f t="shared" si="228"/>
        <v>#VALUE!</v>
      </c>
      <c r="M1048" s="3"/>
      <c r="N1048" s="3">
        <v>5673</v>
      </c>
      <c r="O1048" s="3" t="s">
        <v>24</v>
      </c>
      <c r="P1048" s="3">
        <v>1068.739716</v>
      </c>
      <c r="Q1048" s="3">
        <v>6062960.4100000001</v>
      </c>
      <c r="R1048" s="3">
        <v>14.174266790000001</v>
      </c>
      <c r="S1048" s="3">
        <v>80410.615520000007</v>
      </c>
      <c r="T1048" s="3">
        <v>2221468.7000000002</v>
      </c>
      <c r="U1048" t="str">
        <f t="shared" si="229"/>
        <v xml:space="preserve">2628 HOUSEHOLD STEEL HOOK 3PCS SET </v>
      </c>
      <c r="V1048" t="e">
        <f t="shared" si="230"/>
        <v>#VALUE!</v>
      </c>
      <c r="W1048" t="str">
        <f t="shared" si="231"/>
        <v>PCS</v>
      </c>
      <c r="X1048" t="e">
        <f t="shared" si="232"/>
        <v>#VALUE!</v>
      </c>
      <c r="Y1048">
        <f t="shared" si="233"/>
        <v>8284429.1100000003</v>
      </c>
      <c r="Z1048">
        <f t="shared" si="234"/>
        <v>0.36640000095266995</v>
      </c>
      <c r="AA1048" t="str">
        <f t="shared" si="235"/>
        <v>High</v>
      </c>
      <c r="AB1048">
        <f t="shared" si="236"/>
        <v>2022</v>
      </c>
      <c r="AD1048">
        <f t="shared" si="237"/>
        <v>0.28163501254335577</v>
      </c>
    </row>
    <row r="1049" spans="1:30" x14ac:dyDescent="0.3">
      <c r="A1049" s="3" t="s">
        <v>19</v>
      </c>
      <c r="B1049" s="3" t="s">
        <v>1406</v>
      </c>
      <c r="C1049" s="3" t="s">
        <v>21</v>
      </c>
      <c r="D1049" s="4" t="s">
        <v>22</v>
      </c>
      <c r="E1049" s="3" t="s">
        <v>1407</v>
      </c>
      <c r="F1049" s="3" t="str">
        <f t="shared" si="224"/>
        <v>Other</v>
      </c>
      <c r="G1049" s="3" t="str">
        <f t="shared" si="225"/>
        <v xml:space="preserve">2628 HOUSEHOLD STEEL HOOK 3PCS SET </v>
      </c>
      <c r="H1049" s="3" t="str">
        <f t="shared" si="226"/>
        <v>2628</v>
      </c>
      <c r="I1049" s="3"/>
      <c r="J1049" s="3"/>
      <c r="K1049" s="3" t="str">
        <f t="shared" si="227"/>
        <v>PCS</v>
      </c>
      <c r="L1049" s="3" t="e">
        <f t="shared" si="228"/>
        <v>#VALUE!</v>
      </c>
      <c r="M1049" s="3"/>
      <c r="N1049" s="3">
        <v>5673</v>
      </c>
      <c r="O1049" s="3" t="s">
        <v>24</v>
      </c>
      <c r="P1049" s="3">
        <v>1068.739716</v>
      </c>
      <c r="Q1049" s="3">
        <v>6062960.4100000001</v>
      </c>
      <c r="R1049" s="3">
        <v>14.174266790000001</v>
      </c>
      <c r="S1049" s="3">
        <v>80410.615520000007</v>
      </c>
      <c r="T1049" s="3">
        <v>2221468.7000000002</v>
      </c>
      <c r="U1049" t="str">
        <f t="shared" si="229"/>
        <v xml:space="preserve">2628 HOUSEHOLD STEEL HOOK 3PCS SET </v>
      </c>
      <c r="V1049" t="e">
        <f t="shared" si="230"/>
        <v>#VALUE!</v>
      </c>
      <c r="W1049" t="str">
        <f t="shared" si="231"/>
        <v>PCS</v>
      </c>
      <c r="X1049" t="e">
        <f t="shared" si="232"/>
        <v>#VALUE!</v>
      </c>
      <c r="Y1049">
        <f t="shared" si="233"/>
        <v>8284429.1100000003</v>
      </c>
      <c r="Z1049">
        <f t="shared" si="234"/>
        <v>0.36640000095266995</v>
      </c>
      <c r="AA1049" t="str">
        <f t="shared" si="235"/>
        <v>High</v>
      </c>
      <c r="AB1049">
        <f t="shared" si="236"/>
        <v>2022</v>
      </c>
      <c r="AD1049">
        <f t="shared" si="237"/>
        <v>0.28155287592668005</v>
      </c>
    </row>
    <row r="1050" spans="1:30" x14ac:dyDescent="0.3">
      <c r="A1050" s="3" t="s">
        <v>19</v>
      </c>
      <c r="B1050" s="3" t="s">
        <v>1408</v>
      </c>
      <c r="C1050" s="3" t="s">
        <v>21</v>
      </c>
      <c r="D1050" s="4" t="s">
        <v>22</v>
      </c>
      <c r="E1050" s="3" t="s">
        <v>1409</v>
      </c>
      <c r="F1050" s="3" t="str">
        <f t="shared" si="224"/>
        <v>Other</v>
      </c>
      <c r="G1050" s="3" t="str">
        <f t="shared" si="225"/>
        <v xml:space="preserve">NP-20 STAINLESS STEEL SPORTS BOTTLE 750 ML S-308-C6 </v>
      </c>
      <c r="H1050" s="3" t="str">
        <f t="shared" si="226"/>
        <v>NP-20</v>
      </c>
      <c r="I1050" s="3"/>
      <c r="J1050" s="3"/>
      <c r="K1050" s="3" t="str">
        <f t="shared" si="227"/>
        <v/>
      </c>
      <c r="L1050" s="3" t="e">
        <f t="shared" si="228"/>
        <v>#VALUE!</v>
      </c>
      <c r="M1050" s="3"/>
      <c r="N1050" s="3">
        <v>723.2</v>
      </c>
      <c r="O1050" s="3" t="s">
        <v>24</v>
      </c>
      <c r="P1050" s="3">
        <v>537.87432249999995</v>
      </c>
      <c r="Q1050" s="3">
        <v>388990.71</v>
      </c>
      <c r="R1050" s="3">
        <v>7.1336117039999998</v>
      </c>
      <c r="S1050" s="3">
        <v>5159.0279840000003</v>
      </c>
      <c r="T1050" s="3">
        <v>142526.1</v>
      </c>
      <c r="U1050" t="str">
        <f t="shared" si="229"/>
        <v xml:space="preserve">NP-20 STAINLESS STEEL SPORTS BOTTLE 750 ML S-308-C6 </v>
      </c>
      <c r="V1050" t="e">
        <f t="shared" si="230"/>
        <v>#VALUE!</v>
      </c>
      <c r="W1050" t="str">
        <f t="shared" si="231"/>
        <v/>
      </c>
      <c r="X1050">
        <f t="shared" si="232"/>
        <v>1.113</v>
      </c>
      <c r="Y1050">
        <f t="shared" si="233"/>
        <v>531516.81000000006</v>
      </c>
      <c r="Z1050">
        <f t="shared" si="234"/>
        <v>0.36639975283728499</v>
      </c>
      <c r="AA1050" t="str">
        <f t="shared" si="235"/>
        <v>High</v>
      </c>
      <c r="AB1050">
        <f t="shared" si="236"/>
        <v>2022</v>
      </c>
      <c r="AD1050">
        <f t="shared" si="237"/>
        <v>0.28147057997612135</v>
      </c>
    </row>
    <row r="1051" spans="1:30" x14ac:dyDescent="0.3">
      <c r="A1051" s="3" t="s">
        <v>19</v>
      </c>
      <c r="B1051" s="3" t="s">
        <v>1408</v>
      </c>
      <c r="C1051" s="3" t="s">
        <v>21</v>
      </c>
      <c r="D1051" s="4" t="s">
        <v>22</v>
      </c>
      <c r="E1051" s="3" t="s">
        <v>1410</v>
      </c>
      <c r="F1051" s="3" t="str">
        <f t="shared" si="224"/>
        <v>Other</v>
      </c>
      <c r="G1051" s="3" t="str">
        <f t="shared" si="225"/>
        <v xml:space="preserve">SB-01 STAINLESS STEEL SPORTS BOTTLE 750ML SG-702 </v>
      </c>
      <c r="H1051" s="3" t="str">
        <f t="shared" si="226"/>
        <v>SB-01</v>
      </c>
      <c r="I1051" s="3"/>
      <c r="J1051" s="3"/>
      <c r="K1051" s="3" t="str">
        <f t="shared" si="227"/>
        <v/>
      </c>
      <c r="L1051" s="3" t="e">
        <f t="shared" si="228"/>
        <v>#VALUE!</v>
      </c>
      <c r="M1051" s="3"/>
      <c r="N1051" s="3">
        <v>6680.4</v>
      </c>
      <c r="O1051" s="3" t="s">
        <v>24</v>
      </c>
      <c r="P1051" s="3">
        <v>653.84981889999995</v>
      </c>
      <c r="Q1051" s="3">
        <v>4367978.33</v>
      </c>
      <c r="R1051" s="3">
        <v>8.6717482609999994</v>
      </c>
      <c r="S1051" s="3">
        <v>57930.747080000001</v>
      </c>
      <c r="T1051" s="3">
        <v>1600427.3</v>
      </c>
      <c r="U1051" t="str">
        <f t="shared" si="229"/>
        <v xml:space="preserve">SB-01 STAINLESS STEEL SPORTS BOTTLE 750ML SG-702 </v>
      </c>
      <c r="V1051" t="e">
        <f t="shared" si="230"/>
        <v>#VALUE!</v>
      </c>
      <c r="W1051" t="str">
        <f t="shared" si="231"/>
        <v/>
      </c>
      <c r="X1051">
        <f t="shared" si="232"/>
        <v>1.2050000000000001</v>
      </c>
      <c r="Y1051">
        <f t="shared" si="233"/>
        <v>5968405.6299999999</v>
      </c>
      <c r="Z1051">
        <f t="shared" si="234"/>
        <v>0.36640000913191345</v>
      </c>
      <c r="AA1051" t="str">
        <f t="shared" si="235"/>
        <v>High</v>
      </c>
      <c r="AB1051">
        <f t="shared" si="236"/>
        <v>2022</v>
      </c>
      <c r="AD1051">
        <f t="shared" si="237"/>
        <v>0.28138812446848915</v>
      </c>
    </row>
    <row r="1052" spans="1:30" x14ac:dyDescent="0.3">
      <c r="A1052" s="3" t="s">
        <v>19</v>
      </c>
      <c r="B1052" s="3" t="s">
        <v>1411</v>
      </c>
      <c r="C1052" s="3" t="s">
        <v>21</v>
      </c>
      <c r="D1052" s="4" t="s">
        <v>22</v>
      </c>
      <c r="E1052" s="3" t="s">
        <v>1295</v>
      </c>
      <c r="F1052" s="3" t="str">
        <f t="shared" si="224"/>
        <v>Other</v>
      </c>
      <c r="G1052" s="3" t="str">
        <f t="shared" si="225"/>
        <v xml:space="preserve">SM1168 STEEL HANGER WITH HOOK </v>
      </c>
      <c r="H1052" s="3" t="str">
        <f t="shared" si="226"/>
        <v>SM1168</v>
      </c>
      <c r="I1052" s="3"/>
      <c r="J1052" s="3"/>
      <c r="K1052" s="3" t="str">
        <f t="shared" si="227"/>
        <v>PCS</v>
      </c>
      <c r="L1052" s="3" t="e">
        <f t="shared" si="228"/>
        <v>#VALUE!</v>
      </c>
      <c r="M1052" s="3"/>
      <c r="N1052" s="3">
        <v>10836</v>
      </c>
      <c r="O1052" s="3" t="s">
        <v>24</v>
      </c>
      <c r="P1052" s="3">
        <v>573.60709489999999</v>
      </c>
      <c r="Q1052" s="3">
        <v>6215606.4800000004</v>
      </c>
      <c r="R1052" s="3">
        <v>7.4349591039999998</v>
      </c>
      <c r="S1052" s="3">
        <v>80565.216849999997</v>
      </c>
      <c r="T1052" s="3">
        <v>2277398.2000000002</v>
      </c>
      <c r="U1052" t="str">
        <f t="shared" si="229"/>
        <v xml:space="preserve">SM1168 STEEL HANGER WITH HOOK </v>
      </c>
      <c r="V1052">
        <f t="shared" si="230"/>
        <v>57792</v>
      </c>
      <c r="W1052" t="str">
        <f t="shared" si="231"/>
        <v>PCS</v>
      </c>
      <c r="X1052">
        <f t="shared" si="232"/>
        <v>1.35</v>
      </c>
      <c r="Y1052">
        <f t="shared" si="233"/>
        <v>8493004.6799999997</v>
      </c>
      <c r="Z1052">
        <f t="shared" si="234"/>
        <v>0.36639999770384435</v>
      </c>
      <c r="AA1052" t="str">
        <f t="shared" si="235"/>
        <v>High</v>
      </c>
      <c r="AB1052">
        <f t="shared" si="236"/>
        <v>2021</v>
      </c>
      <c r="AD1052">
        <f t="shared" si="237"/>
        <v>0.28130550844840807</v>
      </c>
    </row>
    <row r="1053" spans="1:30" x14ac:dyDescent="0.3">
      <c r="A1053" s="3" t="s">
        <v>19</v>
      </c>
      <c r="B1053" s="3" t="s">
        <v>1411</v>
      </c>
      <c r="C1053" s="3" t="s">
        <v>21</v>
      </c>
      <c r="D1053" s="4" t="s">
        <v>22</v>
      </c>
      <c r="E1053" s="3" t="s">
        <v>1412</v>
      </c>
      <c r="F1053" s="3" t="str">
        <f t="shared" si="224"/>
        <v>Other</v>
      </c>
      <c r="G1053" s="3" t="str">
        <f t="shared" si="225"/>
        <v xml:space="preserve">RS-02 STEEL HAND BLENDER </v>
      </c>
      <c r="H1053" s="3" t="str">
        <f t="shared" si="226"/>
        <v>RS-02</v>
      </c>
      <c r="I1053" s="3"/>
      <c r="J1053" s="3"/>
      <c r="K1053" s="3" t="str">
        <f t="shared" si="227"/>
        <v>PCS</v>
      </c>
      <c r="L1053" s="3" t="e">
        <f t="shared" si="228"/>
        <v>#VALUE!</v>
      </c>
      <c r="M1053" s="3"/>
      <c r="N1053" s="3">
        <v>2900</v>
      </c>
      <c r="O1053" s="3" t="s">
        <v>24</v>
      </c>
      <c r="P1053" s="3">
        <v>698.44138620000001</v>
      </c>
      <c r="Q1053" s="3">
        <v>2025480.02</v>
      </c>
      <c r="R1053" s="3">
        <v>9.0530315780000006</v>
      </c>
      <c r="S1053" s="3">
        <v>26253.791570000001</v>
      </c>
      <c r="T1053" s="3">
        <v>742135.9</v>
      </c>
      <c r="U1053" t="str">
        <f t="shared" si="229"/>
        <v xml:space="preserve">RS-02 STEEL HAND BLENDER </v>
      </c>
      <c r="V1053">
        <f t="shared" si="230"/>
        <v>50000</v>
      </c>
      <c r="W1053" t="str">
        <f t="shared" si="231"/>
        <v>PCS</v>
      </c>
      <c r="X1053">
        <f t="shared" si="232"/>
        <v>0.46100000000000002</v>
      </c>
      <c r="Y1053">
        <f t="shared" si="233"/>
        <v>2767615.92</v>
      </c>
      <c r="Z1053">
        <f t="shared" si="234"/>
        <v>0.36640001020597579</v>
      </c>
      <c r="AA1053" t="str">
        <f t="shared" si="235"/>
        <v>High</v>
      </c>
      <c r="AB1053">
        <f t="shared" si="236"/>
        <v>2021</v>
      </c>
      <c r="AD1053">
        <f t="shared" si="237"/>
        <v>0.2812227317078872</v>
      </c>
    </row>
    <row r="1054" spans="1:30" x14ac:dyDescent="0.3">
      <c r="A1054" s="3" t="s">
        <v>19</v>
      </c>
      <c r="B1054" s="3" t="s">
        <v>1411</v>
      </c>
      <c r="C1054" s="3" t="s">
        <v>21</v>
      </c>
      <c r="D1054" s="4" t="s">
        <v>22</v>
      </c>
      <c r="E1054" s="3" t="s">
        <v>1413</v>
      </c>
      <c r="F1054" s="3" t="str">
        <f t="shared" si="224"/>
        <v>Kitchen Tools</v>
      </c>
      <c r="G1054" s="3" t="str">
        <f t="shared" si="225"/>
        <v xml:space="preserve">NP-55 STEEL TEA STRAINER </v>
      </c>
      <c r="H1054" s="3" t="str">
        <f t="shared" si="226"/>
        <v>NP-55</v>
      </c>
      <c r="I1054" s="3"/>
      <c r="J1054" s="3"/>
      <c r="K1054" s="3" t="str">
        <f t="shared" si="227"/>
        <v>PCS</v>
      </c>
      <c r="L1054" s="3" t="e">
        <f t="shared" si="228"/>
        <v>#VALUE!</v>
      </c>
      <c r="M1054" s="3"/>
      <c r="N1054" s="3">
        <v>3554.1</v>
      </c>
      <c r="O1054" s="3" t="s">
        <v>24</v>
      </c>
      <c r="P1054" s="3">
        <v>622.66732509999997</v>
      </c>
      <c r="Q1054" s="3">
        <v>2213021.94</v>
      </c>
      <c r="R1054" s="3">
        <v>8.0708661710000005</v>
      </c>
      <c r="S1054" s="3">
        <v>28684.66546</v>
      </c>
      <c r="T1054" s="3">
        <v>810851.2</v>
      </c>
      <c r="U1054" t="str">
        <f t="shared" si="229"/>
        <v xml:space="preserve">NP-55 STEEL TEA STRAINER </v>
      </c>
      <c r="V1054">
        <f t="shared" si="230"/>
        <v>77544</v>
      </c>
      <c r="W1054" t="str">
        <f t="shared" si="231"/>
        <v>PCS</v>
      </c>
      <c r="X1054">
        <f t="shared" si="232"/>
        <v>0.32850000000000001</v>
      </c>
      <c r="Y1054">
        <f t="shared" si="233"/>
        <v>3023873.1399999997</v>
      </c>
      <c r="Z1054">
        <f t="shared" si="234"/>
        <v>0.3663999824601829</v>
      </c>
      <c r="AA1054" t="str">
        <f t="shared" si="235"/>
        <v>High</v>
      </c>
      <c r="AB1054">
        <f t="shared" si="236"/>
        <v>2021</v>
      </c>
      <c r="AD1054">
        <f t="shared" si="237"/>
        <v>0.28113979375414033</v>
      </c>
    </row>
    <row r="1055" spans="1:30" x14ac:dyDescent="0.3">
      <c r="A1055" s="3" t="s">
        <v>19</v>
      </c>
      <c r="B1055" s="3" t="s">
        <v>1411</v>
      </c>
      <c r="C1055" s="3" t="s">
        <v>21</v>
      </c>
      <c r="D1055" s="4" t="s">
        <v>25</v>
      </c>
      <c r="E1055" s="3" t="s">
        <v>1414</v>
      </c>
      <c r="F1055" s="3" t="str">
        <f t="shared" si="224"/>
        <v>Scrubber</v>
      </c>
      <c r="G1055" s="3" t="str">
        <f t="shared" si="225"/>
        <v xml:space="preserve">8001-2 STEEL SCRUBBER 2 PCS SET </v>
      </c>
      <c r="H1055" s="3" t="str">
        <f t="shared" si="226"/>
        <v>8001-2</v>
      </c>
      <c r="I1055" s="3"/>
      <c r="J1055" s="3"/>
      <c r="K1055" s="3" t="str">
        <f t="shared" si="227"/>
        <v>PCS</v>
      </c>
      <c r="L1055" s="3" t="e">
        <f t="shared" si="228"/>
        <v>#VALUE!</v>
      </c>
      <c r="M1055" s="3"/>
      <c r="N1055" s="3">
        <v>4795</v>
      </c>
      <c r="O1055" s="3" t="s">
        <v>24</v>
      </c>
      <c r="P1055" s="3">
        <v>485.1613097</v>
      </c>
      <c r="Q1055" s="3">
        <v>2326348.48</v>
      </c>
      <c r="R1055" s="3">
        <v>6.2885458160000001</v>
      </c>
      <c r="S1055" s="3">
        <v>30153.57719</v>
      </c>
      <c r="T1055" s="3">
        <v>1022662.8</v>
      </c>
      <c r="U1055" t="str">
        <f t="shared" si="229"/>
        <v xml:space="preserve">8001-2 STEEL SCRUBBER 2 PCS SET </v>
      </c>
      <c r="V1055" t="e">
        <f t="shared" si="230"/>
        <v>#VALUE!</v>
      </c>
      <c r="W1055" t="str">
        <f t="shared" si="231"/>
        <v>PCS</v>
      </c>
      <c r="X1055">
        <f t="shared" si="232"/>
        <v>0.16800000000000001</v>
      </c>
      <c r="Y1055">
        <f t="shared" si="233"/>
        <v>3349011.2800000003</v>
      </c>
      <c r="Z1055">
        <f t="shared" si="234"/>
        <v>0.4396000035213985</v>
      </c>
      <c r="AA1055" t="str">
        <f t="shared" si="235"/>
        <v>High</v>
      </c>
      <c r="AB1055">
        <f t="shared" si="236"/>
        <v>2021</v>
      </c>
      <c r="AD1055">
        <f t="shared" si="237"/>
        <v>0.28105669415501161</v>
      </c>
    </row>
    <row r="1056" spans="1:30" x14ac:dyDescent="0.3">
      <c r="A1056" s="3" t="s">
        <v>19</v>
      </c>
      <c r="B1056" s="3" t="s">
        <v>1411</v>
      </c>
      <c r="C1056" s="3" t="s">
        <v>21</v>
      </c>
      <c r="D1056" s="4" t="s">
        <v>22</v>
      </c>
      <c r="E1056" s="3" t="s">
        <v>1415</v>
      </c>
      <c r="F1056" s="3" t="str">
        <f t="shared" si="224"/>
        <v>Other</v>
      </c>
      <c r="G1056" s="3" t="str">
        <f t="shared" si="225"/>
        <v xml:space="preserve">AM-217 STEEL LEMON SQUEEZER </v>
      </c>
      <c r="H1056" s="3" t="str">
        <f t="shared" si="226"/>
        <v>AM-217</v>
      </c>
      <c r="I1056" s="3"/>
      <c r="J1056" s="3"/>
      <c r="K1056" s="3" t="str">
        <f t="shared" si="227"/>
        <v>PCS</v>
      </c>
      <c r="L1056" s="3" t="e">
        <f t="shared" si="228"/>
        <v>#VALUE!</v>
      </c>
      <c r="M1056" s="3"/>
      <c r="N1056" s="3">
        <v>1402.5</v>
      </c>
      <c r="O1056" s="3" t="s">
        <v>24</v>
      </c>
      <c r="P1056" s="3">
        <v>673.75078069999995</v>
      </c>
      <c r="Q1056" s="3">
        <v>944935.47</v>
      </c>
      <c r="R1056" s="3">
        <v>8.7329978060000002</v>
      </c>
      <c r="S1056" s="3">
        <v>12248.029420000001</v>
      </c>
      <c r="T1056" s="3">
        <v>346224.4</v>
      </c>
      <c r="U1056" t="str">
        <f t="shared" si="229"/>
        <v xml:space="preserve">AM-217 STEEL LEMON SQUEEZER </v>
      </c>
      <c r="V1056">
        <f t="shared" si="230"/>
        <v>5100</v>
      </c>
      <c r="W1056" t="str">
        <f t="shared" si="231"/>
        <v>PCS</v>
      </c>
      <c r="X1056">
        <f t="shared" si="232"/>
        <v>2.1326999999999998</v>
      </c>
      <c r="Y1056">
        <f t="shared" si="233"/>
        <v>1291159.8700000001</v>
      </c>
      <c r="Z1056">
        <f t="shared" si="234"/>
        <v>0.36640004634390538</v>
      </c>
      <c r="AA1056" t="str">
        <f t="shared" si="235"/>
        <v>High</v>
      </c>
      <c r="AB1056">
        <f t="shared" si="236"/>
        <v>2021</v>
      </c>
      <c r="AD1056">
        <f t="shared" si="237"/>
        <v>0.28090201775562978</v>
      </c>
    </row>
    <row r="1057" spans="1:30" x14ac:dyDescent="0.3">
      <c r="A1057" s="3" t="s">
        <v>19</v>
      </c>
      <c r="B1057" s="3" t="s">
        <v>1411</v>
      </c>
      <c r="C1057" s="3" t="s">
        <v>21</v>
      </c>
      <c r="D1057" s="4" t="s">
        <v>22</v>
      </c>
      <c r="E1057" s="3" t="s">
        <v>1416</v>
      </c>
      <c r="F1057" s="3" t="str">
        <f t="shared" si="224"/>
        <v>Other</v>
      </c>
      <c r="G1057" s="3" t="str">
        <f t="shared" si="225"/>
        <v xml:space="preserve">NP-19 STEEL SALT BOTTLE </v>
      </c>
      <c r="H1057" s="3" t="str">
        <f t="shared" si="226"/>
        <v>NP-19</v>
      </c>
      <c r="I1057" s="3"/>
      <c r="J1057" s="3"/>
      <c r="K1057" s="3" t="str">
        <f t="shared" si="227"/>
        <v>PCS</v>
      </c>
      <c r="L1057" s="3" t="e">
        <f t="shared" si="228"/>
        <v>#VALUE!</v>
      </c>
      <c r="M1057" s="3"/>
      <c r="N1057" s="3">
        <v>1695</v>
      </c>
      <c r="O1057" s="3" t="s">
        <v>24</v>
      </c>
      <c r="P1057" s="3">
        <v>281.06259590000002</v>
      </c>
      <c r="Q1057" s="3">
        <v>476401.1</v>
      </c>
      <c r="R1057" s="3">
        <v>3.6430666999999999</v>
      </c>
      <c r="S1057" s="3">
        <v>6174.9980560000004</v>
      </c>
      <c r="T1057" s="3">
        <v>174553.3</v>
      </c>
      <c r="U1057" t="str">
        <f t="shared" si="229"/>
        <v xml:space="preserve">NP-19 STEEL SALT BOTTLE </v>
      </c>
      <c r="V1057">
        <f t="shared" si="230"/>
        <v>10848</v>
      </c>
      <c r="W1057" t="str">
        <f t="shared" si="231"/>
        <v>PCS</v>
      </c>
      <c r="X1057">
        <f t="shared" si="232"/>
        <v>0.50549999999999995</v>
      </c>
      <c r="Y1057">
        <f t="shared" si="233"/>
        <v>650954.39999999991</v>
      </c>
      <c r="Z1057">
        <f t="shared" si="234"/>
        <v>0.36639986767452887</v>
      </c>
      <c r="AA1057" t="str">
        <f t="shared" si="235"/>
        <v>High</v>
      </c>
      <c r="AB1057">
        <f t="shared" si="236"/>
        <v>2021</v>
      </c>
      <c r="AD1057">
        <f t="shared" si="237"/>
        <v>0.28081852358708659</v>
      </c>
    </row>
    <row r="1058" spans="1:30" x14ac:dyDescent="0.3">
      <c r="A1058" s="3" t="s">
        <v>19</v>
      </c>
      <c r="B1058" s="3" t="s">
        <v>1411</v>
      </c>
      <c r="C1058" s="3" t="s">
        <v>21</v>
      </c>
      <c r="D1058" s="4" t="s">
        <v>22</v>
      </c>
      <c r="E1058" s="3" t="s">
        <v>1417</v>
      </c>
      <c r="F1058" s="3" t="str">
        <f t="shared" si="224"/>
        <v>Other</v>
      </c>
      <c r="G1058" s="3" t="str">
        <f t="shared" si="225"/>
        <v xml:space="preserve">KL326D-9S STAINLESS STEEL GRATER WITH HANDLE HEXA </v>
      </c>
      <c r="H1058" s="3" t="str">
        <f t="shared" si="226"/>
        <v>KL326D-9S</v>
      </c>
      <c r="I1058" s="3"/>
      <c r="J1058" s="3"/>
      <c r="K1058" s="3" t="str">
        <f t="shared" si="227"/>
        <v>PCS</v>
      </c>
      <c r="L1058" s="3" t="e">
        <f t="shared" si="228"/>
        <v>#VALUE!</v>
      </c>
      <c r="M1058" s="3"/>
      <c r="N1058" s="3">
        <v>8607.5</v>
      </c>
      <c r="O1058" s="3" t="s">
        <v>24</v>
      </c>
      <c r="P1058" s="3">
        <v>405.10683239999997</v>
      </c>
      <c r="Q1058" s="3">
        <v>3486957.06</v>
      </c>
      <c r="R1058" s="3">
        <v>5.2508986699999998</v>
      </c>
      <c r="S1058" s="3">
        <v>45197.1103</v>
      </c>
      <c r="T1058" s="3">
        <v>1277621</v>
      </c>
      <c r="U1058" t="str">
        <f t="shared" si="229"/>
        <v xml:space="preserve">KL326D-9S STAINLESS STEEL GRATER WITH HANDLE HEXA </v>
      </c>
      <c r="V1058">
        <f t="shared" si="230"/>
        <v>37560</v>
      </c>
      <c r="W1058" t="str">
        <f t="shared" si="231"/>
        <v>PCS</v>
      </c>
      <c r="X1058">
        <f t="shared" si="232"/>
        <v>1.05</v>
      </c>
      <c r="Y1058">
        <f t="shared" si="233"/>
        <v>4764578.0600000005</v>
      </c>
      <c r="Z1058">
        <f t="shared" si="234"/>
        <v>0.36639998084748426</v>
      </c>
      <c r="AA1058" t="str">
        <f t="shared" si="235"/>
        <v>High</v>
      </c>
      <c r="AB1058">
        <f t="shared" si="236"/>
        <v>2021</v>
      </c>
      <c r="AD1058">
        <f t="shared" si="237"/>
        <v>0.28073486635923961</v>
      </c>
    </row>
    <row r="1059" spans="1:30" x14ac:dyDescent="0.3">
      <c r="A1059" s="3" t="s">
        <v>19</v>
      </c>
      <c r="B1059" s="3" t="s">
        <v>1411</v>
      </c>
      <c r="C1059" s="3" t="s">
        <v>21</v>
      </c>
      <c r="D1059" s="4" t="s">
        <v>25</v>
      </c>
      <c r="E1059" s="3" t="s">
        <v>1418</v>
      </c>
      <c r="F1059" s="3" t="str">
        <f t="shared" si="224"/>
        <v>Scrubber</v>
      </c>
      <c r="G1059" s="3" t="str">
        <f t="shared" si="225"/>
        <v xml:space="preserve">8001-2STEEL SCRUBBER 2 PCS SET </v>
      </c>
      <c r="H1059" s="3" t="str">
        <f t="shared" si="226"/>
        <v>8001-2STEEL</v>
      </c>
      <c r="I1059" s="3"/>
      <c r="J1059" s="3"/>
      <c r="K1059" s="3" t="str">
        <f t="shared" si="227"/>
        <v>PCS</v>
      </c>
      <c r="L1059" s="3" t="e">
        <f t="shared" si="228"/>
        <v>#VALUE!</v>
      </c>
      <c r="M1059" s="3"/>
      <c r="N1059" s="3">
        <v>4823</v>
      </c>
      <c r="O1059" s="3" t="s">
        <v>24</v>
      </c>
      <c r="P1059" s="3">
        <v>482.34467969999997</v>
      </c>
      <c r="Q1059" s="3">
        <v>2326348.39</v>
      </c>
      <c r="R1059" s="3">
        <v>6.2520373249999999</v>
      </c>
      <c r="S1059" s="3">
        <v>30153.57602</v>
      </c>
      <c r="T1059" s="3">
        <v>1022662.8</v>
      </c>
      <c r="U1059" t="str">
        <f t="shared" si="229"/>
        <v xml:space="preserve">8001-2STEEL SCRUBBER 2 PCS SET </v>
      </c>
      <c r="V1059" t="e">
        <f t="shared" si="230"/>
        <v>#VALUE!</v>
      </c>
      <c r="W1059" t="str">
        <f t="shared" si="231"/>
        <v>PCS</v>
      </c>
      <c r="X1059">
        <f t="shared" si="232"/>
        <v>0.16800000000000001</v>
      </c>
      <c r="Y1059">
        <f t="shared" si="233"/>
        <v>3349011.1900000004</v>
      </c>
      <c r="Z1059">
        <f t="shared" si="234"/>
        <v>0.4396000205283096</v>
      </c>
      <c r="AA1059" t="str">
        <f t="shared" si="235"/>
        <v>High</v>
      </c>
      <c r="AB1059">
        <f t="shared" si="236"/>
        <v>2021</v>
      </c>
      <c r="AD1059">
        <f t="shared" si="237"/>
        <v>0.28065104530788121</v>
      </c>
    </row>
    <row r="1060" spans="1:30" x14ac:dyDescent="0.3">
      <c r="A1060" s="3" t="s">
        <v>19</v>
      </c>
      <c r="B1060" s="3" t="s">
        <v>1419</v>
      </c>
      <c r="C1060" s="3" t="s">
        <v>21</v>
      </c>
      <c r="D1060" s="4" t="s">
        <v>22</v>
      </c>
      <c r="E1060" s="3" t="s">
        <v>1420</v>
      </c>
      <c r="F1060" s="3" t="str">
        <f t="shared" si="224"/>
        <v>Home Utility</v>
      </c>
      <c r="G1060" s="3" t="str">
        <f t="shared" si="225"/>
        <v xml:space="preserve">RYX-02-021A MILD STEEL MULTI FUNCTION CLOTH STAND </v>
      </c>
      <c r="H1060" s="3" t="str">
        <f t="shared" si="226"/>
        <v>RYX-02-021A</v>
      </c>
      <c r="I1060" s="3"/>
      <c r="J1060" s="3"/>
      <c r="K1060" s="3" t="str">
        <f t="shared" si="227"/>
        <v/>
      </c>
      <c r="L1060" s="3" t="e">
        <f t="shared" si="228"/>
        <v>#VALUE!</v>
      </c>
      <c r="M1060" s="3"/>
      <c r="N1060" s="3">
        <v>14256</v>
      </c>
      <c r="O1060" s="3" t="s">
        <v>24</v>
      </c>
      <c r="P1060" s="3">
        <v>285.73869109999998</v>
      </c>
      <c r="Q1060" s="3">
        <v>4073490.78</v>
      </c>
      <c r="R1060" s="3">
        <v>3.703677136</v>
      </c>
      <c r="S1060" s="3">
        <v>52799.62126</v>
      </c>
      <c r="T1060" s="3">
        <v>1492527.1</v>
      </c>
      <c r="U1060" t="str">
        <f t="shared" si="229"/>
        <v xml:space="preserve">RYX-02-021A MILD STEEL MULTI FUNCTION CLOTH STAND </v>
      </c>
      <c r="V1060" t="e">
        <f t="shared" si="230"/>
        <v>#VALUE!</v>
      </c>
      <c r="W1060" t="str">
        <f t="shared" si="231"/>
        <v/>
      </c>
      <c r="X1060">
        <f t="shared" si="232"/>
        <v>9.4</v>
      </c>
      <c r="Y1060">
        <f t="shared" si="233"/>
        <v>5566017.8799999999</v>
      </c>
      <c r="Z1060">
        <f t="shared" si="234"/>
        <v>0.36640001919925791</v>
      </c>
      <c r="AA1060" t="str">
        <f t="shared" si="235"/>
        <v>High</v>
      </c>
      <c r="AB1060">
        <f t="shared" si="236"/>
        <v>2021</v>
      </c>
      <c r="AD1060">
        <f t="shared" si="237"/>
        <v>0.2804953656063921</v>
      </c>
    </row>
    <row r="1061" spans="1:30" x14ac:dyDescent="0.3">
      <c r="A1061" s="3" t="s">
        <v>19</v>
      </c>
      <c r="B1061" s="3" t="s">
        <v>1419</v>
      </c>
      <c r="C1061" s="3" t="s">
        <v>21</v>
      </c>
      <c r="D1061" s="4" t="s">
        <v>22</v>
      </c>
      <c r="E1061" s="3" t="s">
        <v>1421</v>
      </c>
      <c r="F1061" s="3" t="str">
        <f t="shared" si="224"/>
        <v>Home Utility</v>
      </c>
      <c r="G1061" s="3" t="str">
        <f t="shared" si="225"/>
        <v xml:space="preserve">RYX-02-020 MILD STEEL MULTI FUNCTION CLOTH STAND </v>
      </c>
      <c r="H1061" s="3" t="str">
        <f t="shared" si="226"/>
        <v>RYX-02-020</v>
      </c>
      <c r="I1061" s="3"/>
      <c r="J1061" s="3"/>
      <c r="K1061" s="3" t="str">
        <f t="shared" si="227"/>
        <v/>
      </c>
      <c r="L1061" s="3" t="e">
        <f t="shared" si="228"/>
        <v>#VALUE!</v>
      </c>
      <c r="M1061" s="3"/>
      <c r="N1061" s="3">
        <v>8008</v>
      </c>
      <c r="O1061" s="3" t="s">
        <v>24</v>
      </c>
      <c r="P1061" s="3">
        <v>524.71179070000005</v>
      </c>
      <c r="Q1061" s="3">
        <v>4201892.0199999996</v>
      </c>
      <c r="R1061" s="3">
        <v>6.8011897689999996</v>
      </c>
      <c r="S1061" s="3">
        <v>54463.927669999997</v>
      </c>
      <c r="T1061" s="3">
        <v>1539573.2</v>
      </c>
      <c r="U1061" t="str">
        <f t="shared" si="229"/>
        <v xml:space="preserve">RYX-02-020 MILD STEEL MULTI FUNCTION CLOTH STAND </v>
      </c>
      <c r="V1061" t="e">
        <f t="shared" si="230"/>
        <v>#VALUE!</v>
      </c>
      <c r="W1061" t="str">
        <f t="shared" si="231"/>
        <v/>
      </c>
      <c r="X1061">
        <f t="shared" si="232"/>
        <v>15.3</v>
      </c>
      <c r="Y1061">
        <f t="shared" si="233"/>
        <v>5741465.2199999997</v>
      </c>
      <c r="Z1061">
        <f t="shared" si="234"/>
        <v>0.36639999140196849</v>
      </c>
      <c r="AA1061" t="str">
        <f t="shared" si="235"/>
        <v>High</v>
      </c>
      <c r="AB1061">
        <f t="shared" si="236"/>
        <v>2021</v>
      </c>
      <c r="AD1061">
        <f t="shared" si="237"/>
        <v>0.28041114535777173</v>
      </c>
    </row>
    <row r="1062" spans="1:30" x14ac:dyDescent="0.3">
      <c r="A1062" s="3" t="s">
        <v>19</v>
      </c>
      <c r="B1062" s="3" t="s">
        <v>1422</v>
      </c>
      <c r="C1062" s="3" t="s">
        <v>21</v>
      </c>
      <c r="D1062" s="4" t="s">
        <v>22</v>
      </c>
      <c r="E1062" s="3" t="s">
        <v>1423</v>
      </c>
      <c r="F1062" s="3" t="str">
        <f t="shared" si="224"/>
        <v>Other</v>
      </c>
      <c r="G1062" s="3" t="str">
        <f t="shared" si="225"/>
        <v xml:space="preserve">AM-253 STEEL KITCHEN TURNER </v>
      </c>
      <c r="H1062" s="3" t="str">
        <f t="shared" si="226"/>
        <v>AM-253</v>
      </c>
      <c r="I1062" s="3"/>
      <c r="J1062" s="3"/>
      <c r="K1062" s="3" t="str">
        <f t="shared" si="227"/>
        <v>SETS</v>
      </c>
      <c r="L1062" s="3" t="e">
        <f t="shared" si="228"/>
        <v>#VALUE!</v>
      </c>
      <c r="M1062" s="3"/>
      <c r="N1062" s="3">
        <v>2453.5</v>
      </c>
      <c r="O1062" s="3" t="s">
        <v>24</v>
      </c>
      <c r="P1062" s="3">
        <v>544.39904220000005</v>
      </c>
      <c r="Q1062" s="3">
        <v>1335683.05</v>
      </c>
      <c r="R1062" s="3">
        <v>7.056371253</v>
      </c>
      <c r="S1062" s="3">
        <v>17312.80687</v>
      </c>
      <c r="T1062" s="3">
        <v>489394.3</v>
      </c>
      <c r="U1062" t="str">
        <f t="shared" si="229"/>
        <v xml:space="preserve">AM-253 STEEL KITCHEN TURNER </v>
      </c>
      <c r="V1062" t="e">
        <f t="shared" si="230"/>
        <v>#VALUE!</v>
      </c>
      <c r="W1062" t="str">
        <f t="shared" si="231"/>
        <v>SET</v>
      </c>
      <c r="X1062">
        <f t="shared" si="232"/>
        <v>0.60819999999999996</v>
      </c>
      <c r="Y1062">
        <f t="shared" si="233"/>
        <v>1825077.35</v>
      </c>
      <c r="Z1062">
        <f t="shared" si="234"/>
        <v>0.36640002281978495</v>
      </c>
      <c r="AA1062" t="str">
        <f t="shared" si="235"/>
        <v>High</v>
      </c>
      <c r="AB1062">
        <f t="shared" si="236"/>
        <v>2021</v>
      </c>
      <c r="AD1062">
        <f t="shared" si="237"/>
        <v>0.28032675983662919</v>
      </c>
    </row>
    <row r="1063" spans="1:30" x14ac:dyDescent="0.3">
      <c r="A1063" s="3" t="s">
        <v>19</v>
      </c>
      <c r="B1063" s="3" t="s">
        <v>1424</v>
      </c>
      <c r="C1063" s="3" t="s">
        <v>21</v>
      </c>
      <c r="D1063" s="4" t="s">
        <v>25</v>
      </c>
      <c r="E1063" s="3" t="s">
        <v>1425</v>
      </c>
      <c r="F1063" s="3" t="str">
        <f t="shared" si="224"/>
        <v>Scrubber</v>
      </c>
      <c r="G1063" s="3" t="str">
        <f t="shared" si="225"/>
        <v xml:space="preserve">SS410 SS SCRUBBER 3 PCS SET </v>
      </c>
      <c r="H1063" s="3" t="str">
        <f t="shared" si="226"/>
        <v>SS410</v>
      </c>
      <c r="I1063" s="3"/>
      <c r="J1063" s="3"/>
      <c r="K1063" s="3" t="str">
        <f t="shared" si="227"/>
        <v>PCS</v>
      </c>
      <c r="L1063" s="3" t="e">
        <f t="shared" si="228"/>
        <v>#VALUE!</v>
      </c>
      <c r="M1063" s="3"/>
      <c r="N1063" s="3">
        <v>7931</v>
      </c>
      <c r="O1063" s="3" t="s">
        <v>24</v>
      </c>
      <c r="P1063" s="3">
        <v>293.8736313</v>
      </c>
      <c r="Q1063" s="3">
        <v>2330711.77</v>
      </c>
      <c r="R1063" s="3">
        <v>3.8718528499999998</v>
      </c>
      <c r="S1063" s="3">
        <v>30707.664949999998</v>
      </c>
      <c r="T1063" s="3">
        <v>1024580.9</v>
      </c>
      <c r="U1063" t="str">
        <f t="shared" si="229"/>
        <v xml:space="preserve">SS410 SS SCRUBBER 3 PCS SET </v>
      </c>
      <c r="V1063" t="e">
        <f t="shared" si="230"/>
        <v>#VALUE!</v>
      </c>
      <c r="W1063" t="str">
        <f t="shared" si="231"/>
        <v>PCS</v>
      </c>
      <c r="X1063">
        <f t="shared" si="232"/>
        <v>0.19500000000000001</v>
      </c>
      <c r="Y1063">
        <f t="shared" si="233"/>
        <v>3355292.67</v>
      </c>
      <c r="Z1063">
        <f t="shared" si="234"/>
        <v>0.43960000253484799</v>
      </c>
      <c r="AA1063" t="str">
        <f t="shared" si="235"/>
        <v>High</v>
      </c>
      <c r="AB1063">
        <f t="shared" si="236"/>
        <v>2021</v>
      </c>
      <c r="AD1063">
        <f t="shared" si="237"/>
        <v>0.28024220849774589</v>
      </c>
    </row>
    <row r="1064" spans="1:30" x14ac:dyDescent="0.3">
      <c r="A1064" s="3" t="s">
        <v>19</v>
      </c>
      <c r="B1064" s="3" t="s">
        <v>1426</v>
      </c>
      <c r="C1064" s="3" t="s">
        <v>21</v>
      </c>
      <c r="D1064" s="4" t="s">
        <v>25</v>
      </c>
      <c r="E1064" s="3" t="s">
        <v>1427</v>
      </c>
      <c r="F1064" s="3" t="str">
        <f t="shared" si="224"/>
        <v>Scrubber</v>
      </c>
      <c r="G1064" s="3" t="str">
        <f t="shared" si="225"/>
        <v xml:space="preserve">8001-2 STEEL SCRUBBER 2 PCS SET </v>
      </c>
      <c r="H1064" s="3" t="str">
        <f t="shared" si="226"/>
        <v>8001-2</v>
      </c>
      <c r="I1064" s="3"/>
      <c r="J1064" s="3"/>
      <c r="K1064" s="3" t="str">
        <f t="shared" si="227"/>
        <v>PCS</v>
      </c>
      <c r="L1064" s="3" t="e">
        <f t="shared" si="228"/>
        <v>#VALUE!</v>
      </c>
      <c r="M1064" s="3"/>
      <c r="N1064" s="3">
        <v>4823</v>
      </c>
      <c r="O1064" s="3" t="s">
        <v>24</v>
      </c>
      <c r="P1064" s="3">
        <v>477.07021150000003</v>
      </c>
      <c r="Q1064" s="3">
        <v>2300909.63</v>
      </c>
      <c r="R1064" s="3">
        <v>6.2855100330000004</v>
      </c>
      <c r="S1064" s="3">
        <v>30315.014889999999</v>
      </c>
      <c r="T1064" s="3">
        <v>1011479.9</v>
      </c>
      <c r="U1064" t="str">
        <f t="shared" si="229"/>
        <v xml:space="preserve">8001-2 STEEL SCRUBBER 2 PCS SET </v>
      </c>
      <c r="V1064" t="e">
        <f t="shared" si="230"/>
        <v>#VALUE!</v>
      </c>
      <c r="W1064" t="str">
        <f t="shared" si="231"/>
        <v>PCS</v>
      </c>
      <c r="X1064">
        <f t="shared" si="232"/>
        <v>0.16800000000000001</v>
      </c>
      <c r="Y1064">
        <f t="shared" si="233"/>
        <v>3312389.53</v>
      </c>
      <c r="Z1064">
        <f t="shared" si="234"/>
        <v>0.43960001158324502</v>
      </c>
      <c r="AA1064" t="str">
        <f t="shared" si="235"/>
        <v>High</v>
      </c>
      <c r="AB1064">
        <f t="shared" si="236"/>
        <v>2021</v>
      </c>
      <c r="AD1064">
        <f t="shared" si="237"/>
        <v>0.2800855145016426</v>
      </c>
    </row>
    <row r="1065" spans="1:30" x14ac:dyDescent="0.3">
      <c r="A1065" s="3" t="s">
        <v>19</v>
      </c>
      <c r="B1065" s="3" t="s">
        <v>1428</v>
      </c>
      <c r="C1065" s="3" t="s">
        <v>21</v>
      </c>
      <c r="D1065" s="4" t="s">
        <v>22</v>
      </c>
      <c r="E1065" s="3" t="s">
        <v>1429</v>
      </c>
      <c r="F1065" s="3" t="str">
        <f t="shared" si="224"/>
        <v>Other</v>
      </c>
      <c r="G1065" s="3" t="str">
        <f t="shared" si="225"/>
        <v xml:space="preserve">NP-19 STEEL SALT BOTTLE </v>
      </c>
      <c r="H1065" s="3" t="str">
        <f t="shared" si="226"/>
        <v>NP-19</v>
      </c>
      <c r="I1065" s="3"/>
      <c r="J1065" s="3"/>
      <c r="K1065" s="3" t="str">
        <f t="shared" si="227"/>
        <v>PCS</v>
      </c>
      <c r="L1065" s="3" t="e">
        <f t="shared" si="228"/>
        <v>#VALUE!</v>
      </c>
      <c r="M1065" s="3"/>
      <c r="N1065" s="3">
        <v>6217.5</v>
      </c>
      <c r="O1065" s="3" t="s">
        <v>24</v>
      </c>
      <c r="P1065" s="3">
        <v>273.28523360000003</v>
      </c>
      <c r="Q1065" s="3">
        <v>1699150.94</v>
      </c>
      <c r="R1065" s="3">
        <v>3.600595963</v>
      </c>
      <c r="S1065" s="3">
        <v>22386.705399999999</v>
      </c>
      <c r="T1065" s="3">
        <v>622568.9</v>
      </c>
      <c r="U1065" t="str">
        <f t="shared" si="229"/>
        <v xml:space="preserve">NP-19 STEEL SALT BOTTLE </v>
      </c>
      <c r="V1065">
        <f t="shared" si="230"/>
        <v>39792</v>
      </c>
      <c r="W1065" t="str">
        <f t="shared" si="231"/>
        <v>PCS</v>
      </c>
      <c r="X1065">
        <f t="shared" si="232"/>
        <v>0.50390000000000001</v>
      </c>
      <c r="Y1065">
        <f t="shared" si="233"/>
        <v>2321719.84</v>
      </c>
      <c r="Z1065">
        <f t="shared" si="234"/>
        <v>0.36639999740105494</v>
      </c>
      <c r="AA1065" t="str">
        <f t="shared" si="235"/>
        <v>High</v>
      </c>
      <c r="AB1065">
        <f t="shared" si="236"/>
        <v>2021</v>
      </c>
      <c r="AD1065">
        <f t="shared" si="237"/>
        <v>0.27992851204388514</v>
      </c>
    </row>
    <row r="1066" spans="1:30" x14ac:dyDescent="0.3">
      <c r="A1066" s="3" t="s">
        <v>19</v>
      </c>
      <c r="B1066" s="3" t="s">
        <v>1428</v>
      </c>
      <c r="C1066" s="3" t="s">
        <v>21</v>
      </c>
      <c r="D1066" s="4" t="s">
        <v>22</v>
      </c>
      <c r="E1066" s="3" t="s">
        <v>1430</v>
      </c>
      <c r="F1066" s="3" t="str">
        <f t="shared" si="224"/>
        <v>Other</v>
      </c>
      <c r="G1066" s="3" t="str">
        <f t="shared" si="225"/>
        <v xml:space="preserve">NP-003 STEEL ZHARA </v>
      </c>
      <c r="H1066" s="3" t="str">
        <f t="shared" si="226"/>
        <v>NP-003</v>
      </c>
      <c r="I1066" s="3"/>
      <c r="J1066" s="3"/>
      <c r="K1066" s="3" t="str">
        <f t="shared" si="227"/>
        <v>PCS</v>
      </c>
      <c r="L1066" s="3" t="e">
        <f t="shared" si="228"/>
        <v>#VALUE!</v>
      </c>
      <c r="M1066" s="3"/>
      <c r="N1066" s="3">
        <v>291.2</v>
      </c>
      <c r="O1066" s="3" t="s">
        <v>24</v>
      </c>
      <c r="P1066" s="3">
        <v>433.62256180000003</v>
      </c>
      <c r="Q1066" s="3">
        <v>126270.89</v>
      </c>
      <c r="R1066" s="3">
        <v>5.7130772309999998</v>
      </c>
      <c r="S1066" s="3">
        <v>1663.6480899999999</v>
      </c>
      <c r="T1066" s="3">
        <v>46265.7</v>
      </c>
      <c r="U1066" t="str">
        <f t="shared" si="229"/>
        <v xml:space="preserve">NP-003 STEEL ZHARA </v>
      </c>
      <c r="V1066">
        <f t="shared" si="230"/>
        <v>3120</v>
      </c>
      <c r="W1066" t="str">
        <f t="shared" si="231"/>
        <v>PCS</v>
      </c>
      <c r="X1066">
        <f t="shared" si="232"/>
        <v>0.47199999999999998</v>
      </c>
      <c r="Y1066">
        <f t="shared" si="233"/>
        <v>172536.59</v>
      </c>
      <c r="Z1066">
        <f t="shared" si="234"/>
        <v>0.36640036353588701</v>
      </c>
      <c r="AA1066" t="str">
        <f t="shared" si="235"/>
        <v>High</v>
      </c>
      <c r="AB1066">
        <f t="shared" si="236"/>
        <v>2021</v>
      </c>
      <c r="AD1066">
        <f t="shared" si="237"/>
        <v>0.27984331846225241</v>
      </c>
    </row>
    <row r="1067" spans="1:30" x14ac:dyDescent="0.3">
      <c r="A1067" s="3" t="s">
        <v>19</v>
      </c>
      <c r="B1067" s="3" t="s">
        <v>1428</v>
      </c>
      <c r="C1067" s="3" t="s">
        <v>21</v>
      </c>
      <c r="D1067" s="4" t="s">
        <v>22</v>
      </c>
      <c r="E1067" s="3" t="s">
        <v>1431</v>
      </c>
      <c r="F1067" s="3" t="str">
        <f t="shared" si="224"/>
        <v>Kitchen Tools</v>
      </c>
      <c r="G1067" s="3" t="str">
        <f t="shared" si="225"/>
        <v xml:space="preserve">SB-12 STEEL TEA STRAINER BIG </v>
      </c>
      <c r="H1067" s="3" t="str">
        <f t="shared" si="226"/>
        <v>SB-12</v>
      </c>
      <c r="I1067" s="3"/>
      <c r="J1067" s="3"/>
      <c r="K1067" s="3" t="str">
        <f t="shared" si="227"/>
        <v>PCS</v>
      </c>
      <c r="L1067" s="3" t="e">
        <f t="shared" si="228"/>
        <v>#VALUE!</v>
      </c>
      <c r="M1067" s="3"/>
      <c r="N1067" s="3">
        <v>7125</v>
      </c>
      <c r="O1067" s="3" t="s">
        <v>24</v>
      </c>
      <c r="P1067" s="3">
        <v>440.45632280000001</v>
      </c>
      <c r="Q1067" s="3">
        <v>3138251.3</v>
      </c>
      <c r="R1067" s="3">
        <v>5.8031136070000002</v>
      </c>
      <c r="S1067" s="3">
        <v>41347.184450000001</v>
      </c>
      <c r="T1067" s="3">
        <v>1149855.3</v>
      </c>
      <c r="U1067" t="str">
        <f t="shared" si="229"/>
        <v xml:space="preserve">SB-12 STEEL TEA STRAINER BIG </v>
      </c>
      <c r="V1067">
        <f t="shared" si="230"/>
        <v>30000</v>
      </c>
      <c r="W1067" t="str">
        <f t="shared" si="231"/>
        <v>PCS</v>
      </c>
      <c r="X1067">
        <f t="shared" si="232"/>
        <v>1.22</v>
      </c>
      <c r="Y1067">
        <f t="shared" si="233"/>
        <v>4288106.5999999996</v>
      </c>
      <c r="Z1067">
        <f t="shared" si="234"/>
        <v>0.36640000754560353</v>
      </c>
      <c r="AA1067" t="str">
        <f t="shared" si="235"/>
        <v>High</v>
      </c>
      <c r="AB1067">
        <f t="shared" si="236"/>
        <v>2021</v>
      </c>
      <c r="AD1067">
        <f t="shared" si="237"/>
        <v>0.27975795648486224</v>
      </c>
    </row>
    <row r="1068" spans="1:30" x14ac:dyDescent="0.3">
      <c r="A1068" s="3" t="s">
        <v>19</v>
      </c>
      <c r="B1068" s="3" t="s">
        <v>1428</v>
      </c>
      <c r="C1068" s="3" t="s">
        <v>21</v>
      </c>
      <c r="D1068" s="4" t="s">
        <v>22</v>
      </c>
      <c r="E1068" s="3" t="s">
        <v>1432</v>
      </c>
      <c r="F1068" s="3" t="str">
        <f t="shared" si="224"/>
        <v>Other</v>
      </c>
      <c r="G1068" s="3" t="str">
        <f t="shared" si="225"/>
        <v xml:space="preserve">NP-003 STEEL ZHARA </v>
      </c>
      <c r="H1068" s="3" t="str">
        <f t="shared" si="226"/>
        <v>NP-003</v>
      </c>
      <c r="I1068" s="3"/>
      <c r="J1068" s="3"/>
      <c r="K1068" s="3" t="str">
        <f t="shared" si="227"/>
        <v>PCS</v>
      </c>
      <c r="L1068" s="3" t="e">
        <f t="shared" si="228"/>
        <v>#VALUE!</v>
      </c>
      <c r="M1068" s="3"/>
      <c r="N1068" s="3">
        <v>17964.8</v>
      </c>
      <c r="O1068" s="3" t="s">
        <v>24</v>
      </c>
      <c r="P1068" s="3">
        <v>428.90874100000002</v>
      </c>
      <c r="Q1068" s="3">
        <v>7705259.75</v>
      </c>
      <c r="R1068" s="3">
        <v>5.6509715539999998</v>
      </c>
      <c r="S1068" s="3">
        <v>101518.5738</v>
      </c>
      <c r="T1068" s="3">
        <v>2823207.2</v>
      </c>
      <c r="U1068" t="str">
        <f t="shared" si="229"/>
        <v xml:space="preserve">NP-003 STEEL ZHARA </v>
      </c>
      <c r="V1068">
        <f t="shared" si="230"/>
        <v>192480</v>
      </c>
      <c r="W1068" t="str">
        <f t="shared" si="231"/>
        <v>PCS</v>
      </c>
      <c r="X1068">
        <f t="shared" si="232"/>
        <v>0.47239999999999999</v>
      </c>
      <c r="Y1068">
        <f t="shared" si="233"/>
        <v>10528466.949999999</v>
      </c>
      <c r="Z1068">
        <f t="shared" si="234"/>
        <v>0.36640000358196884</v>
      </c>
      <c r="AA1068" t="str">
        <f t="shared" si="235"/>
        <v>High</v>
      </c>
      <c r="AB1068">
        <f t="shared" si="236"/>
        <v>2021</v>
      </c>
      <c r="AD1068">
        <f t="shared" si="237"/>
        <v>0.27967242632586836</v>
      </c>
    </row>
    <row r="1069" spans="1:30" x14ac:dyDescent="0.3">
      <c r="A1069" s="3" t="s">
        <v>19</v>
      </c>
      <c r="B1069" s="3" t="s">
        <v>1428</v>
      </c>
      <c r="C1069" s="3" t="s">
        <v>21</v>
      </c>
      <c r="D1069" s="4" t="s">
        <v>25</v>
      </c>
      <c r="E1069" s="3" t="s">
        <v>1433</v>
      </c>
      <c r="F1069" s="3" t="str">
        <f t="shared" si="224"/>
        <v>Scrubber</v>
      </c>
      <c r="G1069" s="3" t="str">
        <f t="shared" si="225"/>
        <v>OKS-4156 STEEL SCRUBBER 6PCS SET</v>
      </c>
      <c r="H1069" s="3" t="str">
        <f t="shared" si="226"/>
        <v>OKS-4156</v>
      </c>
      <c r="I1069" s="3"/>
      <c r="J1069" s="3"/>
      <c r="K1069" s="3" t="str">
        <f t="shared" si="227"/>
        <v>PCS</v>
      </c>
      <c r="L1069" s="3" t="e">
        <f t="shared" si="228"/>
        <v>#VALUE!</v>
      </c>
      <c r="M1069" s="3"/>
      <c r="N1069" s="3">
        <v>8537.7999999999993</v>
      </c>
      <c r="O1069" s="3" t="s">
        <v>24</v>
      </c>
      <c r="P1069" s="3">
        <v>296.53366319999998</v>
      </c>
      <c r="Q1069" s="3">
        <v>2531745.11</v>
      </c>
      <c r="R1069" s="3">
        <v>3.9068993839999999</v>
      </c>
      <c r="S1069" s="3">
        <v>33356.325559999997</v>
      </c>
      <c r="T1069" s="3">
        <v>1112955.1000000001</v>
      </c>
      <c r="U1069" t="str">
        <f t="shared" si="229"/>
        <v>OKS-4156 STEEL SCRUBBER 6PCS SET</v>
      </c>
      <c r="V1069" t="e">
        <f t="shared" si="230"/>
        <v>#VALUE!</v>
      </c>
      <c r="W1069" t="str">
        <f t="shared" si="231"/>
        <v>PCS</v>
      </c>
      <c r="X1069">
        <f t="shared" si="232"/>
        <v>0.27500000000000002</v>
      </c>
      <c r="Y1069">
        <f t="shared" si="233"/>
        <v>3644700.21</v>
      </c>
      <c r="Z1069">
        <f t="shared" si="234"/>
        <v>0.4395999801101621</v>
      </c>
      <c r="AA1069" t="str">
        <f t="shared" si="235"/>
        <v>High</v>
      </c>
      <c r="AB1069">
        <f t="shared" si="236"/>
        <v>2021</v>
      </c>
      <c r="AD1069">
        <f t="shared" si="237"/>
        <v>0.27958672713885646</v>
      </c>
    </row>
    <row r="1070" spans="1:30" x14ac:dyDescent="0.3">
      <c r="A1070" s="3" t="s">
        <v>19</v>
      </c>
      <c r="B1070" s="3" t="s">
        <v>1434</v>
      </c>
      <c r="C1070" s="3" t="s">
        <v>21</v>
      </c>
      <c r="D1070" s="4" t="s">
        <v>22</v>
      </c>
      <c r="E1070" s="3" t="s">
        <v>1435</v>
      </c>
      <c r="F1070" s="3" t="str">
        <f t="shared" si="224"/>
        <v>Other</v>
      </c>
      <c r="G1070" s="3" t="str">
        <f t="shared" si="225"/>
        <v>2628 HOUSEHOLD STEEL HOOK 3PCS SET</v>
      </c>
      <c r="H1070" s="3" t="str">
        <f t="shared" si="226"/>
        <v>2628</v>
      </c>
      <c r="I1070" s="3"/>
      <c r="J1070" s="3"/>
      <c r="K1070" s="3" t="str">
        <f t="shared" si="227"/>
        <v>PCS</v>
      </c>
      <c r="L1070" s="3" t="e">
        <f t="shared" si="228"/>
        <v>#VALUE!</v>
      </c>
      <c r="M1070" s="3"/>
      <c r="N1070" s="3">
        <v>5641.28</v>
      </c>
      <c r="O1070" s="3" t="s">
        <v>24</v>
      </c>
      <c r="P1070" s="3">
        <v>1076.269045</v>
      </c>
      <c r="Q1070" s="3">
        <v>6071535.04</v>
      </c>
      <c r="R1070" s="3">
        <v>14.18009282</v>
      </c>
      <c r="S1070" s="3">
        <v>79993.874039999995</v>
      </c>
      <c r="T1070" s="3">
        <v>2224610.4</v>
      </c>
      <c r="U1070" t="str">
        <f t="shared" si="229"/>
        <v>2628 HOUSEHOLD STEEL HOOK 3PCS SET</v>
      </c>
      <c r="V1070" t="e">
        <f t="shared" si="230"/>
        <v>#VALUE!</v>
      </c>
      <c r="W1070" t="str">
        <f t="shared" si="231"/>
        <v>PCS</v>
      </c>
      <c r="X1070">
        <f t="shared" si="232"/>
        <v>0.44500000000000001</v>
      </c>
      <c r="Y1070">
        <f t="shared" si="233"/>
        <v>8296145.4399999995</v>
      </c>
      <c r="Z1070">
        <f t="shared" si="234"/>
        <v>0.36639999363324105</v>
      </c>
      <c r="AA1070" t="str">
        <f t="shared" si="235"/>
        <v>High</v>
      </c>
      <c r="AB1070">
        <f t="shared" si="236"/>
        <v>2021</v>
      </c>
      <c r="AD1070">
        <f t="shared" si="237"/>
        <v>0.2794284548807246</v>
      </c>
    </row>
    <row r="1071" spans="1:30" x14ac:dyDescent="0.3">
      <c r="A1071" s="3" t="s">
        <v>19</v>
      </c>
      <c r="B1071" s="3" t="s">
        <v>1436</v>
      </c>
      <c r="C1071" s="3" t="s">
        <v>21</v>
      </c>
      <c r="D1071" s="4" t="s">
        <v>22</v>
      </c>
      <c r="E1071" s="3" t="s">
        <v>1437</v>
      </c>
      <c r="F1071" s="3" t="str">
        <f t="shared" si="224"/>
        <v>Other</v>
      </c>
      <c r="G1071" s="3" t="str">
        <f t="shared" si="225"/>
        <v xml:space="preserve">DS-25 - STAINLESS STEEL GRATER WITH HANDLE </v>
      </c>
      <c r="H1071" s="3" t="str">
        <f t="shared" si="226"/>
        <v>DS-25</v>
      </c>
      <c r="I1071" s="3"/>
      <c r="J1071" s="3"/>
      <c r="K1071" s="3" t="str">
        <f t="shared" si="227"/>
        <v>PCS</v>
      </c>
      <c r="L1071" s="3" t="e">
        <f t="shared" si="228"/>
        <v>#VALUE!</v>
      </c>
      <c r="M1071" s="3"/>
      <c r="N1071" s="3">
        <v>3340</v>
      </c>
      <c r="O1071" s="3" t="s">
        <v>24</v>
      </c>
      <c r="P1071" s="3">
        <v>597.02765269999998</v>
      </c>
      <c r="Q1071" s="3">
        <v>1994072.36</v>
      </c>
      <c r="R1071" s="3">
        <v>7.9497690109999999</v>
      </c>
      <c r="S1071" s="3">
        <v>26552.228500000001</v>
      </c>
      <c r="T1071" s="3">
        <v>730628.1</v>
      </c>
      <c r="U1071" t="str">
        <f t="shared" si="229"/>
        <v xml:space="preserve">DS-25 - STAINLESS STEEL GRATER WITH HANDLE </v>
      </c>
      <c r="V1071">
        <f t="shared" si="230"/>
        <v>100200</v>
      </c>
      <c r="W1071" t="str">
        <f t="shared" si="231"/>
        <v>PCS</v>
      </c>
      <c r="X1071">
        <f t="shared" si="232"/>
        <v>0.2389</v>
      </c>
      <c r="Y1071">
        <f t="shared" si="233"/>
        <v>2724700.46</v>
      </c>
      <c r="Z1071">
        <f t="shared" si="234"/>
        <v>0.36639999362911785</v>
      </c>
      <c r="AA1071" t="str">
        <f t="shared" si="235"/>
        <v>High</v>
      </c>
      <c r="AB1071">
        <f t="shared" si="236"/>
        <v>2021</v>
      </c>
      <c r="AD1071">
        <f t="shared" si="237"/>
        <v>0.27934234444631617</v>
      </c>
    </row>
    <row r="1072" spans="1:30" x14ac:dyDescent="0.3">
      <c r="A1072" s="3" t="s">
        <v>19</v>
      </c>
      <c r="B1072" s="3" t="s">
        <v>1438</v>
      </c>
      <c r="C1072" s="3" t="s">
        <v>21</v>
      </c>
      <c r="D1072" s="4" t="s">
        <v>22</v>
      </c>
      <c r="E1072" s="3" t="s">
        <v>1439</v>
      </c>
      <c r="F1072" s="3" t="str">
        <f t="shared" si="224"/>
        <v>Other</v>
      </c>
      <c r="G1072" s="3" t="str">
        <f t="shared" si="225"/>
        <v xml:space="preserve">STEEL HAND BLENDER RS-02 </v>
      </c>
      <c r="H1072" s="3" t="str">
        <f t="shared" si="226"/>
        <v>STEEL</v>
      </c>
      <c r="I1072" s="3"/>
      <c r="J1072" s="3"/>
      <c r="K1072" s="3" t="str">
        <f t="shared" si="227"/>
        <v>PCS</v>
      </c>
      <c r="L1072" s="3" t="e">
        <f t="shared" si="228"/>
        <v>#VALUE!</v>
      </c>
      <c r="M1072" s="3"/>
      <c r="N1072" s="3">
        <v>3000</v>
      </c>
      <c r="O1072" s="3" t="s">
        <v>24</v>
      </c>
      <c r="P1072" s="3">
        <v>619.23315000000002</v>
      </c>
      <c r="Q1072" s="3">
        <v>1857699.45</v>
      </c>
      <c r="R1072" s="3">
        <v>8.245448069</v>
      </c>
      <c r="S1072" s="3">
        <v>24736.344209999999</v>
      </c>
      <c r="T1072" s="3">
        <v>680661.1</v>
      </c>
      <c r="U1072" t="str">
        <f t="shared" si="229"/>
        <v xml:space="preserve">STEEL HAND BLENDER RS-02 </v>
      </c>
      <c r="V1072" t="e">
        <f t="shared" si="230"/>
        <v>#VALUE!</v>
      </c>
      <c r="W1072" t="str">
        <f t="shared" si="231"/>
        <v>PCS</v>
      </c>
      <c r="X1072">
        <f t="shared" si="232"/>
        <v>0.45910000000000001</v>
      </c>
      <c r="Y1072">
        <f t="shared" si="233"/>
        <v>2538360.5499999998</v>
      </c>
      <c r="Z1072">
        <f t="shared" si="234"/>
        <v>0.36640001158422048</v>
      </c>
      <c r="AA1072" t="str">
        <f t="shared" si="235"/>
        <v>High</v>
      </c>
      <c r="AB1072">
        <f t="shared" si="236"/>
        <v>2021</v>
      </c>
      <c r="AD1072">
        <f t="shared" si="237"/>
        <v>0.27925606332720532</v>
      </c>
    </row>
    <row r="1073" spans="1:30" x14ac:dyDescent="0.3">
      <c r="A1073" s="3" t="s">
        <v>19</v>
      </c>
      <c r="B1073" s="3" t="s">
        <v>1438</v>
      </c>
      <c r="C1073" s="3" t="s">
        <v>21</v>
      </c>
      <c r="D1073" s="4" t="s">
        <v>22</v>
      </c>
      <c r="E1073" s="3" t="s">
        <v>1440</v>
      </c>
      <c r="F1073" s="3" t="str">
        <f t="shared" si="224"/>
        <v>Kitchen Tools</v>
      </c>
      <c r="G1073" s="3" t="str">
        <f t="shared" si="225"/>
        <v xml:space="preserve">STEEL TEA STRAINER NP-55 </v>
      </c>
      <c r="H1073" s="3" t="str">
        <f t="shared" si="226"/>
        <v>STEEL</v>
      </c>
      <c r="I1073" s="3"/>
      <c r="J1073" s="3"/>
      <c r="K1073" s="3" t="str">
        <f t="shared" si="227"/>
        <v>PCS</v>
      </c>
      <c r="L1073" s="3" t="e">
        <f t="shared" si="228"/>
        <v>#VALUE!</v>
      </c>
      <c r="M1073" s="3"/>
      <c r="N1073" s="3">
        <v>3465</v>
      </c>
      <c r="O1073" s="3" t="s">
        <v>24</v>
      </c>
      <c r="P1073" s="3">
        <v>577.38356710000005</v>
      </c>
      <c r="Q1073" s="3">
        <v>2000634.06</v>
      </c>
      <c r="R1073" s="3">
        <v>7.6881966320000004</v>
      </c>
      <c r="S1073" s="3">
        <v>26639.601330000001</v>
      </c>
      <c r="T1073" s="3">
        <v>733032.3</v>
      </c>
      <c r="U1073" t="str">
        <f t="shared" si="229"/>
        <v xml:space="preserve">STEEL TEA STRAINER NP-55 </v>
      </c>
      <c r="V1073">
        <f t="shared" si="230"/>
        <v>75600</v>
      </c>
      <c r="W1073" t="str">
        <f t="shared" si="231"/>
        <v>PCS</v>
      </c>
      <c r="X1073">
        <f t="shared" si="232"/>
        <v>0.32700000000000001</v>
      </c>
      <c r="Y1073">
        <f t="shared" si="233"/>
        <v>2733666.3600000003</v>
      </c>
      <c r="Z1073">
        <f t="shared" si="234"/>
        <v>0.36639999021110337</v>
      </c>
      <c r="AA1073" t="str">
        <f t="shared" si="235"/>
        <v>High</v>
      </c>
      <c r="AB1073">
        <f t="shared" si="236"/>
        <v>2021</v>
      </c>
      <c r="AD1073">
        <f t="shared" si="237"/>
        <v>0.27916961099758525</v>
      </c>
    </row>
    <row r="1074" spans="1:30" x14ac:dyDescent="0.3">
      <c r="A1074" s="3" t="s">
        <v>19</v>
      </c>
      <c r="B1074" s="3" t="s">
        <v>1441</v>
      </c>
      <c r="C1074" s="3" t="s">
        <v>21</v>
      </c>
      <c r="D1074" s="4" t="s">
        <v>22</v>
      </c>
      <c r="E1074" s="3" t="s">
        <v>1442</v>
      </c>
      <c r="F1074" s="3" t="str">
        <f t="shared" si="224"/>
        <v>Other</v>
      </c>
      <c r="G1074" s="3" t="str">
        <f t="shared" si="225"/>
        <v xml:space="preserve">KWP-1000B SS OIL POT 900ML </v>
      </c>
      <c r="H1074" s="3" t="str">
        <f t="shared" si="226"/>
        <v>KWP-1000B</v>
      </c>
      <c r="I1074" s="3"/>
      <c r="J1074" s="3"/>
      <c r="K1074" s="3" t="str">
        <f t="shared" si="227"/>
        <v>PCS</v>
      </c>
      <c r="L1074" s="3" t="e">
        <f t="shared" si="228"/>
        <v>#VALUE!</v>
      </c>
      <c r="M1074" s="3"/>
      <c r="N1074" s="3">
        <v>6975</v>
      </c>
      <c r="O1074" s="3" t="s">
        <v>24</v>
      </c>
      <c r="P1074" s="3">
        <v>551.38553979999995</v>
      </c>
      <c r="Q1074" s="3">
        <v>3845914.14</v>
      </c>
      <c r="R1074" s="3">
        <v>7.3420178399999996</v>
      </c>
      <c r="S1074" s="3">
        <v>51210.574430000001</v>
      </c>
      <c r="T1074" s="3">
        <v>1409142.9</v>
      </c>
      <c r="U1074" t="str">
        <f t="shared" si="229"/>
        <v xml:space="preserve">KWP-1000B SS OIL POT 900ML </v>
      </c>
      <c r="V1074">
        <f t="shared" si="230"/>
        <v>27000</v>
      </c>
      <c r="W1074" t="str">
        <f t="shared" si="231"/>
        <v>PCS</v>
      </c>
      <c r="X1074" t="e">
        <f t="shared" si="232"/>
        <v>#VALUE!</v>
      </c>
      <c r="Y1074">
        <f t="shared" si="233"/>
        <v>5255057.04</v>
      </c>
      <c r="Z1074">
        <f t="shared" si="234"/>
        <v>0.36639998936637724</v>
      </c>
      <c r="AA1074" t="str">
        <f t="shared" si="235"/>
        <v>High</v>
      </c>
      <c r="AB1074">
        <f t="shared" si="236"/>
        <v>2021</v>
      </c>
      <c r="AD1074">
        <f t="shared" si="237"/>
        <v>0.27908298698644968</v>
      </c>
    </row>
    <row r="1075" spans="1:30" x14ac:dyDescent="0.3">
      <c r="A1075" s="3" t="s">
        <v>19</v>
      </c>
      <c r="B1075" s="3" t="s">
        <v>1443</v>
      </c>
      <c r="C1075" s="3" t="s">
        <v>21</v>
      </c>
      <c r="D1075" s="4" t="s">
        <v>22</v>
      </c>
      <c r="E1075" s="3" t="s">
        <v>1444</v>
      </c>
      <c r="F1075" s="3" t="str">
        <f t="shared" si="224"/>
        <v>Other</v>
      </c>
      <c r="G1075" s="3" t="str">
        <f t="shared" si="225"/>
        <v xml:space="preserve">STAINLESS STEEL GRATER WITH HANDLE - KL324H-9S </v>
      </c>
      <c r="H1075" s="3" t="str">
        <f t="shared" si="226"/>
        <v>STAINLESS</v>
      </c>
      <c r="I1075" s="3"/>
      <c r="J1075" s="3"/>
      <c r="K1075" s="3" t="str">
        <f t="shared" si="227"/>
        <v>PCS</v>
      </c>
      <c r="L1075" s="3" t="e">
        <f t="shared" si="228"/>
        <v>#VALUE!</v>
      </c>
      <c r="M1075" s="3"/>
      <c r="N1075" s="3">
        <v>9840</v>
      </c>
      <c r="O1075" s="3" t="s">
        <v>24</v>
      </c>
      <c r="P1075" s="3">
        <v>377.7894268</v>
      </c>
      <c r="Q1075" s="3">
        <v>3717447.96</v>
      </c>
      <c r="R1075" s="3">
        <v>5.0304850439999997</v>
      </c>
      <c r="S1075" s="3">
        <v>49499.972840000002</v>
      </c>
      <c r="T1075" s="3">
        <v>1362073</v>
      </c>
      <c r="U1075" t="str">
        <f t="shared" si="229"/>
        <v xml:space="preserve">STAINLESS STEEL GRATER WITH HANDLE - KL324H-9S </v>
      </c>
      <c r="V1075" t="e">
        <f t="shared" si="230"/>
        <v>#VALUE!</v>
      </c>
      <c r="W1075" t="str">
        <f t="shared" si="231"/>
        <v>PCS</v>
      </c>
      <c r="X1075">
        <f t="shared" si="232"/>
        <v>0.74</v>
      </c>
      <c r="Y1075">
        <f t="shared" si="233"/>
        <v>5079520.96</v>
      </c>
      <c r="Z1075">
        <f t="shared" si="234"/>
        <v>0.36640001814578194</v>
      </c>
      <c r="AA1075" t="str">
        <f t="shared" si="235"/>
        <v>High</v>
      </c>
      <c r="AB1075">
        <f t="shared" si="236"/>
        <v>2021</v>
      </c>
      <c r="AD1075">
        <f t="shared" si="237"/>
        <v>0.27899619076142002</v>
      </c>
    </row>
    <row r="1076" spans="1:30" x14ac:dyDescent="0.3">
      <c r="A1076" s="3" t="s">
        <v>19</v>
      </c>
      <c r="B1076" s="3" t="s">
        <v>1445</v>
      </c>
      <c r="C1076" s="3" t="s">
        <v>21</v>
      </c>
      <c r="D1076" s="4" t="s">
        <v>22</v>
      </c>
      <c r="E1076" s="3" t="s">
        <v>1446</v>
      </c>
      <c r="F1076" s="3" t="str">
        <f t="shared" si="224"/>
        <v>Other</v>
      </c>
      <c r="G1076" s="3" t="str">
        <f t="shared" si="225"/>
        <v xml:space="preserve">STEEL KITCHEN TURNER ITEM NO-AM-253 </v>
      </c>
      <c r="H1076" s="3" t="str">
        <f t="shared" si="226"/>
        <v>STEEL</v>
      </c>
      <c r="I1076" s="3"/>
      <c r="J1076" s="3"/>
      <c r="K1076" s="3" t="str">
        <f t="shared" si="227"/>
        <v>PCS</v>
      </c>
      <c r="L1076" s="3" t="e">
        <f t="shared" si="228"/>
        <v>#VALUE!</v>
      </c>
      <c r="M1076" s="3"/>
      <c r="N1076" s="3">
        <v>3951.5</v>
      </c>
      <c r="O1076" s="3" t="s">
        <v>24</v>
      </c>
      <c r="P1076" s="3">
        <v>506.94440850000001</v>
      </c>
      <c r="Q1076" s="3">
        <v>2003190.83</v>
      </c>
      <c r="R1076" s="3">
        <v>6.7100517330000002</v>
      </c>
      <c r="S1076" s="3">
        <v>26514.769420000001</v>
      </c>
      <c r="T1076" s="3">
        <v>733969.1</v>
      </c>
      <c r="U1076" t="str">
        <f t="shared" si="229"/>
        <v xml:space="preserve">STEEL KITCHEN TURNER ITEM NO-AM-253 </v>
      </c>
      <c r="V1076">
        <f t="shared" si="230"/>
        <v>40644</v>
      </c>
      <c r="W1076" t="str">
        <f t="shared" si="231"/>
        <v>PCS</v>
      </c>
      <c r="X1076">
        <f t="shared" si="232"/>
        <v>0.59499999999999997</v>
      </c>
      <c r="Y1076">
        <f t="shared" si="233"/>
        <v>2737159.93</v>
      </c>
      <c r="Z1076">
        <f t="shared" si="234"/>
        <v>0.36639998996001794</v>
      </c>
      <c r="AA1076" t="str">
        <f t="shared" si="235"/>
        <v>High</v>
      </c>
      <c r="AB1076">
        <f t="shared" si="236"/>
        <v>2021</v>
      </c>
      <c r="AD1076">
        <f t="shared" si="237"/>
        <v>0.27890922177894795</v>
      </c>
    </row>
    <row r="1077" spans="1:30" x14ac:dyDescent="0.3">
      <c r="A1077" s="3" t="s">
        <v>19</v>
      </c>
      <c r="B1077" s="3" t="s">
        <v>1447</v>
      </c>
      <c r="C1077" s="3" t="s">
        <v>21</v>
      </c>
      <c r="D1077" s="4" t="s">
        <v>22</v>
      </c>
      <c r="E1077" s="3" t="s">
        <v>1448</v>
      </c>
      <c r="F1077" s="3" t="str">
        <f t="shared" si="224"/>
        <v>Containers</v>
      </c>
      <c r="G1077" s="3" t="str">
        <f t="shared" si="225"/>
        <v xml:space="preserve">STEEL ROUND CONTAINER MEDIUM - 6581 </v>
      </c>
      <c r="H1077" s="3" t="str">
        <f t="shared" si="226"/>
        <v>STEEL</v>
      </c>
      <c r="I1077" s="3"/>
      <c r="J1077" s="3"/>
      <c r="K1077" s="3" t="str">
        <f t="shared" si="227"/>
        <v>PCS</v>
      </c>
      <c r="L1077" s="3" t="e">
        <f t="shared" si="228"/>
        <v>#VALUE!</v>
      </c>
      <c r="M1077" s="3"/>
      <c r="N1077" s="3">
        <v>255.42</v>
      </c>
      <c r="O1077" s="3" t="s">
        <v>24</v>
      </c>
      <c r="P1077" s="3">
        <v>672.69548199999997</v>
      </c>
      <c r="Q1077" s="3">
        <v>171819.88</v>
      </c>
      <c r="R1077" s="3">
        <v>8.8746105800000006</v>
      </c>
      <c r="S1077" s="3">
        <v>2266.7530339999998</v>
      </c>
      <c r="T1077" s="3">
        <v>62954.8</v>
      </c>
      <c r="U1077" t="str">
        <f t="shared" si="229"/>
        <v xml:space="preserve">STEEL ROUND CONTAINER MEDIUM - 6581 </v>
      </c>
      <c r="V1077" t="e">
        <f t="shared" si="230"/>
        <v>#VALUE!</v>
      </c>
      <c r="W1077" t="str">
        <f t="shared" si="231"/>
        <v>PCS</v>
      </c>
      <c r="X1077">
        <f t="shared" si="232"/>
        <v>0.92</v>
      </c>
      <c r="Y1077">
        <f t="shared" si="233"/>
        <v>234774.68</v>
      </c>
      <c r="Z1077">
        <f t="shared" si="234"/>
        <v>0.36639997653356526</v>
      </c>
      <c r="AA1077" t="str">
        <f t="shared" si="235"/>
        <v>High</v>
      </c>
      <c r="AB1077">
        <f t="shared" si="236"/>
        <v>2021</v>
      </c>
      <c r="AD1077">
        <f t="shared" si="237"/>
        <v>0.27882207957956445</v>
      </c>
    </row>
    <row r="1078" spans="1:30" x14ac:dyDescent="0.3">
      <c r="A1078" s="3" t="s">
        <v>19</v>
      </c>
      <c r="B1078" s="3" t="s">
        <v>1447</v>
      </c>
      <c r="C1078" s="3" t="s">
        <v>21</v>
      </c>
      <c r="D1078" s="4" t="s">
        <v>22</v>
      </c>
      <c r="E1078" s="3" t="s">
        <v>1449</v>
      </c>
      <c r="F1078" s="3" t="str">
        <f t="shared" si="224"/>
        <v>Other</v>
      </c>
      <c r="G1078" s="3" t="str">
        <f t="shared" si="225"/>
        <v xml:space="preserve">STEEL LUNCH BOX 2 LAYER - 8504 </v>
      </c>
      <c r="H1078" s="3" t="str">
        <f t="shared" si="226"/>
        <v>STEEL</v>
      </c>
      <c r="I1078" s="3"/>
      <c r="J1078" s="3"/>
      <c r="K1078" s="3" t="str">
        <f t="shared" si="227"/>
        <v>PCS</v>
      </c>
      <c r="L1078" s="3" t="e">
        <f t="shared" si="228"/>
        <v>#VALUE!</v>
      </c>
      <c r="M1078" s="3"/>
      <c r="N1078" s="3">
        <v>9212.7000000000007</v>
      </c>
      <c r="O1078" s="3" t="s">
        <v>24</v>
      </c>
      <c r="P1078" s="3">
        <v>471.02571339999997</v>
      </c>
      <c r="Q1078" s="3">
        <v>4339418.59</v>
      </c>
      <c r="R1078" s="3">
        <v>6.2140595440000004</v>
      </c>
      <c r="S1078" s="3">
        <v>57248.266360000001</v>
      </c>
      <c r="T1078" s="3">
        <v>1589963</v>
      </c>
      <c r="U1078" t="str">
        <f t="shared" si="229"/>
        <v xml:space="preserve">STEEL LUNCH BOX 2 LAYER - 8504 </v>
      </c>
      <c r="V1078" t="e">
        <f t="shared" si="230"/>
        <v>#VALUE!</v>
      </c>
      <c r="W1078" t="str">
        <f t="shared" si="231"/>
        <v>PCS</v>
      </c>
      <c r="X1078">
        <f t="shared" si="232"/>
        <v>2.4900000000000002</v>
      </c>
      <c r="Y1078">
        <f t="shared" si="233"/>
        <v>5929381.5899999999</v>
      </c>
      <c r="Z1078">
        <f t="shared" si="234"/>
        <v>0.36640000659627542</v>
      </c>
      <c r="AA1078" t="str">
        <f t="shared" si="235"/>
        <v>High</v>
      </c>
      <c r="AB1078">
        <f t="shared" si="236"/>
        <v>2021</v>
      </c>
      <c r="AD1078">
        <f t="shared" si="237"/>
        <v>0.27873476363045774</v>
      </c>
    </row>
    <row r="1079" spans="1:30" x14ac:dyDescent="0.3">
      <c r="A1079" s="3" t="s">
        <v>19</v>
      </c>
      <c r="B1079" s="3" t="s">
        <v>1450</v>
      </c>
      <c r="C1079" s="3" t="s">
        <v>21</v>
      </c>
      <c r="D1079" s="4" t="s">
        <v>22</v>
      </c>
      <c r="E1079" s="3" t="s">
        <v>1451</v>
      </c>
      <c r="F1079" s="3" t="str">
        <f t="shared" si="224"/>
        <v>Other</v>
      </c>
      <c r="G1079" s="3" t="str">
        <f t="shared" si="225"/>
        <v xml:space="preserve">STAINLESS STEEL SPORTS BOTTLE - KWB-600F </v>
      </c>
      <c r="H1079" s="3" t="str">
        <f t="shared" si="226"/>
        <v>STAINLESS</v>
      </c>
      <c r="I1079" s="3"/>
      <c r="J1079" s="3"/>
      <c r="K1079" s="3" t="str">
        <f t="shared" si="227"/>
        <v>PCS</v>
      </c>
      <c r="L1079" s="3" t="e">
        <f t="shared" si="228"/>
        <v>#VALUE!</v>
      </c>
      <c r="M1079" s="3"/>
      <c r="N1079" s="3">
        <v>7560</v>
      </c>
      <c r="O1079" s="3" t="s">
        <v>24</v>
      </c>
      <c r="P1079" s="3">
        <v>525.74460320000003</v>
      </c>
      <c r="Q1079" s="3">
        <v>3974629.2</v>
      </c>
      <c r="R1079" s="3">
        <v>6.9359446330000001</v>
      </c>
      <c r="S1079" s="3">
        <v>52435.741419999998</v>
      </c>
      <c r="T1079" s="3">
        <v>1456304.1</v>
      </c>
      <c r="U1079" t="str">
        <f t="shared" si="229"/>
        <v xml:space="preserve">STAINLESS STEEL SPORTS BOTTLE - KWB-600F </v>
      </c>
      <c r="V1079" t="e">
        <f t="shared" si="230"/>
        <v>#VALUE!</v>
      </c>
      <c r="W1079" t="str">
        <f t="shared" si="231"/>
        <v>PCS</v>
      </c>
      <c r="X1079">
        <f t="shared" si="232"/>
        <v>0.99</v>
      </c>
      <c r="Y1079">
        <f t="shared" si="233"/>
        <v>5430933.3000000007</v>
      </c>
      <c r="Z1079">
        <f t="shared" si="234"/>
        <v>0.36639999021795544</v>
      </c>
      <c r="AA1079" t="str">
        <f t="shared" si="235"/>
        <v>High</v>
      </c>
      <c r="AB1079">
        <f t="shared" si="236"/>
        <v>2021</v>
      </c>
      <c r="AD1079">
        <f t="shared" si="237"/>
        <v>0.27864727336801681</v>
      </c>
    </row>
    <row r="1080" spans="1:30" x14ac:dyDescent="0.3">
      <c r="A1080" s="3" t="s">
        <v>19</v>
      </c>
      <c r="B1080" s="3" t="s">
        <v>1452</v>
      </c>
      <c r="C1080" s="3" t="s">
        <v>21</v>
      </c>
      <c r="D1080" s="4" t="s">
        <v>25</v>
      </c>
      <c r="E1080" s="3" t="s">
        <v>1453</v>
      </c>
      <c r="F1080" s="3" t="str">
        <f t="shared" si="224"/>
        <v>Scrubber</v>
      </c>
      <c r="G1080" s="3" t="str">
        <f t="shared" si="225"/>
        <v xml:space="preserve">SS SCRUBBER 3 PCS SET - SS410 </v>
      </c>
      <c r="H1080" s="3" t="str">
        <f t="shared" si="226"/>
        <v>SS</v>
      </c>
      <c r="I1080" s="3"/>
      <c r="J1080" s="3"/>
      <c r="K1080" s="3" t="str">
        <f t="shared" si="227"/>
        <v>PCS</v>
      </c>
      <c r="L1080" s="3" t="e">
        <f t="shared" si="228"/>
        <v>#VALUE!</v>
      </c>
      <c r="M1080" s="3"/>
      <c r="N1080" s="3">
        <v>7700</v>
      </c>
      <c r="O1080" s="3" t="s">
        <v>24</v>
      </c>
      <c r="P1080" s="3">
        <v>298.33065319999997</v>
      </c>
      <c r="Q1080" s="3">
        <v>2297146.0299999998</v>
      </c>
      <c r="R1080" s="3">
        <v>3.9357605969999998</v>
      </c>
      <c r="S1080" s="3">
        <v>30305.356599999999</v>
      </c>
      <c r="T1080" s="3">
        <v>1009825.4</v>
      </c>
      <c r="U1080" t="str">
        <f t="shared" si="229"/>
        <v xml:space="preserve">SS SCRUBBER 3 PCS SET - SS410 </v>
      </c>
      <c r="V1080" t="e">
        <f t="shared" si="230"/>
        <v>#VALUE!</v>
      </c>
      <c r="W1080" t="str">
        <f t="shared" si="231"/>
        <v>PCS</v>
      </c>
      <c r="X1080">
        <f t="shared" si="232"/>
        <v>0.19</v>
      </c>
      <c r="Y1080">
        <f t="shared" si="233"/>
        <v>3306971.4299999997</v>
      </c>
      <c r="Z1080">
        <f t="shared" si="234"/>
        <v>0.43960000226890239</v>
      </c>
      <c r="AA1080" t="str">
        <f t="shared" si="235"/>
        <v>High</v>
      </c>
      <c r="AB1080">
        <f t="shared" si="236"/>
        <v>2021</v>
      </c>
      <c r="AD1080">
        <f t="shared" si="237"/>
        <v>0.27855960831621868</v>
      </c>
    </row>
    <row r="1081" spans="1:30" x14ac:dyDescent="0.3">
      <c r="A1081" s="3" t="s">
        <v>19</v>
      </c>
      <c r="B1081" s="3" t="s">
        <v>1454</v>
      </c>
      <c r="C1081" s="3" t="s">
        <v>21</v>
      </c>
      <c r="D1081" s="4" t="s">
        <v>22</v>
      </c>
      <c r="E1081" s="3" t="s">
        <v>1455</v>
      </c>
      <c r="F1081" s="3" t="str">
        <f t="shared" si="224"/>
        <v>Kitchen Tools</v>
      </c>
      <c r="G1081" s="3" t="str">
        <f t="shared" si="225"/>
        <v xml:space="preserve">STEEL TEA STRAINER BIG -SB-12 </v>
      </c>
      <c r="H1081" s="3" t="str">
        <f t="shared" si="226"/>
        <v>STEEL</v>
      </c>
      <c r="I1081" s="3"/>
      <c r="J1081" s="3"/>
      <c r="K1081" s="3" t="str">
        <f t="shared" si="227"/>
        <v>PCS</v>
      </c>
      <c r="L1081" s="3" t="e">
        <f t="shared" si="228"/>
        <v>#VALUE!</v>
      </c>
      <c r="M1081" s="3"/>
      <c r="N1081" s="3">
        <v>142.5</v>
      </c>
      <c r="O1081" s="3" t="s">
        <v>24</v>
      </c>
      <c r="P1081" s="3">
        <v>409.11242110000001</v>
      </c>
      <c r="Q1081" s="3">
        <v>58298.52</v>
      </c>
      <c r="R1081" s="3">
        <v>5.4043912949999999</v>
      </c>
      <c r="S1081" s="3">
        <v>770.12575960000004</v>
      </c>
      <c r="T1081" s="3">
        <v>21360.6</v>
      </c>
      <c r="U1081" t="str">
        <f t="shared" si="229"/>
        <v xml:space="preserve">STEEL TEA STRAINER BIG -SB-12 </v>
      </c>
      <c r="V1081">
        <f t="shared" si="230"/>
        <v>600</v>
      </c>
      <c r="W1081" t="str">
        <f t="shared" si="231"/>
        <v>PCS</v>
      </c>
      <c r="X1081">
        <f t="shared" si="232"/>
        <v>1.2070000000000001</v>
      </c>
      <c r="Y1081">
        <f t="shared" si="233"/>
        <v>79659.12</v>
      </c>
      <c r="Z1081">
        <f t="shared" si="234"/>
        <v>0.366400382033712</v>
      </c>
      <c r="AA1081" t="str">
        <f t="shared" si="235"/>
        <v>High</v>
      </c>
      <c r="AB1081">
        <f t="shared" si="236"/>
        <v>2021</v>
      </c>
      <c r="AD1081">
        <f t="shared" si="237"/>
        <v>0.27839856792226592</v>
      </c>
    </row>
    <row r="1082" spans="1:30" x14ac:dyDescent="0.3">
      <c r="A1082" s="3" t="s">
        <v>19</v>
      </c>
      <c r="B1082" s="3" t="s">
        <v>1454</v>
      </c>
      <c r="C1082" s="3" t="s">
        <v>21</v>
      </c>
      <c r="D1082" s="4" t="s">
        <v>22</v>
      </c>
      <c r="E1082" s="3" t="s">
        <v>1456</v>
      </c>
      <c r="F1082" s="3" t="str">
        <f t="shared" si="224"/>
        <v>Other</v>
      </c>
      <c r="G1082" s="3" t="str">
        <f t="shared" si="225"/>
        <v xml:space="preserve">STAINLESS STEEL GRATER WITH HANDLE DS-25 </v>
      </c>
      <c r="H1082" s="3" t="str">
        <f t="shared" si="226"/>
        <v>STAINLESS</v>
      </c>
      <c r="I1082" s="3"/>
      <c r="J1082" s="3"/>
      <c r="K1082" s="3" t="str">
        <f t="shared" si="227"/>
        <v>PCS</v>
      </c>
      <c r="L1082" s="3" t="e">
        <f t="shared" si="228"/>
        <v>#VALUE!</v>
      </c>
      <c r="M1082" s="3"/>
      <c r="N1082" s="3">
        <v>3340</v>
      </c>
      <c r="O1082" s="3" t="s">
        <v>24</v>
      </c>
      <c r="P1082" s="3">
        <v>561.03269760000001</v>
      </c>
      <c r="Q1082" s="3">
        <v>1873849.21</v>
      </c>
      <c r="R1082" s="3">
        <v>7.4112641689999998</v>
      </c>
      <c r="S1082" s="3">
        <v>24753.622319999999</v>
      </c>
      <c r="T1082" s="3">
        <v>686578.3</v>
      </c>
      <c r="U1082" t="str">
        <f t="shared" si="229"/>
        <v xml:space="preserve">STAINLESS STEEL GRATER WITH HANDLE DS-25 </v>
      </c>
      <c r="V1082">
        <f t="shared" si="230"/>
        <v>100200</v>
      </c>
      <c r="W1082" t="str">
        <f t="shared" si="231"/>
        <v>PCS</v>
      </c>
      <c r="X1082">
        <f t="shared" si="232"/>
        <v>0.22739999999999999</v>
      </c>
      <c r="Y1082">
        <f t="shared" si="233"/>
        <v>2560427.5099999998</v>
      </c>
      <c r="Z1082">
        <f t="shared" si="234"/>
        <v>0.36639997302664501</v>
      </c>
      <c r="AA1082" t="str">
        <f t="shared" si="235"/>
        <v>High</v>
      </c>
      <c r="AB1082">
        <f t="shared" si="236"/>
        <v>2021</v>
      </c>
      <c r="AD1082">
        <f t="shared" si="237"/>
        <v>0.27831047801825048</v>
      </c>
    </row>
    <row r="1083" spans="1:30" x14ac:dyDescent="0.3">
      <c r="A1083" s="3" t="s">
        <v>19</v>
      </c>
      <c r="B1083" s="3" t="s">
        <v>1457</v>
      </c>
      <c r="C1083" s="3" t="s">
        <v>21</v>
      </c>
      <c r="D1083" s="4" t="s">
        <v>22</v>
      </c>
      <c r="E1083" s="3" t="s">
        <v>1458</v>
      </c>
      <c r="F1083" s="3" t="str">
        <f t="shared" si="224"/>
        <v>Kitchen Tools</v>
      </c>
      <c r="G1083" s="3" t="str">
        <f t="shared" si="225"/>
        <v xml:space="preserve">STEEL TEA STRAINER BIG SB-12 </v>
      </c>
      <c r="H1083" s="3" t="str">
        <f t="shared" si="226"/>
        <v>STEEL</v>
      </c>
      <c r="I1083" s="3"/>
      <c r="J1083" s="3"/>
      <c r="K1083" s="3" t="str">
        <f t="shared" si="227"/>
        <v>PCS</v>
      </c>
      <c r="L1083" s="3" t="e">
        <f t="shared" si="228"/>
        <v>#VALUE!</v>
      </c>
      <c r="M1083" s="3"/>
      <c r="N1083" s="3">
        <v>5791.2</v>
      </c>
      <c r="O1083" s="3" t="s">
        <v>24</v>
      </c>
      <c r="P1083" s="3">
        <v>414.9579569</v>
      </c>
      <c r="Q1083" s="3">
        <v>2403104.52</v>
      </c>
      <c r="R1083" s="3">
        <v>5.4816110550000001</v>
      </c>
      <c r="S1083" s="3">
        <v>31745.105940000001</v>
      </c>
      <c r="T1083" s="3">
        <v>880497.5</v>
      </c>
      <c r="U1083" t="str">
        <f t="shared" si="229"/>
        <v xml:space="preserve">STEEL TEA STRAINER BIG SB-12 </v>
      </c>
      <c r="V1083">
        <f t="shared" si="230"/>
        <v>24384</v>
      </c>
      <c r="W1083" t="str">
        <f t="shared" si="231"/>
        <v>PCS</v>
      </c>
      <c r="X1083">
        <f t="shared" si="232"/>
        <v>1.2070000000000001</v>
      </c>
      <c r="Y1083">
        <f t="shared" si="233"/>
        <v>3283602.02</v>
      </c>
      <c r="Z1083">
        <f t="shared" si="234"/>
        <v>0.36640000161124908</v>
      </c>
      <c r="AA1083" t="str">
        <f t="shared" si="235"/>
        <v>High</v>
      </c>
      <c r="AB1083">
        <f t="shared" si="236"/>
        <v>2021</v>
      </c>
      <c r="AD1083">
        <f t="shared" si="237"/>
        <v>0.27822221199118802</v>
      </c>
    </row>
    <row r="1084" spans="1:30" x14ac:dyDescent="0.3">
      <c r="A1084" s="3" t="s">
        <v>19</v>
      </c>
      <c r="B1084" s="3" t="s">
        <v>1459</v>
      </c>
      <c r="C1084" s="3" t="s">
        <v>21</v>
      </c>
      <c r="D1084" s="4" t="s">
        <v>25</v>
      </c>
      <c r="E1084" s="3" t="s">
        <v>1343</v>
      </c>
      <c r="F1084" s="3" t="str">
        <f t="shared" si="224"/>
        <v>Scrubber</v>
      </c>
      <c r="G1084" s="3" t="str">
        <f t="shared" si="225"/>
        <v xml:space="preserve">STEEL SCRUBBER 6PCS SET - OKS-4156 </v>
      </c>
      <c r="H1084" s="3" t="str">
        <f t="shared" si="226"/>
        <v>STEEL</v>
      </c>
      <c r="I1084" s="3"/>
      <c r="J1084" s="3"/>
      <c r="K1084" s="3" t="str">
        <f t="shared" si="227"/>
        <v>PCS</v>
      </c>
      <c r="L1084" s="3" t="e">
        <f t="shared" si="228"/>
        <v>#VALUE!</v>
      </c>
      <c r="M1084" s="3"/>
      <c r="N1084" s="3">
        <v>8537.7999999999993</v>
      </c>
      <c r="O1084" s="3" t="s">
        <v>24</v>
      </c>
      <c r="P1084" s="3">
        <v>256.73265830000003</v>
      </c>
      <c r="Q1084" s="3">
        <v>2191932.09</v>
      </c>
      <c r="R1084" s="3">
        <v>3.450707773</v>
      </c>
      <c r="S1084" s="3">
        <v>29461.452819999999</v>
      </c>
      <c r="T1084" s="3">
        <v>963573.3</v>
      </c>
      <c r="U1084" t="str">
        <f t="shared" si="229"/>
        <v xml:space="preserve">STEEL SCRUBBER 6PCS SET - OKS-4156 </v>
      </c>
      <c r="V1084" t="e">
        <f t="shared" si="230"/>
        <v>#VALUE!</v>
      </c>
      <c r="W1084" t="str">
        <f t="shared" si="231"/>
        <v>PCS</v>
      </c>
      <c r="X1084">
        <f t="shared" si="232"/>
        <v>0.27500000000000002</v>
      </c>
      <c r="Y1084">
        <f t="shared" si="233"/>
        <v>3155505.3899999997</v>
      </c>
      <c r="Z1084">
        <f t="shared" si="234"/>
        <v>0.43959997866539746</v>
      </c>
      <c r="AA1084" t="str">
        <f t="shared" si="235"/>
        <v>High</v>
      </c>
      <c r="AB1084">
        <f t="shared" si="236"/>
        <v>2021</v>
      </c>
      <c r="AD1084">
        <f t="shared" si="237"/>
        <v>0.27813376887221097</v>
      </c>
    </row>
    <row r="1085" spans="1:30" x14ac:dyDescent="0.3">
      <c r="A1085" s="3" t="s">
        <v>19</v>
      </c>
      <c r="B1085" s="3" t="s">
        <v>1460</v>
      </c>
      <c r="C1085" s="3" t="s">
        <v>21</v>
      </c>
      <c r="D1085" s="4" t="s">
        <v>22</v>
      </c>
      <c r="E1085" s="3" t="s">
        <v>1461</v>
      </c>
      <c r="F1085" s="3" t="str">
        <f t="shared" si="224"/>
        <v>Other</v>
      </c>
      <c r="G1085" s="3" t="str">
        <f t="shared" si="225"/>
        <v xml:space="preserve">STEEL HANGER WITH HOOK SL-89 </v>
      </c>
      <c r="H1085" s="3" t="str">
        <f t="shared" si="226"/>
        <v>STEEL</v>
      </c>
      <c r="I1085" s="3"/>
      <c r="J1085" s="3"/>
      <c r="K1085" s="3" t="str">
        <f t="shared" si="227"/>
        <v>PCS</v>
      </c>
      <c r="L1085" s="3" t="e">
        <f t="shared" si="228"/>
        <v>#VALUE!</v>
      </c>
      <c r="M1085" s="3"/>
      <c r="N1085" s="3">
        <v>15568</v>
      </c>
      <c r="O1085" s="3" t="s">
        <v>24</v>
      </c>
      <c r="P1085" s="3">
        <v>400.8235573</v>
      </c>
      <c r="Q1085" s="3">
        <v>6240021.1399999997</v>
      </c>
      <c r="R1085" s="3">
        <v>5.4201968530000002</v>
      </c>
      <c r="S1085" s="3">
        <v>84381.624609999999</v>
      </c>
      <c r="T1085" s="3">
        <v>2286343.7000000002</v>
      </c>
      <c r="U1085" t="str">
        <f t="shared" si="229"/>
        <v xml:space="preserve">STEEL HANGER WITH HOOK SL-89 </v>
      </c>
      <c r="V1085" t="e">
        <f t="shared" si="230"/>
        <v>#VALUE!</v>
      </c>
      <c r="W1085" t="str">
        <f t="shared" si="231"/>
        <v>PCS</v>
      </c>
      <c r="X1085">
        <f t="shared" si="232"/>
        <v>1.1200000000000001</v>
      </c>
      <c r="Y1085">
        <f t="shared" si="233"/>
        <v>8526364.8399999999</v>
      </c>
      <c r="Z1085">
        <f t="shared" si="234"/>
        <v>0.36639999267694795</v>
      </c>
      <c r="AA1085" t="str">
        <f t="shared" si="235"/>
        <v>High</v>
      </c>
      <c r="AB1085">
        <f t="shared" si="236"/>
        <v>2021</v>
      </c>
      <c r="AD1085">
        <f t="shared" si="237"/>
        <v>0.27797165420374392</v>
      </c>
    </row>
    <row r="1086" spans="1:30" x14ac:dyDescent="0.3">
      <c r="A1086" s="3" t="s">
        <v>19</v>
      </c>
      <c r="B1086" s="3" t="s">
        <v>1462</v>
      </c>
      <c r="C1086" s="3" t="s">
        <v>21</v>
      </c>
      <c r="D1086" s="4" t="s">
        <v>22</v>
      </c>
      <c r="E1086" s="3" t="s">
        <v>1463</v>
      </c>
      <c r="F1086" s="3" t="str">
        <f t="shared" si="224"/>
        <v>Other</v>
      </c>
      <c r="G1086" s="3" t="str">
        <f t="shared" si="225"/>
        <v xml:space="preserve">STEEL HAND BLENDER RS-02 </v>
      </c>
      <c r="H1086" s="3" t="str">
        <f t="shared" si="226"/>
        <v>STEEL</v>
      </c>
      <c r="I1086" s="3"/>
      <c r="J1086" s="3"/>
      <c r="K1086" s="3" t="str">
        <f t="shared" si="227"/>
        <v>PCS</v>
      </c>
      <c r="L1086" s="3" t="e">
        <f t="shared" si="228"/>
        <v>#VALUE!</v>
      </c>
      <c r="M1086" s="3"/>
      <c r="N1086" s="3">
        <v>4843.2</v>
      </c>
      <c r="O1086" s="3" t="s">
        <v>24</v>
      </c>
      <c r="P1086" s="3">
        <v>606.35990249999998</v>
      </c>
      <c r="Q1086" s="3">
        <v>2936722.28</v>
      </c>
      <c r="R1086" s="3">
        <v>8.1995930030000004</v>
      </c>
      <c r="S1086" s="3">
        <v>39712.268830000001</v>
      </c>
      <c r="T1086" s="3">
        <v>1076015</v>
      </c>
      <c r="U1086" t="str">
        <f t="shared" si="229"/>
        <v xml:space="preserve">STEEL HAND BLENDER RS-02 </v>
      </c>
      <c r="V1086">
        <f t="shared" si="230"/>
        <v>80720</v>
      </c>
      <c r="W1086" t="str">
        <f t="shared" si="231"/>
        <v>PCS</v>
      </c>
      <c r="X1086">
        <f t="shared" si="232"/>
        <v>0.45340000000000003</v>
      </c>
      <c r="Y1086">
        <f t="shared" si="233"/>
        <v>4012737.28</v>
      </c>
      <c r="Z1086">
        <f t="shared" si="234"/>
        <v>0.36639998522434342</v>
      </c>
      <c r="AA1086" t="str">
        <f t="shared" si="235"/>
        <v>High</v>
      </c>
      <c r="AB1086">
        <f t="shared" si="236"/>
        <v>2021</v>
      </c>
      <c r="AD1086">
        <f t="shared" si="237"/>
        <v>0.27788278150176082</v>
      </c>
    </row>
    <row r="1087" spans="1:30" x14ac:dyDescent="0.3">
      <c r="A1087" s="3" t="s">
        <v>19</v>
      </c>
      <c r="B1087" s="3" t="s">
        <v>1462</v>
      </c>
      <c r="C1087" s="3" t="s">
        <v>21</v>
      </c>
      <c r="D1087" s="4" t="s">
        <v>22</v>
      </c>
      <c r="E1087" s="3" t="s">
        <v>1464</v>
      </c>
      <c r="F1087" s="3" t="str">
        <f t="shared" si="224"/>
        <v>Kitchen Tools</v>
      </c>
      <c r="G1087" s="3" t="str">
        <f t="shared" si="225"/>
        <v xml:space="preserve">STEEL TEA STRAINER BIG-SB-12 </v>
      </c>
      <c r="H1087" s="3" t="str">
        <f t="shared" si="226"/>
        <v>STEEL</v>
      </c>
      <c r="I1087" s="3"/>
      <c r="J1087" s="3"/>
      <c r="K1087" s="3" t="str">
        <f t="shared" si="227"/>
        <v>PCS</v>
      </c>
      <c r="L1087" s="3" t="e">
        <f t="shared" si="228"/>
        <v>#VALUE!</v>
      </c>
      <c r="M1087" s="3"/>
      <c r="N1087" s="3">
        <v>5962.2</v>
      </c>
      <c r="O1087" s="3" t="s">
        <v>24</v>
      </c>
      <c r="P1087" s="3">
        <v>397.40672069999999</v>
      </c>
      <c r="Q1087" s="3">
        <v>2369418.35</v>
      </c>
      <c r="R1087" s="3">
        <v>5.3739921659999998</v>
      </c>
      <c r="S1087" s="3">
        <v>32040.81609</v>
      </c>
      <c r="T1087" s="3">
        <v>868155</v>
      </c>
      <c r="U1087" t="str">
        <f t="shared" si="229"/>
        <v xml:space="preserve">STEEL TEA STRAINER BIG-SB-12 </v>
      </c>
      <c r="V1087">
        <f t="shared" si="230"/>
        <v>25104</v>
      </c>
      <c r="W1087" t="str">
        <f t="shared" si="231"/>
        <v>PCS</v>
      </c>
      <c r="X1087">
        <f t="shared" si="232"/>
        <v>1.2034</v>
      </c>
      <c r="Y1087">
        <f t="shared" si="233"/>
        <v>3237573.35</v>
      </c>
      <c r="Z1087">
        <f t="shared" si="234"/>
        <v>0.36640004919350777</v>
      </c>
      <c r="AA1087" t="str">
        <f t="shared" si="235"/>
        <v>High</v>
      </c>
      <c r="AB1087">
        <f t="shared" si="236"/>
        <v>2021</v>
      </c>
      <c r="AD1087">
        <f t="shared" si="237"/>
        <v>0.2777937299889614</v>
      </c>
    </row>
    <row r="1088" spans="1:30" x14ac:dyDescent="0.3">
      <c r="A1088" s="3" t="s">
        <v>19</v>
      </c>
      <c r="B1088" s="3" t="s">
        <v>1462</v>
      </c>
      <c r="C1088" s="3" t="s">
        <v>21</v>
      </c>
      <c r="D1088" s="4" t="s">
        <v>22</v>
      </c>
      <c r="E1088" s="3" t="s">
        <v>1465</v>
      </c>
      <c r="F1088" s="3" t="str">
        <f t="shared" si="224"/>
        <v>Kitchen Tools</v>
      </c>
      <c r="G1088" s="3" t="str">
        <f t="shared" si="225"/>
        <v xml:space="preserve">STEEL TEA STRAINER BIG SB-12 </v>
      </c>
      <c r="H1088" s="3" t="str">
        <f t="shared" si="226"/>
        <v>STEEL</v>
      </c>
      <c r="I1088" s="3"/>
      <c r="J1088" s="3"/>
      <c r="K1088" s="3" t="str">
        <f t="shared" si="227"/>
        <v>PCS</v>
      </c>
      <c r="L1088" s="3" t="e">
        <f t="shared" si="228"/>
        <v>#VALUE!</v>
      </c>
      <c r="M1088" s="3"/>
      <c r="N1088" s="3">
        <v>1995</v>
      </c>
      <c r="O1088" s="3" t="s">
        <v>24</v>
      </c>
      <c r="P1088" s="3">
        <v>406.58050630000002</v>
      </c>
      <c r="Q1088" s="3">
        <v>811128.11</v>
      </c>
      <c r="R1088" s="3">
        <v>5.4980460620000002</v>
      </c>
      <c r="S1088" s="3">
        <v>10968.60189</v>
      </c>
      <c r="T1088" s="3">
        <v>297197.40000000002</v>
      </c>
      <c r="U1088" t="str">
        <f t="shared" si="229"/>
        <v xml:space="preserve">STEEL TEA STRAINER BIG SB-12 </v>
      </c>
      <c r="V1088">
        <f t="shared" si="230"/>
        <v>8400</v>
      </c>
      <c r="W1088" t="str">
        <f t="shared" si="231"/>
        <v>PCS</v>
      </c>
      <c r="X1088">
        <f t="shared" si="232"/>
        <v>1.2034</v>
      </c>
      <c r="Y1088">
        <f t="shared" si="233"/>
        <v>1108325.51</v>
      </c>
      <c r="Z1088">
        <f t="shared" si="234"/>
        <v>0.36640007458254653</v>
      </c>
      <c r="AA1088" t="str">
        <f t="shared" si="235"/>
        <v>High</v>
      </c>
      <c r="AB1088">
        <f t="shared" si="236"/>
        <v>2021</v>
      </c>
      <c r="AD1088">
        <f t="shared" si="237"/>
        <v>0.27770449905320654</v>
      </c>
    </row>
    <row r="1089" spans="1:30" x14ac:dyDescent="0.3">
      <c r="A1089" s="3" t="s">
        <v>19</v>
      </c>
      <c r="B1089" s="3" t="s">
        <v>1462</v>
      </c>
      <c r="C1089" s="3" t="s">
        <v>21</v>
      </c>
      <c r="D1089" s="4" t="s">
        <v>22</v>
      </c>
      <c r="E1089" s="3" t="s">
        <v>1466</v>
      </c>
      <c r="F1089" s="3" t="str">
        <f t="shared" si="224"/>
        <v>Kitchen Tools</v>
      </c>
      <c r="G1089" s="3" t="str">
        <f t="shared" si="225"/>
        <v xml:space="preserve">STEEL TEA STRAINER NP-55 </v>
      </c>
      <c r="H1089" s="3" t="str">
        <f t="shared" si="226"/>
        <v>STEEL</v>
      </c>
      <c r="I1089" s="3"/>
      <c r="J1089" s="3"/>
      <c r="K1089" s="3" t="str">
        <f t="shared" si="227"/>
        <v>PCS</v>
      </c>
      <c r="L1089" s="3" t="e">
        <f t="shared" si="228"/>
        <v>#VALUE!</v>
      </c>
      <c r="M1089" s="3"/>
      <c r="N1089" s="3">
        <v>4620</v>
      </c>
      <c r="O1089" s="3" t="s">
        <v>24</v>
      </c>
      <c r="P1089" s="3">
        <v>552.55492419999996</v>
      </c>
      <c r="Q1089" s="3">
        <v>2552803.75</v>
      </c>
      <c r="R1089" s="3">
        <v>7.4720070889999999</v>
      </c>
      <c r="S1089" s="3">
        <v>34520.672749999998</v>
      </c>
      <c r="T1089" s="3">
        <v>935347.3</v>
      </c>
      <c r="U1089" t="str">
        <f t="shared" si="229"/>
        <v xml:space="preserve">STEEL TEA STRAINER NP-55 </v>
      </c>
      <c r="V1089">
        <f t="shared" si="230"/>
        <v>100800</v>
      </c>
      <c r="W1089" t="str">
        <f t="shared" si="231"/>
        <v>PCS</v>
      </c>
      <c r="X1089">
        <f t="shared" si="232"/>
        <v>0.32290000000000002</v>
      </c>
      <c r="Y1089">
        <f t="shared" si="233"/>
        <v>3488151.05</v>
      </c>
      <c r="Z1089">
        <f t="shared" si="234"/>
        <v>0.36640000235035697</v>
      </c>
      <c r="AA1089" t="str">
        <f t="shared" si="235"/>
        <v>High</v>
      </c>
      <c r="AB1089">
        <f t="shared" si="236"/>
        <v>2021</v>
      </c>
      <c r="AD1089">
        <f t="shared" si="237"/>
        <v>0.27761508819077779</v>
      </c>
    </row>
    <row r="1090" spans="1:30" x14ac:dyDescent="0.3">
      <c r="A1090" s="3" t="s">
        <v>19</v>
      </c>
      <c r="B1090" s="3" t="s">
        <v>1462</v>
      </c>
      <c r="C1090" s="3" t="s">
        <v>21</v>
      </c>
      <c r="D1090" s="4" t="s">
        <v>22</v>
      </c>
      <c r="E1090" s="3" t="s">
        <v>1467</v>
      </c>
      <c r="F1090" s="3" t="str">
        <f t="shared" si="224"/>
        <v>Other</v>
      </c>
      <c r="G1090" s="3" t="str">
        <f t="shared" si="225"/>
        <v xml:space="preserve">STEEL ZHARA-NP003 </v>
      </c>
      <c r="H1090" s="3" t="str">
        <f t="shared" si="226"/>
        <v>STEEL</v>
      </c>
      <c r="I1090" s="3"/>
      <c r="J1090" s="3"/>
      <c r="K1090" s="3" t="str">
        <f t="shared" si="227"/>
        <v>PCS</v>
      </c>
      <c r="L1090" s="3" t="e">
        <f t="shared" si="228"/>
        <v>#VALUE!</v>
      </c>
      <c r="M1090" s="3"/>
      <c r="N1090" s="3">
        <v>23520</v>
      </c>
      <c r="O1090" s="3" t="s">
        <v>24</v>
      </c>
      <c r="P1090" s="3">
        <v>391.42767559999999</v>
      </c>
      <c r="Q1090" s="3">
        <v>9206378.9299999997</v>
      </c>
      <c r="R1090" s="3">
        <v>5.2931396289999997</v>
      </c>
      <c r="S1090" s="3">
        <v>124494.6441</v>
      </c>
      <c r="T1090" s="3">
        <v>3373217.3</v>
      </c>
      <c r="U1090" t="str">
        <f t="shared" si="229"/>
        <v xml:space="preserve">STEEL ZHARA-NP003 </v>
      </c>
      <c r="V1090">
        <f t="shared" si="230"/>
        <v>252000</v>
      </c>
      <c r="W1090" t="str">
        <f t="shared" si="231"/>
        <v>PCS</v>
      </c>
      <c r="X1090">
        <f t="shared" si="232"/>
        <v>0.46579999999999999</v>
      </c>
      <c r="Y1090">
        <f t="shared" si="233"/>
        <v>12579596.23</v>
      </c>
      <c r="Z1090">
        <f t="shared" si="234"/>
        <v>0.3664000065224341</v>
      </c>
      <c r="AA1090" t="str">
        <f t="shared" si="235"/>
        <v>High</v>
      </c>
      <c r="AB1090">
        <f t="shared" si="236"/>
        <v>2021</v>
      </c>
      <c r="AD1090">
        <f t="shared" si="237"/>
        <v>0.27752549695550077</v>
      </c>
    </row>
    <row r="1091" spans="1:30" x14ac:dyDescent="0.3">
      <c r="A1091" s="3" t="s">
        <v>19</v>
      </c>
      <c r="B1091" s="3" t="s">
        <v>1468</v>
      </c>
      <c r="C1091" s="3" t="s">
        <v>21</v>
      </c>
      <c r="D1091" s="4" t="s">
        <v>25</v>
      </c>
      <c r="E1091" s="3" t="s">
        <v>1469</v>
      </c>
      <c r="F1091" s="3" t="str">
        <f t="shared" ref="F1091:F1154" si="238">IF(ISNUMBER(SEARCH("SCRUB",E1091)),"Scrubber",
IF(ISNUMBER(SEARCH("STRAIN",E1091)),"Kitchen Tools",
IF(ISNUMBER(SEARCH("HOLDER",E1091)),"Household Steel",
IF(ISNUMBER(SEARCH("CONTAINER",E1091)),"Containers",
IF(ISNUMBER(SEARCH("STAND",E1091)),"Home Utility",
"Other")))))</f>
        <v>Scrubber</v>
      </c>
      <c r="G1091" s="3" t="str">
        <f t="shared" ref="G1091:G1154" si="239">LEFT(E1091, FIND("(", E1091 &amp; "(")-1)</f>
        <v xml:space="preserve">SS SCRUBBER 3 PCS SET - SS410 </v>
      </c>
      <c r="H1091" s="3" t="str">
        <f t="shared" ref="H1091:H1154" si="240">LEFT(E1091, FIND(" ", E1091 &amp; " ") - 1)</f>
        <v>SS</v>
      </c>
      <c r="I1091" s="3"/>
      <c r="J1091" s="3"/>
      <c r="K1091" s="3" t="str">
        <f t="shared" ref="K1091:K1154" si="241">IF(ISNUMBER(SEARCH("PCS",E1091)),"PCS",
IF(ISNUMBER(SEARCH("SET",E1091)),"SETS",
IF(ISNUMBER(SEARCH("KG",E1091)),"KG","")))</f>
        <v>PCS</v>
      </c>
      <c r="L1091" s="3" t="e">
        <f t="shared" ref="L1091:L1154" si="242">--TRIM(MID(E1091, FIND("USD", UPPER(E1091))+3, 10))</f>
        <v>#VALUE!</v>
      </c>
      <c r="M1091" s="3"/>
      <c r="N1091" s="3">
        <v>7507.5</v>
      </c>
      <c r="O1091" s="3" t="s">
        <v>24</v>
      </c>
      <c r="P1091" s="3">
        <v>269.1878868</v>
      </c>
      <c r="Q1091" s="3">
        <v>2020928.06</v>
      </c>
      <c r="R1091" s="3">
        <v>3.6401336949999998</v>
      </c>
      <c r="S1091" s="3">
        <v>27328.30372</v>
      </c>
      <c r="T1091" s="3">
        <v>888400</v>
      </c>
      <c r="U1091" t="str">
        <f t="shared" ref="U1091:U1154" si="243">LEFT(E1091, FIND("(", E1091 &amp; "(")-1)</f>
        <v xml:space="preserve">SS SCRUBBER 3 PCS SET - SS410 </v>
      </c>
      <c r="V1091" t="e">
        <f t="shared" ref="V1091:V1154" si="244">--SUBSTITUTE(MID(E1091, FIND("QTY:", E1091) + 4, FIND("PCS", E1091) - FIND("QTY:", E1091) - 4), ",", "")</f>
        <v>#VALUE!</v>
      </c>
      <c r="W1091" t="str">
        <f t="shared" ref="W1091:W1154" si="245">IF(ISNUMBER(SEARCH("PCS",E1091)),"PCS",
IF(ISNUMBER(SEARCH("SET",E1091)),"SET",
IF(ISNUMBER(SEARCH("KG",E1091)),"KG","")))</f>
        <v>PCS</v>
      </c>
      <c r="X1091">
        <f t="shared" ref="X1091:X1154" si="246">--TRIM(SUBSTITUTE(MID(UPPER(E1091), FIND("USD", UPPER(E1091))+3, FIND("PER", UPPER(E1091)) - (FIND("USD", UPPER(E1091))+3)),")",""))</f>
        <v>0.19</v>
      </c>
      <c r="Y1091">
        <f t="shared" ref="Y1091:Y1154" si="247">Q1091 + T1091</f>
        <v>2909328.06</v>
      </c>
      <c r="Z1091">
        <f t="shared" ref="Z1091:Z1154" si="248">IF(Q1091&gt;0, T1091/Q1091, "")</f>
        <v>0.43960001228346546</v>
      </c>
      <c r="AA1091" t="str">
        <f t="shared" ref="AA1091:AA1154" si="249">IF(AD1091 &gt; $AD$2080, "High", "Normal")</f>
        <v>High</v>
      </c>
      <c r="AB1091">
        <f t="shared" ref="AB1091:AB1154" si="250">YEAR(B1091)</f>
        <v>2021</v>
      </c>
      <c r="AD1091">
        <f t="shared" ref="AD1091:AD1154" si="251">AVERAGE(Z1091:Z3169)</f>
        <v>0.27743572472361488</v>
      </c>
    </row>
    <row r="1092" spans="1:30" x14ac:dyDescent="0.3">
      <c r="A1092" s="3" t="s">
        <v>19</v>
      </c>
      <c r="B1092" s="3" t="s">
        <v>1470</v>
      </c>
      <c r="C1092" s="3" t="s">
        <v>21</v>
      </c>
      <c r="D1092" s="4" t="s">
        <v>22</v>
      </c>
      <c r="E1092" s="3" t="s">
        <v>1471</v>
      </c>
      <c r="F1092" s="3" t="str">
        <f t="shared" si="238"/>
        <v>Other</v>
      </c>
      <c r="G1092" s="3" t="str">
        <f t="shared" si="239"/>
        <v xml:space="preserve">STEEL SALT BOTTLE - NP-19 </v>
      </c>
      <c r="H1092" s="3" t="str">
        <f t="shared" si="240"/>
        <v>STEEL</v>
      </c>
      <c r="I1092" s="3"/>
      <c r="J1092" s="3"/>
      <c r="K1092" s="3" t="str">
        <f t="shared" si="241"/>
        <v>PCS</v>
      </c>
      <c r="L1092" s="3" t="e">
        <f t="shared" si="242"/>
        <v>#VALUE!</v>
      </c>
      <c r="M1092" s="3"/>
      <c r="N1092" s="3">
        <v>4642.5</v>
      </c>
      <c r="O1092" s="3" t="s">
        <v>24</v>
      </c>
      <c r="P1092" s="3">
        <v>257.9022186322025</v>
      </c>
      <c r="Q1092" s="3">
        <v>1197311.05</v>
      </c>
      <c r="R1092" s="3">
        <v>3.4295507796835438</v>
      </c>
      <c r="S1092" s="3">
        <v>15921.68949468085</v>
      </c>
      <c r="T1092" s="3">
        <v>438694.7</v>
      </c>
      <c r="U1092" t="str">
        <f t="shared" si="243"/>
        <v xml:space="preserve">STEEL SALT BOTTLE - NP-19 </v>
      </c>
      <c r="V1092">
        <f t="shared" si="244"/>
        <v>29712</v>
      </c>
      <c r="W1092" t="str">
        <f t="shared" si="245"/>
        <v>PCS</v>
      </c>
      <c r="X1092">
        <f t="shared" si="246"/>
        <v>0.49840000000000001</v>
      </c>
      <c r="Y1092">
        <f t="shared" si="247"/>
        <v>1636005.75</v>
      </c>
      <c r="Z1092">
        <f t="shared" si="248"/>
        <v>0.36639994260472247</v>
      </c>
      <c r="AA1092" t="str">
        <f t="shared" si="249"/>
        <v>High</v>
      </c>
      <c r="AB1092">
        <f t="shared" si="250"/>
        <v>2021</v>
      </c>
      <c r="AD1092">
        <f t="shared" si="251"/>
        <v>0.27727175678877181</v>
      </c>
    </row>
    <row r="1093" spans="1:30" x14ac:dyDescent="0.3">
      <c r="A1093" s="3" t="s">
        <v>19</v>
      </c>
      <c r="B1093" s="3" t="s">
        <v>1470</v>
      </c>
      <c r="C1093" s="3" t="s">
        <v>21</v>
      </c>
      <c r="D1093" s="4" t="s">
        <v>22</v>
      </c>
      <c r="E1093" s="3" t="s">
        <v>1472</v>
      </c>
      <c r="F1093" s="3" t="str">
        <f t="shared" si="238"/>
        <v>Other</v>
      </c>
      <c r="G1093" s="3" t="str">
        <f t="shared" si="239"/>
        <v xml:space="preserve">NP-21 STAINLESS STEEL SPORTS BOTTLE 650ML S115 </v>
      </c>
      <c r="H1093" s="3" t="str">
        <f t="shared" si="240"/>
        <v>NP-21</v>
      </c>
      <c r="I1093" s="3"/>
      <c r="J1093" s="3"/>
      <c r="K1093" s="3" t="str">
        <f t="shared" si="241"/>
        <v>PCS</v>
      </c>
      <c r="L1093" s="3" t="e">
        <f t="shared" si="242"/>
        <v>#VALUE!</v>
      </c>
      <c r="M1093" s="3"/>
      <c r="N1093" s="3">
        <v>1414.4</v>
      </c>
      <c r="O1093" s="3" t="s">
        <v>24</v>
      </c>
      <c r="P1093" s="3">
        <v>502.72243354072401</v>
      </c>
      <c r="Q1093" s="3">
        <v>711050.61</v>
      </c>
      <c r="R1093" s="3">
        <v>6.6851387438926064</v>
      </c>
      <c r="S1093" s="3">
        <v>9455.4602393617024</v>
      </c>
      <c r="T1093" s="3">
        <v>260528.9</v>
      </c>
      <c r="U1093" t="str">
        <f t="shared" si="243"/>
        <v xml:space="preserve">NP-21 STAINLESS STEEL SPORTS BOTTLE 650ML S115 </v>
      </c>
      <c r="V1093" t="e">
        <f t="shared" si="244"/>
        <v>#VALUE!</v>
      </c>
      <c r="W1093" t="str">
        <f t="shared" si="245"/>
        <v>PCS</v>
      </c>
      <c r="X1093">
        <f t="shared" si="246"/>
        <v>1.1100000000000001</v>
      </c>
      <c r="Y1093">
        <f t="shared" si="247"/>
        <v>971579.51</v>
      </c>
      <c r="Z1093">
        <f t="shared" si="248"/>
        <v>0.3663999388172946</v>
      </c>
      <c r="AA1093" t="str">
        <f t="shared" si="249"/>
        <v>High</v>
      </c>
      <c r="AB1093">
        <f t="shared" si="250"/>
        <v>2021</v>
      </c>
      <c r="AD1093">
        <f t="shared" si="251"/>
        <v>0.27718154607438322</v>
      </c>
    </row>
    <row r="1094" spans="1:30" x14ac:dyDescent="0.3">
      <c r="A1094" s="3" t="s">
        <v>19</v>
      </c>
      <c r="B1094" s="3" t="s">
        <v>1470</v>
      </c>
      <c r="C1094" s="3" t="s">
        <v>21</v>
      </c>
      <c r="D1094" s="4" t="s">
        <v>22</v>
      </c>
      <c r="E1094" s="3" t="s">
        <v>1473</v>
      </c>
      <c r="F1094" s="3" t="str">
        <f t="shared" si="238"/>
        <v>Other</v>
      </c>
      <c r="G1094" s="3" t="str">
        <f t="shared" si="239"/>
        <v xml:space="preserve">STEEL HAND BLENDER - RS-02 </v>
      </c>
      <c r="H1094" s="3" t="str">
        <f t="shared" si="240"/>
        <v>STEEL</v>
      </c>
      <c r="I1094" s="3"/>
      <c r="J1094" s="3"/>
      <c r="K1094" s="3" t="str">
        <f t="shared" si="241"/>
        <v>PCS</v>
      </c>
      <c r="L1094" s="3" t="e">
        <f t="shared" si="242"/>
        <v>#VALUE!</v>
      </c>
      <c r="M1094" s="3"/>
      <c r="N1094" s="3">
        <v>1156.8</v>
      </c>
      <c r="O1094" s="3" t="s">
        <v>24</v>
      </c>
      <c r="P1094" s="3">
        <v>612.86681362378977</v>
      </c>
      <c r="Q1094" s="3">
        <v>708964.33</v>
      </c>
      <c r="R1094" s="3">
        <v>8.1498246492525226</v>
      </c>
      <c r="S1094" s="3">
        <v>9427.7171542553206</v>
      </c>
      <c r="T1094" s="3">
        <v>259764.6</v>
      </c>
      <c r="U1094" t="str">
        <f t="shared" si="243"/>
        <v xml:space="preserve">STEEL HAND BLENDER - RS-02 </v>
      </c>
      <c r="V1094">
        <f t="shared" si="244"/>
        <v>19280</v>
      </c>
      <c r="W1094" t="str">
        <f t="shared" si="245"/>
        <v>PCS</v>
      </c>
      <c r="X1094">
        <f t="shared" si="246"/>
        <v>0.45479999999999998</v>
      </c>
      <c r="Y1094">
        <f t="shared" si="247"/>
        <v>968728.92999999993</v>
      </c>
      <c r="Z1094">
        <f t="shared" si="248"/>
        <v>0.36640009801339374</v>
      </c>
      <c r="AA1094" t="str">
        <f t="shared" si="249"/>
        <v>High</v>
      </c>
      <c r="AB1094">
        <f t="shared" si="250"/>
        <v>2021</v>
      </c>
      <c r="AD1094">
        <f t="shared" si="251"/>
        <v>0.27709115256603178</v>
      </c>
    </row>
    <row r="1095" spans="1:30" x14ac:dyDescent="0.3">
      <c r="A1095" s="3" t="s">
        <v>19</v>
      </c>
      <c r="B1095" s="3" t="s">
        <v>1470</v>
      </c>
      <c r="C1095" s="3" t="s">
        <v>21</v>
      </c>
      <c r="D1095" s="4" t="s">
        <v>22</v>
      </c>
      <c r="E1095" s="3" t="s">
        <v>1474</v>
      </c>
      <c r="F1095" s="3" t="str">
        <f t="shared" si="238"/>
        <v>Kitchen Tools</v>
      </c>
      <c r="G1095" s="3" t="str">
        <f t="shared" si="239"/>
        <v xml:space="preserve">STEEL TEA STRAINER - NP-55 </v>
      </c>
      <c r="H1095" s="3" t="str">
        <f t="shared" si="240"/>
        <v>STEEL</v>
      </c>
      <c r="I1095" s="3"/>
      <c r="J1095" s="3"/>
      <c r="K1095" s="3" t="str">
        <f t="shared" si="241"/>
        <v>PCS</v>
      </c>
      <c r="L1095" s="3" t="e">
        <f t="shared" si="242"/>
        <v>#VALUE!</v>
      </c>
      <c r="M1095" s="3"/>
      <c r="N1095" s="3">
        <v>2310</v>
      </c>
      <c r="O1095" s="3" t="s">
        <v>24</v>
      </c>
      <c r="P1095" s="3">
        <v>568.5403116883117</v>
      </c>
      <c r="Q1095" s="3">
        <v>1313328.1200000001</v>
      </c>
      <c r="R1095" s="3">
        <v>7.5603764852169109</v>
      </c>
      <c r="S1095" s="3">
        <v>17464.46968085106</v>
      </c>
      <c r="T1095" s="3">
        <v>481203.4</v>
      </c>
      <c r="U1095" t="str">
        <f t="shared" si="243"/>
        <v xml:space="preserve">STEEL TEA STRAINER - NP-55 </v>
      </c>
      <c r="V1095">
        <f t="shared" si="244"/>
        <v>50400</v>
      </c>
      <c r="W1095" t="str">
        <f t="shared" si="245"/>
        <v>PCS</v>
      </c>
      <c r="X1095">
        <f t="shared" si="246"/>
        <v>0.32390000000000002</v>
      </c>
      <c r="Y1095">
        <f t="shared" si="247"/>
        <v>1794531.52</v>
      </c>
      <c r="Z1095">
        <f t="shared" si="248"/>
        <v>0.36639998235932081</v>
      </c>
      <c r="AA1095" t="str">
        <f t="shared" si="249"/>
        <v>High</v>
      </c>
      <c r="AB1095">
        <f t="shared" si="250"/>
        <v>2021</v>
      </c>
      <c r="AD1095">
        <f t="shared" si="251"/>
        <v>0.27700057554225149</v>
      </c>
    </row>
    <row r="1096" spans="1:30" x14ac:dyDescent="0.3">
      <c r="A1096" s="3" t="s">
        <v>19</v>
      </c>
      <c r="B1096" s="3" t="s">
        <v>1470</v>
      </c>
      <c r="C1096" s="3" t="s">
        <v>21</v>
      </c>
      <c r="D1096" s="4" t="s">
        <v>22</v>
      </c>
      <c r="E1096" s="3" t="s">
        <v>1475</v>
      </c>
      <c r="F1096" s="3" t="str">
        <f t="shared" si="238"/>
        <v>Other</v>
      </c>
      <c r="G1096" s="3" t="str">
        <f t="shared" si="239"/>
        <v xml:space="preserve">SL-01 - STAINLESS STEEL COLA BOTTLE 750ML SK750 </v>
      </c>
      <c r="H1096" s="3" t="str">
        <f t="shared" si="240"/>
        <v>SL-01</v>
      </c>
      <c r="I1096" s="3"/>
      <c r="J1096" s="3"/>
      <c r="K1096" s="3" t="str">
        <f t="shared" si="241"/>
        <v>PCS</v>
      </c>
      <c r="L1096" s="3" t="e">
        <f t="shared" si="242"/>
        <v>#VALUE!</v>
      </c>
      <c r="M1096" s="3"/>
      <c r="N1096" s="3">
        <v>4881.6000000000004</v>
      </c>
      <c r="O1096" s="3" t="s">
        <v>24</v>
      </c>
      <c r="P1096" s="3">
        <v>501.21275811209438</v>
      </c>
      <c r="Q1096" s="3">
        <v>2446720.2000000002</v>
      </c>
      <c r="R1096" s="3">
        <v>6.6650632727672123</v>
      </c>
      <c r="S1096" s="3">
        <v>32536.17287234043</v>
      </c>
      <c r="T1096" s="3">
        <v>896478.2</v>
      </c>
      <c r="U1096" t="str">
        <f t="shared" si="243"/>
        <v xml:space="preserve">SL-01 - STAINLESS STEEL COLA BOTTLE 750ML SK750 </v>
      </c>
      <c r="V1096">
        <f t="shared" si="244"/>
        <v>24408</v>
      </c>
      <c r="W1096" t="str">
        <f t="shared" si="245"/>
        <v>PCS</v>
      </c>
      <c r="X1096">
        <f t="shared" si="246"/>
        <v>1.2450000000000001</v>
      </c>
      <c r="Y1096">
        <f t="shared" si="247"/>
        <v>3343198.4000000004</v>
      </c>
      <c r="Z1096">
        <f t="shared" si="248"/>
        <v>0.36639996678001835</v>
      </c>
      <c r="AA1096" t="str">
        <f t="shared" si="249"/>
        <v>High</v>
      </c>
      <c r="AB1096">
        <f t="shared" si="250"/>
        <v>2021</v>
      </c>
      <c r="AD1096">
        <f t="shared" si="251"/>
        <v>0.27690981472314791</v>
      </c>
    </row>
    <row r="1097" spans="1:30" x14ac:dyDescent="0.3">
      <c r="A1097" s="3" t="s">
        <v>19</v>
      </c>
      <c r="B1097" s="3" t="s">
        <v>1470</v>
      </c>
      <c r="C1097" s="3" t="s">
        <v>21</v>
      </c>
      <c r="D1097" s="4" t="s">
        <v>22</v>
      </c>
      <c r="E1097" s="3" t="s">
        <v>1476</v>
      </c>
      <c r="F1097" s="3" t="str">
        <f t="shared" si="238"/>
        <v>Other</v>
      </c>
      <c r="G1097" s="3" t="str">
        <f t="shared" si="239"/>
        <v xml:space="preserve">STEEL SALT BOTTLE - NP-19 </v>
      </c>
      <c r="H1097" s="3" t="str">
        <f t="shared" si="240"/>
        <v>STEEL</v>
      </c>
      <c r="I1097" s="3"/>
      <c r="J1097" s="3"/>
      <c r="K1097" s="3" t="str">
        <f t="shared" si="241"/>
        <v>PCS</v>
      </c>
      <c r="L1097" s="3" t="e">
        <f t="shared" si="242"/>
        <v>#VALUE!</v>
      </c>
      <c r="M1097" s="3"/>
      <c r="N1097" s="3">
        <v>2677.5</v>
      </c>
      <c r="O1097" s="3" t="s">
        <v>24</v>
      </c>
      <c r="P1097" s="3">
        <v>256.61948832866477</v>
      </c>
      <c r="Q1097" s="3">
        <v>687098.68</v>
      </c>
      <c r="R1097" s="3">
        <v>3.4124931958599038</v>
      </c>
      <c r="S1097" s="3">
        <v>9136.9505319148939</v>
      </c>
      <c r="T1097" s="3">
        <v>251753</v>
      </c>
      <c r="U1097" t="str">
        <f t="shared" si="243"/>
        <v xml:space="preserve">STEEL SALT BOTTLE - NP-19 </v>
      </c>
      <c r="V1097">
        <f t="shared" si="244"/>
        <v>17136</v>
      </c>
      <c r="W1097" t="str">
        <f t="shared" si="245"/>
        <v>PCS</v>
      </c>
      <c r="X1097">
        <f t="shared" si="246"/>
        <v>0.49840000000000001</v>
      </c>
      <c r="Y1097">
        <f t="shared" si="247"/>
        <v>938851.68</v>
      </c>
      <c r="Z1097">
        <f t="shared" si="248"/>
        <v>0.36640006352508198</v>
      </c>
      <c r="AA1097" t="str">
        <f t="shared" si="249"/>
        <v>High</v>
      </c>
      <c r="AB1097">
        <f t="shared" si="250"/>
        <v>2021</v>
      </c>
      <c r="AD1097">
        <f t="shared" si="251"/>
        <v>0.27681886944666734</v>
      </c>
    </row>
    <row r="1098" spans="1:30" x14ac:dyDescent="0.3">
      <c r="A1098" s="3" t="s">
        <v>19</v>
      </c>
      <c r="B1098" s="3" t="s">
        <v>1470</v>
      </c>
      <c r="C1098" s="3" t="s">
        <v>21</v>
      </c>
      <c r="D1098" s="4" t="s">
        <v>22</v>
      </c>
      <c r="E1098" s="3" t="s">
        <v>1477</v>
      </c>
      <c r="F1098" s="3" t="str">
        <f t="shared" si="238"/>
        <v>Kitchen Tools</v>
      </c>
      <c r="G1098" s="3" t="str">
        <f t="shared" si="239"/>
        <v xml:space="preserve">STEEL TEA STRAINER BIG - SB-12 </v>
      </c>
      <c r="H1098" s="3" t="str">
        <f t="shared" si="240"/>
        <v>STEEL</v>
      </c>
      <c r="I1098" s="3"/>
      <c r="J1098" s="3"/>
      <c r="K1098" s="3" t="str">
        <f t="shared" si="241"/>
        <v>PCS</v>
      </c>
      <c r="L1098" s="3" t="e">
        <f t="shared" si="242"/>
        <v>#VALUE!</v>
      </c>
      <c r="M1098" s="3"/>
      <c r="N1098" s="3">
        <v>3705</v>
      </c>
      <c r="O1098" s="3" t="s">
        <v>24</v>
      </c>
      <c r="P1098" s="3">
        <v>410.9383562753037</v>
      </c>
      <c r="Q1098" s="3">
        <v>1522526.61</v>
      </c>
      <c r="R1098" s="3">
        <v>5.4646058015332928</v>
      </c>
      <c r="S1098" s="3">
        <v>20246.364494680849</v>
      </c>
      <c r="T1098" s="3">
        <v>557853.69999999995</v>
      </c>
      <c r="U1098" t="str">
        <f t="shared" si="243"/>
        <v xml:space="preserve">STEEL TEA STRAINER BIG - SB-12 </v>
      </c>
      <c r="V1098">
        <f t="shared" si="244"/>
        <v>15600</v>
      </c>
      <c r="W1098" t="str">
        <f t="shared" si="245"/>
        <v>PCS</v>
      </c>
      <c r="X1098">
        <f t="shared" si="246"/>
        <v>1.2071000000000001</v>
      </c>
      <c r="Y1098">
        <f t="shared" si="247"/>
        <v>2080380.31</v>
      </c>
      <c r="Z1098">
        <f t="shared" si="248"/>
        <v>0.36639996722290452</v>
      </c>
      <c r="AA1098" t="str">
        <f t="shared" si="249"/>
        <v>High</v>
      </c>
      <c r="AB1098">
        <f t="shared" si="250"/>
        <v>2021</v>
      </c>
      <c r="AD1098">
        <f t="shared" si="251"/>
        <v>0.27672773903560077</v>
      </c>
    </row>
    <row r="1099" spans="1:30" x14ac:dyDescent="0.3">
      <c r="A1099" s="3" t="s">
        <v>19</v>
      </c>
      <c r="B1099" s="3" t="s">
        <v>1470</v>
      </c>
      <c r="C1099" s="3" t="s">
        <v>21</v>
      </c>
      <c r="D1099" s="4" t="s">
        <v>22</v>
      </c>
      <c r="E1099" s="3" t="s">
        <v>1478</v>
      </c>
      <c r="F1099" s="3" t="str">
        <f t="shared" si="238"/>
        <v>Other</v>
      </c>
      <c r="G1099" s="3" t="str">
        <f t="shared" si="239"/>
        <v xml:space="preserve">STEEL ZARA - NP-003 </v>
      </c>
      <c r="H1099" s="3" t="str">
        <f t="shared" si="240"/>
        <v>STEEL</v>
      </c>
      <c r="I1099" s="3"/>
      <c r="J1099" s="3"/>
      <c r="K1099" s="3" t="str">
        <f t="shared" si="241"/>
        <v>PCS</v>
      </c>
      <c r="L1099" s="3" t="e">
        <f t="shared" si="242"/>
        <v>#VALUE!</v>
      </c>
      <c r="M1099" s="3"/>
      <c r="N1099" s="3">
        <v>5936</v>
      </c>
      <c r="O1099" s="3" t="s">
        <v>24</v>
      </c>
      <c r="P1099" s="3">
        <v>393.31951314016169</v>
      </c>
      <c r="Q1099" s="3">
        <v>2334744.63</v>
      </c>
      <c r="R1099" s="3">
        <v>5.2303126747361928</v>
      </c>
      <c r="S1099" s="3">
        <v>31047.136037234039</v>
      </c>
      <c r="T1099" s="3">
        <v>855450.4</v>
      </c>
      <c r="U1099" t="str">
        <f t="shared" si="243"/>
        <v xml:space="preserve">STEEL ZARA - NP-003 </v>
      </c>
      <c r="V1099">
        <f t="shared" si="244"/>
        <v>63600</v>
      </c>
      <c r="W1099" t="str">
        <f t="shared" si="245"/>
        <v>PCS</v>
      </c>
      <c r="X1099">
        <f t="shared" si="246"/>
        <v>0.45629999999999998</v>
      </c>
      <c r="Y1099">
        <f t="shared" si="247"/>
        <v>3190195.03</v>
      </c>
      <c r="Z1099">
        <f t="shared" si="248"/>
        <v>0.36639998610897334</v>
      </c>
      <c r="AA1099" t="str">
        <f t="shared" si="249"/>
        <v>High</v>
      </c>
      <c r="AB1099">
        <f t="shared" si="250"/>
        <v>2021</v>
      </c>
      <c r="AD1099">
        <f t="shared" si="251"/>
        <v>0.27663642312094977</v>
      </c>
    </row>
    <row r="1100" spans="1:30" x14ac:dyDescent="0.3">
      <c r="A1100" s="3" t="s">
        <v>19</v>
      </c>
      <c r="B1100" s="3" t="s">
        <v>1470</v>
      </c>
      <c r="C1100" s="3" t="s">
        <v>21</v>
      </c>
      <c r="D1100" s="4" t="s">
        <v>22</v>
      </c>
      <c r="E1100" s="3" t="s">
        <v>1479</v>
      </c>
      <c r="F1100" s="3" t="str">
        <f t="shared" si="238"/>
        <v>Other</v>
      </c>
      <c r="G1100" s="3" t="str">
        <f t="shared" si="239"/>
        <v>KWP-600B SS OIL POT 600ML</v>
      </c>
      <c r="H1100" s="3" t="str">
        <f t="shared" si="240"/>
        <v>KWP-600B</v>
      </c>
      <c r="I1100" s="3"/>
      <c r="J1100" s="3"/>
      <c r="K1100" s="3" t="str">
        <f t="shared" si="241"/>
        <v>PCS</v>
      </c>
      <c r="L1100" s="3" t="e">
        <f t="shared" si="242"/>
        <v>#VALUE!</v>
      </c>
      <c r="M1100" s="3"/>
      <c r="N1100" s="3">
        <v>2895</v>
      </c>
      <c r="O1100" s="3" t="s">
        <v>24</v>
      </c>
      <c r="P1100" s="3">
        <v>609.26152331606227</v>
      </c>
      <c r="Q1100" s="3">
        <v>1763812.11</v>
      </c>
      <c r="R1100" s="3">
        <v>8.1018819589901891</v>
      </c>
      <c r="S1100" s="3">
        <v>23454.9482712766</v>
      </c>
      <c r="T1100" s="3">
        <v>646260.69999999995</v>
      </c>
      <c r="U1100" t="str">
        <f t="shared" si="243"/>
        <v>KWP-600B SS OIL POT 600ML</v>
      </c>
      <c r="V1100">
        <f t="shared" si="244"/>
        <v>16680</v>
      </c>
      <c r="W1100" t="str">
        <f t="shared" si="245"/>
        <v>PCS</v>
      </c>
      <c r="X1100">
        <f t="shared" si="246"/>
        <v>1.25</v>
      </c>
      <c r="Y1100">
        <f t="shared" si="247"/>
        <v>2410072.81</v>
      </c>
      <c r="Z1100">
        <f t="shared" si="248"/>
        <v>0.36639996762466948</v>
      </c>
      <c r="AA1100" t="str">
        <f t="shared" si="249"/>
        <v>High</v>
      </c>
      <c r="AB1100">
        <f t="shared" si="250"/>
        <v>2021</v>
      </c>
      <c r="AD1100">
        <f t="shared" si="251"/>
        <v>0.27654492101800582</v>
      </c>
    </row>
    <row r="1101" spans="1:30" x14ac:dyDescent="0.3">
      <c r="A1101" s="3" t="s">
        <v>19</v>
      </c>
      <c r="B1101" s="3" t="s">
        <v>1470</v>
      </c>
      <c r="C1101" s="3" t="s">
        <v>21</v>
      </c>
      <c r="D1101" s="4" t="s">
        <v>22</v>
      </c>
      <c r="E1101" s="3" t="s">
        <v>1474</v>
      </c>
      <c r="F1101" s="3" t="str">
        <f t="shared" si="238"/>
        <v>Kitchen Tools</v>
      </c>
      <c r="G1101" s="3" t="str">
        <f t="shared" si="239"/>
        <v xml:space="preserve">STEEL TEA STRAINER - NP-55 </v>
      </c>
      <c r="H1101" s="3" t="str">
        <f t="shared" si="240"/>
        <v>STEEL</v>
      </c>
      <c r="I1101" s="3"/>
      <c r="J1101" s="3"/>
      <c r="K1101" s="3" t="str">
        <f t="shared" si="241"/>
        <v>PCS</v>
      </c>
      <c r="L1101" s="3" t="e">
        <f t="shared" si="242"/>
        <v>#VALUE!</v>
      </c>
      <c r="M1101" s="3"/>
      <c r="N1101" s="3">
        <v>2310</v>
      </c>
      <c r="O1101" s="3" t="s">
        <v>24</v>
      </c>
      <c r="P1101" s="3">
        <v>571.38201731601725</v>
      </c>
      <c r="Q1101" s="3">
        <v>1319892.46</v>
      </c>
      <c r="R1101" s="3">
        <v>7.5981651238832066</v>
      </c>
      <c r="S1101" s="3">
        <v>17551.761436170211</v>
      </c>
      <c r="T1101" s="3">
        <v>483608.6</v>
      </c>
      <c r="U1101" t="str">
        <f t="shared" si="243"/>
        <v xml:space="preserve">STEEL TEA STRAINER - NP-55 </v>
      </c>
      <c r="V1101">
        <f t="shared" si="244"/>
        <v>50400</v>
      </c>
      <c r="W1101" t="str">
        <f t="shared" si="245"/>
        <v>PCS</v>
      </c>
      <c r="X1101">
        <f t="shared" si="246"/>
        <v>0.32390000000000002</v>
      </c>
      <c r="Y1101">
        <f t="shared" si="247"/>
        <v>1803501.06</v>
      </c>
      <c r="Z1101">
        <f t="shared" si="248"/>
        <v>0.36640000201228512</v>
      </c>
      <c r="AA1101" t="str">
        <f t="shared" si="249"/>
        <v>High</v>
      </c>
      <c r="AB1101">
        <f t="shared" si="250"/>
        <v>2021</v>
      </c>
      <c r="AD1101">
        <f t="shared" si="251"/>
        <v>0.27645323219493778</v>
      </c>
    </row>
    <row r="1102" spans="1:30" x14ac:dyDescent="0.3">
      <c r="A1102" s="3" t="s">
        <v>19</v>
      </c>
      <c r="B1102" s="3" t="s">
        <v>1470</v>
      </c>
      <c r="C1102" s="3" t="s">
        <v>21</v>
      </c>
      <c r="D1102" s="4" t="s">
        <v>22</v>
      </c>
      <c r="E1102" s="3" t="s">
        <v>1480</v>
      </c>
      <c r="F1102" s="3" t="str">
        <f t="shared" si="238"/>
        <v>Other</v>
      </c>
      <c r="G1102" s="3" t="str">
        <f t="shared" si="239"/>
        <v xml:space="preserve">SB-01 - STAINLESS STEEL SPORTS BOTTLE 750ML SG-702 </v>
      </c>
      <c r="H1102" s="3" t="str">
        <f t="shared" si="240"/>
        <v>SB-01</v>
      </c>
      <c r="I1102" s="3"/>
      <c r="J1102" s="3"/>
      <c r="K1102" s="3" t="str">
        <f t="shared" si="241"/>
        <v>PCS</v>
      </c>
      <c r="L1102" s="3" t="e">
        <f t="shared" si="242"/>
        <v>#VALUE!</v>
      </c>
      <c r="M1102" s="3"/>
      <c r="N1102" s="3">
        <v>1436.4</v>
      </c>
      <c r="O1102" s="3" t="s">
        <v>24</v>
      </c>
      <c r="P1102" s="3">
        <v>584.80119743803948</v>
      </c>
      <c r="Q1102" s="3">
        <v>840008.44</v>
      </c>
      <c r="R1102" s="3">
        <v>7.7766116680590356</v>
      </c>
      <c r="S1102" s="3">
        <v>11170.325000000001</v>
      </c>
      <c r="T1102" s="3">
        <v>307779.09999999998</v>
      </c>
      <c r="U1102" t="str">
        <f t="shared" si="243"/>
        <v xml:space="preserve">SB-01 - STAINLESS STEEL SPORTS BOTTLE 750ML SG-702 </v>
      </c>
      <c r="V1102">
        <f t="shared" si="244"/>
        <v>9072</v>
      </c>
      <c r="W1102" t="str">
        <f t="shared" si="245"/>
        <v>PCS</v>
      </c>
      <c r="X1102">
        <f t="shared" si="246"/>
        <v>1.1499999999999999</v>
      </c>
      <c r="Y1102">
        <f t="shared" si="247"/>
        <v>1147787.54</v>
      </c>
      <c r="Z1102">
        <f t="shared" si="248"/>
        <v>0.36640000902848069</v>
      </c>
      <c r="AA1102" t="str">
        <f t="shared" si="249"/>
        <v>High</v>
      </c>
      <c r="AB1102">
        <f t="shared" si="250"/>
        <v>2021</v>
      </c>
      <c r="AD1102">
        <f t="shared" si="251"/>
        <v>0.27636135602556355</v>
      </c>
    </row>
    <row r="1103" spans="1:30" x14ac:dyDescent="0.3">
      <c r="A1103" s="3" t="s">
        <v>19</v>
      </c>
      <c r="B1103" s="3" t="s">
        <v>1470</v>
      </c>
      <c r="C1103" s="3" t="s">
        <v>21</v>
      </c>
      <c r="D1103" s="4" t="s">
        <v>22</v>
      </c>
      <c r="E1103" s="3" t="s">
        <v>1481</v>
      </c>
      <c r="F1103" s="3" t="str">
        <f t="shared" si="238"/>
        <v>Other</v>
      </c>
      <c r="G1103" s="3" t="str">
        <f t="shared" si="239"/>
        <v xml:space="preserve">STEEL ZHARA - NP-003 </v>
      </c>
      <c r="H1103" s="3" t="str">
        <f t="shared" si="240"/>
        <v>STEEL</v>
      </c>
      <c r="I1103" s="3"/>
      <c r="J1103" s="3"/>
      <c r="K1103" s="3" t="str">
        <f t="shared" si="241"/>
        <v>PCS</v>
      </c>
      <c r="L1103" s="3" t="e">
        <f t="shared" si="242"/>
        <v>#VALUE!</v>
      </c>
      <c r="M1103" s="3"/>
      <c r="N1103" s="3">
        <v>14560</v>
      </c>
      <c r="O1103" s="3" t="s">
        <v>24</v>
      </c>
      <c r="P1103" s="3">
        <v>406.50141414835161</v>
      </c>
      <c r="Q1103" s="3">
        <v>5918660.5899999999</v>
      </c>
      <c r="R1103" s="3">
        <v>5.405603911547229</v>
      </c>
      <c r="S1103" s="3">
        <v>78705.592952127656</v>
      </c>
      <c r="T1103" s="3">
        <v>2168597.2000000002</v>
      </c>
      <c r="U1103" t="str">
        <f t="shared" si="243"/>
        <v xml:space="preserve">STEEL ZHARA - NP-003 </v>
      </c>
      <c r="V1103">
        <f t="shared" si="244"/>
        <v>156000</v>
      </c>
      <c r="W1103" t="str">
        <f t="shared" si="245"/>
        <v>PCS</v>
      </c>
      <c r="X1103">
        <f t="shared" si="246"/>
        <v>0.4672</v>
      </c>
      <c r="Y1103">
        <f t="shared" si="247"/>
        <v>8087257.79</v>
      </c>
      <c r="Z1103">
        <f t="shared" si="248"/>
        <v>0.36639999321197775</v>
      </c>
      <c r="AA1103" t="str">
        <f t="shared" si="249"/>
        <v>High</v>
      </c>
      <c r="AB1103">
        <f t="shared" si="250"/>
        <v>2021</v>
      </c>
      <c r="AD1103">
        <f t="shared" si="251"/>
        <v>0.27626929196318839</v>
      </c>
    </row>
    <row r="1104" spans="1:30" x14ac:dyDescent="0.3">
      <c r="A1104" s="3" t="s">
        <v>19</v>
      </c>
      <c r="B1104" s="3" t="s">
        <v>1470</v>
      </c>
      <c r="C1104" s="3" t="s">
        <v>21</v>
      </c>
      <c r="D1104" s="4" t="s">
        <v>22</v>
      </c>
      <c r="E1104" s="3" t="s">
        <v>1482</v>
      </c>
      <c r="F1104" s="3" t="str">
        <f t="shared" si="238"/>
        <v>Other</v>
      </c>
      <c r="G1104" s="3" t="str">
        <f t="shared" si="239"/>
        <v xml:space="preserve">STEEL HAND BLENDER - RS-02 </v>
      </c>
      <c r="H1104" s="3" t="str">
        <f t="shared" si="240"/>
        <v>STEEL</v>
      </c>
      <c r="I1104" s="3"/>
      <c r="J1104" s="3"/>
      <c r="K1104" s="3" t="str">
        <f t="shared" si="241"/>
        <v>PCS</v>
      </c>
      <c r="L1104" s="3" t="e">
        <f t="shared" si="242"/>
        <v>#VALUE!</v>
      </c>
      <c r="M1104" s="3"/>
      <c r="N1104" s="3">
        <v>4152</v>
      </c>
      <c r="O1104" s="3" t="s">
        <v>24</v>
      </c>
      <c r="P1104" s="3">
        <v>609.8190245664739</v>
      </c>
      <c r="Q1104" s="3">
        <v>2531968.59</v>
      </c>
      <c r="R1104" s="3">
        <v>8.1092955394477908</v>
      </c>
      <c r="S1104" s="3">
        <v>33669.795079787233</v>
      </c>
      <c r="T1104" s="3">
        <v>927713.3</v>
      </c>
      <c r="U1104" t="str">
        <f t="shared" si="243"/>
        <v xml:space="preserve">STEEL HAND BLENDER - RS-02 </v>
      </c>
      <c r="V1104">
        <f t="shared" si="244"/>
        <v>69200</v>
      </c>
      <c r="W1104" t="str">
        <f t="shared" si="245"/>
        <v>PCS</v>
      </c>
      <c r="X1104">
        <f t="shared" si="246"/>
        <v>0.45479999999999998</v>
      </c>
      <c r="Y1104">
        <f t="shared" si="247"/>
        <v>3459681.8899999997</v>
      </c>
      <c r="Z1104">
        <f t="shared" si="248"/>
        <v>0.36640000340604545</v>
      </c>
      <c r="AA1104" t="str">
        <f t="shared" si="249"/>
        <v>High</v>
      </c>
      <c r="AB1104">
        <f t="shared" si="250"/>
        <v>2021</v>
      </c>
      <c r="AD1104">
        <f t="shared" si="251"/>
        <v>0.27617703945423361</v>
      </c>
    </row>
    <row r="1105" spans="1:30" x14ac:dyDescent="0.3">
      <c r="A1105" s="3" t="s">
        <v>19</v>
      </c>
      <c r="B1105" s="3" t="s">
        <v>1470</v>
      </c>
      <c r="C1105" s="3" t="s">
        <v>21</v>
      </c>
      <c r="D1105" s="4" t="s">
        <v>22</v>
      </c>
      <c r="E1105" s="3" t="s">
        <v>1483</v>
      </c>
      <c r="F1105" s="3" t="str">
        <f t="shared" si="238"/>
        <v>Kitchen Tools</v>
      </c>
      <c r="G1105" s="3" t="str">
        <f t="shared" si="239"/>
        <v xml:space="preserve">STEEL TEA STRAINER BIG - SB-12 </v>
      </c>
      <c r="H1105" s="3" t="str">
        <f t="shared" si="240"/>
        <v>STEEL</v>
      </c>
      <c r="I1105" s="3"/>
      <c r="J1105" s="3"/>
      <c r="K1105" s="3" t="str">
        <f t="shared" si="241"/>
        <v>PCS</v>
      </c>
      <c r="L1105" s="3" t="e">
        <f t="shared" si="242"/>
        <v>#VALUE!</v>
      </c>
      <c r="M1105" s="3"/>
      <c r="N1105" s="3">
        <v>6270</v>
      </c>
      <c r="O1105" s="3" t="s">
        <v>24</v>
      </c>
      <c r="P1105" s="3">
        <v>408.89459649122813</v>
      </c>
      <c r="Q1105" s="3">
        <v>2563769.12</v>
      </c>
      <c r="R1105" s="3">
        <v>5.43742814483016</v>
      </c>
      <c r="S1105" s="3">
        <v>34092.674468085097</v>
      </c>
      <c r="T1105" s="3">
        <v>939365</v>
      </c>
      <c r="U1105" t="str">
        <f t="shared" si="243"/>
        <v xml:space="preserve">STEEL TEA STRAINER BIG - SB-12 </v>
      </c>
      <c r="V1105">
        <f t="shared" si="244"/>
        <v>26400</v>
      </c>
      <c r="W1105" t="str">
        <f t="shared" si="245"/>
        <v>PCS</v>
      </c>
      <c r="X1105">
        <f t="shared" si="246"/>
        <v>1.2071000000000001</v>
      </c>
      <c r="Y1105">
        <f t="shared" si="247"/>
        <v>3503134.12</v>
      </c>
      <c r="Z1105">
        <f t="shared" si="248"/>
        <v>0.36639999782819754</v>
      </c>
      <c r="AA1105" t="str">
        <f t="shared" si="249"/>
        <v>High</v>
      </c>
      <c r="AB1105">
        <f t="shared" si="250"/>
        <v>2021</v>
      </c>
      <c r="AD1105">
        <f t="shared" si="251"/>
        <v>0.27608459789280765</v>
      </c>
    </row>
    <row r="1106" spans="1:30" x14ac:dyDescent="0.3">
      <c r="A1106" s="3" t="s">
        <v>19</v>
      </c>
      <c r="B1106" s="3" t="s">
        <v>1484</v>
      </c>
      <c r="C1106" s="3" t="s">
        <v>21</v>
      </c>
      <c r="D1106" s="4" t="s">
        <v>22</v>
      </c>
      <c r="E1106" s="3" t="s">
        <v>1485</v>
      </c>
      <c r="F1106" s="3" t="str">
        <f t="shared" si="238"/>
        <v>Other</v>
      </c>
      <c r="G1106" s="3" t="str">
        <f t="shared" si="239"/>
        <v>KWP-1000B SS OIL POT 900ML</v>
      </c>
      <c r="H1106" s="3" t="str">
        <f t="shared" si="240"/>
        <v>KWP-1000B</v>
      </c>
      <c r="I1106" s="3"/>
      <c r="J1106" s="3"/>
      <c r="K1106" s="3" t="str">
        <f t="shared" si="241"/>
        <v>PCS</v>
      </c>
      <c r="L1106" s="3" t="e">
        <f t="shared" si="242"/>
        <v>#VALUE!</v>
      </c>
      <c r="M1106" s="3"/>
      <c r="N1106" s="3">
        <v>6975</v>
      </c>
      <c r="O1106" s="3" t="s">
        <v>24</v>
      </c>
      <c r="P1106" s="3">
        <v>449.03381935483873</v>
      </c>
      <c r="Q1106" s="3">
        <v>3132010.89</v>
      </c>
      <c r="R1106" s="3">
        <v>5.9711944063143454</v>
      </c>
      <c r="S1106" s="3">
        <v>41649.08098404255</v>
      </c>
      <c r="T1106" s="3">
        <v>1147568.8</v>
      </c>
      <c r="U1106" t="str">
        <f t="shared" si="243"/>
        <v>KWP-1000B SS OIL POT 900ML</v>
      </c>
      <c r="V1106">
        <f t="shared" si="244"/>
        <v>27000</v>
      </c>
      <c r="W1106" t="str">
        <f t="shared" si="245"/>
        <v>PCS</v>
      </c>
      <c r="X1106">
        <f t="shared" si="246"/>
        <v>1.42</v>
      </c>
      <c r="Y1106">
        <f t="shared" si="247"/>
        <v>4279579.6900000004</v>
      </c>
      <c r="Z1106">
        <f t="shared" si="248"/>
        <v>0.36640000316218568</v>
      </c>
      <c r="AA1106" t="str">
        <f t="shared" si="249"/>
        <v>High</v>
      </c>
      <c r="AB1106">
        <f t="shared" si="250"/>
        <v>2021</v>
      </c>
      <c r="AD1106">
        <f t="shared" si="251"/>
        <v>0.27599196671338672</v>
      </c>
    </row>
    <row r="1107" spans="1:30" x14ac:dyDescent="0.3">
      <c r="A1107" s="3" t="s">
        <v>19</v>
      </c>
      <c r="B1107" s="3" t="s">
        <v>1486</v>
      </c>
      <c r="C1107" s="3" t="s">
        <v>21</v>
      </c>
      <c r="D1107" s="4" t="s">
        <v>25</v>
      </c>
      <c r="E1107" s="3" t="s">
        <v>1343</v>
      </c>
      <c r="F1107" s="3" t="str">
        <f t="shared" si="238"/>
        <v>Scrubber</v>
      </c>
      <c r="G1107" s="3" t="str">
        <f t="shared" si="239"/>
        <v xml:space="preserve">STEEL SCRUBBER 6PCS SET - OKS-4156 </v>
      </c>
      <c r="H1107" s="3" t="str">
        <f t="shared" si="240"/>
        <v>STEEL</v>
      </c>
      <c r="I1107" s="3"/>
      <c r="J1107" s="3"/>
      <c r="K1107" s="3" t="str">
        <f t="shared" si="241"/>
        <v>PCS</v>
      </c>
      <c r="L1107" s="3" t="e">
        <f t="shared" si="242"/>
        <v>#VALUE!</v>
      </c>
      <c r="M1107" s="3"/>
      <c r="N1107" s="3">
        <v>8537.7999999999993</v>
      </c>
      <c r="O1107" s="3" t="s">
        <v>24</v>
      </c>
      <c r="P1107" s="3">
        <v>260.18261027430952</v>
      </c>
      <c r="Q1107" s="3">
        <v>2221387.09</v>
      </c>
      <c r="R1107" s="3">
        <v>3.4506977489961468</v>
      </c>
      <c r="S1107" s="3">
        <v>29461.36724137931</v>
      </c>
      <c r="T1107" s="3">
        <v>976521.7</v>
      </c>
      <c r="U1107" t="str">
        <f t="shared" si="243"/>
        <v xml:space="preserve">STEEL SCRUBBER 6PCS SET - OKS-4156 </v>
      </c>
      <c r="V1107" t="e">
        <f t="shared" si="244"/>
        <v>#VALUE!</v>
      </c>
      <c r="W1107" t="str">
        <f t="shared" si="245"/>
        <v>PCS</v>
      </c>
      <c r="X1107">
        <f t="shared" si="246"/>
        <v>0.27500000000000002</v>
      </c>
      <c r="Y1107">
        <f t="shared" si="247"/>
        <v>3197908.79</v>
      </c>
      <c r="Z1107">
        <f t="shared" si="248"/>
        <v>0.43959997084524338</v>
      </c>
      <c r="AA1107" t="str">
        <f t="shared" si="249"/>
        <v>High</v>
      </c>
      <c r="AB1107">
        <f t="shared" si="250"/>
        <v>2021</v>
      </c>
      <c r="AD1107">
        <f t="shared" si="251"/>
        <v>0.27589914532072879</v>
      </c>
    </row>
    <row r="1108" spans="1:30" x14ac:dyDescent="0.3">
      <c r="A1108" s="3" t="s">
        <v>19</v>
      </c>
      <c r="B1108" s="3" t="s">
        <v>1487</v>
      </c>
      <c r="C1108" s="3" t="s">
        <v>21</v>
      </c>
      <c r="D1108" s="4" t="s">
        <v>25</v>
      </c>
      <c r="E1108" s="3" t="s">
        <v>1488</v>
      </c>
      <c r="F1108" s="3" t="str">
        <f t="shared" si="238"/>
        <v>Scrubber</v>
      </c>
      <c r="G1108" s="3" t="str">
        <f t="shared" si="239"/>
        <v xml:space="preserve">STEEL SCRUBBER 6PCS SET - OKS-4156 </v>
      </c>
      <c r="H1108" s="3" t="str">
        <f t="shared" si="240"/>
        <v>STEEL</v>
      </c>
      <c r="I1108" s="3"/>
      <c r="J1108" s="3"/>
      <c r="K1108" s="3" t="str">
        <f t="shared" si="241"/>
        <v>PCS</v>
      </c>
      <c r="L1108" s="3" t="e">
        <f t="shared" si="242"/>
        <v>#VALUE!</v>
      </c>
      <c r="M1108" s="3"/>
      <c r="N1108" s="3">
        <v>8537.7999999999993</v>
      </c>
      <c r="O1108" s="3" t="s">
        <v>24</v>
      </c>
      <c r="P1108" s="3">
        <v>265.05183888121059</v>
      </c>
      <c r="Q1108" s="3">
        <v>2262959.59</v>
      </c>
      <c r="R1108" s="3">
        <v>3.5152763777348892</v>
      </c>
      <c r="S1108" s="3">
        <v>30012.726657824929</v>
      </c>
      <c r="T1108" s="3">
        <v>994797</v>
      </c>
      <c r="U1108" t="str">
        <f t="shared" si="243"/>
        <v xml:space="preserve">STEEL SCRUBBER 6PCS SET - OKS-4156 </v>
      </c>
      <c r="V1108" t="e">
        <f t="shared" si="244"/>
        <v>#VALUE!</v>
      </c>
      <c r="W1108" t="str">
        <f t="shared" si="245"/>
        <v>PCS</v>
      </c>
      <c r="X1108" t="e">
        <f t="shared" si="246"/>
        <v>#VALUE!</v>
      </c>
      <c r="Y1108">
        <f t="shared" si="247"/>
        <v>3257756.59</v>
      </c>
      <c r="Z1108">
        <f t="shared" si="248"/>
        <v>0.43959998419591756</v>
      </c>
      <c r="AA1108" t="str">
        <f t="shared" si="249"/>
        <v>High</v>
      </c>
      <c r="AB1108">
        <f t="shared" si="250"/>
        <v>2021</v>
      </c>
      <c r="AD1108">
        <f t="shared" si="251"/>
        <v>0.27573090192347854</v>
      </c>
    </row>
    <row r="1109" spans="1:30" x14ac:dyDescent="0.3">
      <c r="A1109" s="3" t="s">
        <v>19</v>
      </c>
      <c r="B1109" s="3" t="s">
        <v>1489</v>
      </c>
      <c r="C1109" s="3" t="s">
        <v>21</v>
      </c>
      <c r="D1109" s="4" t="s">
        <v>22</v>
      </c>
      <c r="E1109" s="3" t="s">
        <v>1490</v>
      </c>
      <c r="F1109" s="3" t="str">
        <f t="shared" si="238"/>
        <v>Other</v>
      </c>
      <c r="G1109" s="3" t="str">
        <f t="shared" si="239"/>
        <v xml:space="preserve">STEEL LUNCH BOX 3 LAYER - 8505 </v>
      </c>
      <c r="H1109" s="3" t="str">
        <f t="shared" si="240"/>
        <v>STEEL</v>
      </c>
      <c r="I1109" s="3"/>
      <c r="J1109" s="3"/>
      <c r="K1109" s="3" t="str">
        <f t="shared" si="241"/>
        <v>PCS</v>
      </c>
      <c r="L1109" s="3" t="e">
        <f t="shared" si="242"/>
        <v>#VALUE!</v>
      </c>
      <c r="M1109" s="3"/>
      <c r="N1109" s="3">
        <v>21784</v>
      </c>
      <c r="O1109" s="3" t="s">
        <v>24</v>
      </c>
      <c r="P1109" s="3">
        <v>424.819838872567</v>
      </c>
      <c r="Q1109" s="3">
        <v>9254275.3699999992</v>
      </c>
      <c r="R1109" s="3">
        <v>5.6342153696626918</v>
      </c>
      <c r="S1109" s="3">
        <v>122735.7476127321</v>
      </c>
      <c r="T1109" s="3">
        <v>3390766.5</v>
      </c>
      <c r="U1109" t="str">
        <f t="shared" si="243"/>
        <v xml:space="preserve">STEEL LUNCH BOX 3 LAYER - 8505 </v>
      </c>
      <c r="V1109" t="e">
        <f t="shared" si="244"/>
        <v>#VALUE!</v>
      </c>
      <c r="W1109" t="str">
        <f t="shared" si="245"/>
        <v>PCS</v>
      </c>
      <c r="X1109">
        <f t="shared" si="246"/>
        <v>3.45</v>
      </c>
      <c r="Y1109">
        <f t="shared" si="247"/>
        <v>12645041.869999999</v>
      </c>
      <c r="Z1109">
        <f t="shared" si="248"/>
        <v>0.3664000004789138</v>
      </c>
      <c r="AA1109" t="str">
        <f t="shared" si="249"/>
        <v>High</v>
      </c>
      <c r="AB1109">
        <f t="shared" si="250"/>
        <v>2021</v>
      </c>
      <c r="AD1109">
        <f t="shared" si="251"/>
        <v>0.27556231233266321</v>
      </c>
    </row>
    <row r="1110" spans="1:30" x14ac:dyDescent="0.3">
      <c r="A1110" s="3" t="s">
        <v>19</v>
      </c>
      <c r="B1110" s="3" t="s">
        <v>1489</v>
      </c>
      <c r="C1110" s="3" t="s">
        <v>21</v>
      </c>
      <c r="D1110" s="4" t="s">
        <v>22</v>
      </c>
      <c r="E1110" s="3" t="s">
        <v>1491</v>
      </c>
      <c r="F1110" s="3" t="str">
        <f t="shared" si="238"/>
        <v>Other</v>
      </c>
      <c r="G1110" s="3" t="str">
        <f t="shared" si="239"/>
        <v xml:space="preserve">STEEL LUNCH BOX - 6561 </v>
      </c>
      <c r="H1110" s="3" t="str">
        <f t="shared" si="240"/>
        <v>STEEL</v>
      </c>
      <c r="I1110" s="3"/>
      <c r="J1110" s="3"/>
      <c r="K1110" s="3" t="str">
        <f t="shared" si="241"/>
        <v>PCS</v>
      </c>
      <c r="L1110" s="3" t="e">
        <f t="shared" si="242"/>
        <v>#VALUE!</v>
      </c>
      <c r="M1110" s="3"/>
      <c r="N1110" s="3">
        <v>8094.8</v>
      </c>
      <c r="O1110" s="3" t="s">
        <v>24</v>
      </c>
      <c r="P1110" s="3">
        <v>532.06676261303551</v>
      </c>
      <c r="Q1110" s="3">
        <v>4306974.03</v>
      </c>
      <c r="R1110" s="3">
        <v>7.0565883635681086</v>
      </c>
      <c r="S1110" s="3">
        <v>57121.671485411141</v>
      </c>
      <c r="T1110" s="3">
        <v>1578075.3</v>
      </c>
      <c r="U1110" t="str">
        <f t="shared" si="243"/>
        <v xml:space="preserve">STEEL LUNCH BOX - 6561 </v>
      </c>
      <c r="V1110" t="e">
        <f t="shared" si="244"/>
        <v>#VALUE!</v>
      </c>
      <c r="W1110" t="str">
        <f t="shared" si="245"/>
        <v>PCS</v>
      </c>
      <c r="X1110">
        <f t="shared" si="246"/>
        <v>2.54</v>
      </c>
      <c r="Y1110">
        <f t="shared" si="247"/>
        <v>5885049.3300000001</v>
      </c>
      <c r="Z1110">
        <f t="shared" si="248"/>
        <v>0.36640000357745367</v>
      </c>
      <c r="AA1110" t="str">
        <f t="shared" si="249"/>
        <v>High</v>
      </c>
      <c r="AB1110">
        <f t="shared" si="250"/>
        <v>2021</v>
      </c>
      <c r="AD1110">
        <f t="shared" si="251"/>
        <v>0.27546876167545803</v>
      </c>
    </row>
    <row r="1111" spans="1:30" x14ac:dyDescent="0.3">
      <c r="A1111" s="3" t="s">
        <v>19</v>
      </c>
      <c r="B1111" s="3" t="s">
        <v>1489</v>
      </c>
      <c r="C1111" s="3" t="s">
        <v>21</v>
      </c>
      <c r="D1111" s="4" t="s">
        <v>22</v>
      </c>
      <c r="E1111" s="3" t="s">
        <v>1492</v>
      </c>
      <c r="F1111" s="3" t="str">
        <f t="shared" si="238"/>
        <v>Other</v>
      </c>
      <c r="G1111" s="3" t="str">
        <f t="shared" si="239"/>
        <v xml:space="preserve">STEEL LUNCH BOX 2 LAYER - 8504 </v>
      </c>
      <c r="H1111" s="3" t="str">
        <f t="shared" si="240"/>
        <v>STEEL</v>
      </c>
      <c r="I1111" s="3"/>
      <c r="J1111" s="3"/>
      <c r="K1111" s="3" t="str">
        <f t="shared" si="241"/>
        <v>PCS</v>
      </c>
      <c r="L1111" s="3" t="e">
        <f t="shared" si="242"/>
        <v>#VALUE!</v>
      </c>
      <c r="M1111" s="3"/>
      <c r="N1111" s="3">
        <v>11325.02</v>
      </c>
      <c r="O1111" s="3" t="s">
        <v>24</v>
      </c>
      <c r="P1111" s="3">
        <v>415.57817734538207</v>
      </c>
      <c r="Q1111" s="3">
        <v>4706431.17</v>
      </c>
      <c r="R1111" s="3">
        <v>5.511646914394988</v>
      </c>
      <c r="S1111" s="3">
        <v>62419.511538461527</v>
      </c>
      <c r="T1111" s="3">
        <v>1724436.3</v>
      </c>
      <c r="U1111" t="str">
        <f t="shared" si="243"/>
        <v xml:space="preserve">STEEL LUNCH BOX 2 LAYER - 8504 </v>
      </c>
      <c r="V1111" t="e">
        <f t="shared" si="244"/>
        <v>#VALUE!</v>
      </c>
      <c r="W1111" t="str">
        <f t="shared" si="245"/>
        <v>PCS</v>
      </c>
      <c r="X1111">
        <f t="shared" si="246"/>
        <v>2.4900000000000002</v>
      </c>
      <c r="Y1111">
        <f t="shared" si="247"/>
        <v>6430867.4699999997</v>
      </c>
      <c r="Z1111">
        <f t="shared" si="248"/>
        <v>0.36639998285579944</v>
      </c>
      <c r="AA1111" t="str">
        <f t="shared" si="249"/>
        <v>High</v>
      </c>
      <c r="AB1111">
        <f t="shared" si="250"/>
        <v>2021</v>
      </c>
      <c r="AD1111">
        <f t="shared" si="251"/>
        <v>0.27537501812710546</v>
      </c>
    </row>
    <row r="1112" spans="1:30" x14ac:dyDescent="0.3">
      <c r="A1112" s="3" t="s">
        <v>19</v>
      </c>
      <c r="B1112" s="3" t="s">
        <v>1493</v>
      </c>
      <c r="C1112" s="3" t="s">
        <v>21</v>
      </c>
      <c r="D1112" s="4" t="s">
        <v>22</v>
      </c>
      <c r="E1112" s="3" t="s">
        <v>1494</v>
      </c>
      <c r="F1112" s="3" t="str">
        <f t="shared" si="238"/>
        <v>Other</v>
      </c>
      <c r="G1112" s="3" t="str">
        <f t="shared" si="239"/>
        <v xml:space="preserve">STEEL ZARA - NP-003 </v>
      </c>
      <c r="H1112" s="3" t="str">
        <f t="shared" si="240"/>
        <v>STEEL</v>
      </c>
      <c r="I1112" s="3"/>
      <c r="J1112" s="3"/>
      <c r="K1112" s="3" t="str">
        <f t="shared" si="241"/>
        <v>PCS</v>
      </c>
      <c r="L1112" s="3" t="e">
        <f t="shared" si="242"/>
        <v>#VALUE!</v>
      </c>
      <c r="M1112" s="3"/>
      <c r="N1112" s="3">
        <v>16800</v>
      </c>
      <c r="O1112" s="3" t="s">
        <v>24</v>
      </c>
      <c r="P1112" s="3">
        <v>391.96862083333332</v>
      </c>
      <c r="Q1112" s="3">
        <v>6585072.8300000001</v>
      </c>
      <c r="R1112" s="3">
        <v>5.1985228227232536</v>
      </c>
      <c r="S1112" s="3">
        <v>87335.183421750655</v>
      </c>
      <c r="T1112" s="3">
        <v>2412770.7999999998</v>
      </c>
      <c r="U1112" t="str">
        <f t="shared" si="243"/>
        <v xml:space="preserve">STEEL ZARA - NP-003 </v>
      </c>
      <c r="V1112" t="e">
        <f t="shared" si="244"/>
        <v>#VALUE!</v>
      </c>
      <c r="W1112" t="str">
        <f t="shared" si="245"/>
        <v>PCS</v>
      </c>
      <c r="X1112">
        <f t="shared" si="246"/>
        <v>0.45629999999999998</v>
      </c>
      <c r="Y1112">
        <f t="shared" si="247"/>
        <v>8997843.629999999</v>
      </c>
      <c r="Z1112">
        <f t="shared" si="248"/>
        <v>0.36640001747710355</v>
      </c>
      <c r="AA1112" t="str">
        <f t="shared" si="249"/>
        <v>High</v>
      </c>
      <c r="AB1112">
        <f t="shared" si="250"/>
        <v>2021</v>
      </c>
      <c r="AD1112">
        <f t="shared" si="251"/>
        <v>0.27528108111500149</v>
      </c>
    </row>
    <row r="1113" spans="1:30" x14ac:dyDescent="0.3">
      <c r="A1113" s="3" t="s">
        <v>19</v>
      </c>
      <c r="B1113" s="3" t="s">
        <v>1493</v>
      </c>
      <c r="C1113" s="3" t="s">
        <v>21</v>
      </c>
      <c r="D1113" s="4" t="s">
        <v>22</v>
      </c>
      <c r="E1113" s="3" t="s">
        <v>1451</v>
      </c>
      <c r="F1113" s="3" t="str">
        <f t="shared" si="238"/>
        <v>Other</v>
      </c>
      <c r="G1113" s="3" t="str">
        <f t="shared" si="239"/>
        <v xml:space="preserve">STAINLESS STEEL SPORTS BOTTLE - KWB-600F </v>
      </c>
      <c r="H1113" s="3" t="str">
        <f t="shared" si="240"/>
        <v>STAINLESS</v>
      </c>
      <c r="I1113" s="3"/>
      <c r="J1113" s="3"/>
      <c r="K1113" s="3" t="str">
        <f t="shared" si="241"/>
        <v>PCS</v>
      </c>
      <c r="L1113" s="3" t="e">
        <f t="shared" si="242"/>
        <v>#VALUE!</v>
      </c>
      <c r="M1113" s="3"/>
      <c r="N1113" s="3">
        <v>7560</v>
      </c>
      <c r="O1113" s="3" t="s">
        <v>24</v>
      </c>
      <c r="P1113" s="3">
        <v>530.67042328042328</v>
      </c>
      <c r="Q1113" s="3">
        <v>4011868.4</v>
      </c>
      <c r="R1113" s="3">
        <v>7.0380692742761699</v>
      </c>
      <c r="S1113" s="3">
        <v>53207.803713527843</v>
      </c>
      <c r="T1113" s="3">
        <v>1469948.6</v>
      </c>
      <c r="U1113" t="str">
        <f t="shared" si="243"/>
        <v xml:space="preserve">STAINLESS STEEL SPORTS BOTTLE - KWB-600F </v>
      </c>
      <c r="V1113" t="e">
        <f t="shared" si="244"/>
        <v>#VALUE!</v>
      </c>
      <c r="W1113" t="str">
        <f t="shared" si="245"/>
        <v>PCS</v>
      </c>
      <c r="X1113">
        <f t="shared" si="246"/>
        <v>0.99</v>
      </c>
      <c r="Y1113">
        <f t="shared" si="247"/>
        <v>5481817</v>
      </c>
      <c r="Z1113">
        <f t="shared" si="248"/>
        <v>0.36640000454651006</v>
      </c>
      <c r="AA1113" t="str">
        <f t="shared" si="249"/>
        <v>High</v>
      </c>
      <c r="AB1113">
        <f t="shared" si="250"/>
        <v>2021</v>
      </c>
      <c r="AD1113">
        <f t="shared" si="251"/>
        <v>0.27518694998239601</v>
      </c>
    </row>
    <row r="1114" spans="1:30" x14ac:dyDescent="0.3">
      <c r="A1114" s="3" t="s">
        <v>19</v>
      </c>
      <c r="B1114" s="3" t="s">
        <v>1493</v>
      </c>
      <c r="C1114" s="3" t="s">
        <v>21</v>
      </c>
      <c r="D1114" s="4" t="s">
        <v>22</v>
      </c>
      <c r="E1114" s="3" t="s">
        <v>1495</v>
      </c>
      <c r="F1114" s="3" t="str">
        <f t="shared" si="238"/>
        <v>Other</v>
      </c>
      <c r="G1114" s="3" t="str">
        <f t="shared" si="239"/>
        <v xml:space="preserve">STEEL TOWEL HANGER - AM-280 </v>
      </c>
      <c r="H1114" s="3" t="str">
        <f t="shared" si="240"/>
        <v>STEEL</v>
      </c>
      <c r="I1114" s="3"/>
      <c r="J1114" s="3"/>
      <c r="K1114" s="3" t="str">
        <f t="shared" si="241"/>
        <v>PCS</v>
      </c>
      <c r="L1114" s="3" t="e">
        <f t="shared" si="242"/>
        <v>#VALUE!</v>
      </c>
      <c r="M1114" s="3"/>
      <c r="N1114" s="3">
        <v>90</v>
      </c>
      <c r="O1114" s="3" t="s">
        <v>24</v>
      </c>
      <c r="P1114" s="3">
        <v>541.6734444444445</v>
      </c>
      <c r="Q1114" s="3">
        <v>48750.61</v>
      </c>
      <c r="R1114" s="3">
        <v>7.1839979369289724</v>
      </c>
      <c r="S1114" s="3">
        <v>646.55981432360738</v>
      </c>
      <c r="T1114" s="3">
        <v>17862.2</v>
      </c>
      <c r="U1114" t="str">
        <f t="shared" si="243"/>
        <v xml:space="preserve">STEEL TOWEL HANGER - AM-280 </v>
      </c>
      <c r="V1114" t="e">
        <f t="shared" si="244"/>
        <v>#VALUE!</v>
      </c>
      <c r="W1114" t="str">
        <f t="shared" si="245"/>
        <v>PCS</v>
      </c>
      <c r="X1114">
        <f t="shared" si="246"/>
        <v>0.82599999999999996</v>
      </c>
      <c r="Y1114">
        <f t="shared" si="247"/>
        <v>66612.81</v>
      </c>
      <c r="Z1114">
        <f t="shared" si="248"/>
        <v>0.36639951787269948</v>
      </c>
      <c r="AA1114" t="str">
        <f t="shared" si="249"/>
        <v>High</v>
      </c>
      <c r="AB1114">
        <f t="shared" si="250"/>
        <v>2021</v>
      </c>
      <c r="AD1114">
        <f t="shared" si="251"/>
        <v>0.27509262417622843</v>
      </c>
    </row>
    <row r="1115" spans="1:30" x14ac:dyDescent="0.3">
      <c r="A1115" s="3" t="s">
        <v>19</v>
      </c>
      <c r="B1115" s="3" t="s">
        <v>1493</v>
      </c>
      <c r="C1115" s="3" t="s">
        <v>21</v>
      </c>
      <c r="D1115" s="4" t="s">
        <v>22</v>
      </c>
      <c r="E1115" s="3" t="s">
        <v>1496</v>
      </c>
      <c r="F1115" s="3" t="str">
        <f t="shared" si="238"/>
        <v>Kitchen Tools</v>
      </c>
      <c r="G1115" s="3" t="str">
        <f t="shared" si="239"/>
        <v xml:space="preserve">STEEL TEA STRAINER - NP-55 </v>
      </c>
      <c r="H1115" s="3" t="str">
        <f t="shared" si="240"/>
        <v>STEEL</v>
      </c>
      <c r="I1115" s="3"/>
      <c r="J1115" s="3"/>
      <c r="K1115" s="3" t="str">
        <f t="shared" si="241"/>
        <v>PCS</v>
      </c>
      <c r="L1115" s="3" t="e">
        <f t="shared" si="242"/>
        <v>#VALUE!</v>
      </c>
      <c r="M1115" s="3"/>
      <c r="N1115" s="3">
        <v>4620</v>
      </c>
      <c r="O1115" s="3" t="s">
        <v>24</v>
      </c>
      <c r="P1115" s="3">
        <v>566.58760389610393</v>
      </c>
      <c r="Q1115" s="3">
        <v>2617634.73</v>
      </c>
      <c r="R1115" s="3">
        <v>7.5144244548554893</v>
      </c>
      <c r="S1115" s="3">
        <v>34716.640981432363</v>
      </c>
      <c r="T1115" s="3">
        <v>959101.3</v>
      </c>
      <c r="U1115" t="str">
        <f t="shared" si="243"/>
        <v xml:space="preserve">STEEL TEA STRAINER - NP-55 </v>
      </c>
      <c r="V1115" t="e">
        <f t="shared" si="244"/>
        <v>#VALUE!</v>
      </c>
      <c r="W1115" t="str">
        <f t="shared" si="245"/>
        <v>PCS</v>
      </c>
      <c r="X1115">
        <f t="shared" si="246"/>
        <v>0.32390000000000002</v>
      </c>
      <c r="Y1115">
        <f t="shared" si="247"/>
        <v>3576736.0300000003</v>
      </c>
      <c r="Z1115">
        <f t="shared" si="248"/>
        <v>0.36639997514091666</v>
      </c>
      <c r="AA1115" t="str">
        <f t="shared" si="249"/>
        <v>High</v>
      </c>
      <c r="AB1115">
        <f t="shared" si="250"/>
        <v>2021</v>
      </c>
      <c r="AD1115">
        <f t="shared" si="251"/>
        <v>0.27499810358233973</v>
      </c>
    </row>
    <row r="1116" spans="1:30" x14ac:dyDescent="0.3">
      <c r="A1116" s="3" t="s">
        <v>19</v>
      </c>
      <c r="B1116" s="3" t="s">
        <v>1493</v>
      </c>
      <c r="C1116" s="3" t="s">
        <v>21</v>
      </c>
      <c r="D1116" s="4" t="s">
        <v>22</v>
      </c>
      <c r="E1116" s="3" t="s">
        <v>1497</v>
      </c>
      <c r="F1116" s="3" t="str">
        <f t="shared" si="238"/>
        <v>Other</v>
      </c>
      <c r="G1116" s="3" t="str">
        <f t="shared" si="239"/>
        <v xml:space="preserve">STEEL HAND BLENDER - RS-02 </v>
      </c>
      <c r="H1116" s="3" t="str">
        <f t="shared" si="240"/>
        <v>STEEL</v>
      </c>
      <c r="I1116" s="3"/>
      <c r="J1116" s="3"/>
      <c r="K1116" s="3" t="str">
        <f t="shared" si="241"/>
        <v>PCS</v>
      </c>
      <c r="L1116" s="3" t="e">
        <f t="shared" si="242"/>
        <v>#VALUE!</v>
      </c>
      <c r="M1116" s="3"/>
      <c r="N1116" s="3">
        <v>3000</v>
      </c>
      <c r="O1116" s="3" t="s">
        <v>24</v>
      </c>
      <c r="P1116" s="3">
        <v>607.72454333333326</v>
      </c>
      <c r="Q1116" s="3">
        <v>1823173.63</v>
      </c>
      <c r="R1116" s="3">
        <v>8.0600072060123775</v>
      </c>
      <c r="S1116" s="3">
        <v>24180.021618037132</v>
      </c>
      <c r="T1116" s="3">
        <v>668010.80000000005</v>
      </c>
      <c r="U1116" t="str">
        <f t="shared" si="243"/>
        <v xml:space="preserve">STEEL HAND BLENDER - RS-02 </v>
      </c>
      <c r="V1116" t="e">
        <f t="shared" si="244"/>
        <v>#VALUE!</v>
      </c>
      <c r="W1116" t="str">
        <f t="shared" si="245"/>
        <v>PCS</v>
      </c>
      <c r="X1116">
        <f t="shared" si="246"/>
        <v>0.45479999999999998</v>
      </c>
      <c r="Y1116">
        <f t="shared" si="247"/>
        <v>2491184.4299999997</v>
      </c>
      <c r="Z1116">
        <f t="shared" si="248"/>
        <v>0.36639999010955421</v>
      </c>
      <c r="AA1116" t="str">
        <f t="shared" si="249"/>
        <v>High</v>
      </c>
      <c r="AB1116">
        <f t="shared" si="250"/>
        <v>2021</v>
      </c>
      <c r="AD1116">
        <f t="shared" si="251"/>
        <v>0.27490338661699404</v>
      </c>
    </row>
    <row r="1117" spans="1:30" x14ac:dyDescent="0.3">
      <c r="A1117" s="3" t="s">
        <v>19</v>
      </c>
      <c r="B1117" s="3" t="s">
        <v>1493</v>
      </c>
      <c r="C1117" s="3" t="s">
        <v>21</v>
      </c>
      <c r="D1117" s="4" t="s">
        <v>22</v>
      </c>
      <c r="E1117" s="3" t="s">
        <v>1498</v>
      </c>
      <c r="F1117" s="3" t="str">
        <f t="shared" si="238"/>
        <v>Home Utility</v>
      </c>
      <c r="G1117" s="3" t="str">
        <f t="shared" si="239"/>
        <v>MILD STEEL MULTI FUNCTION CLOTH STAND - RYX-02-021A</v>
      </c>
      <c r="H1117" s="3" t="str">
        <f t="shared" si="240"/>
        <v>MILD</v>
      </c>
      <c r="I1117" s="3"/>
      <c r="J1117" s="3"/>
      <c r="K1117" s="3" t="str">
        <f t="shared" si="241"/>
        <v/>
      </c>
      <c r="L1117" s="3" t="e">
        <f t="shared" si="242"/>
        <v>#VALUE!</v>
      </c>
      <c r="M1117" s="3"/>
      <c r="N1117" s="3">
        <v>23760</v>
      </c>
      <c r="O1117" s="3" t="s">
        <v>24</v>
      </c>
      <c r="P1117" s="3">
        <v>236.7723308080808</v>
      </c>
      <c r="Q1117" s="3">
        <v>5625710.5800000001</v>
      </c>
      <c r="R1117" s="3">
        <v>3.140216588966589</v>
      </c>
      <c r="S1117" s="3">
        <v>74611.546153846153</v>
      </c>
      <c r="T1117" s="3">
        <v>2061260.3</v>
      </c>
      <c r="U1117" t="str">
        <f t="shared" si="243"/>
        <v>MILD STEEL MULTI FUNCTION CLOTH STAND - RYX-02-021A</v>
      </c>
      <c r="V1117" t="e">
        <f t="shared" si="244"/>
        <v>#VALUE!</v>
      </c>
      <c r="W1117" t="str">
        <f t="shared" si="245"/>
        <v/>
      </c>
      <c r="X1117">
        <f t="shared" si="246"/>
        <v>8.85</v>
      </c>
      <c r="Y1117">
        <f t="shared" si="247"/>
        <v>7686970.8799999999</v>
      </c>
      <c r="Z1117">
        <f t="shared" si="248"/>
        <v>0.3663999899546912</v>
      </c>
      <c r="AA1117" t="str">
        <f t="shared" si="249"/>
        <v>High</v>
      </c>
      <c r="AB1117">
        <f t="shared" si="250"/>
        <v>2021</v>
      </c>
      <c r="AD1117">
        <f t="shared" si="251"/>
        <v>0.27480847312789386</v>
      </c>
    </row>
    <row r="1118" spans="1:30" x14ac:dyDescent="0.3">
      <c r="A1118" s="3" t="s">
        <v>19</v>
      </c>
      <c r="B1118" s="3" t="s">
        <v>1493</v>
      </c>
      <c r="C1118" s="3" t="s">
        <v>21</v>
      </c>
      <c r="D1118" s="4" t="s">
        <v>22</v>
      </c>
      <c r="E1118" s="3" t="s">
        <v>1499</v>
      </c>
      <c r="F1118" s="3" t="str">
        <f t="shared" si="238"/>
        <v>Other</v>
      </c>
      <c r="G1118" s="3" t="str">
        <f t="shared" si="239"/>
        <v xml:space="preserve">STEEL SALT BOTTLE - NP-19 </v>
      </c>
      <c r="H1118" s="3" t="str">
        <f t="shared" si="240"/>
        <v>STEEL</v>
      </c>
      <c r="I1118" s="3"/>
      <c r="J1118" s="3"/>
      <c r="K1118" s="3" t="str">
        <f t="shared" si="241"/>
        <v>PCS</v>
      </c>
      <c r="L1118" s="3" t="e">
        <f t="shared" si="242"/>
        <v>#VALUE!</v>
      </c>
      <c r="M1118" s="3"/>
      <c r="N1118" s="3">
        <v>4102.5</v>
      </c>
      <c r="O1118" s="3" t="s">
        <v>24</v>
      </c>
      <c r="P1118" s="3">
        <v>255.73818403412551</v>
      </c>
      <c r="Q1118" s="3">
        <v>1049165.8999999999</v>
      </c>
      <c r="R1118" s="3">
        <v>3.3917531039008679</v>
      </c>
      <c r="S1118" s="3">
        <v>13914.66710875331</v>
      </c>
      <c r="T1118" s="3">
        <v>384414.4</v>
      </c>
      <c r="U1118" t="str">
        <f t="shared" si="243"/>
        <v xml:space="preserve">STEEL SALT BOTTLE - NP-19 </v>
      </c>
      <c r="V1118" t="e">
        <f t="shared" si="244"/>
        <v>#VALUE!</v>
      </c>
      <c r="W1118" t="str">
        <f t="shared" si="245"/>
        <v>PCS</v>
      </c>
      <c r="X1118">
        <f t="shared" si="246"/>
        <v>0.49840000000000001</v>
      </c>
      <c r="Y1118">
        <f t="shared" si="247"/>
        <v>1433580.2999999998</v>
      </c>
      <c r="Z1118">
        <f t="shared" si="248"/>
        <v>0.3664000135726867</v>
      </c>
      <c r="AA1118" t="str">
        <f t="shared" si="249"/>
        <v>High</v>
      </c>
      <c r="AB1118">
        <f t="shared" si="250"/>
        <v>2021</v>
      </c>
      <c r="AD1118">
        <f t="shared" si="251"/>
        <v>0.2747133625185203</v>
      </c>
    </row>
    <row r="1119" spans="1:30" x14ac:dyDescent="0.3">
      <c r="A1119" s="3" t="s">
        <v>19</v>
      </c>
      <c r="B1119" s="3" t="s">
        <v>1500</v>
      </c>
      <c r="C1119" s="3" t="s">
        <v>21</v>
      </c>
      <c r="D1119" s="4" t="s">
        <v>22</v>
      </c>
      <c r="E1119" s="3" t="s">
        <v>1501</v>
      </c>
      <c r="F1119" s="3" t="str">
        <f t="shared" si="238"/>
        <v>Other</v>
      </c>
      <c r="G1119" s="3" t="str">
        <f t="shared" si="239"/>
        <v xml:space="preserve">STAINLESS STEEL COLA BOTTLE 750ML SK750 SL-01 </v>
      </c>
      <c r="H1119" s="3" t="str">
        <f t="shared" si="240"/>
        <v>STAINLESS</v>
      </c>
      <c r="I1119" s="3"/>
      <c r="J1119" s="3"/>
      <c r="K1119" s="3" t="str">
        <f t="shared" si="241"/>
        <v>PCS</v>
      </c>
      <c r="L1119" s="3" t="e">
        <f t="shared" si="242"/>
        <v>#VALUE!</v>
      </c>
      <c r="M1119" s="3"/>
      <c r="N1119" s="3">
        <v>2095.1999999999998</v>
      </c>
      <c r="O1119" s="3" t="s">
        <v>24</v>
      </c>
      <c r="P1119" s="3">
        <v>502.49506491027108</v>
      </c>
      <c r="Q1119" s="3">
        <v>1052827.6599999999</v>
      </c>
      <c r="R1119" s="3">
        <v>6.6643907813033296</v>
      </c>
      <c r="S1119" s="3">
        <v>13963.23156498674</v>
      </c>
      <c r="T1119" s="3">
        <v>385756.1</v>
      </c>
      <c r="U1119" t="str">
        <f t="shared" si="243"/>
        <v xml:space="preserve">STAINLESS STEEL COLA BOTTLE 750ML SK750 SL-01 </v>
      </c>
      <c r="V1119" t="e">
        <f t="shared" si="244"/>
        <v>#VALUE!</v>
      </c>
      <c r="W1119" t="str">
        <f t="shared" si="245"/>
        <v>PCS</v>
      </c>
      <c r="X1119">
        <f t="shared" si="246"/>
        <v>1.2450000000000001</v>
      </c>
      <c r="Y1119">
        <f t="shared" si="247"/>
        <v>1438583.7599999998</v>
      </c>
      <c r="Z1119">
        <f t="shared" si="248"/>
        <v>0.36640004309917162</v>
      </c>
      <c r="AA1119" t="str">
        <f t="shared" si="249"/>
        <v>High</v>
      </c>
      <c r="AB1119">
        <f t="shared" si="250"/>
        <v>2021</v>
      </c>
      <c r="AD1119">
        <f t="shared" si="251"/>
        <v>0.27461805414944118</v>
      </c>
    </row>
    <row r="1120" spans="1:30" x14ac:dyDescent="0.3">
      <c r="A1120" s="3" t="s">
        <v>19</v>
      </c>
      <c r="B1120" s="3" t="s">
        <v>1500</v>
      </c>
      <c r="C1120" s="3" t="s">
        <v>21</v>
      </c>
      <c r="D1120" s="4" t="s">
        <v>22</v>
      </c>
      <c r="E1120" s="3" t="s">
        <v>1502</v>
      </c>
      <c r="F1120" s="3" t="str">
        <f t="shared" si="238"/>
        <v>Other</v>
      </c>
      <c r="G1120" s="3" t="str">
        <f t="shared" si="239"/>
        <v xml:space="preserve">STAINLESS STEEL SPORTS BOTTLE 650ML S115 NP-21 </v>
      </c>
      <c r="H1120" s="3" t="str">
        <f t="shared" si="240"/>
        <v>STAINLESS</v>
      </c>
      <c r="I1120" s="3"/>
      <c r="J1120" s="3"/>
      <c r="K1120" s="3" t="str">
        <f t="shared" si="241"/>
        <v>PCS</v>
      </c>
      <c r="L1120" s="3" t="e">
        <f t="shared" si="242"/>
        <v>#VALUE!</v>
      </c>
      <c r="M1120" s="3"/>
      <c r="N1120" s="3">
        <v>7680</v>
      </c>
      <c r="O1120" s="3" t="s">
        <v>24</v>
      </c>
      <c r="P1120" s="3">
        <v>504.00860286458328</v>
      </c>
      <c r="Q1120" s="3">
        <v>3870786.07</v>
      </c>
      <c r="R1120" s="3">
        <v>6.684464228973253</v>
      </c>
      <c r="S1120" s="3">
        <v>51336.685278514582</v>
      </c>
      <c r="T1120" s="3">
        <v>1418256</v>
      </c>
      <c r="U1120" t="str">
        <f t="shared" si="243"/>
        <v xml:space="preserve">STAINLESS STEEL SPORTS BOTTLE 650ML S115 NP-21 </v>
      </c>
      <c r="V1120" t="e">
        <f t="shared" si="244"/>
        <v>#VALUE!</v>
      </c>
      <c r="W1120" t="str">
        <f t="shared" si="245"/>
        <v>PCS</v>
      </c>
      <c r="X1120">
        <f t="shared" si="246"/>
        <v>1.1100000000000001</v>
      </c>
      <c r="Y1120">
        <f t="shared" si="247"/>
        <v>5289042.07</v>
      </c>
      <c r="Z1120">
        <f t="shared" si="248"/>
        <v>0.36639999585407212</v>
      </c>
      <c r="AA1120" t="str">
        <f t="shared" si="249"/>
        <v>High</v>
      </c>
      <c r="AB1120">
        <f t="shared" si="250"/>
        <v>2021</v>
      </c>
      <c r="AD1120">
        <f t="shared" si="251"/>
        <v>0.27452254739715215</v>
      </c>
    </row>
    <row r="1121" spans="1:30" x14ac:dyDescent="0.3">
      <c r="A1121" s="3" t="s">
        <v>19</v>
      </c>
      <c r="B1121" s="3" t="s">
        <v>1500</v>
      </c>
      <c r="C1121" s="3" t="s">
        <v>21</v>
      </c>
      <c r="D1121" s="4" t="s">
        <v>22</v>
      </c>
      <c r="E1121" s="3" t="s">
        <v>1503</v>
      </c>
      <c r="F1121" s="3" t="str">
        <f t="shared" si="238"/>
        <v>Other</v>
      </c>
      <c r="G1121" s="3" t="str">
        <f t="shared" si="239"/>
        <v xml:space="preserve">STAINLESS STEEL SPORTS BOTTLE 750ML SG-702 SB-01 </v>
      </c>
      <c r="H1121" s="3" t="str">
        <f t="shared" si="240"/>
        <v>STAINLESS</v>
      </c>
      <c r="I1121" s="3"/>
      <c r="J1121" s="3"/>
      <c r="K1121" s="3" t="str">
        <f t="shared" si="241"/>
        <v>PCS</v>
      </c>
      <c r="L1121" s="3" t="e">
        <f t="shared" si="242"/>
        <v>#VALUE!</v>
      </c>
      <c r="M1121" s="3"/>
      <c r="N1121" s="3">
        <v>3636.6</v>
      </c>
      <c r="O1121" s="3" t="s">
        <v>24</v>
      </c>
      <c r="P1121" s="3">
        <v>586.29735742176763</v>
      </c>
      <c r="Q1121" s="3">
        <v>2132128.9700000002</v>
      </c>
      <c r="R1121" s="3">
        <v>7.7758270215088539</v>
      </c>
      <c r="S1121" s="3">
        <v>28277.572546419098</v>
      </c>
      <c r="T1121" s="3">
        <v>781212.1</v>
      </c>
      <c r="U1121" t="str">
        <f t="shared" si="243"/>
        <v xml:space="preserve">STAINLESS STEEL SPORTS BOTTLE 750ML SG-702 SB-01 </v>
      </c>
      <c r="V1121" t="e">
        <f t="shared" si="244"/>
        <v>#VALUE!</v>
      </c>
      <c r="W1121" t="str">
        <f t="shared" si="245"/>
        <v>PCS</v>
      </c>
      <c r="X1121">
        <f t="shared" si="246"/>
        <v>1.1499999999999999</v>
      </c>
      <c r="Y1121">
        <f t="shared" si="247"/>
        <v>2913341.0700000003</v>
      </c>
      <c r="Z1121">
        <f t="shared" si="248"/>
        <v>0.36640002128951887</v>
      </c>
      <c r="AA1121" t="str">
        <f t="shared" si="249"/>
        <v>High</v>
      </c>
      <c r="AB1121">
        <f t="shared" si="250"/>
        <v>2021</v>
      </c>
      <c r="AD1121">
        <f t="shared" si="251"/>
        <v>0.2744268417216762</v>
      </c>
    </row>
    <row r="1122" spans="1:30" x14ac:dyDescent="0.3">
      <c r="A1122" s="3" t="s">
        <v>19</v>
      </c>
      <c r="B1122" s="3" t="s">
        <v>1500</v>
      </c>
      <c r="C1122" s="3" t="s">
        <v>21</v>
      </c>
      <c r="D1122" s="4" t="s">
        <v>22</v>
      </c>
      <c r="E1122" s="3" t="s">
        <v>1504</v>
      </c>
      <c r="F1122" s="3" t="str">
        <f t="shared" si="238"/>
        <v>Other</v>
      </c>
      <c r="G1122" s="3" t="str">
        <f t="shared" si="239"/>
        <v xml:space="preserve">STAINLESS STEEL BOTTLE 750ML SG805 AM-06 </v>
      </c>
      <c r="H1122" s="3" t="str">
        <f t="shared" si="240"/>
        <v>STAINLESS</v>
      </c>
      <c r="I1122" s="3"/>
      <c r="J1122" s="3"/>
      <c r="K1122" s="3" t="str">
        <f t="shared" si="241"/>
        <v>PCS</v>
      </c>
      <c r="L1122" s="3" t="e">
        <f t="shared" si="242"/>
        <v>#VALUE!</v>
      </c>
      <c r="M1122" s="3"/>
      <c r="N1122" s="3">
        <v>1636.2</v>
      </c>
      <c r="O1122" s="3" t="s">
        <v>24</v>
      </c>
      <c r="P1122" s="3">
        <v>597.34352768610188</v>
      </c>
      <c r="Q1122" s="3">
        <v>977373.48</v>
      </c>
      <c r="R1122" s="3">
        <v>7.922327953396576</v>
      </c>
      <c r="S1122" s="3">
        <v>12962.51299734748</v>
      </c>
      <c r="T1122" s="3">
        <v>358109.7</v>
      </c>
      <c r="U1122" t="str">
        <f t="shared" si="243"/>
        <v xml:space="preserve">STAINLESS STEEL BOTTLE 750ML SG805 AM-06 </v>
      </c>
      <c r="V1122" t="e">
        <f t="shared" si="244"/>
        <v>#VALUE!</v>
      </c>
      <c r="W1122" t="str">
        <f t="shared" si="245"/>
        <v>PCS</v>
      </c>
      <c r="X1122">
        <f t="shared" si="246"/>
        <v>1.1100000000000001</v>
      </c>
      <c r="Y1122">
        <f t="shared" si="247"/>
        <v>1335483.18</v>
      </c>
      <c r="Z1122">
        <f t="shared" si="248"/>
        <v>0.3664000582459021</v>
      </c>
      <c r="AA1122" t="str">
        <f t="shared" si="249"/>
        <v>High</v>
      </c>
      <c r="AB1122">
        <f t="shared" si="250"/>
        <v>2021</v>
      </c>
      <c r="AD1122">
        <f t="shared" si="251"/>
        <v>0.27433093642494222</v>
      </c>
    </row>
    <row r="1123" spans="1:30" x14ac:dyDescent="0.3">
      <c r="A1123" s="3" t="s">
        <v>19</v>
      </c>
      <c r="B1123" s="3" t="s">
        <v>1505</v>
      </c>
      <c r="C1123" s="3" t="s">
        <v>21</v>
      </c>
      <c r="D1123" s="4" t="s">
        <v>22</v>
      </c>
      <c r="E1123" s="3" t="s">
        <v>1506</v>
      </c>
      <c r="F1123" s="3" t="str">
        <f t="shared" si="238"/>
        <v>Other</v>
      </c>
      <c r="G1123" s="3" t="str">
        <f t="shared" si="239"/>
        <v>STEEL SALT BOTTLE ITEM NO-NP-19</v>
      </c>
      <c r="H1123" s="3" t="str">
        <f t="shared" si="240"/>
        <v>STEEL</v>
      </c>
      <c r="I1123" s="3"/>
      <c r="J1123" s="3"/>
      <c r="K1123" s="3" t="str">
        <f t="shared" si="241"/>
        <v>PCS</v>
      </c>
      <c r="L1123" s="3" t="e">
        <f t="shared" si="242"/>
        <v>#VALUE!</v>
      </c>
      <c r="M1123" s="3"/>
      <c r="N1123" s="3">
        <v>4950</v>
      </c>
      <c r="O1123" s="3" t="s">
        <v>24</v>
      </c>
      <c r="P1123" s="3">
        <v>255.4479737373737</v>
      </c>
      <c r="Q1123" s="3">
        <v>1264467.47</v>
      </c>
      <c r="R1123" s="3">
        <v>3.3924033696862379</v>
      </c>
      <c r="S1123" s="3">
        <v>16792.39667994688</v>
      </c>
      <c r="T1123" s="3">
        <v>463300.8</v>
      </c>
      <c r="U1123" t="str">
        <f t="shared" si="243"/>
        <v>STEEL SALT BOTTLE ITEM NO-NP-19</v>
      </c>
      <c r="V1123">
        <f t="shared" si="244"/>
        <v>31680</v>
      </c>
      <c r="W1123" t="str">
        <f t="shared" si="245"/>
        <v>PCS</v>
      </c>
      <c r="X1123">
        <f t="shared" si="246"/>
        <v>0.498</v>
      </c>
      <c r="Y1123">
        <f t="shared" si="247"/>
        <v>1727768.27</v>
      </c>
      <c r="Z1123">
        <f t="shared" si="248"/>
        <v>0.3663999359350858</v>
      </c>
      <c r="AA1123" t="str">
        <f t="shared" si="249"/>
        <v>High</v>
      </c>
      <c r="AB1123">
        <f t="shared" si="250"/>
        <v>2021</v>
      </c>
      <c r="AD1123">
        <f t="shared" si="251"/>
        <v>0.27423483086980549</v>
      </c>
    </row>
    <row r="1124" spans="1:30" x14ac:dyDescent="0.3">
      <c r="A1124" s="3" t="s">
        <v>19</v>
      </c>
      <c r="B1124" s="3" t="s">
        <v>1507</v>
      </c>
      <c r="C1124" s="3" t="s">
        <v>21</v>
      </c>
      <c r="D1124" s="4" t="s">
        <v>22</v>
      </c>
      <c r="E1124" s="3" t="s">
        <v>1508</v>
      </c>
      <c r="F1124" s="3" t="str">
        <f t="shared" si="238"/>
        <v>Other</v>
      </c>
      <c r="G1124" s="3" t="str">
        <f t="shared" si="239"/>
        <v xml:space="preserve">HOUSEHOLD STEEL HOOK 3 PCS SET -2628 </v>
      </c>
      <c r="H1124" s="3" t="str">
        <f t="shared" si="240"/>
        <v>HOUSEHOLD</v>
      </c>
      <c r="I1124" s="3"/>
      <c r="J1124" s="3"/>
      <c r="K1124" s="3" t="str">
        <f t="shared" si="241"/>
        <v>PCS</v>
      </c>
      <c r="L1124" s="3" t="e">
        <f t="shared" si="242"/>
        <v>#VALUE!</v>
      </c>
      <c r="M1124" s="3"/>
      <c r="N1124" s="3">
        <v>663.68</v>
      </c>
      <c r="O1124" s="3" t="s">
        <v>24</v>
      </c>
      <c r="P1124" s="3">
        <v>1014.719021215043</v>
      </c>
      <c r="Q1124" s="3">
        <v>673448.72</v>
      </c>
      <c r="R1124" s="3">
        <v>13.475684212683181</v>
      </c>
      <c r="S1124" s="3">
        <v>8943.5420982735723</v>
      </c>
      <c r="T1124" s="3">
        <v>246751.6</v>
      </c>
      <c r="U1124" t="str">
        <f t="shared" si="243"/>
        <v xml:space="preserve">HOUSEHOLD STEEL HOOK 3 PCS SET -2628 </v>
      </c>
      <c r="V1124" t="e">
        <f t="shared" si="244"/>
        <v>#VALUE!</v>
      </c>
      <c r="W1124" t="str">
        <f t="shared" si="245"/>
        <v>PCS</v>
      </c>
      <c r="X1124">
        <f t="shared" si="246"/>
        <v>0.44500000000000001</v>
      </c>
      <c r="Y1124">
        <f t="shared" si="247"/>
        <v>920200.32</v>
      </c>
      <c r="Z1124">
        <f t="shared" si="248"/>
        <v>0.36639998365428628</v>
      </c>
      <c r="AA1124" t="str">
        <f t="shared" si="249"/>
        <v>High</v>
      </c>
      <c r="AB1124">
        <f t="shared" si="250"/>
        <v>2021</v>
      </c>
      <c r="AD1124">
        <f t="shared" si="251"/>
        <v>0.27413852459492016</v>
      </c>
    </row>
    <row r="1125" spans="1:30" x14ac:dyDescent="0.3">
      <c r="A1125" s="3" t="s">
        <v>19</v>
      </c>
      <c r="B1125" s="3" t="s">
        <v>1509</v>
      </c>
      <c r="C1125" s="3" t="s">
        <v>21</v>
      </c>
      <c r="D1125" s="4" t="s">
        <v>22</v>
      </c>
      <c r="E1125" s="3" t="s">
        <v>1510</v>
      </c>
      <c r="F1125" s="3" t="str">
        <f t="shared" si="238"/>
        <v>Home Utility</v>
      </c>
      <c r="G1125" s="3" t="str">
        <f t="shared" si="239"/>
        <v xml:space="preserve">MILD STEEL MULTI FUNCTION CLOTH STAND RYX-02-020 </v>
      </c>
      <c r="H1125" s="3" t="str">
        <f t="shared" si="240"/>
        <v>MILD</v>
      </c>
      <c r="I1125" s="3"/>
      <c r="J1125" s="3"/>
      <c r="K1125" s="3" t="str">
        <f t="shared" si="241"/>
        <v>PCS</v>
      </c>
      <c r="L1125" s="3" t="e">
        <f t="shared" si="242"/>
        <v>#VALUE!</v>
      </c>
      <c r="M1125" s="3"/>
      <c r="N1125" s="3">
        <v>8008</v>
      </c>
      <c r="O1125" s="3" t="s">
        <v>24</v>
      </c>
      <c r="P1125" s="3">
        <v>395.84288336663337</v>
      </c>
      <c r="Q1125" s="3">
        <v>3169909.81</v>
      </c>
      <c r="R1125" s="3">
        <v>5.2568776011505101</v>
      </c>
      <c r="S1125" s="3">
        <v>42097.07583001328</v>
      </c>
      <c r="T1125" s="3">
        <v>1161455</v>
      </c>
      <c r="U1125" t="str">
        <f t="shared" si="243"/>
        <v xml:space="preserve">MILD STEEL MULTI FUNCTION CLOTH STAND RYX-02-020 </v>
      </c>
      <c r="V1125" t="e">
        <f t="shared" si="244"/>
        <v>#VALUE!</v>
      </c>
      <c r="W1125" t="str">
        <f t="shared" si="245"/>
        <v>PCS</v>
      </c>
      <c r="X1125">
        <f t="shared" si="246"/>
        <v>14.2</v>
      </c>
      <c r="Y1125">
        <f t="shared" si="247"/>
        <v>4331364.8100000005</v>
      </c>
      <c r="Z1125">
        <f t="shared" si="248"/>
        <v>0.36640001439031478</v>
      </c>
      <c r="AA1125" t="str">
        <f t="shared" si="249"/>
        <v>High</v>
      </c>
      <c r="AB1125">
        <f t="shared" si="250"/>
        <v>2021</v>
      </c>
      <c r="AD1125">
        <f t="shared" si="251"/>
        <v>0.2740420167925568</v>
      </c>
    </row>
    <row r="1126" spans="1:30" x14ac:dyDescent="0.3">
      <c r="A1126" s="3" t="s">
        <v>19</v>
      </c>
      <c r="B1126" s="3" t="s">
        <v>1511</v>
      </c>
      <c r="C1126" s="3" t="s">
        <v>21</v>
      </c>
      <c r="D1126" s="4" t="s">
        <v>22</v>
      </c>
      <c r="E1126" s="3" t="s">
        <v>1512</v>
      </c>
      <c r="F1126" s="3" t="str">
        <f t="shared" si="238"/>
        <v>Other</v>
      </c>
      <c r="G1126" s="3" t="str">
        <f t="shared" si="239"/>
        <v xml:space="preserve">STEEL ZHARA - NP-003 </v>
      </c>
      <c r="H1126" s="3" t="str">
        <f t="shared" si="240"/>
        <v>STEEL</v>
      </c>
      <c r="I1126" s="3"/>
      <c r="J1126" s="3"/>
      <c r="K1126" s="3" t="str">
        <f t="shared" si="241"/>
        <v>PCS</v>
      </c>
      <c r="L1126" s="3" t="e">
        <f t="shared" si="242"/>
        <v>#VALUE!</v>
      </c>
      <c r="M1126" s="3"/>
      <c r="N1126" s="3">
        <v>5600</v>
      </c>
      <c r="O1126" s="3" t="s">
        <v>24</v>
      </c>
      <c r="P1126" s="3">
        <v>389.15749464285722</v>
      </c>
      <c r="Q1126" s="3">
        <v>2179281.9700000002</v>
      </c>
      <c r="R1126" s="3">
        <v>5.22008711794577</v>
      </c>
      <c r="S1126" s="3">
        <v>29232.48786049632</v>
      </c>
      <c r="T1126" s="3">
        <v>798488.9</v>
      </c>
      <c r="U1126" t="str">
        <f t="shared" si="243"/>
        <v xml:space="preserve">STEEL ZHARA - NP-003 </v>
      </c>
      <c r="V1126">
        <f t="shared" si="244"/>
        <v>60000</v>
      </c>
      <c r="W1126" t="str">
        <f t="shared" si="245"/>
        <v>PCS</v>
      </c>
      <c r="X1126">
        <f t="shared" si="246"/>
        <v>0.46060000000000001</v>
      </c>
      <c r="Y1126">
        <f t="shared" si="247"/>
        <v>2977770.87</v>
      </c>
      <c r="Z1126">
        <f t="shared" si="248"/>
        <v>0.36639999366396814</v>
      </c>
      <c r="AA1126" t="str">
        <f t="shared" si="249"/>
        <v>High</v>
      </c>
      <c r="AB1126">
        <f t="shared" si="250"/>
        <v>2021</v>
      </c>
      <c r="AD1126">
        <f t="shared" si="251"/>
        <v>0.27394530684742818</v>
      </c>
    </row>
    <row r="1127" spans="1:30" x14ac:dyDescent="0.3">
      <c r="A1127" s="3" t="s">
        <v>19</v>
      </c>
      <c r="B1127" s="3" t="s">
        <v>1513</v>
      </c>
      <c r="C1127" s="3" t="s">
        <v>21</v>
      </c>
      <c r="D1127" s="4" t="s">
        <v>22</v>
      </c>
      <c r="E1127" s="3" t="s">
        <v>1514</v>
      </c>
      <c r="F1127" s="3" t="str">
        <f t="shared" si="238"/>
        <v>Home Utility</v>
      </c>
      <c r="G1127" s="3" t="str">
        <f t="shared" si="239"/>
        <v xml:space="preserve">MILD STEEL MULTI FUNCTION CLOTH STAND RYX-02-021A </v>
      </c>
      <c r="H1127" s="3" t="str">
        <f t="shared" si="240"/>
        <v>MILD</v>
      </c>
      <c r="I1127" s="3"/>
      <c r="J1127" s="3"/>
      <c r="K1127" s="3" t="str">
        <f t="shared" si="241"/>
        <v>PCS</v>
      </c>
      <c r="L1127" s="3" t="e">
        <f t="shared" si="242"/>
        <v>#VALUE!</v>
      </c>
      <c r="M1127" s="3"/>
      <c r="N1127" s="3">
        <v>23760</v>
      </c>
      <c r="O1127" s="3" t="s">
        <v>24</v>
      </c>
      <c r="P1127" s="3">
        <v>235.67244444444449</v>
      </c>
      <c r="Q1127" s="3">
        <v>5599577.2800000003</v>
      </c>
      <c r="R1127" s="3">
        <v>3.1612668604217911</v>
      </c>
      <c r="S1127" s="3">
        <v>75111.700603621735</v>
      </c>
      <c r="T1127" s="3">
        <v>2051685.1</v>
      </c>
      <c r="U1127" t="str">
        <f t="shared" si="243"/>
        <v xml:space="preserve">MILD STEEL MULTI FUNCTION CLOTH STAND RYX-02-021A </v>
      </c>
      <c r="V1127" t="e">
        <f t="shared" si="244"/>
        <v>#VALUE!</v>
      </c>
      <c r="W1127" t="str">
        <f t="shared" si="245"/>
        <v>PCS</v>
      </c>
      <c r="X1127">
        <f t="shared" si="246"/>
        <v>8.85</v>
      </c>
      <c r="Y1127">
        <f t="shared" si="247"/>
        <v>7651262.3800000008</v>
      </c>
      <c r="Z1127">
        <f t="shared" si="248"/>
        <v>0.36639999725122108</v>
      </c>
      <c r="AA1127" t="str">
        <f t="shared" si="249"/>
        <v>High</v>
      </c>
      <c r="AB1127">
        <f t="shared" si="250"/>
        <v>2021</v>
      </c>
      <c r="AD1127">
        <f t="shared" si="251"/>
        <v>0.27384839417780921</v>
      </c>
    </row>
    <row r="1128" spans="1:30" x14ac:dyDescent="0.3">
      <c r="A1128" s="3" t="s">
        <v>19</v>
      </c>
      <c r="B1128" s="3" t="s">
        <v>1515</v>
      </c>
      <c r="C1128" s="3" t="s">
        <v>21</v>
      </c>
      <c r="D1128" s="4" t="s">
        <v>22</v>
      </c>
      <c r="E1128" s="3" t="s">
        <v>1516</v>
      </c>
      <c r="F1128" s="3" t="str">
        <f t="shared" si="238"/>
        <v>Other</v>
      </c>
      <c r="G1128" s="3" t="str">
        <f t="shared" si="239"/>
        <v xml:space="preserve">STEEL SALT BOTTLE ITEM NO-NP-19 </v>
      </c>
      <c r="H1128" s="3" t="str">
        <f t="shared" si="240"/>
        <v>STEEL</v>
      </c>
      <c r="I1128" s="3"/>
      <c r="J1128" s="3"/>
      <c r="K1128" s="3" t="str">
        <f t="shared" si="241"/>
        <v>PCS</v>
      </c>
      <c r="L1128" s="3" t="e">
        <f t="shared" si="242"/>
        <v>#VALUE!</v>
      </c>
      <c r="M1128" s="3"/>
      <c r="N1128" s="3">
        <v>7582.5</v>
      </c>
      <c r="O1128" s="3" t="s">
        <v>24</v>
      </c>
      <c r="P1128" s="3">
        <v>260.18832443125621</v>
      </c>
      <c r="Q1128" s="3">
        <v>1972877.97</v>
      </c>
      <c r="R1128" s="3">
        <v>3.490118369299211</v>
      </c>
      <c r="S1128" s="3">
        <v>26463.822535211271</v>
      </c>
      <c r="T1128" s="3">
        <v>722862.5</v>
      </c>
      <c r="U1128" t="str">
        <f t="shared" si="243"/>
        <v xml:space="preserve">STEEL SALT BOTTLE ITEM NO-NP-19 </v>
      </c>
      <c r="V1128">
        <f t="shared" si="244"/>
        <v>48528</v>
      </c>
      <c r="W1128" t="str">
        <f t="shared" si="245"/>
        <v>PCS</v>
      </c>
      <c r="X1128">
        <f t="shared" si="246"/>
        <v>0.50470000000000004</v>
      </c>
      <c r="Y1128">
        <f t="shared" si="247"/>
        <v>2695740.4699999997</v>
      </c>
      <c r="Z1128">
        <f t="shared" si="248"/>
        <v>0.36640000597705491</v>
      </c>
      <c r="AA1128" t="str">
        <f t="shared" si="249"/>
        <v>High</v>
      </c>
      <c r="AB1128">
        <f t="shared" si="250"/>
        <v>2021</v>
      </c>
      <c r="AD1128">
        <f t="shared" si="251"/>
        <v>0.27375127812001965</v>
      </c>
    </row>
    <row r="1129" spans="1:30" x14ac:dyDescent="0.3">
      <c r="A1129" s="3" t="s">
        <v>19</v>
      </c>
      <c r="B1129" s="3" t="s">
        <v>1515</v>
      </c>
      <c r="C1129" s="3" t="s">
        <v>21</v>
      </c>
      <c r="D1129" s="4" t="s">
        <v>22</v>
      </c>
      <c r="E1129" s="3" t="s">
        <v>1517</v>
      </c>
      <c r="F1129" s="3" t="str">
        <f t="shared" si="238"/>
        <v>Other</v>
      </c>
      <c r="G1129" s="3" t="str">
        <f t="shared" si="239"/>
        <v xml:space="preserve">STEEL HAND BLENDER ITEM NO-RS-02 </v>
      </c>
      <c r="H1129" s="3" t="str">
        <f t="shared" si="240"/>
        <v>STEEL</v>
      </c>
      <c r="I1129" s="3"/>
      <c r="J1129" s="3"/>
      <c r="K1129" s="3" t="str">
        <f t="shared" si="241"/>
        <v>PCS</v>
      </c>
      <c r="L1129" s="3" t="e">
        <f t="shared" si="242"/>
        <v>#VALUE!</v>
      </c>
      <c r="M1129" s="3"/>
      <c r="N1129" s="3">
        <v>696</v>
      </c>
      <c r="O1129" s="3" t="s">
        <v>24</v>
      </c>
      <c r="P1129" s="3">
        <v>618.23403735632189</v>
      </c>
      <c r="Q1129" s="3">
        <v>430290.89</v>
      </c>
      <c r="R1129" s="3">
        <v>8.2928777646723262</v>
      </c>
      <c r="S1129" s="3">
        <v>5771.8429242119391</v>
      </c>
      <c r="T1129" s="3">
        <v>157658.6</v>
      </c>
      <c r="U1129" t="str">
        <f t="shared" si="243"/>
        <v xml:space="preserve">STEEL HAND BLENDER ITEM NO-RS-02 </v>
      </c>
      <c r="V1129">
        <f t="shared" si="244"/>
        <v>11600</v>
      </c>
      <c r="W1129" t="str">
        <f t="shared" si="245"/>
        <v>PCS</v>
      </c>
      <c r="X1129">
        <f t="shared" si="246"/>
        <v>0.46050000000000002</v>
      </c>
      <c r="Y1129">
        <f t="shared" si="247"/>
        <v>587949.49</v>
      </c>
      <c r="Z1129">
        <f t="shared" si="248"/>
        <v>0.36640004160906126</v>
      </c>
      <c r="AA1129" t="str">
        <f t="shared" si="249"/>
        <v>High</v>
      </c>
      <c r="AB1129">
        <f t="shared" si="250"/>
        <v>2021</v>
      </c>
      <c r="AD1129">
        <f t="shared" si="251"/>
        <v>0.27365395802773279</v>
      </c>
    </row>
    <row r="1130" spans="1:30" x14ac:dyDescent="0.3">
      <c r="A1130" s="3" t="s">
        <v>19</v>
      </c>
      <c r="B1130" s="3" t="s">
        <v>1515</v>
      </c>
      <c r="C1130" s="3" t="s">
        <v>21</v>
      </c>
      <c r="D1130" s="4" t="s">
        <v>22</v>
      </c>
      <c r="E1130" s="3" t="s">
        <v>1518</v>
      </c>
      <c r="F1130" s="3" t="str">
        <f t="shared" si="238"/>
        <v>Other</v>
      </c>
      <c r="G1130" s="3" t="str">
        <f t="shared" si="239"/>
        <v xml:space="preserve">STAINLESS STEEL GRATER WITH HANDLE - KL324H-9S </v>
      </c>
      <c r="H1130" s="3" t="str">
        <f t="shared" si="240"/>
        <v>STAINLESS</v>
      </c>
      <c r="I1130" s="3"/>
      <c r="J1130" s="3"/>
      <c r="K1130" s="3" t="str">
        <f t="shared" si="241"/>
        <v>PCS</v>
      </c>
      <c r="L1130" s="3" t="e">
        <f t="shared" si="242"/>
        <v>#VALUE!</v>
      </c>
      <c r="M1130" s="3"/>
      <c r="N1130" s="3">
        <v>9714</v>
      </c>
      <c r="O1130" s="3" t="s">
        <v>24</v>
      </c>
      <c r="P1130" s="3">
        <v>323.36170681490631</v>
      </c>
      <c r="Q1130" s="3">
        <v>3141135.62</v>
      </c>
      <c r="R1130" s="3">
        <v>4.3375145112663489</v>
      </c>
      <c r="S1130" s="3">
        <v>42134.615962441319</v>
      </c>
      <c r="T1130" s="3">
        <v>1150912.1000000001</v>
      </c>
      <c r="U1130" t="str">
        <f t="shared" si="243"/>
        <v xml:space="preserve">STAINLESS STEEL GRATER WITH HANDLE - KL324H-9S </v>
      </c>
      <c r="V1130" t="e">
        <f t="shared" si="244"/>
        <v>#VALUE!</v>
      </c>
      <c r="W1130" t="str">
        <f t="shared" si="245"/>
        <v>PCS</v>
      </c>
      <c r="X1130">
        <f t="shared" si="246"/>
        <v>0.67</v>
      </c>
      <c r="Y1130">
        <f t="shared" si="247"/>
        <v>4292047.7200000007</v>
      </c>
      <c r="Z1130">
        <f t="shared" si="248"/>
        <v>0.36640000281172197</v>
      </c>
      <c r="AA1130" t="str">
        <f t="shared" si="249"/>
        <v>High</v>
      </c>
      <c r="AB1130">
        <f t="shared" si="250"/>
        <v>2021</v>
      </c>
      <c r="AD1130">
        <f t="shared" si="251"/>
        <v>0.2735564332290143</v>
      </c>
    </row>
    <row r="1131" spans="1:30" x14ac:dyDescent="0.3">
      <c r="A1131" s="3" t="s">
        <v>19</v>
      </c>
      <c r="B1131" s="3" t="s">
        <v>1519</v>
      </c>
      <c r="C1131" s="3" t="s">
        <v>21</v>
      </c>
      <c r="D1131" s="4" t="s">
        <v>22</v>
      </c>
      <c r="E1131" s="3" t="s">
        <v>1520</v>
      </c>
      <c r="F1131" s="3" t="str">
        <f t="shared" si="238"/>
        <v>Other</v>
      </c>
      <c r="G1131" s="3" t="str">
        <f t="shared" si="239"/>
        <v xml:space="preserve">NP-21 STAINLESS STEEL SPORTS BOTTLE 650ML S115 </v>
      </c>
      <c r="H1131" s="3" t="str">
        <f t="shared" si="240"/>
        <v>NP-21</v>
      </c>
      <c r="I1131" s="3"/>
      <c r="J1131" s="3"/>
      <c r="K1131" s="3" t="str">
        <f t="shared" si="241"/>
        <v>PCS</v>
      </c>
      <c r="L1131" s="3" t="e">
        <f t="shared" si="242"/>
        <v>#VALUE!</v>
      </c>
      <c r="M1131" s="3"/>
      <c r="N1131" s="3">
        <v>4582.3999999999996</v>
      </c>
      <c r="O1131" s="3" t="s">
        <v>24</v>
      </c>
      <c r="P1131" s="3">
        <v>502.76091567737438</v>
      </c>
      <c r="Q1131" s="3">
        <v>2303851.62</v>
      </c>
      <c r="R1131" s="3">
        <v>6.7439425308836274</v>
      </c>
      <c r="S1131" s="3">
        <v>30903.442253521131</v>
      </c>
      <c r="T1131" s="3">
        <v>844131.2</v>
      </c>
      <c r="U1131" t="str">
        <f t="shared" si="243"/>
        <v xml:space="preserve">NP-21 STAINLESS STEEL SPORTS BOTTLE 650ML S115 </v>
      </c>
      <c r="V1131" t="e">
        <f t="shared" si="244"/>
        <v>#VALUE!</v>
      </c>
      <c r="W1131" t="str">
        <f t="shared" si="245"/>
        <v>PCS</v>
      </c>
      <c r="X1131">
        <f t="shared" si="246"/>
        <v>1.1100000000000001</v>
      </c>
      <c r="Y1131">
        <f t="shared" si="247"/>
        <v>3147982.8200000003</v>
      </c>
      <c r="Z1131">
        <f t="shared" si="248"/>
        <v>0.36639998542961716</v>
      </c>
      <c r="AA1131" t="str">
        <f t="shared" si="249"/>
        <v>High</v>
      </c>
      <c r="AB1131">
        <f t="shared" si="250"/>
        <v>2021</v>
      </c>
      <c r="AD1131">
        <f t="shared" si="251"/>
        <v>0.27345870315576931</v>
      </c>
    </row>
    <row r="1132" spans="1:30" x14ac:dyDescent="0.3">
      <c r="A1132" s="3" t="s">
        <v>19</v>
      </c>
      <c r="B1132" s="3" t="s">
        <v>1519</v>
      </c>
      <c r="C1132" s="3" t="s">
        <v>21</v>
      </c>
      <c r="D1132" s="4" t="s">
        <v>22</v>
      </c>
      <c r="E1132" s="3" t="s">
        <v>1521</v>
      </c>
      <c r="F1132" s="3" t="str">
        <f t="shared" si="238"/>
        <v>Other</v>
      </c>
      <c r="G1132" s="3" t="str">
        <f t="shared" si="239"/>
        <v xml:space="preserve">SB-01 - STAINLESS STEEL SPORTS BOTTLE 750ML SG-702 </v>
      </c>
      <c r="H1132" s="3" t="str">
        <f t="shared" si="240"/>
        <v>SB-01</v>
      </c>
      <c r="I1132" s="3"/>
      <c r="J1132" s="3"/>
      <c r="K1132" s="3" t="str">
        <f t="shared" si="241"/>
        <v>PCS</v>
      </c>
      <c r="L1132" s="3" t="e">
        <f t="shared" si="242"/>
        <v>#VALUE!</v>
      </c>
      <c r="M1132" s="3"/>
      <c r="N1132" s="3">
        <v>7273.2</v>
      </c>
      <c r="O1132" s="3" t="s">
        <v>24</v>
      </c>
      <c r="P1132" s="3">
        <v>584.84596051256665</v>
      </c>
      <c r="Q1132" s="3">
        <v>4253701.6399999997</v>
      </c>
      <c r="R1132" s="3">
        <v>7.8450162375931143</v>
      </c>
      <c r="S1132" s="3">
        <v>57058.37209926224</v>
      </c>
      <c r="T1132" s="3">
        <v>1558556.2</v>
      </c>
      <c r="U1132" t="str">
        <f t="shared" si="243"/>
        <v xml:space="preserve">SB-01 - STAINLESS STEEL SPORTS BOTTLE 750ML SG-702 </v>
      </c>
      <c r="V1132">
        <f t="shared" si="244"/>
        <v>45936</v>
      </c>
      <c r="W1132" t="str">
        <f t="shared" si="245"/>
        <v>PCS</v>
      </c>
      <c r="X1132">
        <f t="shared" si="246"/>
        <v>1.1499999999999999</v>
      </c>
      <c r="Y1132">
        <f t="shared" si="247"/>
        <v>5812257.8399999999</v>
      </c>
      <c r="Z1132">
        <f t="shared" si="248"/>
        <v>0.3663999809822111</v>
      </c>
      <c r="AA1132" t="str">
        <f t="shared" si="249"/>
        <v>High</v>
      </c>
      <c r="AB1132">
        <f t="shared" si="250"/>
        <v>2021</v>
      </c>
      <c r="AD1132">
        <f t="shared" si="251"/>
        <v>0.27336076713651342</v>
      </c>
    </row>
    <row r="1133" spans="1:30" x14ac:dyDescent="0.3">
      <c r="A1133" s="3" t="s">
        <v>19</v>
      </c>
      <c r="B1133" s="3" t="s">
        <v>1519</v>
      </c>
      <c r="C1133" s="3" t="s">
        <v>21</v>
      </c>
      <c r="D1133" s="4" t="s">
        <v>22</v>
      </c>
      <c r="E1133" s="3" t="s">
        <v>1522</v>
      </c>
      <c r="F1133" s="3" t="str">
        <f t="shared" si="238"/>
        <v>Other</v>
      </c>
      <c r="G1133" s="3" t="str">
        <f t="shared" si="239"/>
        <v xml:space="preserve">AM-06 - STAINLESS STEEL BOTTLE 750ML SG805 </v>
      </c>
      <c r="H1133" s="3" t="str">
        <f t="shared" si="240"/>
        <v>AM-06</v>
      </c>
      <c r="I1133" s="3"/>
      <c r="J1133" s="3"/>
      <c r="K1133" s="3" t="str">
        <f t="shared" si="241"/>
        <v>PCS</v>
      </c>
      <c r="L1133" s="3" t="e">
        <f t="shared" si="242"/>
        <v>#VALUE!</v>
      </c>
      <c r="M1133" s="3"/>
      <c r="N1133" s="3">
        <v>2829.6</v>
      </c>
      <c r="O1133" s="3" t="s">
        <v>24</v>
      </c>
      <c r="P1133" s="3">
        <v>595.86479007633591</v>
      </c>
      <c r="Q1133" s="3">
        <v>1686059.01</v>
      </c>
      <c r="R1133" s="3">
        <v>7.9928207924391126</v>
      </c>
      <c r="S1133" s="3">
        <v>22616.485714285711</v>
      </c>
      <c r="T1133" s="3">
        <v>617772</v>
      </c>
      <c r="U1133" t="str">
        <f t="shared" si="243"/>
        <v xml:space="preserve">AM-06 - STAINLESS STEEL BOTTLE 750ML SG805 </v>
      </c>
      <c r="V1133">
        <f t="shared" si="244"/>
        <v>18864</v>
      </c>
      <c r="W1133" t="str">
        <f t="shared" si="245"/>
        <v>PCS</v>
      </c>
      <c r="X1133">
        <f t="shared" si="246"/>
        <v>1.1100000000000001</v>
      </c>
      <c r="Y1133">
        <f t="shared" si="247"/>
        <v>2303831.0099999998</v>
      </c>
      <c r="Z1133">
        <f t="shared" si="248"/>
        <v>0.36639998738834179</v>
      </c>
      <c r="AA1133" t="str">
        <f t="shared" si="249"/>
        <v>High</v>
      </c>
      <c r="AB1133">
        <f t="shared" si="250"/>
        <v>2021</v>
      </c>
      <c r="AD1133">
        <f t="shared" si="251"/>
        <v>0.27326262450587446</v>
      </c>
    </row>
    <row r="1134" spans="1:30" x14ac:dyDescent="0.3">
      <c r="A1134" s="3" t="s">
        <v>19</v>
      </c>
      <c r="B1134" s="3" t="s">
        <v>1523</v>
      </c>
      <c r="C1134" s="3" t="s">
        <v>21</v>
      </c>
      <c r="D1134" s="4" t="s">
        <v>22</v>
      </c>
      <c r="E1134" s="3" t="s">
        <v>1524</v>
      </c>
      <c r="F1134" s="3" t="str">
        <f t="shared" si="238"/>
        <v>Other</v>
      </c>
      <c r="G1134" s="3" t="str">
        <f t="shared" si="239"/>
        <v xml:space="preserve">STEEL LUNCH BOX ITEM NO-6561 </v>
      </c>
      <c r="H1134" s="3" t="str">
        <f t="shared" si="240"/>
        <v>STEEL</v>
      </c>
      <c r="I1134" s="3"/>
      <c r="J1134" s="3"/>
      <c r="K1134" s="3" t="str">
        <f t="shared" si="241"/>
        <v>PCS</v>
      </c>
      <c r="L1134" s="3" t="e">
        <f t="shared" si="242"/>
        <v>#VALUE!</v>
      </c>
      <c r="M1134" s="3"/>
      <c r="N1134" s="3">
        <v>8094.8</v>
      </c>
      <c r="O1134" s="3" t="s">
        <v>24</v>
      </c>
      <c r="P1134" s="3">
        <v>525.65761105895149</v>
      </c>
      <c r="Q1134" s="3">
        <v>4255093.2300000004</v>
      </c>
      <c r="R1134" s="3">
        <v>7.1082841252055644</v>
      </c>
      <c r="S1134" s="3">
        <v>57540.138336714001</v>
      </c>
      <c r="T1134" s="3">
        <v>1559066.2</v>
      </c>
      <c r="U1134" t="str">
        <f t="shared" si="243"/>
        <v xml:space="preserve">STEEL LUNCH BOX ITEM NO-6561 </v>
      </c>
      <c r="V1134">
        <f t="shared" si="244"/>
        <v>21240</v>
      </c>
      <c r="W1134" t="str">
        <f t="shared" si="245"/>
        <v>PCS</v>
      </c>
      <c r="X1134">
        <f t="shared" si="246"/>
        <v>2.54</v>
      </c>
      <c r="Y1134">
        <f t="shared" si="247"/>
        <v>5814159.4300000006</v>
      </c>
      <c r="Z1134">
        <f t="shared" si="248"/>
        <v>0.36640000952458562</v>
      </c>
      <c r="AA1134" t="str">
        <f t="shared" si="249"/>
        <v>High</v>
      </c>
      <c r="AB1134">
        <f t="shared" si="250"/>
        <v>2021</v>
      </c>
      <c r="AD1134">
        <f t="shared" si="251"/>
        <v>0.27316427459786757</v>
      </c>
    </row>
    <row r="1135" spans="1:30" x14ac:dyDescent="0.3">
      <c r="A1135" s="3" t="s">
        <v>19</v>
      </c>
      <c r="B1135" s="3" t="s">
        <v>1523</v>
      </c>
      <c r="C1135" s="3" t="s">
        <v>21</v>
      </c>
      <c r="D1135" s="4" t="s">
        <v>22</v>
      </c>
      <c r="E1135" s="3" t="s">
        <v>1525</v>
      </c>
      <c r="F1135" s="3" t="str">
        <f t="shared" si="238"/>
        <v>Containers</v>
      </c>
      <c r="G1135" s="3" t="str">
        <f t="shared" si="239"/>
        <v xml:space="preserve">STEEL ROUND CONTAINER MEDIUM ITEM NO-6581 </v>
      </c>
      <c r="H1135" s="3" t="str">
        <f t="shared" si="240"/>
        <v>STEEL</v>
      </c>
      <c r="I1135" s="3"/>
      <c r="J1135" s="3"/>
      <c r="K1135" s="3" t="str">
        <f t="shared" si="241"/>
        <v>PCS</v>
      </c>
      <c r="L1135" s="3" t="e">
        <f t="shared" si="242"/>
        <v>#VALUE!</v>
      </c>
      <c r="M1135" s="3"/>
      <c r="N1135" s="3">
        <v>10599.93</v>
      </c>
      <c r="O1135" s="3" t="s">
        <v>24</v>
      </c>
      <c r="P1135" s="3">
        <v>586.35880048264471</v>
      </c>
      <c r="Q1135" s="3">
        <v>6215362.2400000002</v>
      </c>
      <c r="R1135" s="3">
        <v>7.9291250910431996</v>
      </c>
      <c r="S1135" s="3">
        <v>84048.170926301551</v>
      </c>
      <c r="T1135" s="3">
        <v>2277308.6</v>
      </c>
      <c r="U1135" t="str">
        <f t="shared" si="243"/>
        <v xml:space="preserve">STEEL ROUND CONTAINER MEDIUM ITEM NO-6581 </v>
      </c>
      <c r="V1135">
        <f t="shared" si="244"/>
        <v>85656</v>
      </c>
      <c r="W1135" t="str">
        <f t="shared" si="245"/>
        <v>PCS</v>
      </c>
      <c r="X1135">
        <f t="shared" si="246"/>
        <v>0.92</v>
      </c>
      <c r="Y1135">
        <f t="shared" si="247"/>
        <v>8492670.8399999999</v>
      </c>
      <c r="Z1135">
        <f t="shared" si="248"/>
        <v>0.36639997993101686</v>
      </c>
      <c r="AA1135" t="str">
        <f t="shared" si="249"/>
        <v>High</v>
      </c>
      <c r="AB1135">
        <f t="shared" si="250"/>
        <v>2021</v>
      </c>
      <c r="AD1135">
        <f t="shared" si="251"/>
        <v>0.27306571673853702</v>
      </c>
    </row>
    <row r="1136" spans="1:30" x14ac:dyDescent="0.3">
      <c r="A1136" s="3" t="s">
        <v>19</v>
      </c>
      <c r="B1136" s="3" t="s">
        <v>1523</v>
      </c>
      <c r="C1136" s="3" t="s">
        <v>21</v>
      </c>
      <c r="D1136" s="4" t="s">
        <v>22</v>
      </c>
      <c r="E1136" s="3" t="s">
        <v>1526</v>
      </c>
      <c r="F1136" s="3" t="str">
        <f t="shared" si="238"/>
        <v>Containers</v>
      </c>
      <c r="G1136" s="3" t="str">
        <f t="shared" si="239"/>
        <v xml:space="preserve">STEEL ROUND CONTAINER ITEM NO-6856 </v>
      </c>
      <c r="H1136" s="3" t="str">
        <f t="shared" si="240"/>
        <v>STEEL</v>
      </c>
      <c r="I1136" s="3"/>
      <c r="J1136" s="3"/>
      <c r="K1136" s="3" t="str">
        <f t="shared" si="241"/>
        <v>PCS</v>
      </c>
      <c r="L1136" s="3" t="e">
        <f t="shared" si="242"/>
        <v>#VALUE!</v>
      </c>
      <c r="M1136" s="3"/>
      <c r="N1136" s="3">
        <v>4304</v>
      </c>
      <c r="O1136" s="3" t="s">
        <v>24</v>
      </c>
      <c r="P1136" s="3">
        <v>577.34038104089223</v>
      </c>
      <c r="Q1136" s="3">
        <v>2484873</v>
      </c>
      <c r="R1136" s="3">
        <v>7.8071721574157156</v>
      </c>
      <c r="S1136" s="3">
        <v>33602.068965517239</v>
      </c>
      <c r="T1136" s="3">
        <v>910457.5</v>
      </c>
      <c r="U1136" t="str">
        <f t="shared" si="243"/>
        <v xml:space="preserve">STEEL ROUND CONTAINER ITEM NO-6856 </v>
      </c>
      <c r="V1136">
        <f t="shared" si="244"/>
        <v>51648</v>
      </c>
      <c r="W1136" t="str">
        <f t="shared" si="245"/>
        <v>PCS</v>
      </c>
      <c r="X1136">
        <f t="shared" si="246"/>
        <v>0.61</v>
      </c>
      <c r="Y1136">
        <f t="shared" si="247"/>
        <v>3395330.5</v>
      </c>
      <c r="Z1136">
        <f t="shared" si="248"/>
        <v>0.36640001319986976</v>
      </c>
      <c r="AA1136" t="str">
        <f t="shared" si="249"/>
        <v>High</v>
      </c>
      <c r="AB1136">
        <f t="shared" si="250"/>
        <v>2021</v>
      </c>
      <c r="AD1136">
        <f t="shared" si="251"/>
        <v>0.27296695032246038</v>
      </c>
    </row>
    <row r="1137" spans="1:30" x14ac:dyDescent="0.3">
      <c r="A1137" s="3" t="s">
        <v>19</v>
      </c>
      <c r="B1137" s="3" t="s">
        <v>1523</v>
      </c>
      <c r="C1137" s="3" t="s">
        <v>21</v>
      </c>
      <c r="D1137" s="4" t="s">
        <v>22</v>
      </c>
      <c r="E1137" s="3" t="s">
        <v>1527</v>
      </c>
      <c r="F1137" s="3" t="str">
        <f t="shared" si="238"/>
        <v>Containers</v>
      </c>
      <c r="G1137" s="3" t="str">
        <f t="shared" si="239"/>
        <v xml:space="preserve">STEEL RECTANGLE CONTAINER ITEM NO-6901 </v>
      </c>
      <c r="H1137" s="3" t="str">
        <f t="shared" si="240"/>
        <v>STEEL</v>
      </c>
      <c r="I1137" s="3"/>
      <c r="J1137" s="3"/>
      <c r="K1137" s="3" t="str">
        <f t="shared" si="241"/>
        <v>PCS</v>
      </c>
      <c r="L1137" s="3" t="e">
        <f t="shared" si="242"/>
        <v>#VALUE!</v>
      </c>
      <c r="M1137" s="3"/>
      <c r="N1137" s="3">
        <v>8970</v>
      </c>
      <c r="O1137" s="3" t="s">
        <v>24</v>
      </c>
      <c r="P1137" s="3">
        <v>480.51030323299892</v>
      </c>
      <c r="Q1137" s="3">
        <v>4310177.42</v>
      </c>
      <c r="R1137" s="3">
        <v>6.4977728631913303</v>
      </c>
      <c r="S1137" s="3">
        <v>58285.022582826241</v>
      </c>
      <c r="T1137" s="3">
        <v>1579249</v>
      </c>
      <c r="U1137" t="str">
        <f t="shared" si="243"/>
        <v xml:space="preserve">STEEL RECTANGLE CONTAINER ITEM NO-6901 </v>
      </c>
      <c r="V1137">
        <f t="shared" si="244"/>
        <v>55200</v>
      </c>
      <c r="W1137" t="str">
        <f t="shared" si="245"/>
        <v>PCS</v>
      </c>
      <c r="X1137">
        <f t="shared" si="246"/>
        <v>0.99</v>
      </c>
      <c r="Y1137">
        <f t="shared" si="247"/>
        <v>5889426.4199999999</v>
      </c>
      <c r="Z1137">
        <f t="shared" si="248"/>
        <v>0.36639999844832372</v>
      </c>
      <c r="AA1137" t="str">
        <f t="shared" si="249"/>
        <v>High</v>
      </c>
      <c r="AB1137">
        <f t="shared" si="250"/>
        <v>2021</v>
      </c>
      <c r="AD1137">
        <f t="shared" si="251"/>
        <v>0.27286797462025963</v>
      </c>
    </row>
    <row r="1138" spans="1:30" x14ac:dyDescent="0.3">
      <c r="A1138" s="3" t="s">
        <v>19</v>
      </c>
      <c r="B1138" s="3" t="s">
        <v>1528</v>
      </c>
      <c r="C1138" s="3" t="s">
        <v>21</v>
      </c>
      <c r="D1138" s="4" t="s">
        <v>22</v>
      </c>
      <c r="E1138" s="3" t="s">
        <v>1529</v>
      </c>
      <c r="F1138" s="3" t="str">
        <f t="shared" si="238"/>
        <v>Other</v>
      </c>
      <c r="G1138" s="3" t="str">
        <f t="shared" si="239"/>
        <v xml:space="preserve">STEEL LEMON SQUEEZER -AM-217 </v>
      </c>
      <c r="H1138" s="3" t="str">
        <f t="shared" si="240"/>
        <v>STEEL</v>
      </c>
      <c r="I1138" s="3"/>
      <c r="J1138" s="3"/>
      <c r="K1138" s="3" t="str">
        <f t="shared" si="241"/>
        <v>PCS</v>
      </c>
      <c r="L1138" s="3" t="e">
        <f t="shared" si="242"/>
        <v>#VALUE!</v>
      </c>
      <c r="M1138" s="3"/>
      <c r="N1138" s="3">
        <v>1386</v>
      </c>
      <c r="O1138" s="3" t="s">
        <v>24</v>
      </c>
      <c r="P1138" s="3">
        <v>610.01272727272726</v>
      </c>
      <c r="Q1138" s="3">
        <v>845477.64</v>
      </c>
      <c r="R1138" s="3">
        <v>8.2489888745466828</v>
      </c>
      <c r="S1138" s="3">
        <v>11433.098580121699</v>
      </c>
      <c r="T1138" s="3">
        <v>309783</v>
      </c>
      <c r="U1138" t="str">
        <f t="shared" si="243"/>
        <v xml:space="preserve">STEEL LEMON SQUEEZER -AM-217 </v>
      </c>
      <c r="V1138">
        <f t="shared" si="244"/>
        <v>5040</v>
      </c>
      <c r="W1138" t="str">
        <f t="shared" si="245"/>
        <v>PCS</v>
      </c>
      <c r="X1138">
        <f t="shared" si="246"/>
        <v>2.1360000000000001</v>
      </c>
      <c r="Y1138">
        <f t="shared" si="247"/>
        <v>1155260.6400000001</v>
      </c>
      <c r="Z1138">
        <f t="shared" si="248"/>
        <v>0.36639999137055829</v>
      </c>
      <c r="AA1138" t="str">
        <f t="shared" si="249"/>
        <v>High</v>
      </c>
      <c r="AB1138">
        <f t="shared" si="250"/>
        <v>2021</v>
      </c>
      <c r="AD1138">
        <f t="shared" si="251"/>
        <v>0.27276878901704849</v>
      </c>
    </row>
    <row r="1139" spans="1:30" x14ac:dyDescent="0.3">
      <c r="A1139" s="3" t="s">
        <v>19</v>
      </c>
      <c r="B1139" s="3" t="s">
        <v>1528</v>
      </c>
      <c r="C1139" s="3" t="s">
        <v>21</v>
      </c>
      <c r="D1139" s="4" t="s">
        <v>22</v>
      </c>
      <c r="E1139" s="3" t="s">
        <v>1530</v>
      </c>
      <c r="F1139" s="3" t="str">
        <f t="shared" si="238"/>
        <v>Other</v>
      </c>
      <c r="G1139" s="3" t="str">
        <f t="shared" si="239"/>
        <v xml:space="preserve">STAINLESS STEEL GRATER WITH HANDLE DS-25 </v>
      </c>
      <c r="H1139" s="3" t="str">
        <f t="shared" si="240"/>
        <v>STAINLESS</v>
      </c>
      <c r="I1139" s="3"/>
      <c r="J1139" s="3"/>
      <c r="K1139" s="3" t="str">
        <f t="shared" si="241"/>
        <v>PCS</v>
      </c>
      <c r="L1139" s="3" t="e">
        <f t="shared" si="242"/>
        <v>#VALUE!</v>
      </c>
      <c r="M1139" s="3"/>
      <c r="N1139" s="3">
        <v>708</v>
      </c>
      <c r="O1139" s="3" t="s">
        <v>24</v>
      </c>
      <c r="P1139" s="3">
        <v>544.25641242937854</v>
      </c>
      <c r="Q1139" s="3">
        <v>385333.54</v>
      </c>
      <c r="R1139" s="3">
        <v>7.3597892147312853</v>
      </c>
      <c r="S1139" s="3">
        <v>5210.7307640297486</v>
      </c>
      <c r="T1139" s="3">
        <v>141186.20000000001</v>
      </c>
      <c r="U1139" t="str">
        <f t="shared" si="243"/>
        <v xml:space="preserve">STAINLESS STEEL GRATER WITH HANDLE DS-25 </v>
      </c>
      <c r="V1139">
        <f t="shared" si="244"/>
        <v>21240</v>
      </c>
      <c r="W1139" t="str">
        <f t="shared" si="245"/>
        <v>PCS</v>
      </c>
      <c r="X1139">
        <f t="shared" si="246"/>
        <v>0.23100000000000001</v>
      </c>
      <c r="Y1139">
        <f t="shared" si="247"/>
        <v>526519.74</v>
      </c>
      <c r="Z1139">
        <f t="shared" si="248"/>
        <v>0.36639997649828254</v>
      </c>
      <c r="AA1139" t="str">
        <f t="shared" si="249"/>
        <v>High</v>
      </c>
      <c r="AB1139">
        <f t="shared" si="250"/>
        <v>2021</v>
      </c>
      <c r="AD1139">
        <f t="shared" si="251"/>
        <v>0.27266939283620617</v>
      </c>
    </row>
    <row r="1140" spans="1:30" x14ac:dyDescent="0.3">
      <c r="A1140" s="3" t="s">
        <v>19</v>
      </c>
      <c r="B1140" s="3" t="s">
        <v>1528</v>
      </c>
      <c r="C1140" s="3" t="s">
        <v>21</v>
      </c>
      <c r="D1140" s="4" t="s">
        <v>25</v>
      </c>
      <c r="E1140" s="3" t="s">
        <v>1531</v>
      </c>
      <c r="F1140" s="3" t="str">
        <f t="shared" si="238"/>
        <v>Scrubber</v>
      </c>
      <c r="G1140" s="3" t="str">
        <f t="shared" si="239"/>
        <v xml:space="preserve">STEEL SCRUBBER 2 PCS SET -8001-2 </v>
      </c>
      <c r="H1140" s="3" t="str">
        <f t="shared" si="240"/>
        <v>STEEL</v>
      </c>
      <c r="I1140" s="3"/>
      <c r="J1140" s="3"/>
      <c r="K1140" s="3" t="str">
        <f t="shared" si="241"/>
        <v>PCS</v>
      </c>
      <c r="L1140" s="3" t="e">
        <f t="shared" si="242"/>
        <v>#VALUE!</v>
      </c>
      <c r="M1140" s="3"/>
      <c r="N1140" s="3">
        <v>4823</v>
      </c>
      <c r="O1140" s="3" t="s">
        <v>24</v>
      </c>
      <c r="P1140" s="3">
        <v>463.3901617250674</v>
      </c>
      <c r="Q1140" s="3">
        <v>2234930.75</v>
      </c>
      <c r="R1140" s="3">
        <v>6.2662631741050356</v>
      </c>
      <c r="S1140" s="3">
        <v>30222.187288708581</v>
      </c>
      <c r="T1140" s="3">
        <v>982475.6</v>
      </c>
      <c r="U1140" t="str">
        <f t="shared" si="243"/>
        <v xml:space="preserve">STEEL SCRUBBER 2 PCS SET -8001-2 </v>
      </c>
      <c r="V1140" t="e">
        <f t="shared" si="244"/>
        <v>#VALUE!</v>
      </c>
      <c r="W1140" t="str">
        <f t="shared" si="245"/>
        <v>PCS</v>
      </c>
      <c r="X1140">
        <f t="shared" si="246"/>
        <v>0.16800000000000001</v>
      </c>
      <c r="Y1140">
        <f t="shared" si="247"/>
        <v>3217406.35</v>
      </c>
      <c r="Z1140">
        <f t="shared" si="248"/>
        <v>0.43960001892676093</v>
      </c>
      <c r="AA1140" t="str">
        <f t="shared" si="249"/>
        <v>High</v>
      </c>
      <c r="AB1140">
        <f t="shared" si="250"/>
        <v>2021</v>
      </c>
      <c r="AD1140">
        <f t="shared" si="251"/>
        <v>0.27256978541467364</v>
      </c>
    </row>
    <row r="1141" spans="1:30" x14ac:dyDescent="0.3">
      <c r="A1141" s="3" t="s">
        <v>19</v>
      </c>
      <c r="B1141" s="3" t="s">
        <v>1528</v>
      </c>
      <c r="C1141" s="3" t="s">
        <v>21</v>
      </c>
      <c r="D1141" s="4" t="s">
        <v>22</v>
      </c>
      <c r="E1141" s="3" t="s">
        <v>1532</v>
      </c>
      <c r="F1141" s="3" t="str">
        <f t="shared" si="238"/>
        <v>Other</v>
      </c>
      <c r="G1141" s="3" t="str">
        <f t="shared" si="239"/>
        <v xml:space="preserve">NP-21 - STAINLESS STEEL SPORTS BOTTLE 650ML S115 </v>
      </c>
      <c r="H1141" s="3" t="str">
        <f t="shared" si="240"/>
        <v>NP-21</v>
      </c>
      <c r="I1141" s="3"/>
      <c r="J1141" s="3"/>
      <c r="K1141" s="3" t="str">
        <f t="shared" si="241"/>
        <v>PCS</v>
      </c>
      <c r="L1141" s="3" t="e">
        <f t="shared" si="242"/>
        <v>#VALUE!</v>
      </c>
      <c r="M1141" s="3"/>
      <c r="N1141" s="3">
        <v>2867.2</v>
      </c>
      <c r="O1141" s="3" t="s">
        <v>24</v>
      </c>
      <c r="P1141" s="3">
        <v>494.24788643973221</v>
      </c>
      <c r="Q1141" s="3">
        <v>1417107.54</v>
      </c>
      <c r="R1141" s="3">
        <v>6.6835413987793402</v>
      </c>
      <c r="S1141" s="3">
        <v>19163.04989858012</v>
      </c>
      <c r="T1141" s="3">
        <v>519228.2</v>
      </c>
      <c r="U1141" t="str">
        <f t="shared" si="243"/>
        <v xml:space="preserve">NP-21 - STAINLESS STEEL SPORTS BOTTLE 650ML S115 </v>
      </c>
      <c r="V1141">
        <f t="shared" si="244"/>
        <v>16128</v>
      </c>
      <c r="W1141" t="str">
        <f t="shared" si="245"/>
        <v>PCS</v>
      </c>
      <c r="X1141">
        <f t="shared" si="246"/>
        <v>1.1100000000000001</v>
      </c>
      <c r="Y1141">
        <f t="shared" si="247"/>
        <v>1936335.74</v>
      </c>
      <c r="Z1141">
        <f t="shared" si="248"/>
        <v>0.36639999812575974</v>
      </c>
      <c r="AA1141" t="str">
        <f t="shared" si="249"/>
        <v>High</v>
      </c>
      <c r="AB1141">
        <f t="shared" si="250"/>
        <v>2021</v>
      </c>
      <c r="AD1141">
        <f t="shared" si="251"/>
        <v>0.27239209367689482</v>
      </c>
    </row>
    <row r="1142" spans="1:30" x14ac:dyDescent="0.3">
      <c r="A1142" s="3" t="s">
        <v>19</v>
      </c>
      <c r="B1142" s="3" t="s">
        <v>1528</v>
      </c>
      <c r="C1142" s="3" t="s">
        <v>21</v>
      </c>
      <c r="D1142" s="4" t="s">
        <v>22</v>
      </c>
      <c r="E1142" s="3" t="s">
        <v>1533</v>
      </c>
      <c r="F1142" s="3" t="str">
        <f t="shared" si="238"/>
        <v>Other</v>
      </c>
      <c r="G1142" s="3" t="str">
        <f t="shared" si="239"/>
        <v xml:space="preserve">STEEL HAND BLENDER RS-02 </v>
      </c>
      <c r="H1142" s="3" t="str">
        <f t="shared" si="240"/>
        <v>STEEL</v>
      </c>
      <c r="I1142" s="3"/>
      <c r="J1142" s="3"/>
      <c r="K1142" s="3" t="str">
        <f t="shared" si="241"/>
        <v>PCS</v>
      </c>
      <c r="L1142" s="3" t="e">
        <f t="shared" si="242"/>
        <v>#VALUE!</v>
      </c>
      <c r="M1142" s="3"/>
      <c r="N1142" s="3">
        <v>2304</v>
      </c>
      <c r="O1142" s="3" t="s">
        <v>24</v>
      </c>
      <c r="P1142" s="3">
        <v>604.72935329861104</v>
      </c>
      <c r="Q1142" s="3">
        <v>1393296.43</v>
      </c>
      <c r="R1142" s="3">
        <v>8.1775436551536309</v>
      </c>
      <c r="S1142" s="3">
        <v>18841.060581473968</v>
      </c>
      <c r="T1142" s="3">
        <v>510503.8</v>
      </c>
      <c r="U1142" t="str">
        <f t="shared" si="243"/>
        <v xml:space="preserve">STEEL HAND BLENDER RS-02 </v>
      </c>
      <c r="V1142">
        <f t="shared" si="244"/>
        <v>38400</v>
      </c>
      <c r="W1142" t="str">
        <f t="shared" si="245"/>
        <v>PCS</v>
      </c>
      <c r="X1142">
        <f t="shared" si="246"/>
        <v>0.46200000000000002</v>
      </c>
      <c r="Y1142">
        <f t="shared" si="247"/>
        <v>1903800.23</v>
      </c>
      <c r="Z1142">
        <f t="shared" si="248"/>
        <v>0.36639999142178237</v>
      </c>
      <c r="AA1142" t="str">
        <f t="shared" si="249"/>
        <v>High</v>
      </c>
      <c r="AB1142">
        <f t="shared" si="250"/>
        <v>2021</v>
      </c>
      <c r="AD1142">
        <f t="shared" si="251"/>
        <v>0.27229197876267874</v>
      </c>
    </row>
    <row r="1143" spans="1:30" x14ac:dyDescent="0.3">
      <c r="A1143" s="3" t="s">
        <v>19</v>
      </c>
      <c r="B1143" s="3" t="s">
        <v>1528</v>
      </c>
      <c r="C1143" s="3" t="s">
        <v>21</v>
      </c>
      <c r="D1143" s="4" t="s">
        <v>22</v>
      </c>
      <c r="E1143" s="3" t="s">
        <v>1534</v>
      </c>
      <c r="F1143" s="3" t="str">
        <f t="shared" si="238"/>
        <v>Other</v>
      </c>
      <c r="G1143" s="3" t="str">
        <f t="shared" si="239"/>
        <v xml:space="preserve">SL-01 - STAINLESS STEEL COLA BOTTLE 750ML SK750 </v>
      </c>
      <c r="H1143" s="3" t="str">
        <f t="shared" si="240"/>
        <v>SL-01</v>
      </c>
      <c r="I1143" s="3"/>
      <c r="J1143" s="3"/>
      <c r="K1143" s="3" t="str">
        <f t="shared" si="241"/>
        <v>PCS</v>
      </c>
      <c r="L1143" s="3" t="e">
        <f t="shared" si="242"/>
        <v>#VALUE!</v>
      </c>
      <c r="M1143" s="3"/>
      <c r="N1143" s="3">
        <v>4917.6000000000004</v>
      </c>
      <c r="O1143" s="3" t="s">
        <v>24</v>
      </c>
      <c r="P1143" s="3">
        <v>492.76365910200087</v>
      </c>
      <c r="Q1143" s="3">
        <v>2423214.5699999998</v>
      </c>
      <c r="R1143" s="3">
        <v>6.663470711318471</v>
      </c>
      <c r="S1143" s="3">
        <v>32768.283569979707</v>
      </c>
      <c r="T1143" s="3">
        <v>887865.8</v>
      </c>
      <c r="U1143" t="str">
        <f t="shared" si="243"/>
        <v xml:space="preserve">SL-01 - STAINLESS STEEL COLA BOTTLE 750ML SK750 </v>
      </c>
      <c r="V1143">
        <f t="shared" si="244"/>
        <v>24588</v>
      </c>
      <c r="W1143" t="str">
        <f t="shared" si="245"/>
        <v>PCS</v>
      </c>
      <c r="X1143">
        <f t="shared" si="246"/>
        <v>1.2450000000000001</v>
      </c>
      <c r="Y1143">
        <f t="shared" si="247"/>
        <v>3311080.37</v>
      </c>
      <c r="Z1143">
        <f t="shared" si="248"/>
        <v>0.36639999238697218</v>
      </c>
      <c r="AA1143" t="str">
        <f t="shared" si="249"/>
        <v>High</v>
      </c>
      <c r="AB1143">
        <f t="shared" si="250"/>
        <v>2021</v>
      </c>
      <c r="AD1143">
        <f t="shared" si="251"/>
        <v>0.27219165039097393</v>
      </c>
    </row>
    <row r="1144" spans="1:30" x14ac:dyDescent="0.3">
      <c r="A1144" s="3" t="s">
        <v>19</v>
      </c>
      <c r="B1144" s="3" t="s">
        <v>1528</v>
      </c>
      <c r="C1144" s="3" t="s">
        <v>21</v>
      </c>
      <c r="D1144" s="4" t="s">
        <v>22</v>
      </c>
      <c r="E1144" s="3" t="s">
        <v>1535</v>
      </c>
      <c r="F1144" s="3" t="str">
        <f t="shared" si="238"/>
        <v>Other</v>
      </c>
      <c r="G1144" s="3" t="str">
        <f t="shared" si="239"/>
        <v xml:space="preserve">STEEL ZHARA ITEM NO-NP-003 </v>
      </c>
      <c r="H1144" s="3" t="str">
        <f t="shared" si="240"/>
        <v>STEEL</v>
      </c>
      <c r="I1144" s="3"/>
      <c r="J1144" s="3"/>
      <c r="K1144" s="3" t="str">
        <f t="shared" si="241"/>
        <v>PCS</v>
      </c>
      <c r="L1144" s="3" t="e">
        <f t="shared" si="242"/>
        <v>#VALUE!</v>
      </c>
      <c r="M1144" s="3"/>
      <c r="N1144" s="3">
        <v>14000</v>
      </c>
      <c r="O1144" s="3" t="s">
        <v>24</v>
      </c>
      <c r="P1144" s="3">
        <v>390.10093214285712</v>
      </c>
      <c r="Q1144" s="3">
        <v>5461413.0499999998</v>
      </c>
      <c r="R1144" s="3">
        <v>5.2751985414855591</v>
      </c>
      <c r="S1144" s="3">
        <v>73852.779580797825</v>
      </c>
      <c r="T1144" s="3">
        <v>2001061.8</v>
      </c>
      <c r="U1144" t="str">
        <f t="shared" si="243"/>
        <v xml:space="preserve">STEEL ZHARA ITEM NO-NP-003 </v>
      </c>
      <c r="V1144">
        <f t="shared" si="244"/>
        <v>150000</v>
      </c>
      <c r="W1144" t="str">
        <f t="shared" si="245"/>
        <v>PCS</v>
      </c>
      <c r="X1144">
        <f t="shared" si="246"/>
        <v>0.46360000000000001</v>
      </c>
      <c r="Y1144">
        <f t="shared" si="247"/>
        <v>7462474.8499999996</v>
      </c>
      <c r="Z1144">
        <f t="shared" si="248"/>
        <v>0.36640001070785155</v>
      </c>
      <c r="AA1144" t="str">
        <f t="shared" si="249"/>
        <v>High</v>
      </c>
      <c r="AB1144">
        <f t="shared" si="250"/>
        <v>2021</v>
      </c>
      <c r="AD1144">
        <f t="shared" si="251"/>
        <v>0.2720911078701671</v>
      </c>
    </row>
    <row r="1145" spans="1:30" x14ac:dyDescent="0.3">
      <c r="A1145" s="3" t="s">
        <v>19</v>
      </c>
      <c r="B1145" s="3" t="s">
        <v>1528</v>
      </c>
      <c r="C1145" s="3" t="s">
        <v>21</v>
      </c>
      <c r="D1145" s="4" t="s">
        <v>22</v>
      </c>
      <c r="E1145" s="3" t="s">
        <v>1536</v>
      </c>
      <c r="F1145" s="3" t="str">
        <f t="shared" si="238"/>
        <v>Kitchen Tools</v>
      </c>
      <c r="G1145" s="3" t="str">
        <f t="shared" si="239"/>
        <v xml:space="preserve">STEEL TEA STRAINER NP-55 </v>
      </c>
      <c r="H1145" s="3" t="str">
        <f t="shared" si="240"/>
        <v>STEEL</v>
      </c>
      <c r="I1145" s="3"/>
      <c r="J1145" s="3"/>
      <c r="K1145" s="3" t="str">
        <f t="shared" si="241"/>
        <v>PCS</v>
      </c>
      <c r="L1145" s="3" t="e">
        <f t="shared" si="242"/>
        <v>#VALUE!</v>
      </c>
      <c r="M1145" s="3"/>
      <c r="N1145" s="3">
        <v>2310</v>
      </c>
      <c r="O1145" s="3" t="s">
        <v>24</v>
      </c>
      <c r="P1145" s="3">
        <v>563.91907792207792</v>
      </c>
      <c r="Q1145" s="3">
        <v>1302653.07</v>
      </c>
      <c r="R1145" s="3">
        <v>7.6256805668976053</v>
      </c>
      <c r="S1145" s="3">
        <v>17615.32210953347</v>
      </c>
      <c r="T1145" s="3">
        <v>477292.1</v>
      </c>
      <c r="U1145" t="str">
        <f t="shared" si="243"/>
        <v xml:space="preserve">STEEL TEA STRAINER NP-55 </v>
      </c>
      <c r="V1145">
        <f t="shared" si="244"/>
        <v>50400</v>
      </c>
      <c r="W1145" t="str">
        <f t="shared" si="245"/>
        <v>PCS</v>
      </c>
      <c r="X1145">
        <f t="shared" si="246"/>
        <v>0.3291</v>
      </c>
      <c r="Y1145">
        <f t="shared" si="247"/>
        <v>1779945.17</v>
      </c>
      <c r="Z1145">
        <f t="shared" si="248"/>
        <v>0.36640001163164643</v>
      </c>
      <c r="AA1145" t="str">
        <f t="shared" si="249"/>
        <v>High</v>
      </c>
      <c r="AB1145">
        <f t="shared" si="250"/>
        <v>2021</v>
      </c>
      <c r="AD1145">
        <f t="shared" si="251"/>
        <v>0.27199035049534048</v>
      </c>
    </row>
    <row r="1146" spans="1:30" x14ac:dyDescent="0.3">
      <c r="A1146" s="3" t="s">
        <v>19</v>
      </c>
      <c r="B1146" s="3" t="s">
        <v>1528</v>
      </c>
      <c r="C1146" s="3" t="s">
        <v>21</v>
      </c>
      <c r="D1146" s="4" t="s">
        <v>22</v>
      </c>
      <c r="E1146" s="3" t="s">
        <v>1537</v>
      </c>
      <c r="F1146" s="3" t="str">
        <f t="shared" si="238"/>
        <v>Other</v>
      </c>
      <c r="G1146" s="3" t="str">
        <f t="shared" si="239"/>
        <v xml:space="preserve">STEEL SALT BOTTLE NP-19 </v>
      </c>
      <c r="H1146" s="3" t="str">
        <f t="shared" si="240"/>
        <v>STEEL</v>
      </c>
      <c r="I1146" s="3"/>
      <c r="J1146" s="3"/>
      <c r="K1146" s="3" t="str">
        <f t="shared" si="241"/>
        <v>PCS</v>
      </c>
      <c r="L1146" s="3" t="e">
        <f t="shared" si="242"/>
        <v>#VALUE!</v>
      </c>
      <c r="M1146" s="3"/>
      <c r="N1146" s="3">
        <v>6285</v>
      </c>
      <c r="O1146" s="3" t="s">
        <v>24</v>
      </c>
      <c r="P1146" s="3">
        <v>254.48267780429589</v>
      </c>
      <c r="Q1146" s="3">
        <v>1599423.63</v>
      </c>
      <c r="R1146" s="3">
        <v>3.4412802948518721</v>
      </c>
      <c r="S1146" s="3">
        <v>21628.446653144008</v>
      </c>
      <c r="T1146" s="3">
        <v>586028.80000000005</v>
      </c>
      <c r="U1146" t="str">
        <f t="shared" si="243"/>
        <v xml:space="preserve">STEEL SALT BOTTLE NP-19 </v>
      </c>
      <c r="V1146">
        <f t="shared" si="244"/>
        <v>40224</v>
      </c>
      <c r="W1146" t="str">
        <f t="shared" si="245"/>
        <v>PCS</v>
      </c>
      <c r="X1146">
        <f t="shared" si="246"/>
        <v>0.50629999999999997</v>
      </c>
      <c r="Y1146">
        <f t="shared" si="247"/>
        <v>2185452.4299999997</v>
      </c>
      <c r="Z1146">
        <f t="shared" si="248"/>
        <v>0.36639998872593876</v>
      </c>
      <c r="AA1146" t="str">
        <f t="shared" si="249"/>
        <v>High</v>
      </c>
      <c r="AB1146">
        <f t="shared" si="250"/>
        <v>2021</v>
      </c>
      <c r="AD1146">
        <f t="shared" si="251"/>
        <v>0.27188937759572951</v>
      </c>
    </row>
    <row r="1147" spans="1:30" x14ac:dyDescent="0.3">
      <c r="A1147" s="3" t="s">
        <v>19</v>
      </c>
      <c r="B1147" s="3" t="s">
        <v>1538</v>
      </c>
      <c r="C1147" s="3" t="s">
        <v>21</v>
      </c>
      <c r="D1147" s="4" t="s">
        <v>25</v>
      </c>
      <c r="E1147" s="3" t="s">
        <v>1539</v>
      </c>
      <c r="F1147" s="3" t="str">
        <f t="shared" si="238"/>
        <v>Scrubber</v>
      </c>
      <c r="G1147" s="3" t="str">
        <f t="shared" si="239"/>
        <v xml:space="preserve">STEEL SCRUBBER 2 PCS SET - 8001-2 </v>
      </c>
      <c r="H1147" s="3" t="str">
        <f t="shared" si="240"/>
        <v>STEEL</v>
      </c>
      <c r="I1147" s="3"/>
      <c r="J1147" s="3"/>
      <c r="K1147" s="3" t="str">
        <f t="shared" si="241"/>
        <v>PCS</v>
      </c>
      <c r="L1147" s="3" t="e">
        <f t="shared" si="242"/>
        <v>#VALUE!</v>
      </c>
      <c r="M1147" s="3"/>
      <c r="N1147" s="3">
        <v>4837</v>
      </c>
      <c r="O1147" s="3" t="s">
        <v>24</v>
      </c>
      <c r="P1147" s="3">
        <v>463.28200744262972</v>
      </c>
      <c r="Q1147" s="3">
        <v>2240895.0699999998</v>
      </c>
      <c r="R1147" s="3">
        <v>6.2648006415500976</v>
      </c>
      <c r="S1147" s="3">
        <v>30302.840703177819</v>
      </c>
      <c r="T1147" s="3">
        <v>985097.5</v>
      </c>
      <c r="U1147" t="str">
        <f t="shared" si="243"/>
        <v xml:space="preserve">STEEL SCRUBBER 2 PCS SET - 8001-2 </v>
      </c>
      <c r="V1147" t="e">
        <f t="shared" si="244"/>
        <v>#VALUE!</v>
      </c>
      <c r="W1147" t="str">
        <f t="shared" si="245"/>
        <v>PCS</v>
      </c>
      <c r="X1147">
        <f t="shared" si="246"/>
        <v>0.16800000000000001</v>
      </c>
      <c r="Y1147">
        <f t="shared" si="247"/>
        <v>3225992.57</v>
      </c>
      <c r="Z1147">
        <f t="shared" si="248"/>
        <v>0.43960001215050204</v>
      </c>
      <c r="AA1147" t="str">
        <f t="shared" si="249"/>
        <v>High</v>
      </c>
      <c r="AB1147">
        <f t="shared" si="250"/>
        <v>2021</v>
      </c>
      <c r="AD1147">
        <f t="shared" si="251"/>
        <v>0.27178818850458369</v>
      </c>
    </row>
    <row r="1148" spans="1:30" x14ac:dyDescent="0.3">
      <c r="A1148" s="3" t="s">
        <v>19</v>
      </c>
      <c r="B1148" s="3" t="s">
        <v>1540</v>
      </c>
      <c r="C1148" s="3" t="s">
        <v>21</v>
      </c>
      <c r="D1148" s="4" t="s">
        <v>22</v>
      </c>
      <c r="E1148" s="3" t="s">
        <v>1541</v>
      </c>
      <c r="F1148" s="3" t="str">
        <f t="shared" si="238"/>
        <v>Other</v>
      </c>
      <c r="G1148" s="3" t="str">
        <f t="shared" si="239"/>
        <v xml:space="preserve">HOUSEHOLD STEEL HOOK 3 PCS SET -2628 </v>
      </c>
      <c r="H1148" s="3" t="str">
        <f t="shared" si="240"/>
        <v>HOUSEHOLD</v>
      </c>
      <c r="I1148" s="3"/>
      <c r="J1148" s="3"/>
      <c r="K1148" s="3" t="str">
        <f t="shared" si="241"/>
        <v>PCS</v>
      </c>
      <c r="L1148" s="3" t="e">
        <f t="shared" si="242"/>
        <v>#VALUE!</v>
      </c>
      <c r="M1148" s="3"/>
      <c r="N1148" s="3">
        <v>5002</v>
      </c>
      <c r="O1148" s="3" t="s">
        <v>24</v>
      </c>
      <c r="P1148" s="3">
        <v>1004.531041583367</v>
      </c>
      <c r="Q1148" s="3">
        <v>5024664.2699999996</v>
      </c>
      <c r="R1148" s="3">
        <v>13.58392213094478</v>
      </c>
      <c r="S1148" s="3">
        <v>67946.77849898579</v>
      </c>
      <c r="T1148" s="3">
        <v>1841037.1</v>
      </c>
      <c r="U1148" t="str">
        <f t="shared" si="243"/>
        <v xml:space="preserve">HOUSEHOLD STEEL HOOK 3 PCS SET -2628 </v>
      </c>
      <c r="V1148" t="e">
        <f t="shared" si="244"/>
        <v>#VALUE!</v>
      </c>
      <c r="W1148" t="str">
        <f t="shared" si="245"/>
        <v>PCS</v>
      </c>
      <c r="X1148">
        <f t="shared" si="246"/>
        <v>0.44500000000000001</v>
      </c>
      <c r="Y1148">
        <f t="shared" si="247"/>
        <v>6865701.3699999992</v>
      </c>
      <c r="Z1148">
        <f t="shared" si="248"/>
        <v>0.36640002218496487</v>
      </c>
      <c r="AA1148" t="str">
        <f t="shared" si="249"/>
        <v>High</v>
      </c>
      <c r="AB1148">
        <f t="shared" si="250"/>
        <v>2021</v>
      </c>
      <c r="AD1148">
        <f t="shared" si="251"/>
        <v>0.27160832588545619</v>
      </c>
    </row>
    <row r="1149" spans="1:30" x14ac:dyDescent="0.3">
      <c r="A1149" s="3" t="s">
        <v>19</v>
      </c>
      <c r="B1149" s="3" t="s">
        <v>1542</v>
      </c>
      <c r="C1149" s="3" t="s">
        <v>21</v>
      </c>
      <c r="D1149" s="4" t="s">
        <v>22</v>
      </c>
      <c r="E1149" s="3" t="s">
        <v>1543</v>
      </c>
      <c r="F1149" s="3" t="str">
        <f t="shared" si="238"/>
        <v>Other</v>
      </c>
      <c r="G1149" s="3" t="str">
        <f t="shared" si="239"/>
        <v xml:space="preserve">FAMILY CLOTH RACK 3 LAYERS 03-027I </v>
      </c>
      <c r="H1149" s="3" t="str">
        <f t="shared" si="240"/>
        <v>FAMILY</v>
      </c>
      <c r="I1149" s="3"/>
      <c r="J1149" s="3"/>
      <c r="K1149" s="3" t="str">
        <f t="shared" si="241"/>
        <v>PCS</v>
      </c>
      <c r="L1149" s="3" t="e">
        <f t="shared" si="242"/>
        <v>#VALUE!</v>
      </c>
      <c r="M1149" s="3"/>
      <c r="N1149" s="3">
        <v>20976</v>
      </c>
      <c r="O1149" s="3" t="s">
        <v>24</v>
      </c>
      <c r="P1149" s="3">
        <v>187.00428966437829</v>
      </c>
      <c r="Q1149" s="3">
        <v>3922601.98</v>
      </c>
      <c r="R1149" s="3">
        <v>2.5287936398157989</v>
      </c>
      <c r="S1149" s="3">
        <v>53043.975388776198</v>
      </c>
      <c r="T1149" s="3">
        <v>1437241.3</v>
      </c>
      <c r="U1149" t="str">
        <f t="shared" si="243"/>
        <v xml:space="preserve">FAMILY CLOTH RACK 3 LAYERS 03-027I </v>
      </c>
      <c r="V1149">
        <f t="shared" si="244"/>
        <v>3648</v>
      </c>
      <c r="W1149" t="str">
        <f t="shared" si="245"/>
        <v>PCS</v>
      </c>
      <c r="X1149" t="e">
        <f t="shared" si="246"/>
        <v>#VALUE!</v>
      </c>
      <c r="Y1149">
        <f t="shared" si="247"/>
        <v>5359843.28</v>
      </c>
      <c r="Z1149">
        <f t="shared" si="248"/>
        <v>0.36639998330903817</v>
      </c>
      <c r="AA1149" t="str">
        <f t="shared" si="249"/>
        <v>High</v>
      </c>
      <c r="AB1149">
        <f t="shared" si="250"/>
        <v>2021</v>
      </c>
      <c r="AD1149">
        <f t="shared" si="251"/>
        <v>0.27150661805680865</v>
      </c>
    </row>
    <row r="1150" spans="1:30" x14ac:dyDescent="0.3">
      <c r="A1150" s="3" t="s">
        <v>19</v>
      </c>
      <c r="B1150" s="3" t="s">
        <v>1544</v>
      </c>
      <c r="C1150" s="3" t="s">
        <v>21</v>
      </c>
      <c r="D1150" s="4" t="s">
        <v>22</v>
      </c>
      <c r="E1150" s="3" t="s">
        <v>1545</v>
      </c>
      <c r="F1150" s="3" t="str">
        <f t="shared" si="238"/>
        <v>Other</v>
      </c>
      <c r="G1150" s="3" t="str">
        <f t="shared" si="239"/>
        <v xml:space="preserve">SS OIL POT 900ML - KWP-1000B </v>
      </c>
      <c r="H1150" s="3" t="str">
        <f t="shared" si="240"/>
        <v>SS</v>
      </c>
      <c r="I1150" s="3"/>
      <c r="J1150" s="3"/>
      <c r="K1150" s="3" t="str">
        <f t="shared" si="241"/>
        <v>PCS</v>
      </c>
      <c r="L1150" s="3" t="e">
        <f t="shared" si="242"/>
        <v>#VALUE!</v>
      </c>
      <c r="M1150" s="3"/>
      <c r="N1150" s="3">
        <v>6975</v>
      </c>
      <c r="O1150" s="3" t="s">
        <v>24</v>
      </c>
      <c r="P1150" s="3">
        <v>441.5714537634409</v>
      </c>
      <c r="Q1150" s="3">
        <v>3079960.89</v>
      </c>
      <c r="R1150" s="3">
        <v>5.9712164132987269</v>
      </c>
      <c r="S1150" s="3">
        <v>41649.23448275862</v>
      </c>
      <c r="T1150" s="3">
        <v>1128497.7</v>
      </c>
      <c r="U1150" t="str">
        <f t="shared" si="243"/>
        <v xml:space="preserve">SS OIL POT 900ML - KWP-1000B </v>
      </c>
      <c r="V1150">
        <f t="shared" si="244"/>
        <v>27000</v>
      </c>
      <c r="W1150" t="str">
        <f t="shared" si="245"/>
        <v>PCS</v>
      </c>
      <c r="X1150">
        <f t="shared" si="246"/>
        <v>1.42</v>
      </c>
      <c r="Y1150">
        <f t="shared" si="247"/>
        <v>4208458.59</v>
      </c>
      <c r="Z1150">
        <f t="shared" si="248"/>
        <v>0.36640000970921416</v>
      </c>
      <c r="AA1150" t="str">
        <f t="shared" si="249"/>
        <v>High</v>
      </c>
      <c r="AB1150">
        <f t="shared" si="250"/>
        <v>2021</v>
      </c>
      <c r="AD1150">
        <f t="shared" si="251"/>
        <v>0.27140469177834226</v>
      </c>
    </row>
    <row r="1151" spans="1:30" x14ac:dyDescent="0.3">
      <c r="A1151" s="3" t="s">
        <v>19</v>
      </c>
      <c r="B1151" s="3" t="s">
        <v>1544</v>
      </c>
      <c r="C1151" s="3" t="s">
        <v>21</v>
      </c>
      <c r="D1151" s="4" t="s">
        <v>22</v>
      </c>
      <c r="E1151" s="3" t="s">
        <v>1546</v>
      </c>
      <c r="F1151" s="3" t="str">
        <f t="shared" si="238"/>
        <v>Home Utility</v>
      </c>
      <c r="G1151" s="3" t="str">
        <f t="shared" si="239"/>
        <v xml:space="preserve">MILD STEEL MULTI FUNCTION CLOTH STAND - RYX-02-020 </v>
      </c>
      <c r="H1151" s="3" t="str">
        <f t="shared" si="240"/>
        <v>MILD</v>
      </c>
      <c r="I1151" s="3"/>
      <c r="J1151" s="3"/>
      <c r="K1151" s="3" t="str">
        <f t="shared" si="241"/>
        <v/>
      </c>
      <c r="L1151" s="3" t="e">
        <f t="shared" si="242"/>
        <v>#VALUE!</v>
      </c>
      <c r="M1151" s="3"/>
      <c r="N1151" s="3">
        <v>8008</v>
      </c>
      <c r="O1151" s="3" t="s">
        <v>24</v>
      </c>
      <c r="P1151" s="3">
        <v>387.82404095904087</v>
      </c>
      <c r="Q1151" s="3">
        <v>3105694.92</v>
      </c>
      <c r="R1151" s="3">
        <v>5.244408937918065</v>
      </c>
      <c r="S1151" s="3">
        <v>41997.22677484787</v>
      </c>
      <c r="T1151" s="3">
        <v>1137926.6000000001</v>
      </c>
      <c r="U1151" t="str">
        <f t="shared" si="243"/>
        <v xml:space="preserve">MILD STEEL MULTI FUNCTION CLOTH STAND - RYX-02-020 </v>
      </c>
      <c r="V1151" t="e">
        <f t="shared" si="244"/>
        <v>#VALUE!</v>
      </c>
      <c r="W1151" t="str">
        <f t="shared" si="245"/>
        <v/>
      </c>
      <c r="X1151">
        <f t="shared" si="246"/>
        <v>14.2</v>
      </c>
      <c r="Y1151">
        <f t="shared" si="247"/>
        <v>4243621.5199999996</v>
      </c>
      <c r="Z1151">
        <f t="shared" si="248"/>
        <v>0.3663999939826672</v>
      </c>
      <c r="AA1151" t="str">
        <f t="shared" si="249"/>
        <v>High</v>
      </c>
      <c r="AB1151">
        <f t="shared" si="250"/>
        <v>2021</v>
      </c>
      <c r="AD1151">
        <f t="shared" si="251"/>
        <v>0.27130254627519079</v>
      </c>
    </row>
    <row r="1152" spans="1:30" x14ac:dyDescent="0.3">
      <c r="A1152" s="3" t="s">
        <v>19</v>
      </c>
      <c r="B1152" s="3" t="s">
        <v>1544</v>
      </c>
      <c r="C1152" s="3" t="s">
        <v>21</v>
      </c>
      <c r="D1152" s="4" t="s">
        <v>25</v>
      </c>
      <c r="E1152" s="3" t="s">
        <v>1547</v>
      </c>
      <c r="F1152" s="3" t="str">
        <f t="shared" si="238"/>
        <v>Scrubber</v>
      </c>
      <c r="G1152" s="3" t="str">
        <f t="shared" si="239"/>
        <v xml:space="preserve">STEEL SCRUBBER 2 PCS SET -8001-2 </v>
      </c>
      <c r="H1152" s="3" t="str">
        <f t="shared" si="240"/>
        <v>STEEL</v>
      </c>
      <c r="I1152" s="3"/>
      <c r="J1152" s="3"/>
      <c r="K1152" s="3" t="str">
        <f t="shared" si="241"/>
        <v>PCS</v>
      </c>
      <c r="L1152" s="3" t="e">
        <f t="shared" si="242"/>
        <v>#VALUE!</v>
      </c>
      <c r="M1152" s="3"/>
      <c r="N1152" s="3">
        <v>4833.5</v>
      </c>
      <c r="O1152" s="3" t="s">
        <v>24</v>
      </c>
      <c r="P1152" s="3">
        <v>427.10186200475852</v>
      </c>
      <c r="Q1152" s="3">
        <v>2064396.85</v>
      </c>
      <c r="R1152" s="3">
        <v>5.7755491819439948</v>
      </c>
      <c r="S1152" s="3">
        <v>27916.116970926301</v>
      </c>
      <c r="T1152" s="3">
        <v>907508.9</v>
      </c>
      <c r="U1152" t="str">
        <f t="shared" si="243"/>
        <v xml:space="preserve">STEEL SCRUBBER 2 PCS SET -8001-2 </v>
      </c>
      <c r="V1152" t="e">
        <f t="shared" si="244"/>
        <v>#VALUE!</v>
      </c>
      <c r="W1152" t="str">
        <f t="shared" si="245"/>
        <v>PCS</v>
      </c>
      <c r="X1152">
        <f t="shared" si="246"/>
        <v>0.151</v>
      </c>
      <c r="Y1152">
        <f t="shared" si="247"/>
        <v>2971905.75</v>
      </c>
      <c r="Z1152">
        <f t="shared" si="248"/>
        <v>0.43960002167218964</v>
      </c>
      <c r="AA1152" t="str">
        <f t="shared" si="249"/>
        <v>High</v>
      </c>
      <c r="AB1152">
        <f t="shared" si="250"/>
        <v>2021</v>
      </c>
      <c r="AD1152">
        <f t="shared" si="251"/>
        <v>0.27120018088476289</v>
      </c>
    </row>
    <row r="1153" spans="1:30" x14ac:dyDescent="0.3">
      <c r="A1153" s="3" t="s">
        <v>19</v>
      </c>
      <c r="B1153" s="3" t="s">
        <v>1544</v>
      </c>
      <c r="C1153" s="3" t="s">
        <v>21</v>
      </c>
      <c r="D1153" s="4" t="s">
        <v>22</v>
      </c>
      <c r="E1153" s="3" t="s">
        <v>1548</v>
      </c>
      <c r="F1153" s="3" t="str">
        <f t="shared" si="238"/>
        <v>Other</v>
      </c>
      <c r="G1153" s="3" t="str">
        <f t="shared" si="239"/>
        <v xml:space="preserve">STEEL KITCHEN TURNER ITEM NO-AM-253 </v>
      </c>
      <c r="H1153" s="3" t="str">
        <f t="shared" si="240"/>
        <v>STEEL</v>
      </c>
      <c r="I1153" s="3"/>
      <c r="J1153" s="3"/>
      <c r="K1153" s="3" t="str">
        <f t="shared" si="241"/>
        <v>PCS</v>
      </c>
      <c r="L1153" s="3" t="e">
        <f t="shared" si="242"/>
        <v>#VALUE!</v>
      </c>
      <c r="M1153" s="3"/>
      <c r="N1153" s="3">
        <v>3696</v>
      </c>
      <c r="O1153" s="3" t="s">
        <v>24</v>
      </c>
      <c r="P1153" s="3">
        <v>508.34200757575758</v>
      </c>
      <c r="Q1153" s="3">
        <v>1878832.06</v>
      </c>
      <c r="R1153" s="3">
        <v>6.8741312721535843</v>
      </c>
      <c r="S1153" s="3">
        <v>25406.789181879649</v>
      </c>
      <c r="T1153" s="3">
        <v>688404</v>
      </c>
      <c r="U1153" t="str">
        <f t="shared" si="243"/>
        <v xml:space="preserve">STEEL KITCHEN TURNER ITEM NO-AM-253 </v>
      </c>
      <c r="V1153">
        <f t="shared" si="244"/>
        <v>40320</v>
      </c>
      <c r="W1153" t="str">
        <f t="shared" si="245"/>
        <v>PCS</v>
      </c>
      <c r="X1153">
        <f t="shared" si="246"/>
        <v>0.59060000000000001</v>
      </c>
      <c r="Y1153">
        <f t="shared" si="247"/>
        <v>2567236.06</v>
      </c>
      <c r="Z1153">
        <f t="shared" si="248"/>
        <v>0.36639996445451328</v>
      </c>
      <c r="AA1153" t="str">
        <f t="shared" si="249"/>
        <v>High</v>
      </c>
      <c r="AB1153">
        <f t="shared" si="250"/>
        <v>2021</v>
      </c>
      <c r="AD1153">
        <f t="shared" si="251"/>
        <v>0.2710187155390868</v>
      </c>
    </row>
    <row r="1154" spans="1:30" x14ac:dyDescent="0.3">
      <c r="A1154" s="3" t="s">
        <v>19</v>
      </c>
      <c r="B1154" s="3" t="s">
        <v>1544</v>
      </c>
      <c r="C1154" s="3" t="s">
        <v>21</v>
      </c>
      <c r="D1154" s="4" t="s">
        <v>22</v>
      </c>
      <c r="E1154" s="3" t="s">
        <v>1549</v>
      </c>
      <c r="F1154" s="3" t="str">
        <f t="shared" si="238"/>
        <v>Other</v>
      </c>
      <c r="G1154" s="3" t="str">
        <f t="shared" si="239"/>
        <v xml:space="preserve">STEEL HANGER WITH HOOK -SM1168 </v>
      </c>
      <c r="H1154" s="3" t="str">
        <f t="shared" si="240"/>
        <v>STEEL</v>
      </c>
      <c r="I1154" s="3"/>
      <c r="J1154" s="3"/>
      <c r="K1154" s="3" t="str">
        <f t="shared" si="241"/>
        <v>PCS</v>
      </c>
      <c r="L1154" s="3" t="e">
        <f t="shared" si="242"/>
        <v>#VALUE!</v>
      </c>
      <c r="M1154" s="3"/>
      <c r="N1154" s="3">
        <v>10777.5</v>
      </c>
      <c r="O1154" s="3" t="s">
        <v>24</v>
      </c>
      <c r="P1154" s="3">
        <v>494.04672976107628</v>
      </c>
      <c r="Q1154" s="3">
        <v>5324588.63</v>
      </c>
      <c r="R1154" s="3">
        <v>6.6808212273303074</v>
      </c>
      <c r="S1154" s="3">
        <v>72002.550777552402</v>
      </c>
      <c r="T1154" s="3">
        <v>1950929.3</v>
      </c>
      <c r="U1154" t="str">
        <f t="shared" si="243"/>
        <v xml:space="preserve">STEEL HANGER WITH HOOK -SM1168 </v>
      </c>
      <c r="V1154">
        <f t="shared" si="244"/>
        <v>57480</v>
      </c>
      <c r="W1154" t="str">
        <f t="shared" si="245"/>
        <v>PCS</v>
      </c>
      <c r="X1154">
        <f t="shared" si="246"/>
        <v>1.21</v>
      </c>
      <c r="Y1154">
        <f t="shared" si="247"/>
        <v>7275517.9299999997</v>
      </c>
      <c r="Z1154">
        <f t="shared" si="248"/>
        <v>0.36640000487699648</v>
      </c>
      <c r="AA1154" t="str">
        <f t="shared" si="249"/>
        <v>High</v>
      </c>
      <c r="AB1154">
        <f t="shared" si="250"/>
        <v>2021</v>
      </c>
      <c r="AD1154">
        <f t="shared" si="251"/>
        <v>0.27091582314543478</v>
      </c>
    </row>
    <row r="1155" spans="1:30" x14ac:dyDescent="0.3">
      <c r="A1155" s="3" t="s">
        <v>19</v>
      </c>
      <c r="B1155" s="3" t="s">
        <v>1544</v>
      </c>
      <c r="C1155" s="3" t="s">
        <v>21</v>
      </c>
      <c r="D1155" s="4" t="s">
        <v>22</v>
      </c>
      <c r="E1155" s="3" t="s">
        <v>1550</v>
      </c>
      <c r="F1155" s="3" t="str">
        <f t="shared" ref="F1155:F1218" si="252">IF(ISNUMBER(SEARCH("SCRUB",E1155)),"Scrubber",
IF(ISNUMBER(SEARCH("STRAIN",E1155)),"Kitchen Tools",
IF(ISNUMBER(SEARCH("HOLDER",E1155)),"Household Steel",
IF(ISNUMBER(SEARCH("CONTAINER",E1155)),"Containers",
IF(ISNUMBER(SEARCH("STAND",E1155)),"Home Utility",
"Other")))))</f>
        <v>Other</v>
      </c>
      <c r="G1155" s="3" t="str">
        <f t="shared" ref="G1155:G1218" si="253">LEFT(E1155, FIND("(", E1155 &amp; "(")-1)</f>
        <v xml:space="preserve">STEEL KITCHEN CADDLE ITEM NO-AM-254 </v>
      </c>
      <c r="H1155" s="3" t="str">
        <f t="shared" ref="H1155:H1218" si="254">LEFT(E1155, FIND(" ", E1155 &amp; " ") - 1)</f>
        <v>STEEL</v>
      </c>
      <c r="I1155" s="3"/>
      <c r="J1155" s="3"/>
      <c r="K1155" s="3" t="str">
        <f t="shared" ref="K1155:K1218" si="255">IF(ISNUMBER(SEARCH("PCS",E1155)),"PCS",
IF(ISNUMBER(SEARCH("SET",E1155)),"SETS",
IF(ISNUMBER(SEARCH("KG",E1155)),"KG","")))</f>
        <v>PCS</v>
      </c>
      <c r="L1155" s="3" t="e">
        <f t="shared" ref="L1155:L1218" si="256">--TRIM(MID(E1155, FIND("USD", UPPER(E1155))+3, 10))</f>
        <v>#VALUE!</v>
      </c>
      <c r="M1155" s="3"/>
      <c r="N1155" s="3">
        <v>1792</v>
      </c>
      <c r="O1155" s="3" t="s">
        <v>24</v>
      </c>
      <c r="P1155" s="3">
        <v>524.22786272321423</v>
      </c>
      <c r="Q1155" s="3">
        <v>939416.33</v>
      </c>
      <c r="R1155" s="3">
        <v>7.088950138244952</v>
      </c>
      <c r="S1155" s="3">
        <v>12703.398647734961</v>
      </c>
      <c r="T1155" s="3">
        <v>344202.2</v>
      </c>
      <c r="U1155" t="str">
        <f t="shared" ref="U1155:U1218" si="257">LEFT(E1155, FIND("(", E1155 &amp; "(")-1)</f>
        <v xml:space="preserve">STEEL KITCHEN CADDLE ITEM NO-AM-254 </v>
      </c>
      <c r="V1155">
        <f t="shared" ref="V1155:V1218" si="258">--SUBSTITUTE(MID(E1155, FIND("QTY:", E1155) + 4, FIND("PCS", E1155) - FIND("QTY:", E1155) - 4), ",", "")</f>
        <v>20160</v>
      </c>
      <c r="W1155" t="str">
        <f t="shared" ref="W1155:W1218" si="259">IF(ISNUMBER(SEARCH("PCS",E1155)),"PCS",
IF(ISNUMBER(SEARCH("SET",E1155)),"SET",
IF(ISNUMBER(SEARCH("KG",E1155)),"KG","")))</f>
        <v>PCS</v>
      </c>
      <c r="X1155">
        <f t="shared" ref="X1155:X1218" si="260">--TRIM(SUBSTITUTE(MID(UPPER(E1155), FIND("USD", UPPER(E1155))+3, FIND("PER", UPPER(E1155)) - (FIND("USD", UPPER(E1155))+3)),")",""))</f>
        <v>0.59060000000000001</v>
      </c>
      <c r="Y1155">
        <f t="shared" ref="Y1155:Y1218" si="261">Q1155 + T1155</f>
        <v>1283618.53</v>
      </c>
      <c r="Z1155">
        <f t="shared" ref="Z1155:Z1218" si="262">IF(Q1155&gt;0, T1155/Q1155, "")</f>
        <v>0.36640006034385203</v>
      </c>
      <c r="AA1155" t="str">
        <f t="shared" ref="AA1155:AA1218" si="263">IF(AD1155 &gt; $AD$2080, "High", "Normal")</f>
        <v>High</v>
      </c>
      <c r="AB1155">
        <f t="shared" ref="AB1155:AB1218" si="264">YEAR(B1155)</f>
        <v>2021</v>
      </c>
      <c r="AD1155">
        <f t="shared" ref="AD1155:AD1218" si="265">AVERAGE(Z1155:Z3233)</f>
        <v>0.27081270847833805</v>
      </c>
    </row>
    <row r="1156" spans="1:30" x14ac:dyDescent="0.3">
      <c r="A1156" s="3" t="s">
        <v>19</v>
      </c>
      <c r="B1156" s="3" t="s">
        <v>1551</v>
      </c>
      <c r="C1156" s="3" t="s">
        <v>21</v>
      </c>
      <c r="D1156" s="4" t="s">
        <v>22</v>
      </c>
      <c r="E1156" s="3" t="s">
        <v>1552</v>
      </c>
      <c r="F1156" s="3" t="str">
        <f t="shared" si="252"/>
        <v>Other</v>
      </c>
      <c r="G1156" s="3" t="str">
        <f t="shared" si="253"/>
        <v xml:space="preserve">FAMILY CLOTH RACK 3 LAYERS 03-027I </v>
      </c>
      <c r="H1156" s="3" t="str">
        <f t="shared" si="254"/>
        <v>FAMILY</v>
      </c>
      <c r="I1156" s="3"/>
      <c r="J1156" s="3"/>
      <c r="K1156" s="3" t="str">
        <f t="shared" si="255"/>
        <v>PCS</v>
      </c>
      <c r="L1156" s="3" t="e">
        <f t="shared" si="256"/>
        <v>#VALUE!</v>
      </c>
      <c r="M1156" s="3"/>
      <c r="N1156" s="3">
        <v>10488</v>
      </c>
      <c r="O1156" s="3" t="s">
        <v>24</v>
      </c>
      <c r="P1156" s="3">
        <v>187.00390827612509</v>
      </c>
      <c r="Q1156" s="3">
        <v>1961296.99</v>
      </c>
      <c r="R1156" s="3">
        <v>2.5287884824357691</v>
      </c>
      <c r="S1156" s="3">
        <v>26521.93360378634</v>
      </c>
      <c r="T1156" s="3">
        <v>718619.2</v>
      </c>
      <c r="U1156" t="str">
        <f t="shared" si="257"/>
        <v xml:space="preserve">FAMILY CLOTH RACK 3 LAYERS 03-027I </v>
      </c>
      <c r="V1156">
        <f t="shared" si="258"/>
        <v>1824</v>
      </c>
      <c r="W1156" t="str">
        <f t="shared" si="259"/>
        <v>PCS</v>
      </c>
      <c r="X1156" t="e">
        <f t="shared" si="260"/>
        <v>#VALUE!</v>
      </c>
      <c r="Y1156">
        <f t="shared" si="261"/>
        <v>2679916.19</v>
      </c>
      <c r="Z1156">
        <f t="shared" si="262"/>
        <v>0.36639999126292444</v>
      </c>
      <c r="AA1156" t="str">
        <f t="shared" si="263"/>
        <v>High</v>
      </c>
      <c r="AB1156">
        <f t="shared" si="264"/>
        <v>2021</v>
      </c>
      <c r="AD1156">
        <f t="shared" si="265"/>
        <v>0.27070937080064561</v>
      </c>
    </row>
    <row r="1157" spans="1:30" x14ac:dyDescent="0.3">
      <c r="A1157" s="3" t="s">
        <v>19</v>
      </c>
      <c r="B1157" s="3" t="s">
        <v>1553</v>
      </c>
      <c r="C1157" s="3" t="s">
        <v>21</v>
      </c>
      <c r="D1157" s="4" t="s">
        <v>25</v>
      </c>
      <c r="E1157" s="3" t="s">
        <v>1554</v>
      </c>
      <c r="F1157" s="3" t="str">
        <f t="shared" si="252"/>
        <v>Scrubber</v>
      </c>
      <c r="G1157" s="3" t="str">
        <f t="shared" si="253"/>
        <v xml:space="preserve">SS SCRUBBER 3 PCS SET - SS410 </v>
      </c>
      <c r="H1157" s="3" t="str">
        <f t="shared" si="254"/>
        <v>SS</v>
      </c>
      <c r="I1157" s="3"/>
      <c r="J1157" s="3"/>
      <c r="K1157" s="3" t="str">
        <f t="shared" si="255"/>
        <v>PCS</v>
      </c>
      <c r="L1157" s="3" t="e">
        <f t="shared" si="256"/>
        <v>#VALUE!</v>
      </c>
      <c r="M1157" s="3"/>
      <c r="N1157" s="3">
        <v>7717.5</v>
      </c>
      <c r="O1157" s="3" t="s">
        <v>24</v>
      </c>
      <c r="P1157" s="3">
        <v>262.48131130547449</v>
      </c>
      <c r="Q1157" s="3">
        <v>2025699.52</v>
      </c>
      <c r="R1157" s="3">
        <v>3.5422579123545832</v>
      </c>
      <c r="S1157" s="3">
        <v>27337.375438596489</v>
      </c>
      <c r="T1157" s="3">
        <v>890497.5</v>
      </c>
      <c r="U1157" t="str">
        <f t="shared" si="257"/>
        <v xml:space="preserve">SS SCRUBBER 3 PCS SET - SS410 </v>
      </c>
      <c r="V1157" t="e">
        <f t="shared" si="258"/>
        <v>#VALUE!</v>
      </c>
      <c r="W1157" t="str">
        <f t="shared" si="259"/>
        <v>PCS</v>
      </c>
      <c r="X1157">
        <f t="shared" si="260"/>
        <v>0.193</v>
      </c>
      <c r="Y1157">
        <f t="shared" si="261"/>
        <v>2916197.02</v>
      </c>
      <c r="Z1157">
        <f t="shared" si="262"/>
        <v>0.43959999556103957</v>
      </c>
      <c r="AA1157" t="str">
        <f t="shared" si="263"/>
        <v>High</v>
      </c>
      <c r="AB1157">
        <f t="shared" si="264"/>
        <v>2021</v>
      </c>
      <c r="AD1157">
        <f t="shared" si="265"/>
        <v>0.27060580952308899</v>
      </c>
    </row>
    <row r="1158" spans="1:30" x14ac:dyDescent="0.3">
      <c r="A1158" s="3" t="s">
        <v>19</v>
      </c>
      <c r="B1158" s="3" t="s">
        <v>1555</v>
      </c>
      <c r="C1158" s="3" t="s">
        <v>21</v>
      </c>
      <c r="D1158" s="4" t="s">
        <v>22</v>
      </c>
      <c r="E1158" s="3" t="s">
        <v>1556</v>
      </c>
      <c r="F1158" s="3" t="str">
        <f t="shared" si="252"/>
        <v>Other</v>
      </c>
      <c r="G1158" s="3" t="str">
        <f t="shared" si="253"/>
        <v xml:space="preserve">SS OIL POT 600ML - KWP-600B </v>
      </c>
      <c r="H1158" s="3" t="str">
        <f t="shared" si="254"/>
        <v>SS</v>
      </c>
      <c r="I1158" s="3"/>
      <c r="J1158" s="3"/>
      <c r="K1158" s="3" t="str">
        <f t="shared" si="255"/>
        <v>PCS</v>
      </c>
      <c r="L1158" s="3" t="e">
        <f t="shared" si="256"/>
        <v>#VALUE!</v>
      </c>
      <c r="M1158" s="3"/>
      <c r="N1158" s="3">
        <v>2835</v>
      </c>
      <c r="O1158" s="3" t="s">
        <v>1557</v>
      </c>
      <c r="P1158" s="3">
        <v>557.89807054673724</v>
      </c>
      <c r="Q1158" s="3">
        <v>1581641.03</v>
      </c>
      <c r="R1158" s="3">
        <v>7.5289888062987487</v>
      </c>
      <c r="S1158" s="3">
        <v>21344.683265856951</v>
      </c>
      <c r="T1158" s="3">
        <v>579513.30000000005</v>
      </c>
      <c r="U1158" t="str">
        <f t="shared" si="257"/>
        <v xml:space="preserve">SS OIL POT 600ML - KWP-600B </v>
      </c>
      <c r="V1158">
        <f t="shared" si="258"/>
        <v>16200</v>
      </c>
      <c r="W1158" t="str">
        <f t="shared" si="259"/>
        <v>PCS</v>
      </c>
      <c r="X1158">
        <f t="shared" si="260"/>
        <v>1.2</v>
      </c>
      <c r="Y1158">
        <f t="shared" si="261"/>
        <v>2161154.33</v>
      </c>
      <c r="Z1158">
        <f t="shared" si="262"/>
        <v>0.36640001682303353</v>
      </c>
      <c r="AA1158" t="str">
        <f t="shared" si="263"/>
        <v>High</v>
      </c>
      <c r="AB1158">
        <f t="shared" si="264"/>
        <v>2021</v>
      </c>
      <c r="AD1158">
        <f t="shared" si="265"/>
        <v>0.27042271723052352</v>
      </c>
    </row>
    <row r="1159" spans="1:30" x14ac:dyDescent="0.3">
      <c r="A1159" s="3" t="s">
        <v>19</v>
      </c>
      <c r="B1159" s="3" t="s">
        <v>1558</v>
      </c>
      <c r="C1159" s="3" t="s">
        <v>21</v>
      </c>
      <c r="D1159" s="4" t="s">
        <v>22</v>
      </c>
      <c r="E1159" s="3" t="s">
        <v>1559</v>
      </c>
      <c r="F1159" s="3" t="str">
        <f t="shared" si="252"/>
        <v>Other</v>
      </c>
      <c r="G1159" s="3" t="str">
        <f t="shared" si="253"/>
        <v xml:space="preserve">NP-003 - STEEL ZHARA </v>
      </c>
      <c r="H1159" s="3" t="str">
        <f t="shared" si="254"/>
        <v>NP-003</v>
      </c>
      <c r="I1159" s="3"/>
      <c r="J1159" s="3"/>
      <c r="K1159" s="3" t="str">
        <f t="shared" si="255"/>
        <v>PCS</v>
      </c>
      <c r="L1159" s="3" t="e">
        <f t="shared" si="256"/>
        <v>#VALUE!</v>
      </c>
      <c r="M1159" s="3"/>
      <c r="N1159" s="3">
        <v>5600</v>
      </c>
      <c r="O1159" s="3" t="s">
        <v>1557</v>
      </c>
      <c r="P1159" s="3">
        <v>389.76584821428571</v>
      </c>
      <c r="Q1159" s="3">
        <v>2182688.75</v>
      </c>
      <c r="R1159" s="3">
        <v>5.2599979516097939</v>
      </c>
      <c r="S1159" s="3">
        <v>29455.988529014849</v>
      </c>
      <c r="T1159" s="3">
        <v>799737.1</v>
      </c>
      <c r="U1159" t="str">
        <f t="shared" si="257"/>
        <v xml:space="preserve">NP-003 - STEEL ZHARA </v>
      </c>
      <c r="V1159">
        <f t="shared" si="258"/>
        <v>60000</v>
      </c>
      <c r="W1159" t="str">
        <f t="shared" si="259"/>
        <v>PCS</v>
      </c>
      <c r="X1159">
        <f t="shared" si="260"/>
        <v>0.45850000000000002</v>
      </c>
      <c r="Y1159">
        <f t="shared" si="261"/>
        <v>2982425.85</v>
      </c>
      <c r="Z1159">
        <f t="shared" si="262"/>
        <v>0.36639997342726943</v>
      </c>
      <c r="AA1159" t="str">
        <f t="shared" si="263"/>
        <v>High</v>
      </c>
      <c r="AB1159">
        <f t="shared" si="264"/>
        <v>2021</v>
      </c>
      <c r="AD1159">
        <f t="shared" si="265"/>
        <v>0.27031862037630172</v>
      </c>
    </row>
    <row r="1160" spans="1:30" x14ac:dyDescent="0.3">
      <c r="A1160" s="3" t="s">
        <v>19</v>
      </c>
      <c r="B1160" s="3" t="s">
        <v>1558</v>
      </c>
      <c r="C1160" s="3" t="s">
        <v>21</v>
      </c>
      <c r="D1160" s="4" t="s">
        <v>22</v>
      </c>
      <c r="E1160" s="3" t="s">
        <v>1560</v>
      </c>
      <c r="F1160" s="3" t="str">
        <f t="shared" si="252"/>
        <v>Other</v>
      </c>
      <c r="G1160" s="3" t="str">
        <f t="shared" si="253"/>
        <v xml:space="preserve">DS-25 - STAINLESS STEEL GRATER WITH HANDLE </v>
      </c>
      <c r="H1160" s="3" t="str">
        <f t="shared" si="254"/>
        <v>DS-25</v>
      </c>
      <c r="I1160" s="3"/>
      <c r="J1160" s="3"/>
      <c r="K1160" s="3" t="str">
        <f t="shared" si="255"/>
        <v>PCS</v>
      </c>
      <c r="L1160" s="3" t="e">
        <f t="shared" si="256"/>
        <v>#VALUE!</v>
      </c>
      <c r="M1160" s="3"/>
      <c r="N1160" s="3">
        <v>2692</v>
      </c>
      <c r="O1160" s="3" t="s">
        <v>1557</v>
      </c>
      <c r="P1160" s="3">
        <v>562.21484026745918</v>
      </c>
      <c r="Q1160" s="3">
        <v>1513482.35</v>
      </c>
      <c r="R1160" s="3">
        <v>7.5872448079279247</v>
      </c>
      <c r="S1160" s="3">
        <v>20424.863022941969</v>
      </c>
      <c r="T1160" s="3">
        <v>554539.9</v>
      </c>
      <c r="U1160" t="str">
        <f t="shared" si="257"/>
        <v xml:space="preserve">DS-25 - STAINLESS STEEL GRATER WITH HANDLE </v>
      </c>
      <c r="V1160">
        <f t="shared" si="258"/>
        <v>80760</v>
      </c>
      <c r="W1160" t="str">
        <f t="shared" si="259"/>
        <v>PCS</v>
      </c>
      <c r="X1160">
        <f t="shared" si="260"/>
        <v>0.23619999999999999</v>
      </c>
      <c r="Y1160">
        <f t="shared" si="261"/>
        <v>2068022.25</v>
      </c>
      <c r="Z1160">
        <f t="shared" si="262"/>
        <v>0.3663999781695505</v>
      </c>
      <c r="AA1160" t="str">
        <f t="shared" si="263"/>
        <v>High</v>
      </c>
      <c r="AB1160">
        <f t="shared" si="264"/>
        <v>2021</v>
      </c>
      <c r="AD1160">
        <f t="shared" si="265"/>
        <v>0.27021429751739728</v>
      </c>
    </row>
    <row r="1161" spans="1:30" x14ac:dyDescent="0.3">
      <c r="A1161" s="3" t="s">
        <v>19</v>
      </c>
      <c r="B1161" s="3" t="s">
        <v>1558</v>
      </c>
      <c r="C1161" s="3" t="s">
        <v>21</v>
      </c>
      <c r="D1161" s="4" t="s">
        <v>22</v>
      </c>
      <c r="E1161" s="3" t="s">
        <v>1561</v>
      </c>
      <c r="F1161" s="3" t="str">
        <f t="shared" si="252"/>
        <v>Other</v>
      </c>
      <c r="G1161" s="3" t="str">
        <f t="shared" si="253"/>
        <v xml:space="preserve">RS-02 - STEEL HAND BLENDER </v>
      </c>
      <c r="H1161" s="3" t="str">
        <f t="shared" si="254"/>
        <v>RS-02</v>
      </c>
      <c r="I1161" s="3"/>
      <c r="J1161" s="3"/>
      <c r="K1161" s="3" t="str">
        <f t="shared" si="255"/>
        <v>PCS</v>
      </c>
      <c r="L1161" s="3" t="e">
        <f t="shared" si="256"/>
        <v>#VALUE!</v>
      </c>
      <c r="M1161" s="3"/>
      <c r="N1161" s="3">
        <v>3000</v>
      </c>
      <c r="O1161" s="3" t="s">
        <v>1557</v>
      </c>
      <c r="P1161" s="3">
        <v>604.18665333333331</v>
      </c>
      <c r="Q1161" s="3">
        <v>1812559.96</v>
      </c>
      <c r="R1161" s="3">
        <v>8.1536660368870901</v>
      </c>
      <c r="S1161" s="3">
        <v>24460.998110661269</v>
      </c>
      <c r="T1161" s="3">
        <v>664122</v>
      </c>
      <c r="U1161" t="str">
        <f t="shared" si="257"/>
        <v xml:space="preserve">RS-02 - STEEL HAND BLENDER </v>
      </c>
      <c r="V1161">
        <f t="shared" si="258"/>
        <v>50000</v>
      </c>
      <c r="W1161" t="str">
        <f t="shared" si="259"/>
        <v>PCS</v>
      </c>
      <c r="X1161">
        <f t="shared" si="260"/>
        <v>0.45689999999999997</v>
      </c>
      <c r="Y1161">
        <f t="shared" si="261"/>
        <v>2476681.96</v>
      </c>
      <c r="Z1161">
        <f t="shared" si="262"/>
        <v>0.36640001691309565</v>
      </c>
      <c r="AA1161" t="str">
        <f t="shared" si="263"/>
        <v>High</v>
      </c>
      <c r="AB1161">
        <f t="shared" si="264"/>
        <v>2021</v>
      </c>
      <c r="AD1161">
        <f t="shared" si="265"/>
        <v>0.27010974786451447</v>
      </c>
    </row>
    <row r="1162" spans="1:30" x14ac:dyDescent="0.3">
      <c r="A1162" s="3" t="s">
        <v>19</v>
      </c>
      <c r="B1162" s="3" t="s">
        <v>1562</v>
      </c>
      <c r="C1162" s="3" t="s">
        <v>21</v>
      </c>
      <c r="D1162" s="4" t="s">
        <v>22</v>
      </c>
      <c r="E1162" s="3" t="s">
        <v>1563</v>
      </c>
      <c r="F1162" s="3" t="str">
        <f t="shared" si="252"/>
        <v>Other</v>
      </c>
      <c r="G1162" s="3" t="str">
        <f t="shared" si="253"/>
        <v xml:space="preserve">NP-20 - STAINLESS STEEL SPORTS BOTTLE 750ML S-308-C6 </v>
      </c>
      <c r="H1162" s="3" t="str">
        <f t="shared" si="254"/>
        <v>NP-20</v>
      </c>
      <c r="I1162" s="3"/>
      <c r="J1162" s="3"/>
      <c r="K1162" s="3" t="str">
        <f t="shared" si="255"/>
        <v>PCS</v>
      </c>
      <c r="L1162" s="3" t="e">
        <f t="shared" si="256"/>
        <v>#VALUE!</v>
      </c>
      <c r="M1162" s="3"/>
      <c r="N1162" s="3">
        <v>864</v>
      </c>
      <c r="O1162" s="3" t="s">
        <v>1557</v>
      </c>
      <c r="P1162" s="3">
        <v>477.59061342592588</v>
      </c>
      <c r="Q1162" s="3">
        <v>412638.29</v>
      </c>
      <c r="R1162" s="3">
        <v>6.4452174551407007</v>
      </c>
      <c r="S1162" s="3">
        <v>5568.6678812415657</v>
      </c>
      <c r="T1162" s="3">
        <v>151190.79999999999</v>
      </c>
      <c r="U1162" t="str">
        <f t="shared" si="257"/>
        <v xml:space="preserve">NP-20 - STAINLESS STEEL SPORTS BOTTLE 750ML S-308-C6 </v>
      </c>
      <c r="V1162">
        <f t="shared" si="258"/>
        <v>4860</v>
      </c>
      <c r="W1162" t="str">
        <f t="shared" si="259"/>
        <v>PCS</v>
      </c>
      <c r="X1162">
        <f t="shared" si="260"/>
        <v>1.06</v>
      </c>
      <c r="Y1162">
        <f t="shared" si="261"/>
        <v>563829.09</v>
      </c>
      <c r="Z1162">
        <f t="shared" si="262"/>
        <v>0.36640031636424236</v>
      </c>
      <c r="AA1162" t="str">
        <f t="shared" si="263"/>
        <v>High</v>
      </c>
      <c r="AB1162">
        <f t="shared" si="264"/>
        <v>2021</v>
      </c>
      <c r="AD1162">
        <f t="shared" si="265"/>
        <v>0.27000497064030488</v>
      </c>
    </row>
    <row r="1163" spans="1:30" x14ac:dyDescent="0.3">
      <c r="A1163" s="3" t="s">
        <v>19</v>
      </c>
      <c r="B1163" s="3" t="s">
        <v>1562</v>
      </c>
      <c r="C1163" s="3" t="s">
        <v>21</v>
      </c>
      <c r="D1163" s="4" t="s">
        <v>22</v>
      </c>
      <c r="E1163" s="3" t="s">
        <v>1564</v>
      </c>
      <c r="F1163" s="3" t="str">
        <f t="shared" si="252"/>
        <v>Other</v>
      </c>
      <c r="G1163" s="3" t="str">
        <f t="shared" si="253"/>
        <v xml:space="preserve">SB-01 - STAINLESS STEEL SPORTS BOTTLE 750ML SG-702 </v>
      </c>
      <c r="H1163" s="3" t="str">
        <f t="shared" si="254"/>
        <v>SB-01</v>
      </c>
      <c r="I1163" s="3"/>
      <c r="J1163" s="3"/>
      <c r="K1163" s="3" t="str">
        <f t="shared" si="255"/>
        <v>PCS</v>
      </c>
      <c r="L1163" s="3" t="e">
        <f t="shared" si="256"/>
        <v>#VALUE!</v>
      </c>
      <c r="M1163" s="3"/>
      <c r="N1163" s="3">
        <v>2844.3</v>
      </c>
      <c r="O1163" s="3" t="s">
        <v>1557</v>
      </c>
      <c r="P1163" s="3">
        <v>571.65429455402034</v>
      </c>
      <c r="Q1163" s="3">
        <v>1625956.31</v>
      </c>
      <c r="R1163" s="3">
        <v>7.7146328549800316</v>
      </c>
      <c r="S1163" s="3">
        <v>21942.730229419711</v>
      </c>
      <c r="T1163" s="3">
        <v>595750.40000000002</v>
      </c>
      <c r="U1163" t="str">
        <f t="shared" si="257"/>
        <v xml:space="preserve">SB-01 - STAINLESS STEEL SPORTS BOTTLE 750ML SG-702 </v>
      </c>
      <c r="V1163">
        <f t="shared" si="258"/>
        <v>17964</v>
      </c>
      <c r="W1163" t="str">
        <f t="shared" si="259"/>
        <v>PCS</v>
      </c>
      <c r="X1163">
        <f t="shared" si="260"/>
        <v>1.1299999999999999</v>
      </c>
      <c r="Y1163">
        <f t="shared" si="261"/>
        <v>2221706.71</v>
      </c>
      <c r="Z1163">
        <f t="shared" si="262"/>
        <v>0.36640000493002178</v>
      </c>
      <c r="AA1163" t="str">
        <f t="shared" si="263"/>
        <v>High</v>
      </c>
      <c r="AB1163">
        <f t="shared" si="264"/>
        <v>2021</v>
      </c>
      <c r="AD1163">
        <f t="shared" si="265"/>
        <v>0.26989996481707623</v>
      </c>
    </row>
    <row r="1164" spans="1:30" x14ac:dyDescent="0.3">
      <c r="A1164" s="3" t="s">
        <v>19</v>
      </c>
      <c r="B1164" s="3" t="s">
        <v>1562</v>
      </c>
      <c r="C1164" s="3" t="s">
        <v>21</v>
      </c>
      <c r="D1164" s="4" t="s">
        <v>22</v>
      </c>
      <c r="E1164" s="3" t="s">
        <v>1565</v>
      </c>
      <c r="F1164" s="3" t="str">
        <f t="shared" si="252"/>
        <v>Other</v>
      </c>
      <c r="G1164" s="3" t="str">
        <f t="shared" si="253"/>
        <v xml:space="preserve">MP-202 - STAINLESS STEEL SPORTS BOTTLE KOOU 750ML </v>
      </c>
      <c r="H1164" s="3" t="str">
        <f t="shared" si="254"/>
        <v>MP-202</v>
      </c>
      <c r="I1164" s="3"/>
      <c r="J1164" s="3"/>
      <c r="K1164" s="3" t="str">
        <f t="shared" si="255"/>
        <v>PCS</v>
      </c>
      <c r="L1164" s="3" t="e">
        <f t="shared" si="256"/>
        <v>#VALUE!</v>
      </c>
      <c r="M1164" s="3"/>
      <c r="N1164" s="3">
        <v>3809</v>
      </c>
      <c r="O1164" s="3" t="s">
        <v>1557</v>
      </c>
      <c r="P1164" s="3">
        <v>506.62034917301128</v>
      </c>
      <c r="Q1164" s="3">
        <v>1929716.91</v>
      </c>
      <c r="R1164" s="3">
        <v>6.8369817702160773</v>
      </c>
      <c r="S1164" s="3">
        <v>26042.063562753039</v>
      </c>
      <c r="T1164" s="3">
        <v>707048.3</v>
      </c>
      <c r="U1164" t="str">
        <f t="shared" si="257"/>
        <v xml:space="preserve">MP-202 - STAINLESS STEEL SPORTS BOTTLE KOOU 750ML </v>
      </c>
      <c r="V1164">
        <f t="shared" si="258"/>
        <v>21096</v>
      </c>
      <c r="W1164" t="str">
        <f t="shared" si="259"/>
        <v>PCS</v>
      </c>
      <c r="X1164">
        <f t="shared" si="260"/>
        <v>1.1419999999999999</v>
      </c>
      <c r="Y1164">
        <f t="shared" si="261"/>
        <v>2636765.21</v>
      </c>
      <c r="Z1164">
        <f t="shared" si="262"/>
        <v>0.36640001252826254</v>
      </c>
      <c r="AA1164" t="str">
        <f t="shared" si="263"/>
        <v>High</v>
      </c>
      <c r="AB1164">
        <f t="shared" si="264"/>
        <v>2021</v>
      </c>
      <c r="AD1164">
        <f t="shared" si="265"/>
        <v>0.26979473031313628</v>
      </c>
    </row>
    <row r="1165" spans="1:30" x14ac:dyDescent="0.3">
      <c r="A1165" s="3" t="s">
        <v>19</v>
      </c>
      <c r="B1165" s="3" t="s">
        <v>1562</v>
      </c>
      <c r="C1165" s="3" t="s">
        <v>21</v>
      </c>
      <c r="D1165" s="4" t="s">
        <v>22</v>
      </c>
      <c r="E1165" s="3" t="s">
        <v>1566</v>
      </c>
      <c r="F1165" s="3" t="str">
        <f t="shared" si="252"/>
        <v>Other</v>
      </c>
      <c r="G1165" s="3" t="str">
        <f t="shared" si="253"/>
        <v xml:space="preserve">NP-21 - STAINLESS STEEL SPORTS BOTTLE 650ML S115 </v>
      </c>
      <c r="H1165" s="3" t="str">
        <f t="shared" si="254"/>
        <v>NP-21</v>
      </c>
      <c r="I1165" s="3"/>
      <c r="J1165" s="3"/>
      <c r="K1165" s="3" t="str">
        <f t="shared" si="255"/>
        <v>PCS</v>
      </c>
      <c r="L1165" s="3" t="e">
        <f t="shared" si="256"/>
        <v>#VALUE!</v>
      </c>
      <c r="M1165" s="3"/>
      <c r="N1165" s="3">
        <v>7673.6</v>
      </c>
      <c r="O1165" s="3" t="s">
        <v>1557</v>
      </c>
      <c r="P1165" s="3">
        <v>500.11846981859878</v>
      </c>
      <c r="Q1165" s="3">
        <v>3837709.09</v>
      </c>
      <c r="R1165" s="3">
        <v>6.7492371095627366</v>
      </c>
      <c r="S1165" s="3">
        <v>51790.945883940622</v>
      </c>
      <c r="T1165" s="3">
        <v>1406136.6</v>
      </c>
      <c r="U1165" t="str">
        <f t="shared" si="257"/>
        <v xml:space="preserve">NP-21 - STAINLESS STEEL SPORTS BOTTLE 650ML S115 </v>
      </c>
      <c r="V1165">
        <f t="shared" si="258"/>
        <v>43164</v>
      </c>
      <c r="W1165" t="str">
        <f t="shared" si="259"/>
        <v>PCS</v>
      </c>
      <c r="X1165">
        <f t="shared" si="260"/>
        <v>1.1100000000000001</v>
      </c>
      <c r="Y1165">
        <f t="shared" si="261"/>
        <v>5243845.6899999995</v>
      </c>
      <c r="Z1165">
        <f t="shared" si="262"/>
        <v>0.36639999724418926</v>
      </c>
      <c r="AA1165" t="str">
        <f t="shared" si="263"/>
        <v>High</v>
      </c>
      <c r="AB1165">
        <f t="shared" si="264"/>
        <v>2021</v>
      </c>
      <c r="AD1165">
        <f t="shared" si="265"/>
        <v>0.26968926603124199</v>
      </c>
    </row>
    <row r="1166" spans="1:30" x14ac:dyDescent="0.3">
      <c r="A1166" s="3" t="s">
        <v>19</v>
      </c>
      <c r="B1166" s="3" t="s">
        <v>1567</v>
      </c>
      <c r="C1166" s="3" t="s">
        <v>21</v>
      </c>
      <c r="D1166" s="4" t="s">
        <v>22</v>
      </c>
      <c r="E1166" s="3" t="s">
        <v>1568</v>
      </c>
      <c r="F1166" s="3" t="str">
        <f t="shared" si="252"/>
        <v>Home Utility</v>
      </c>
      <c r="G1166" s="3" t="str">
        <f t="shared" si="253"/>
        <v>MILD STEEL MULTI FUNCTION CLOTH STAND - RYX-02-021A</v>
      </c>
      <c r="H1166" s="3" t="str">
        <f t="shared" si="254"/>
        <v>MILD</v>
      </c>
      <c r="I1166" s="3"/>
      <c r="J1166" s="3"/>
      <c r="K1166" s="3" t="str">
        <f t="shared" si="255"/>
        <v/>
      </c>
      <c r="L1166" s="3" t="e">
        <f t="shared" si="256"/>
        <v>#VALUE!</v>
      </c>
      <c r="M1166" s="3"/>
      <c r="N1166" s="3">
        <v>38016</v>
      </c>
      <c r="O1166" s="3" t="s">
        <v>1557</v>
      </c>
      <c r="P1166" s="3">
        <v>226.63152146464651</v>
      </c>
      <c r="Q1166" s="3">
        <v>8615623.9199999999</v>
      </c>
      <c r="R1166" s="3">
        <v>3.0584550804945541</v>
      </c>
      <c r="S1166" s="3">
        <v>116270.228340081</v>
      </c>
      <c r="T1166" s="3">
        <v>3156764.6</v>
      </c>
      <c r="U1166" t="str">
        <f t="shared" si="257"/>
        <v>MILD STEEL MULTI FUNCTION CLOTH STAND - RYX-02-021A</v>
      </c>
      <c r="V1166" t="e">
        <f t="shared" si="258"/>
        <v>#VALUE!</v>
      </c>
      <c r="W1166" t="str">
        <f t="shared" si="259"/>
        <v/>
      </c>
      <c r="X1166">
        <f t="shared" si="260"/>
        <v>8.85</v>
      </c>
      <c r="Y1166">
        <f t="shared" si="261"/>
        <v>11772388.52</v>
      </c>
      <c r="Z1166">
        <f t="shared" si="262"/>
        <v>0.36639999950229957</v>
      </c>
      <c r="AA1166" t="str">
        <f t="shared" si="263"/>
        <v>High</v>
      </c>
      <c r="AB1166">
        <f t="shared" si="264"/>
        <v>2021</v>
      </c>
      <c r="AD1166">
        <f t="shared" si="265"/>
        <v>0.26958357124303112</v>
      </c>
    </row>
    <row r="1167" spans="1:30" x14ac:dyDescent="0.3">
      <c r="A1167" s="3" t="s">
        <v>19</v>
      </c>
      <c r="B1167" s="3" t="s">
        <v>1567</v>
      </c>
      <c r="C1167" s="3" t="s">
        <v>21</v>
      </c>
      <c r="D1167" s="4" t="s">
        <v>22</v>
      </c>
      <c r="E1167" s="3" t="s">
        <v>1569</v>
      </c>
      <c r="F1167" s="3" t="str">
        <f t="shared" si="252"/>
        <v>Home Utility</v>
      </c>
      <c r="G1167" s="3" t="str">
        <f t="shared" si="253"/>
        <v xml:space="preserve">MILD STEEL MULTI FUNCTION CLOTH STAND - RYX-02-020 </v>
      </c>
      <c r="H1167" s="3" t="str">
        <f t="shared" si="254"/>
        <v>MILD</v>
      </c>
      <c r="I1167" s="3"/>
      <c r="J1167" s="3"/>
      <c r="K1167" s="3" t="str">
        <f t="shared" si="255"/>
        <v/>
      </c>
      <c r="L1167" s="3" t="e">
        <f t="shared" si="256"/>
        <v>#VALUE!</v>
      </c>
      <c r="M1167" s="3"/>
      <c r="N1167" s="3">
        <v>12012</v>
      </c>
      <c r="O1167" s="3" t="s">
        <v>1557</v>
      </c>
      <c r="P1167" s="3">
        <v>410.25468198468201</v>
      </c>
      <c r="Q1167" s="3">
        <v>4927979.24</v>
      </c>
      <c r="R1167" s="3">
        <v>5.5365004316421329</v>
      </c>
      <c r="S1167" s="3">
        <v>66504.443184885298</v>
      </c>
      <c r="T1167" s="3">
        <v>1805611.6</v>
      </c>
      <c r="U1167" t="str">
        <f t="shared" si="257"/>
        <v xml:space="preserve">MILD STEEL MULTI FUNCTION CLOTH STAND - RYX-02-020 </v>
      </c>
      <c r="V1167" t="e">
        <f t="shared" si="258"/>
        <v>#VALUE!</v>
      </c>
      <c r="W1167" t="str">
        <f t="shared" si="259"/>
        <v/>
      </c>
      <c r="X1167">
        <f t="shared" si="260"/>
        <v>14.2</v>
      </c>
      <c r="Y1167">
        <f t="shared" si="261"/>
        <v>6733590.8399999999</v>
      </c>
      <c r="Z1167">
        <f t="shared" si="262"/>
        <v>0.36640000131169381</v>
      </c>
      <c r="AA1167" t="str">
        <f t="shared" si="263"/>
        <v>High</v>
      </c>
      <c r="AB1167">
        <f t="shared" si="264"/>
        <v>2021</v>
      </c>
      <c r="AD1167">
        <f t="shared" si="265"/>
        <v>0.26947764517272554</v>
      </c>
    </row>
    <row r="1168" spans="1:30" x14ac:dyDescent="0.3">
      <c r="A1168" s="3" t="s">
        <v>19</v>
      </c>
      <c r="B1168" s="3" t="s">
        <v>1570</v>
      </c>
      <c r="C1168" s="3" t="s">
        <v>21</v>
      </c>
      <c r="D1168" s="4" t="s">
        <v>22</v>
      </c>
      <c r="E1168" s="3" t="s">
        <v>1571</v>
      </c>
      <c r="F1168" s="3" t="str">
        <f t="shared" si="252"/>
        <v>Other</v>
      </c>
      <c r="G1168" s="3" t="str">
        <f t="shared" si="253"/>
        <v xml:space="preserve">STEEL LUNCH BOX SMALL - 6587 </v>
      </c>
      <c r="H1168" s="3" t="str">
        <f t="shared" si="254"/>
        <v>STEEL</v>
      </c>
      <c r="I1168" s="3"/>
      <c r="J1168" s="3"/>
      <c r="K1168" s="3" t="str">
        <f t="shared" si="255"/>
        <v>PCS</v>
      </c>
      <c r="L1168" s="3" t="e">
        <f t="shared" si="256"/>
        <v>#VALUE!</v>
      </c>
      <c r="M1168" s="3"/>
      <c r="N1168" s="3">
        <v>1022.7</v>
      </c>
      <c r="O1168" s="3" t="s">
        <v>1557</v>
      </c>
      <c r="P1168" s="3">
        <v>559.14055930380368</v>
      </c>
      <c r="Q1168" s="3">
        <v>571833.05000000005</v>
      </c>
      <c r="R1168" s="3">
        <v>7.5457565358138146</v>
      </c>
      <c r="S1168" s="3">
        <v>7717.0452091767893</v>
      </c>
      <c r="T1168" s="3">
        <v>209519.7</v>
      </c>
      <c r="U1168" t="str">
        <f t="shared" si="257"/>
        <v xml:space="preserve">STEEL LUNCH BOX SMALL - 6587 </v>
      </c>
      <c r="V1168">
        <f t="shared" si="258"/>
        <v>5040</v>
      </c>
      <c r="W1168" t="str">
        <f t="shared" si="259"/>
        <v>PCS</v>
      </c>
      <c r="X1168">
        <f t="shared" si="260"/>
        <v>1.45</v>
      </c>
      <c r="Y1168">
        <f t="shared" si="261"/>
        <v>781352.75</v>
      </c>
      <c r="Z1168">
        <f t="shared" si="262"/>
        <v>0.36640012325275706</v>
      </c>
      <c r="AA1168" t="str">
        <f t="shared" si="263"/>
        <v>High</v>
      </c>
      <c r="AB1168">
        <f t="shared" si="264"/>
        <v>2021</v>
      </c>
      <c r="AD1168">
        <f t="shared" si="265"/>
        <v>0.26937148706085379</v>
      </c>
    </row>
    <row r="1169" spans="1:30" x14ac:dyDescent="0.3">
      <c r="A1169" s="3" t="s">
        <v>19</v>
      </c>
      <c r="B1169" s="3" t="s">
        <v>1570</v>
      </c>
      <c r="C1169" s="3" t="s">
        <v>21</v>
      </c>
      <c r="D1169" s="4" t="s">
        <v>22</v>
      </c>
      <c r="E1169" s="3" t="s">
        <v>1572</v>
      </c>
      <c r="F1169" s="3" t="str">
        <f t="shared" si="252"/>
        <v>Other</v>
      </c>
      <c r="G1169" s="3" t="str">
        <f t="shared" si="253"/>
        <v xml:space="preserve">STEEL LUNCH BOX 3LAYER - 8505 </v>
      </c>
      <c r="H1169" s="3" t="str">
        <f t="shared" si="254"/>
        <v>STEEL</v>
      </c>
      <c r="I1169" s="3"/>
      <c r="J1169" s="3"/>
      <c r="K1169" s="3" t="str">
        <f t="shared" si="255"/>
        <v>PCS</v>
      </c>
      <c r="L1169" s="3" t="e">
        <f t="shared" si="256"/>
        <v>#VALUE!</v>
      </c>
      <c r="M1169" s="3"/>
      <c r="N1169" s="3">
        <v>10892</v>
      </c>
      <c r="O1169" s="3" t="s">
        <v>1557</v>
      </c>
      <c r="P1169" s="3">
        <v>416.38152772677188</v>
      </c>
      <c r="Q1169" s="3">
        <v>4535227.5999999996</v>
      </c>
      <c r="R1169" s="3">
        <v>5.6191839099429419</v>
      </c>
      <c r="S1169" s="3">
        <v>61204.151147098513</v>
      </c>
      <c r="T1169" s="3">
        <v>1661707.4</v>
      </c>
      <c r="U1169" t="str">
        <f t="shared" si="257"/>
        <v xml:space="preserve">STEEL LUNCH BOX 3LAYER - 8505 </v>
      </c>
      <c r="V1169">
        <f t="shared" si="258"/>
        <v>16800</v>
      </c>
      <c r="W1169" t="str">
        <f t="shared" si="259"/>
        <v>PCS</v>
      </c>
      <c r="X1169">
        <f t="shared" si="260"/>
        <v>3.45</v>
      </c>
      <c r="Y1169">
        <f t="shared" si="261"/>
        <v>6196935</v>
      </c>
      <c r="Z1169">
        <f t="shared" si="262"/>
        <v>0.3664000016228513</v>
      </c>
      <c r="AA1169" t="str">
        <f t="shared" si="263"/>
        <v>High</v>
      </c>
      <c r="AB1169">
        <f t="shared" si="264"/>
        <v>2021</v>
      </c>
      <c r="AD1169">
        <f t="shared" si="265"/>
        <v>0.26926509601239773</v>
      </c>
    </row>
    <row r="1170" spans="1:30" x14ac:dyDescent="0.3">
      <c r="A1170" s="3" t="s">
        <v>19</v>
      </c>
      <c r="B1170" s="3" t="s">
        <v>1570</v>
      </c>
      <c r="C1170" s="3" t="s">
        <v>21</v>
      </c>
      <c r="D1170" s="4" t="s">
        <v>22</v>
      </c>
      <c r="E1170" s="3" t="s">
        <v>1573</v>
      </c>
      <c r="F1170" s="3" t="str">
        <f t="shared" si="252"/>
        <v>Other</v>
      </c>
      <c r="G1170" s="3" t="str">
        <f t="shared" si="253"/>
        <v xml:space="preserve">STEEL LUNCH BOX 2 LAYER - 8504 </v>
      </c>
      <c r="H1170" s="3" t="str">
        <f t="shared" si="254"/>
        <v>STEEL</v>
      </c>
      <c r="I1170" s="3"/>
      <c r="J1170" s="3"/>
      <c r="K1170" s="3" t="str">
        <f t="shared" si="255"/>
        <v>PCS</v>
      </c>
      <c r="L1170" s="3" t="e">
        <f t="shared" si="256"/>
        <v>#VALUE!</v>
      </c>
      <c r="M1170" s="3"/>
      <c r="N1170" s="3">
        <v>10171.280000000001</v>
      </c>
      <c r="O1170" s="3" t="s">
        <v>1557</v>
      </c>
      <c r="P1170" s="3">
        <v>407.3234361850229</v>
      </c>
      <c r="Q1170" s="3">
        <v>4143000.72</v>
      </c>
      <c r="R1170" s="3">
        <v>5.4969424586372861</v>
      </c>
      <c r="S1170" s="3">
        <v>55910.940890688267</v>
      </c>
      <c r="T1170" s="3">
        <v>1517995.4</v>
      </c>
      <c r="U1170" t="str">
        <f t="shared" si="257"/>
        <v xml:space="preserve">STEEL LUNCH BOX 2 LAYER - 8504 </v>
      </c>
      <c r="V1170">
        <f t="shared" si="258"/>
        <v>21264</v>
      </c>
      <c r="W1170" t="str">
        <f t="shared" si="259"/>
        <v>PCS</v>
      </c>
      <c r="X1170">
        <f t="shared" si="260"/>
        <v>2.4900000000000002</v>
      </c>
      <c r="Y1170">
        <f t="shared" si="261"/>
        <v>5660996.1200000001</v>
      </c>
      <c r="Z1170">
        <f t="shared" si="262"/>
        <v>0.36639998459860268</v>
      </c>
      <c r="AA1170" t="str">
        <f t="shared" si="263"/>
        <v>High</v>
      </c>
      <c r="AB1170">
        <f t="shared" si="264"/>
        <v>2021</v>
      </c>
      <c r="AD1170">
        <f t="shared" si="265"/>
        <v>0.26915847152764416</v>
      </c>
    </row>
    <row r="1171" spans="1:30" x14ac:dyDescent="0.3">
      <c r="A1171" s="3" t="s">
        <v>19</v>
      </c>
      <c r="B1171" s="3" t="s">
        <v>1570</v>
      </c>
      <c r="C1171" s="3" t="s">
        <v>21</v>
      </c>
      <c r="D1171" s="4" t="s">
        <v>22</v>
      </c>
      <c r="E1171" s="3" t="s">
        <v>1574</v>
      </c>
      <c r="F1171" s="3" t="str">
        <f t="shared" si="252"/>
        <v>Containers</v>
      </c>
      <c r="G1171" s="3" t="str">
        <f t="shared" si="253"/>
        <v xml:space="preserve">STEEL RECTANGLE CONTAINER BIG - 6578 </v>
      </c>
      <c r="H1171" s="3" t="str">
        <f t="shared" si="254"/>
        <v>STEEL</v>
      </c>
      <c r="I1171" s="3"/>
      <c r="J1171" s="3"/>
      <c r="K1171" s="3" t="str">
        <f t="shared" si="255"/>
        <v>PCS</v>
      </c>
      <c r="L1171" s="3" t="e">
        <f t="shared" si="256"/>
        <v>#VALUE!</v>
      </c>
      <c r="M1171" s="3"/>
      <c r="N1171" s="3">
        <v>11202.2</v>
      </c>
      <c r="O1171" s="3" t="s">
        <v>1557</v>
      </c>
      <c r="P1171" s="3">
        <v>439.68716591383833</v>
      </c>
      <c r="Q1171" s="3">
        <v>4925463.57</v>
      </c>
      <c r="R1171" s="3">
        <v>5.9336999448561194</v>
      </c>
      <c r="S1171" s="3">
        <v>66470.493522267221</v>
      </c>
      <c r="T1171" s="3">
        <v>1804689.9</v>
      </c>
      <c r="U1171" t="str">
        <f t="shared" si="257"/>
        <v xml:space="preserve">STEEL RECTANGLE CONTAINER BIG - 6578 </v>
      </c>
      <c r="V1171">
        <f t="shared" si="258"/>
        <v>37920</v>
      </c>
      <c r="W1171" t="str">
        <f t="shared" si="259"/>
        <v>PCS</v>
      </c>
      <c r="X1171">
        <f t="shared" si="260"/>
        <v>1.66</v>
      </c>
      <c r="Y1171">
        <f t="shared" si="261"/>
        <v>6730153.4700000007</v>
      </c>
      <c r="Z1171">
        <f t="shared" si="262"/>
        <v>0.36640000973553027</v>
      </c>
      <c r="AA1171" t="str">
        <f t="shared" si="263"/>
        <v>High</v>
      </c>
      <c r="AB1171">
        <f t="shared" si="264"/>
        <v>2021</v>
      </c>
      <c r="AD1171">
        <f t="shared" si="265"/>
        <v>0.26905161272207173</v>
      </c>
    </row>
    <row r="1172" spans="1:30" x14ac:dyDescent="0.3">
      <c r="A1172" s="3" t="s">
        <v>19</v>
      </c>
      <c r="B1172" s="3" t="s">
        <v>1570</v>
      </c>
      <c r="C1172" s="3" t="s">
        <v>21</v>
      </c>
      <c r="D1172" s="4" t="s">
        <v>22</v>
      </c>
      <c r="E1172" s="3" t="s">
        <v>1575</v>
      </c>
      <c r="F1172" s="3" t="str">
        <f t="shared" si="252"/>
        <v>Containers</v>
      </c>
      <c r="G1172" s="3" t="str">
        <f t="shared" si="253"/>
        <v xml:space="preserve">STEEL RECTANGLE CONTAINER LARGE - 6862 </v>
      </c>
      <c r="H1172" s="3" t="str">
        <f t="shared" si="254"/>
        <v>STEEL</v>
      </c>
      <c r="I1172" s="3"/>
      <c r="J1172" s="3"/>
      <c r="K1172" s="3" t="str">
        <f t="shared" si="255"/>
        <v>PCS</v>
      </c>
      <c r="L1172" s="3" t="e">
        <f t="shared" si="256"/>
        <v>#VALUE!</v>
      </c>
      <c r="M1172" s="3"/>
      <c r="N1172" s="3">
        <v>5100</v>
      </c>
      <c r="O1172" s="3" t="s">
        <v>1557</v>
      </c>
      <c r="P1172" s="3">
        <v>463.22543529411769</v>
      </c>
      <c r="Q1172" s="3">
        <v>2362449.7200000002</v>
      </c>
      <c r="R1172" s="3">
        <v>6.2513554020798612</v>
      </c>
      <c r="S1172" s="3">
        <v>31881.912550607289</v>
      </c>
      <c r="T1172" s="3">
        <v>865601.5</v>
      </c>
      <c r="U1172" t="str">
        <f t="shared" si="257"/>
        <v xml:space="preserve">STEEL RECTANGLE CONTAINER LARGE - 6862 </v>
      </c>
      <c r="V1172">
        <f t="shared" si="258"/>
        <v>20400</v>
      </c>
      <c r="W1172" t="str">
        <f t="shared" si="259"/>
        <v>PCS</v>
      </c>
      <c r="X1172">
        <f t="shared" si="260"/>
        <v>1.48</v>
      </c>
      <c r="Y1172">
        <f t="shared" si="261"/>
        <v>3228051.22</v>
      </c>
      <c r="Z1172">
        <f t="shared" si="262"/>
        <v>0.36639996723401164</v>
      </c>
      <c r="AA1172" t="str">
        <f t="shared" si="263"/>
        <v>High</v>
      </c>
      <c r="AB1172">
        <f t="shared" si="264"/>
        <v>2021</v>
      </c>
      <c r="AD1172">
        <f t="shared" si="265"/>
        <v>0.26894451877596226</v>
      </c>
    </row>
    <row r="1173" spans="1:30" x14ac:dyDescent="0.3">
      <c r="A1173" s="3" t="s">
        <v>19</v>
      </c>
      <c r="B1173" s="3" t="s">
        <v>1576</v>
      </c>
      <c r="C1173" s="3" t="s">
        <v>21</v>
      </c>
      <c r="D1173" s="4" t="s">
        <v>22</v>
      </c>
      <c r="E1173" s="3" t="s">
        <v>1577</v>
      </c>
      <c r="F1173" s="3" t="str">
        <f t="shared" si="252"/>
        <v>Other</v>
      </c>
      <c r="G1173" s="3" t="str">
        <f t="shared" si="253"/>
        <v xml:space="preserve">NP-21 STAINLESS STEEL SPORTS BOTTLE 650ML S115 </v>
      </c>
      <c r="H1173" s="3" t="str">
        <f t="shared" si="254"/>
        <v>NP-21</v>
      </c>
      <c r="I1173" s="3"/>
      <c r="J1173" s="3"/>
      <c r="K1173" s="3" t="str">
        <f t="shared" si="255"/>
        <v>PCS</v>
      </c>
      <c r="L1173" s="3" t="e">
        <f t="shared" si="256"/>
        <v>#VALUE!</v>
      </c>
      <c r="M1173" s="3"/>
      <c r="N1173" s="3">
        <v>1337.6</v>
      </c>
      <c r="O1173" s="3" t="s">
        <v>1557</v>
      </c>
      <c r="P1173" s="3">
        <v>509.04464712918661</v>
      </c>
      <c r="Q1173" s="3">
        <v>680898.12</v>
      </c>
      <c r="R1173" s="3">
        <v>6.8099618345041684</v>
      </c>
      <c r="S1173" s="3">
        <v>9109.0049498327753</v>
      </c>
      <c r="T1173" s="3">
        <v>249481.1</v>
      </c>
      <c r="U1173" t="str">
        <f t="shared" si="257"/>
        <v xml:space="preserve">NP-21 STAINLESS STEEL SPORTS BOTTLE 650ML S115 </v>
      </c>
      <c r="V1173">
        <f t="shared" si="258"/>
        <v>7524</v>
      </c>
      <c r="W1173" t="str">
        <f t="shared" si="259"/>
        <v>PCS</v>
      </c>
      <c r="X1173">
        <f t="shared" si="260"/>
        <v>1.1100000000000001</v>
      </c>
      <c r="Y1173">
        <f t="shared" si="261"/>
        <v>930379.22</v>
      </c>
      <c r="Z1173">
        <f t="shared" si="262"/>
        <v>0.36640004234407347</v>
      </c>
      <c r="AA1173" t="str">
        <f t="shared" si="263"/>
        <v>High</v>
      </c>
      <c r="AB1173">
        <f t="shared" si="264"/>
        <v>2021</v>
      </c>
      <c r="AD1173">
        <f t="shared" si="265"/>
        <v>0.26883718898691156</v>
      </c>
    </row>
    <row r="1174" spans="1:30" x14ac:dyDescent="0.3">
      <c r="A1174" s="3" t="s">
        <v>19</v>
      </c>
      <c r="B1174" s="3" t="s">
        <v>1576</v>
      </c>
      <c r="C1174" s="3" t="s">
        <v>21</v>
      </c>
      <c r="D1174" s="4" t="s">
        <v>22</v>
      </c>
      <c r="E1174" s="3" t="s">
        <v>1578</v>
      </c>
      <c r="F1174" s="3" t="str">
        <f t="shared" si="252"/>
        <v>Other</v>
      </c>
      <c r="G1174" s="3" t="str">
        <f t="shared" si="253"/>
        <v xml:space="preserve">SB-01 STAINLESS STEEL SPORTS BOTTLE 750ML SG-702 </v>
      </c>
      <c r="H1174" s="3" t="str">
        <f t="shared" si="254"/>
        <v>SB-01</v>
      </c>
      <c r="I1174" s="3"/>
      <c r="J1174" s="3"/>
      <c r="K1174" s="3" t="str">
        <f t="shared" si="255"/>
        <v>PCS</v>
      </c>
      <c r="L1174" s="3" t="e">
        <f t="shared" si="256"/>
        <v>#VALUE!</v>
      </c>
      <c r="M1174" s="3"/>
      <c r="N1174" s="3">
        <v>1795.5</v>
      </c>
      <c r="O1174" s="3" t="s">
        <v>1557</v>
      </c>
      <c r="P1174" s="3">
        <v>581.85725424672796</v>
      </c>
      <c r="Q1174" s="3">
        <v>1044724.7</v>
      </c>
      <c r="R1174" s="3">
        <v>7.7840435350732839</v>
      </c>
      <c r="S1174" s="3">
        <v>13976.25016722408</v>
      </c>
      <c r="T1174" s="3">
        <v>382787.1</v>
      </c>
      <c r="U1174" t="str">
        <f t="shared" si="257"/>
        <v xml:space="preserve">SB-01 STAINLESS STEEL SPORTS BOTTLE 750ML SG-702 </v>
      </c>
      <c r="V1174">
        <f t="shared" si="258"/>
        <v>11340</v>
      </c>
      <c r="W1174" t="str">
        <f t="shared" si="259"/>
        <v>PCS</v>
      </c>
      <c r="X1174">
        <f t="shared" si="260"/>
        <v>1.1299999999999999</v>
      </c>
      <c r="Y1174">
        <f t="shared" si="261"/>
        <v>1427511.7999999998</v>
      </c>
      <c r="Z1174">
        <f t="shared" si="262"/>
        <v>0.36639997120772583</v>
      </c>
      <c r="AA1174" t="str">
        <f t="shared" si="263"/>
        <v>High</v>
      </c>
      <c r="AB1174">
        <f t="shared" si="264"/>
        <v>2021</v>
      </c>
      <c r="AD1174">
        <f t="shared" si="265"/>
        <v>0.26872962244517268</v>
      </c>
    </row>
    <row r="1175" spans="1:30" x14ac:dyDescent="0.3">
      <c r="A1175" s="3" t="s">
        <v>19</v>
      </c>
      <c r="B1175" s="3" t="s">
        <v>1576</v>
      </c>
      <c r="C1175" s="3" t="s">
        <v>21</v>
      </c>
      <c r="D1175" s="4" t="s">
        <v>22</v>
      </c>
      <c r="E1175" s="3" t="s">
        <v>1579</v>
      </c>
      <c r="F1175" s="3" t="str">
        <f t="shared" si="252"/>
        <v>Other</v>
      </c>
      <c r="G1175" s="3" t="str">
        <f t="shared" si="253"/>
        <v xml:space="preserve">NP-20 STAINLESS STEEL SPORTS BOTTLE 750 ML S-308-C6 </v>
      </c>
      <c r="H1175" s="3" t="str">
        <f t="shared" si="254"/>
        <v>NP-20</v>
      </c>
      <c r="I1175" s="3"/>
      <c r="J1175" s="3"/>
      <c r="K1175" s="3" t="str">
        <f t="shared" si="255"/>
        <v>PCS</v>
      </c>
      <c r="L1175" s="3" t="e">
        <f t="shared" si="256"/>
        <v>#VALUE!</v>
      </c>
      <c r="M1175" s="3"/>
      <c r="N1175" s="3">
        <v>4307.2</v>
      </c>
      <c r="O1175" s="3" t="s">
        <v>1557</v>
      </c>
      <c r="P1175" s="3">
        <v>486.11471257429417</v>
      </c>
      <c r="Q1175" s="3">
        <v>2093793.29</v>
      </c>
      <c r="R1175" s="3">
        <v>6.5032068571811941</v>
      </c>
      <c r="S1175" s="3">
        <v>28010.612575250841</v>
      </c>
      <c r="T1175" s="3">
        <v>767165.9</v>
      </c>
      <c r="U1175" t="str">
        <f t="shared" si="257"/>
        <v xml:space="preserve">NP-20 STAINLESS STEEL SPORTS BOTTLE 750 ML S-308-C6 </v>
      </c>
      <c r="V1175">
        <f t="shared" si="258"/>
        <v>24228</v>
      </c>
      <c r="W1175" t="str">
        <f t="shared" si="259"/>
        <v>PCS</v>
      </c>
      <c r="X1175">
        <f t="shared" si="260"/>
        <v>1.06</v>
      </c>
      <c r="Y1175">
        <f t="shared" si="261"/>
        <v>2860959.19</v>
      </c>
      <c r="Z1175">
        <f t="shared" si="262"/>
        <v>0.36640001840869402</v>
      </c>
      <c r="AA1175" t="str">
        <f t="shared" si="263"/>
        <v>High</v>
      </c>
      <c r="AB1175">
        <f t="shared" si="264"/>
        <v>2021</v>
      </c>
      <c r="AD1175">
        <f t="shared" si="265"/>
        <v>0.26862181852821621</v>
      </c>
    </row>
    <row r="1176" spans="1:30" x14ac:dyDescent="0.3">
      <c r="A1176" s="3" t="s">
        <v>19</v>
      </c>
      <c r="B1176" s="3" t="s">
        <v>1580</v>
      </c>
      <c r="C1176" s="3" t="s">
        <v>21</v>
      </c>
      <c r="D1176" s="4" t="s">
        <v>22</v>
      </c>
      <c r="E1176" s="3" t="s">
        <v>1581</v>
      </c>
      <c r="F1176" s="3" t="str">
        <f t="shared" si="252"/>
        <v>Kitchen Tools</v>
      </c>
      <c r="G1176" s="3" t="str">
        <f t="shared" si="253"/>
        <v xml:space="preserve">NP-55 STEEL TEA STRAINER </v>
      </c>
      <c r="H1176" s="3" t="str">
        <f t="shared" si="254"/>
        <v>NP-55</v>
      </c>
      <c r="I1176" s="3"/>
      <c r="J1176" s="3"/>
      <c r="K1176" s="3" t="str">
        <f t="shared" si="255"/>
        <v>PCS</v>
      </c>
      <c r="L1176" s="3" t="e">
        <f t="shared" si="256"/>
        <v>#VALUE!</v>
      </c>
      <c r="M1176" s="3"/>
      <c r="N1176" s="3">
        <v>924</v>
      </c>
      <c r="O1176" s="3" t="s">
        <v>1557</v>
      </c>
      <c r="P1176" s="3">
        <v>578.12591991341992</v>
      </c>
      <c r="Q1176" s="3">
        <v>534188.35</v>
      </c>
      <c r="R1176" s="3">
        <v>7.7341260189086274</v>
      </c>
      <c r="S1176" s="3">
        <v>7146.3324414715717</v>
      </c>
      <c r="T1176" s="3">
        <v>195726.7</v>
      </c>
      <c r="U1176" t="str">
        <f t="shared" si="257"/>
        <v xml:space="preserve">NP-55 STEEL TEA STRAINER </v>
      </c>
      <c r="V1176">
        <f t="shared" si="258"/>
        <v>20160</v>
      </c>
      <c r="W1176" t="str">
        <f t="shared" si="259"/>
        <v>PCS</v>
      </c>
      <c r="X1176">
        <f t="shared" si="260"/>
        <v>0.32240000000000002</v>
      </c>
      <c r="Y1176">
        <f t="shared" si="261"/>
        <v>729915.05</v>
      </c>
      <c r="Z1176">
        <f t="shared" si="262"/>
        <v>0.36640016578422202</v>
      </c>
      <c r="AA1176" t="str">
        <f t="shared" si="263"/>
        <v>High</v>
      </c>
      <c r="AB1176">
        <f t="shared" si="264"/>
        <v>2021</v>
      </c>
      <c r="AD1176">
        <f t="shared" si="265"/>
        <v>0.26851377631840351</v>
      </c>
    </row>
    <row r="1177" spans="1:30" x14ac:dyDescent="0.3">
      <c r="A1177" s="3" t="s">
        <v>19</v>
      </c>
      <c r="B1177" s="3" t="s">
        <v>1580</v>
      </c>
      <c r="C1177" s="3" t="s">
        <v>21</v>
      </c>
      <c r="D1177" s="4" t="s">
        <v>22</v>
      </c>
      <c r="E1177" s="3" t="s">
        <v>1582</v>
      </c>
      <c r="F1177" s="3" t="str">
        <f t="shared" si="252"/>
        <v>Other</v>
      </c>
      <c r="G1177" s="3" t="str">
        <f t="shared" si="253"/>
        <v xml:space="preserve">RS-02 STEEL HAND BLENDER </v>
      </c>
      <c r="H1177" s="3" t="str">
        <f t="shared" si="254"/>
        <v>RS-02</v>
      </c>
      <c r="I1177" s="3"/>
      <c r="J1177" s="3"/>
      <c r="K1177" s="3" t="str">
        <f t="shared" si="255"/>
        <v>PCS</v>
      </c>
      <c r="L1177" s="3" t="e">
        <f t="shared" si="256"/>
        <v>#VALUE!</v>
      </c>
      <c r="M1177" s="3"/>
      <c r="N1177" s="3">
        <v>561.6</v>
      </c>
      <c r="O1177" s="3" t="s">
        <v>1557</v>
      </c>
      <c r="P1177" s="3">
        <v>620.10918803418804</v>
      </c>
      <c r="Q1177" s="3">
        <v>348253.32</v>
      </c>
      <c r="R1177" s="3">
        <v>8.2957750907583687</v>
      </c>
      <c r="S1177" s="3">
        <v>4658.9072909698998</v>
      </c>
      <c r="T1177" s="3">
        <v>127600.1</v>
      </c>
      <c r="U1177" t="str">
        <f t="shared" si="257"/>
        <v xml:space="preserve">RS-02 STEEL HAND BLENDER </v>
      </c>
      <c r="V1177">
        <f t="shared" si="258"/>
        <v>9360</v>
      </c>
      <c r="W1177" t="str">
        <f t="shared" si="259"/>
        <v>PCS</v>
      </c>
      <c r="X1177">
        <f t="shared" si="260"/>
        <v>0.45269999999999999</v>
      </c>
      <c r="Y1177">
        <f t="shared" si="261"/>
        <v>475853.42000000004</v>
      </c>
      <c r="Z1177">
        <f t="shared" si="262"/>
        <v>0.3664002399173108</v>
      </c>
      <c r="AA1177" t="str">
        <f t="shared" si="263"/>
        <v>High</v>
      </c>
      <c r="AB1177">
        <f t="shared" si="264"/>
        <v>2021</v>
      </c>
      <c r="AD1177">
        <f t="shared" si="265"/>
        <v>0.26840549491412719</v>
      </c>
    </row>
    <row r="1178" spans="1:30" x14ac:dyDescent="0.3">
      <c r="A1178" s="3" t="s">
        <v>19</v>
      </c>
      <c r="B1178" s="3" t="s">
        <v>1583</v>
      </c>
      <c r="C1178" s="3" t="s">
        <v>21</v>
      </c>
      <c r="D1178" s="4" t="s">
        <v>22</v>
      </c>
      <c r="E1178" s="3" t="s">
        <v>1552</v>
      </c>
      <c r="F1178" s="3" t="str">
        <f t="shared" si="252"/>
        <v>Other</v>
      </c>
      <c r="G1178" s="3" t="str">
        <f t="shared" si="253"/>
        <v xml:space="preserve">FAMILY CLOTH RACK 3 LAYERS 03-027I </v>
      </c>
      <c r="H1178" s="3" t="str">
        <f t="shared" si="254"/>
        <v>FAMILY</v>
      </c>
      <c r="I1178" s="3"/>
      <c r="J1178" s="3"/>
      <c r="K1178" s="3" t="str">
        <f t="shared" si="255"/>
        <v>PCS</v>
      </c>
      <c r="L1178" s="3" t="e">
        <f t="shared" si="256"/>
        <v>#VALUE!</v>
      </c>
      <c r="M1178" s="3"/>
      <c r="N1178" s="3">
        <v>10488</v>
      </c>
      <c r="O1178" s="3" t="s">
        <v>1557</v>
      </c>
      <c r="P1178" s="3">
        <v>184.2580205949657</v>
      </c>
      <c r="Q1178" s="3">
        <v>1932498.12</v>
      </c>
      <c r="R1178" s="3">
        <v>2.46499024207312</v>
      </c>
      <c r="S1178" s="3">
        <v>25852.817658862881</v>
      </c>
      <c r="T1178" s="3">
        <v>708067.3</v>
      </c>
      <c r="U1178" t="str">
        <f t="shared" si="257"/>
        <v xml:space="preserve">FAMILY CLOTH RACK 3 LAYERS 03-027I </v>
      </c>
      <c r="V1178">
        <f t="shared" si="258"/>
        <v>1824</v>
      </c>
      <c r="W1178" t="str">
        <f t="shared" si="259"/>
        <v>PCS</v>
      </c>
      <c r="X1178" t="e">
        <f t="shared" si="260"/>
        <v>#VALUE!</v>
      </c>
      <c r="Y1178">
        <f t="shared" si="261"/>
        <v>2640565.42</v>
      </c>
      <c r="Z1178">
        <f t="shared" si="262"/>
        <v>0.36639999422095171</v>
      </c>
      <c r="AA1178" t="str">
        <f t="shared" si="263"/>
        <v>High</v>
      </c>
      <c r="AB1178">
        <f t="shared" si="264"/>
        <v>2021</v>
      </c>
      <c r="AD1178">
        <f t="shared" si="265"/>
        <v>0.2682969736018313</v>
      </c>
    </row>
    <row r="1179" spans="1:30" x14ac:dyDescent="0.3">
      <c r="A1179" s="3" t="s">
        <v>19</v>
      </c>
      <c r="B1179" s="3" t="s">
        <v>1584</v>
      </c>
      <c r="C1179" s="3" t="s">
        <v>21</v>
      </c>
      <c r="D1179" s="4" t="s">
        <v>22</v>
      </c>
      <c r="E1179" s="3" t="s">
        <v>1585</v>
      </c>
      <c r="F1179" s="3" t="str">
        <f t="shared" si="252"/>
        <v>Other</v>
      </c>
      <c r="G1179" s="3" t="str">
        <f t="shared" si="253"/>
        <v xml:space="preserve">STAINLESS STEEL BOTTLE 750ML SG805 AM-06 </v>
      </c>
      <c r="H1179" s="3" t="str">
        <f t="shared" si="254"/>
        <v>STAINLESS</v>
      </c>
      <c r="I1179" s="3"/>
      <c r="J1179" s="3"/>
      <c r="K1179" s="3" t="str">
        <f t="shared" si="255"/>
        <v/>
      </c>
      <c r="L1179" s="3" t="e">
        <f t="shared" si="256"/>
        <v>#VALUE!</v>
      </c>
      <c r="M1179" s="3"/>
      <c r="N1179" s="3">
        <v>907.2</v>
      </c>
      <c r="O1179" s="3" t="s">
        <v>1557</v>
      </c>
      <c r="P1179" s="3">
        <v>596.85391313932973</v>
      </c>
      <c r="Q1179" s="3">
        <v>541465.87</v>
      </c>
      <c r="R1179" s="3">
        <v>7.9846677343054147</v>
      </c>
      <c r="S1179" s="3">
        <v>7243.6905685618731</v>
      </c>
      <c r="T1179" s="3">
        <v>198393.1</v>
      </c>
      <c r="U1179" t="str">
        <f t="shared" si="257"/>
        <v xml:space="preserve">STAINLESS STEEL BOTTLE 750ML SG805 AM-06 </v>
      </c>
      <c r="V1179" t="e">
        <f t="shared" si="258"/>
        <v>#VALUE!</v>
      </c>
      <c r="W1179" t="str">
        <f t="shared" si="259"/>
        <v/>
      </c>
      <c r="X1179">
        <f t="shared" si="260"/>
        <v>1.1100000000000001</v>
      </c>
      <c r="Y1179">
        <f t="shared" si="261"/>
        <v>739858.97</v>
      </c>
      <c r="Z1179">
        <f t="shared" si="262"/>
        <v>0.3664000096626589</v>
      </c>
      <c r="AA1179" t="str">
        <f t="shared" si="263"/>
        <v>High</v>
      </c>
      <c r="AB1179">
        <f t="shared" si="264"/>
        <v>2021</v>
      </c>
      <c r="AD1179">
        <f t="shared" si="265"/>
        <v>0.26818821193817377</v>
      </c>
    </row>
    <row r="1180" spans="1:30" x14ac:dyDescent="0.3">
      <c r="A1180" s="3" t="s">
        <v>19</v>
      </c>
      <c r="B1180" s="3" t="s">
        <v>1584</v>
      </c>
      <c r="C1180" s="3" t="s">
        <v>21</v>
      </c>
      <c r="D1180" s="4" t="s">
        <v>22</v>
      </c>
      <c r="E1180" s="3" t="s">
        <v>1586</v>
      </c>
      <c r="F1180" s="3" t="str">
        <f t="shared" si="252"/>
        <v>Other</v>
      </c>
      <c r="G1180" s="3" t="str">
        <f t="shared" si="253"/>
        <v xml:space="preserve">STAINLESS STEEL COLA BOTTLE 750ML SK750 SL-01 </v>
      </c>
      <c r="H1180" s="3" t="str">
        <f t="shared" si="254"/>
        <v>STAINLESS</v>
      </c>
      <c r="I1180" s="3"/>
      <c r="J1180" s="3"/>
      <c r="K1180" s="3" t="str">
        <f t="shared" si="255"/>
        <v/>
      </c>
      <c r="L1180" s="3" t="e">
        <f t="shared" si="256"/>
        <v>#VALUE!</v>
      </c>
      <c r="M1180" s="3"/>
      <c r="N1180" s="3">
        <v>3600</v>
      </c>
      <c r="O1180" s="3" t="s">
        <v>1557</v>
      </c>
      <c r="P1180" s="3">
        <v>502.08318888888891</v>
      </c>
      <c r="Q1180" s="3">
        <v>1807499.48</v>
      </c>
      <c r="R1180" s="3">
        <v>6.7168319583797844</v>
      </c>
      <c r="S1180" s="3">
        <v>24180.59505016722</v>
      </c>
      <c r="T1180" s="3">
        <v>662267.80000000005</v>
      </c>
      <c r="U1180" t="str">
        <f t="shared" si="257"/>
        <v xml:space="preserve">STAINLESS STEEL COLA BOTTLE 750ML SK750 SL-01 </v>
      </c>
      <c r="V1180" t="e">
        <f t="shared" si="258"/>
        <v>#VALUE!</v>
      </c>
      <c r="W1180" t="str">
        <f t="shared" si="259"/>
        <v/>
      </c>
      <c r="X1180">
        <f t="shared" si="260"/>
        <v>1.2450000000000001</v>
      </c>
      <c r="Y1180">
        <f t="shared" si="261"/>
        <v>2469767.2800000003</v>
      </c>
      <c r="Z1180">
        <f t="shared" si="262"/>
        <v>0.36639999475961127</v>
      </c>
      <c r="AA1180" t="str">
        <f t="shared" si="263"/>
        <v>High</v>
      </c>
      <c r="AB1180">
        <f t="shared" si="264"/>
        <v>2021</v>
      </c>
      <c r="AD1180">
        <f t="shared" si="265"/>
        <v>0.26807920883304115</v>
      </c>
    </row>
    <row r="1181" spans="1:30" x14ac:dyDescent="0.3">
      <c r="A1181" s="3" t="s">
        <v>19</v>
      </c>
      <c r="B1181" s="3" t="s">
        <v>1584</v>
      </c>
      <c r="C1181" s="3" t="s">
        <v>21</v>
      </c>
      <c r="D1181" s="4" t="s">
        <v>22</v>
      </c>
      <c r="E1181" s="3" t="s">
        <v>1587</v>
      </c>
      <c r="F1181" s="3" t="str">
        <f t="shared" si="252"/>
        <v>Other</v>
      </c>
      <c r="G1181" s="3" t="str">
        <f t="shared" si="253"/>
        <v xml:space="preserve">STAINLESS STEEL GRATER WITH HANDLE - KL324H-9S </v>
      </c>
      <c r="H1181" s="3" t="str">
        <f t="shared" si="254"/>
        <v>STAINLESS</v>
      </c>
      <c r="I1181" s="3"/>
      <c r="J1181" s="3"/>
      <c r="K1181" s="3" t="str">
        <f t="shared" si="255"/>
        <v>PCS</v>
      </c>
      <c r="L1181" s="3" t="e">
        <f t="shared" si="256"/>
        <v>#VALUE!</v>
      </c>
      <c r="M1181" s="3"/>
      <c r="N1181" s="3">
        <v>9744</v>
      </c>
      <c r="O1181" s="3" t="s">
        <v>1557</v>
      </c>
      <c r="P1181" s="3">
        <v>322.04662151067322</v>
      </c>
      <c r="Q1181" s="3">
        <v>3138022.28</v>
      </c>
      <c r="R1181" s="3">
        <v>4.308316006831749</v>
      </c>
      <c r="S1181" s="3">
        <v>41980.231170568557</v>
      </c>
      <c r="T1181" s="3">
        <v>1149771.3999999999</v>
      </c>
      <c r="U1181" t="str">
        <f t="shared" si="257"/>
        <v xml:space="preserve">STAINLESS STEEL GRATER WITH HANDLE - KL324H-9S </v>
      </c>
      <c r="V1181" t="e">
        <f t="shared" si="258"/>
        <v>#VALUE!</v>
      </c>
      <c r="W1181" t="str">
        <f t="shared" si="259"/>
        <v>PCS</v>
      </c>
      <c r="X1181">
        <f t="shared" si="260"/>
        <v>0.67</v>
      </c>
      <c r="Y1181">
        <f t="shared" si="261"/>
        <v>4287793.68</v>
      </c>
      <c r="Z1181">
        <f t="shared" si="262"/>
        <v>0.36640001166594649</v>
      </c>
      <c r="AA1181" t="str">
        <f t="shared" si="263"/>
        <v>High</v>
      </c>
      <c r="AB1181">
        <f t="shared" si="264"/>
        <v>2021</v>
      </c>
      <c r="AD1181">
        <f t="shared" si="265"/>
        <v>0.26796996351534497</v>
      </c>
    </row>
    <row r="1182" spans="1:30" x14ac:dyDescent="0.3">
      <c r="A1182" s="3" t="s">
        <v>19</v>
      </c>
      <c r="B1182" s="3" t="s">
        <v>1584</v>
      </c>
      <c r="C1182" s="3" t="s">
        <v>21</v>
      </c>
      <c r="D1182" s="4" t="s">
        <v>22</v>
      </c>
      <c r="E1182" s="3" t="s">
        <v>1588</v>
      </c>
      <c r="F1182" s="3" t="str">
        <f t="shared" si="252"/>
        <v>Other</v>
      </c>
      <c r="G1182" s="3" t="str">
        <f t="shared" si="253"/>
        <v xml:space="preserve">STAINLESS STEEL SPORTS BOTTLE 750ML SG-702 SB-01 </v>
      </c>
      <c r="H1182" s="3" t="str">
        <f t="shared" si="254"/>
        <v>STAINLESS</v>
      </c>
      <c r="I1182" s="3"/>
      <c r="J1182" s="3"/>
      <c r="K1182" s="3" t="str">
        <f t="shared" si="255"/>
        <v/>
      </c>
      <c r="L1182" s="3" t="e">
        <f t="shared" si="256"/>
        <v>#VALUE!</v>
      </c>
      <c r="M1182" s="3"/>
      <c r="N1182" s="3">
        <v>3072.3</v>
      </c>
      <c r="O1182" s="3" t="s">
        <v>1557</v>
      </c>
      <c r="P1182" s="3">
        <v>575.6286560557237</v>
      </c>
      <c r="Q1182" s="3">
        <v>1768503.92</v>
      </c>
      <c r="R1182" s="3">
        <v>7.7007178067655344</v>
      </c>
      <c r="S1182" s="3">
        <v>23658.91531772575</v>
      </c>
      <c r="T1182" s="3">
        <v>647979.9</v>
      </c>
      <c r="U1182" t="str">
        <f t="shared" si="257"/>
        <v xml:space="preserve">STAINLESS STEEL SPORTS BOTTLE 750ML SG-702 SB-01 </v>
      </c>
      <c r="V1182" t="e">
        <f t="shared" si="258"/>
        <v>#VALUE!</v>
      </c>
      <c r="W1182" t="str">
        <f t="shared" si="259"/>
        <v/>
      </c>
      <c r="X1182">
        <f t="shared" si="260"/>
        <v>1.1299999999999999</v>
      </c>
      <c r="Y1182">
        <f t="shared" si="261"/>
        <v>2416483.8199999998</v>
      </c>
      <c r="Z1182">
        <f t="shared" si="262"/>
        <v>0.36640003602593091</v>
      </c>
      <c r="AA1182" t="str">
        <f t="shared" si="263"/>
        <v>High</v>
      </c>
      <c r="AB1182">
        <f t="shared" si="264"/>
        <v>2021</v>
      </c>
      <c r="AD1182">
        <f t="shared" si="265"/>
        <v>0.2678604751414288</v>
      </c>
    </row>
    <row r="1183" spans="1:30" x14ac:dyDescent="0.3">
      <c r="A1183" s="3" t="s">
        <v>19</v>
      </c>
      <c r="B1183" s="3" t="s">
        <v>1589</v>
      </c>
      <c r="C1183" s="3" t="s">
        <v>21</v>
      </c>
      <c r="D1183" s="4" t="s">
        <v>22</v>
      </c>
      <c r="E1183" s="3" t="s">
        <v>1590</v>
      </c>
      <c r="F1183" s="3" t="str">
        <f t="shared" si="252"/>
        <v>Other</v>
      </c>
      <c r="G1183" s="3" t="str">
        <f t="shared" si="253"/>
        <v xml:space="preserve">STAINLESS STEEL SPORTS BOTTLE 650ML S115 NP-21 </v>
      </c>
      <c r="H1183" s="3" t="str">
        <f t="shared" si="254"/>
        <v>STAINLESS</v>
      </c>
      <c r="I1183" s="3"/>
      <c r="J1183" s="3"/>
      <c r="K1183" s="3" t="str">
        <f t="shared" si="255"/>
        <v/>
      </c>
      <c r="L1183" s="3" t="e">
        <f t="shared" si="256"/>
        <v>#VALUE!</v>
      </c>
      <c r="M1183" s="3"/>
      <c r="N1183" s="3">
        <v>1324.8</v>
      </c>
      <c r="O1183" s="3" t="s">
        <v>1557</v>
      </c>
      <c r="P1183" s="3">
        <v>516.25327596618354</v>
      </c>
      <c r="Q1183" s="3">
        <v>683932.34</v>
      </c>
      <c r="R1183" s="3">
        <v>6.7794258170214512</v>
      </c>
      <c r="S1183" s="3">
        <v>8981.3833223900183</v>
      </c>
      <c r="T1183" s="3">
        <v>250592.8</v>
      </c>
      <c r="U1183" t="str">
        <f t="shared" si="257"/>
        <v xml:space="preserve">STAINLESS STEEL SPORTS BOTTLE 650ML S115 NP-21 </v>
      </c>
      <c r="V1183" t="e">
        <f t="shared" si="258"/>
        <v>#VALUE!</v>
      </c>
      <c r="W1183" t="str">
        <f t="shared" si="259"/>
        <v/>
      </c>
      <c r="X1183">
        <f t="shared" si="260"/>
        <v>1.1100000000000001</v>
      </c>
      <c r="Y1183">
        <f t="shared" si="261"/>
        <v>934525.1399999999</v>
      </c>
      <c r="Z1183">
        <f t="shared" si="262"/>
        <v>0.36639998629104159</v>
      </c>
      <c r="AA1183" t="str">
        <f t="shared" si="263"/>
        <v>High</v>
      </c>
      <c r="AB1183">
        <f t="shared" si="264"/>
        <v>2021</v>
      </c>
      <c r="AD1183">
        <f t="shared" si="265"/>
        <v>0.26775074289100065</v>
      </c>
    </row>
    <row r="1184" spans="1:30" x14ac:dyDescent="0.3">
      <c r="A1184" s="3" t="s">
        <v>19</v>
      </c>
      <c r="B1184" s="3" t="s">
        <v>1589</v>
      </c>
      <c r="C1184" s="3" t="s">
        <v>21</v>
      </c>
      <c r="D1184" s="4" t="s">
        <v>22</v>
      </c>
      <c r="E1184" s="3" t="s">
        <v>1591</v>
      </c>
      <c r="F1184" s="3" t="str">
        <f t="shared" si="252"/>
        <v>Other</v>
      </c>
      <c r="G1184" s="3" t="str">
        <f t="shared" si="253"/>
        <v xml:space="preserve">STAINLESS STEEL SPORTS BOTTLE 750ML S-308-C6 </v>
      </c>
      <c r="H1184" s="3" t="str">
        <f t="shared" si="254"/>
        <v>STAINLESS</v>
      </c>
      <c r="I1184" s="3"/>
      <c r="J1184" s="3"/>
      <c r="K1184" s="3" t="str">
        <f t="shared" si="255"/>
        <v/>
      </c>
      <c r="L1184" s="3" t="e">
        <f t="shared" si="256"/>
        <v>#VALUE!</v>
      </c>
      <c r="M1184" s="3"/>
      <c r="N1184" s="3">
        <v>2092.8000000000002</v>
      </c>
      <c r="O1184" s="3" t="s">
        <v>1557</v>
      </c>
      <c r="P1184" s="3">
        <v>492.99861907492351</v>
      </c>
      <c r="Q1184" s="3">
        <v>1031747.51</v>
      </c>
      <c r="R1184" s="3">
        <v>6.4740462124087124</v>
      </c>
      <c r="S1184" s="3">
        <v>13548.883913328949</v>
      </c>
      <c r="T1184" s="3">
        <v>378032.3</v>
      </c>
      <c r="U1184" t="str">
        <f t="shared" si="257"/>
        <v xml:space="preserve">STAINLESS STEEL SPORTS BOTTLE 750ML S-308-C6 </v>
      </c>
      <c r="V1184" t="e">
        <f t="shared" si="258"/>
        <v>#VALUE!</v>
      </c>
      <c r="W1184" t="str">
        <f t="shared" si="259"/>
        <v/>
      </c>
      <c r="X1184">
        <f t="shared" si="260"/>
        <v>1.06</v>
      </c>
      <c r="Y1184">
        <f t="shared" si="261"/>
        <v>1409779.81</v>
      </c>
      <c r="Z1184">
        <f t="shared" si="262"/>
        <v>0.36640001195641364</v>
      </c>
      <c r="AA1184" t="str">
        <f t="shared" si="263"/>
        <v>High</v>
      </c>
      <c r="AB1184">
        <f t="shared" si="264"/>
        <v>2021</v>
      </c>
      <c r="AD1184">
        <f t="shared" si="265"/>
        <v>0.26764076603102288</v>
      </c>
    </row>
    <row r="1185" spans="1:30" x14ac:dyDescent="0.3">
      <c r="A1185" s="3" t="s">
        <v>19</v>
      </c>
      <c r="B1185" s="3" t="s">
        <v>1589</v>
      </c>
      <c r="C1185" s="3" t="s">
        <v>21</v>
      </c>
      <c r="D1185" s="4" t="s">
        <v>22</v>
      </c>
      <c r="E1185" s="3" t="s">
        <v>1592</v>
      </c>
      <c r="F1185" s="3" t="str">
        <f t="shared" si="252"/>
        <v>Other</v>
      </c>
      <c r="G1185" s="3" t="str">
        <f t="shared" si="253"/>
        <v xml:space="preserve">STAINLESS STEEL SPORTS BOTTLE KOOU 750ML MP-202 </v>
      </c>
      <c r="H1185" s="3" t="str">
        <f t="shared" si="254"/>
        <v>STAINLESS</v>
      </c>
      <c r="I1185" s="3"/>
      <c r="J1185" s="3"/>
      <c r="K1185" s="3" t="str">
        <f t="shared" si="255"/>
        <v/>
      </c>
      <c r="L1185" s="3" t="e">
        <f t="shared" si="256"/>
        <v>#VALUE!</v>
      </c>
      <c r="M1185" s="3"/>
      <c r="N1185" s="3">
        <v>3861</v>
      </c>
      <c r="O1185" s="3" t="s">
        <v>1557</v>
      </c>
      <c r="P1185" s="3">
        <v>522.96499870499872</v>
      </c>
      <c r="Q1185" s="3">
        <v>2019167.86</v>
      </c>
      <c r="R1185" s="3">
        <v>6.8675640013788399</v>
      </c>
      <c r="S1185" s="3">
        <v>26515.6646093237</v>
      </c>
      <c r="T1185" s="3">
        <v>739823.2</v>
      </c>
      <c r="U1185" t="str">
        <f t="shared" si="257"/>
        <v xml:space="preserve">STAINLESS STEEL SPORTS BOTTLE KOOU 750ML MP-202 </v>
      </c>
      <c r="V1185" t="e">
        <f t="shared" si="258"/>
        <v>#VALUE!</v>
      </c>
      <c r="W1185" t="str">
        <f t="shared" si="259"/>
        <v/>
      </c>
      <c r="X1185">
        <f t="shared" si="260"/>
        <v>1.1419999999999999</v>
      </c>
      <c r="Y1185">
        <f t="shared" si="261"/>
        <v>2758991.06</v>
      </c>
      <c r="Z1185">
        <f t="shared" si="262"/>
        <v>0.36640004759188266</v>
      </c>
      <c r="AA1185" t="str">
        <f t="shared" si="263"/>
        <v>High</v>
      </c>
      <c r="AB1185">
        <f t="shared" si="264"/>
        <v>2021</v>
      </c>
      <c r="AD1185">
        <f t="shared" si="265"/>
        <v>0.26753054365833834</v>
      </c>
    </row>
    <row r="1186" spans="1:30" x14ac:dyDescent="0.3">
      <c r="A1186" s="3" t="s">
        <v>19</v>
      </c>
      <c r="B1186" s="3" t="s">
        <v>1589</v>
      </c>
      <c r="C1186" s="3" t="s">
        <v>21</v>
      </c>
      <c r="D1186" s="4" t="s">
        <v>22</v>
      </c>
      <c r="E1186" s="3" t="s">
        <v>1593</v>
      </c>
      <c r="F1186" s="3" t="str">
        <f t="shared" si="252"/>
        <v>Other</v>
      </c>
      <c r="G1186" s="3" t="str">
        <f t="shared" si="253"/>
        <v xml:space="preserve">STAINLESS STEEL SPORTS BOTTLE 750ML SG-702 SB-01 </v>
      </c>
      <c r="H1186" s="3" t="str">
        <f t="shared" si="254"/>
        <v>STAINLESS</v>
      </c>
      <c r="I1186" s="3"/>
      <c r="J1186" s="3"/>
      <c r="K1186" s="3" t="str">
        <f t="shared" si="255"/>
        <v/>
      </c>
      <c r="L1186" s="3" t="e">
        <f t="shared" si="256"/>
        <v>#VALUE!</v>
      </c>
      <c r="M1186" s="3"/>
      <c r="N1186" s="3">
        <v>2850</v>
      </c>
      <c r="O1186" s="3" t="s">
        <v>1557</v>
      </c>
      <c r="P1186" s="3">
        <v>590.09698245614027</v>
      </c>
      <c r="Q1186" s="3">
        <v>1681776.4</v>
      </c>
      <c r="R1186" s="3">
        <v>7.7491396251627078</v>
      </c>
      <c r="S1186" s="3">
        <v>22085.047931713721</v>
      </c>
      <c r="T1186" s="3">
        <v>616202.9</v>
      </c>
      <c r="U1186" t="str">
        <f t="shared" si="257"/>
        <v xml:space="preserve">STAINLESS STEEL SPORTS BOTTLE 750ML SG-702 SB-01 </v>
      </c>
      <c r="V1186" t="e">
        <f t="shared" si="258"/>
        <v>#VALUE!</v>
      </c>
      <c r="W1186" t="str">
        <f t="shared" si="259"/>
        <v/>
      </c>
      <c r="X1186">
        <f t="shared" si="260"/>
        <v>1.1299999999999999</v>
      </c>
      <c r="Y1186">
        <f t="shared" si="261"/>
        <v>2297979.2999999998</v>
      </c>
      <c r="Z1186">
        <f t="shared" si="262"/>
        <v>0.3664000160782373</v>
      </c>
      <c r="AA1186" t="str">
        <f t="shared" si="263"/>
        <v>High</v>
      </c>
      <c r="AB1186">
        <f t="shared" si="264"/>
        <v>2021</v>
      </c>
      <c r="AD1186">
        <f t="shared" si="265"/>
        <v>0.2674200749388595</v>
      </c>
    </row>
    <row r="1187" spans="1:30" x14ac:dyDescent="0.3">
      <c r="A1187" s="3" t="s">
        <v>19</v>
      </c>
      <c r="B1187" s="3" t="s">
        <v>1589</v>
      </c>
      <c r="C1187" s="3" t="s">
        <v>21</v>
      </c>
      <c r="D1187" s="4" t="s">
        <v>22</v>
      </c>
      <c r="E1187" s="3" t="s">
        <v>1594</v>
      </c>
      <c r="F1187" s="3" t="str">
        <f t="shared" si="252"/>
        <v>Other</v>
      </c>
      <c r="G1187" s="3" t="str">
        <f t="shared" si="253"/>
        <v xml:space="preserve">STAINLESS STEEL BOTTLE 750ML SG805 AM-06 </v>
      </c>
      <c r="H1187" s="3" t="str">
        <f t="shared" si="254"/>
        <v>STAINLESS</v>
      </c>
      <c r="I1187" s="3"/>
      <c r="J1187" s="3"/>
      <c r="K1187" s="3" t="str">
        <f t="shared" si="255"/>
        <v/>
      </c>
      <c r="L1187" s="3" t="e">
        <f t="shared" si="256"/>
        <v>#VALUE!</v>
      </c>
      <c r="M1187" s="3"/>
      <c r="N1187" s="3">
        <v>1377</v>
      </c>
      <c r="O1187" s="3" t="s">
        <v>1557</v>
      </c>
      <c r="P1187" s="3">
        <v>611.85572984749456</v>
      </c>
      <c r="Q1187" s="3">
        <v>842525.34</v>
      </c>
      <c r="R1187" s="3">
        <v>8.0348749815823304</v>
      </c>
      <c r="S1187" s="3">
        <v>11064.02284963887</v>
      </c>
      <c r="T1187" s="3">
        <v>308701.3</v>
      </c>
      <c r="U1187" t="str">
        <f t="shared" si="257"/>
        <v xml:space="preserve">STAINLESS STEEL BOTTLE 750ML SG805 AM-06 </v>
      </c>
      <c r="V1187" t="e">
        <f t="shared" si="258"/>
        <v>#VALUE!</v>
      </c>
      <c r="W1187" t="str">
        <f t="shared" si="259"/>
        <v/>
      </c>
      <c r="X1187">
        <f t="shared" si="260"/>
        <v>1.1100000000000001</v>
      </c>
      <c r="Y1187">
        <f t="shared" si="261"/>
        <v>1151226.6399999999</v>
      </c>
      <c r="Z1187">
        <f t="shared" si="262"/>
        <v>0.3664000183068678</v>
      </c>
      <c r="AA1187" t="str">
        <f t="shared" si="263"/>
        <v>High</v>
      </c>
      <c r="AB1187">
        <f t="shared" si="264"/>
        <v>2021</v>
      </c>
      <c r="AD1187">
        <f t="shared" si="265"/>
        <v>0.26730935912103021</v>
      </c>
    </row>
    <row r="1188" spans="1:30" x14ac:dyDescent="0.3">
      <c r="A1188" s="3" t="s">
        <v>19</v>
      </c>
      <c r="B1188" s="3" t="s">
        <v>1595</v>
      </c>
      <c r="C1188" s="3" t="s">
        <v>21</v>
      </c>
      <c r="D1188" s="4" t="s">
        <v>22</v>
      </c>
      <c r="E1188" s="3" t="s">
        <v>1596</v>
      </c>
      <c r="F1188" s="3" t="str">
        <f t="shared" si="252"/>
        <v>Other</v>
      </c>
      <c r="G1188" s="3" t="str">
        <f t="shared" si="253"/>
        <v xml:space="preserve">STEEL HAND BLENDER RS-02 </v>
      </c>
      <c r="H1188" s="3" t="str">
        <f t="shared" si="254"/>
        <v>STEEL</v>
      </c>
      <c r="I1188" s="3"/>
      <c r="J1188" s="3"/>
      <c r="K1188" s="3" t="str">
        <f t="shared" si="255"/>
        <v>PCS</v>
      </c>
      <c r="L1188" s="3" t="e">
        <f t="shared" si="256"/>
        <v>#VALUE!</v>
      </c>
      <c r="M1188" s="3"/>
      <c r="N1188" s="3">
        <v>2438.4</v>
      </c>
      <c r="O1188" s="3" t="s">
        <v>1557</v>
      </c>
      <c r="P1188" s="3">
        <v>614.29622293307079</v>
      </c>
      <c r="Q1188" s="3">
        <v>1497899.91</v>
      </c>
      <c r="R1188" s="3">
        <v>8.0669234790948234</v>
      </c>
      <c r="S1188" s="3">
        <v>19670.386211424819</v>
      </c>
      <c r="T1188" s="3">
        <v>548830.6</v>
      </c>
      <c r="U1188" t="str">
        <f t="shared" si="257"/>
        <v xml:space="preserve">STEEL HAND BLENDER RS-02 </v>
      </c>
      <c r="V1188">
        <f t="shared" si="258"/>
        <v>40640</v>
      </c>
      <c r="W1188" t="str">
        <f t="shared" si="259"/>
        <v>PCS</v>
      </c>
      <c r="X1188">
        <f t="shared" si="260"/>
        <v>0.44990000000000002</v>
      </c>
      <c r="Y1188">
        <f t="shared" si="261"/>
        <v>2046730.5099999998</v>
      </c>
      <c r="Z1188">
        <f t="shared" si="262"/>
        <v>0.36640004871887605</v>
      </c>
      <c r="AA1188" t="str">
        <f t="shared" si="263"/>
        <v>High</v>
      </c>
      <c r="AB1188">
        <f t="shared" si="264"/>
        <v>2021</v>
      </c>
      <c r="AD1188">
        <f t="shared" si="265"/>
        <v>0.26719839533694756</v>
      </c>
    </row>
    <row r="1189" spans="1:30" x14ac:dyDescent="0.3">
      <c r="A1189" s="3" t="s">
        <v>19</v>
      </c>
      <c r="B1189" s="3" t="s">
        <v>1595</v>
      </c>
      <c r="C1189" s="3" t="s">
        <v>21</v>
      </c>
      <c r="D1189" s="4" t="s">
        <v>22</v>
      </c>
      <c r="E1189" s="3" t="s">
        <v>1597</v>
      </c>
      <c r="F1189" s="3" t="str">
        <f t="shared" si="252"/>
        <v>Other</v>
      </c>
      <c r="G1189" s="3" t="str">
        <f t="shared" si="253"/>
        <v xml:space="preserve">STEEL ZHARA NP-003 </v>
      </c>
      <c r="H1189" s="3" t="str">
        <f t="shared" si="254"/>
        <v>STEEL</v>
      </c>
      <c r="I1189" s="3"/>
      <c r="J1189" s="3"/>
      <c r="K1189" s="3" t="str">
        <f t="shared" si="255"/>
        <v>PCS</v>
      </c>
      <c r="L1189" s="3" t="e">
        <f t="shared" si="256"/>
        <v>#VALUE!</v>
      </c>
      <c r="M1189" s="3"/>
      <c r="N1189" s="3">
        <v>5600</v>
      </c>
      <c r="O1189" s="3" t="s">
        <v>1557</v>
      </c>
      <c r="P1189" s="3">
        <v>396.22130357142862</v>
      </c>
      <c r="Q1189" s="3">
        <v>2218839.2999999998</v>
      </c>
      <c r="R1189" s="3">
        <v>5.2031687927961734</v>
      </c>
      <c r="S1189" s="3">
        <v>29137.745239658561</v>
      </c>
      <c r="T1189" s="3">
        <v>812982.8</v>
      </c>
      <c r="U1189" t="str">
        <f t="shared" si="257"/>
        <v xml:space="preserve">STEEL ZHARA NP-003 </v>
      </c>
      <c r="V1189">
        <f t="shared" si="258"/>
        <v>60000</v>
      </c>
      <c r="W1189" t="str">
        <f t="shared" si="259"/>
        <v>PCS</v>
      </c>
      <c r="X1189">
        <f t="shared" si="260"/>
        <v>0.45140000000000002</v>
      </c>
      <c r="Y1189">
        <f t="shared" si="261"/>
        <v>3031822.0999999996</v>
      </c>
      <c r="Z1189">
        <f t="shared" si="262"/>
        <v>0.36640003627121626</v>
      </c>
      <c r="AA1189" t="str">
        <f t="shared" si="263"/>
        <v>High</v>
      </c>
      <c r="AB1189">
        <f t="shared" si="264"/>
        <v>2021</v>
      </c>
      <c r="AD1189">
        <f t="shared" si="265"/>
        <v>0.26708718272104848</v>
      </c>
    </row>
    <row r="1190" spans="1:30" x14ac:dyDescent="0.3">
      <c r="A1190" s="3" t="s">
        <v>19</v>
      </c>
      <c r="B1190" s="3" t="s">
        <v>1595</v>
      </c>
      <c r="C1190" s="3" t="s">
        <v>21</v>
      </c>
      <c r="D1190" s="4" t="s">
        <v>22</v>
      </c>
      <c r="E1190" s="3" t="s">
        <v>1598</v>
      </c>
      <c r="F1190" s="3" t="str">
        <f t="shared" si="252"/>
        <v>Other</v>
      </c>
      <c r="G1190" s="3" t="str">
        <f t="shared" si="253"/>
        <v xml:space="preserve">STEEL SALT BOTTLE NP-19 </v>
      </c>
      <c r="H1190" s="3" t="str">
        <f t="shared" si="254"/>
        <v>STEEL</v>
      </c>
      <c r="I1190" s="3"/>
      <c r="J1190" s="3"/>
      <c r="K1190" s="3" t="str">
        <f t="shared" si="255"/>
        <v>PCS</v>
      </c>
      <c r="L1190" s="3" t="e">
        <f t="shared" si="256"/>
        <v>#VALUE!</v>
      </c>
      <c r="M1190" s="3"/>
      <c r="N1190" s="3">
        <v>3607.5</v>
      </c>
      <c r="O1190" s="3" t="s">
        <v>1557</v>
      </c>
      <c r="P1190" s="3">
        <v>258.48762855162857</v>
      </c>
      <c r="Q1190" s="3">
        <v>932494.12</v>
      </c>
      <c r="R1190" s="3">
        <v>3.394453428123815</v>
      </c>
      <c r="S1190" s="3">
        <v>12245.490741956661</v>
      </c>
      <c r="T1190" s="3">
        <v>341665.8</v>
      </c>
      <c r="U1190" t="str">
        <f t="shared" si="257"/>
        <v xml:space="preserve">STEEL SALT BOTTLE NP-19 </v>
      </c>
      <c r="V1190">
        <f t="shared" si="258"/>
        <v>23088</v>
      </c>
      <c r="W1190" t="str">
        <f t="shared" si="259"/>
        <v>PCS</v>
      </c>
      <c r="X1190">
        <f t="shared" si="260"/>
        <v>0.49299999999999999</v>
      </c>
      <c r="Y1190">
        <f t="shared" si="261"/>
        <v>1274159.92</v>
      </c>
      <c r="Z1190">
        <f t="shared" si="262"/>
        <v>0.36639995113320389</v>
      </c>
      <c r="AA1190" t="str">
        <f t="shared" si="263"/>
        <v>High</v>
      </c>
      <c r="AB1190">
        <f t="shared" si="264"/>
        <v>2021</v>
      </c>
      <c r="AD1190">
        <f t="shared" si="265"/>
        <v>0.2669757204836184</v>
      </c>
    </row>
    <row r="1191" spans="1:30" x14ac:dyDescent="0.3">
      <c r="A1191" s="3" t="s">
        <v>19</v>
      </c>
      <c r="B1191" s="3" t="s">
        <v>1595</v>
      </c>
      <c r="C1191" s="3" t="s">
        <v>21</v>
      </c>
      <c r="D1191" s="4" t="s">
        <v>22</v>
      </c>
      <c r="E1191" s="3" t="s">
        <v>1599</v>
      </c>
      <c r="F1191" s="3" t="str">
        <f t="shared" si="252"/>
        <v>Kitchen Tools</v>
      </c>
      <c r="G1191" s="3" t="str">
        <f t="shared" si="253"/>
        <v xml:space="preserve">STEEL TEA STRAINER NP-55 </v>
      </c>
      <c r="H1191" s="3" t="str">
        <f t="shared" si="254"/>
        <v>STEEL</v>
      </c>
      <c r="I1191" s="3"/>
      <c r="J1191" s="3"/>
      <c r="K1191" s="3" t="str">
        <f t="shared" si="255"/>
        <v>PCS</v>
      </c>
      <c r="L1191" s="3" t="e">
        <f t="shared" si="256"/>
        <v>#VALUE!</v>
      </c>
      <c r="M1191" s="3"/>
      <c r="N1191" s="3">
        <v>1386</v>
      </c>
      <c r="O1191" s="3" t="s">
        <v>1557</v>
      </c>
      <c r="P1191" s="3">
        <v>572.69610389610398</v>
      </c>
      <c r="Q1191" s="3">
        <v>793756.8</v>
      </c>
      <c r="R1191" s="3">
        <v>7.5206316992265787</v>
      </c>
      <c r="S1191" s="3">
        <v>10423.595535128041</v>
      </c>
      <c r="T1191" s="3">
        <v>290832.5</v>
      </c>
      <c r="U1191" t="str">
        <f t="shared" si="257"/>
        <v xml:space="preserve">STEEL TEA STRAINER NP-55 </v>
      </c>
      <c r="V1191">
        <f t="shared" si="258"/>
        <v>30240</v>
      </c>
      <c r="W1191" t="str">
        <f t="shared" si="259"/>
        <v>PCS</v>
      </c>
      <c r="X1191">
        <f t="shared" si="260"/>
        <v>0.32040000000000002</v>
      </c>
      <c r="Y1191">
        <f t="shared" si="261"/>
        <v>1084589.3</v>
      </c>
      <c r="Z1191">
        <f t="shared" si="262"/>
        <v>0.36640001068337302</v>
      </c>
      <c r="AA1191" t="str">
        <f t="shared" si="263"/>
        <v>High</v>
      </c>
      <c r="AB1191">
        <f t="shared" si="264"/>
        <v>2021</v>
      </c>
      <c r="AD1191">
        <f t="shared" si="265"/>
        <v>0.26686400786491105</v>
      </c>
    </row>
    <row r="1192" spans="1:30" x14ac:dyDescent="0.3">
      <c r="A1192" s="3" t="s">
        <v>19</v>
      </c>
      <c r="B1192" s="3" t="s">
        <v>1600</v>
      </c>
      <c r="C1192" s="3" t="s">
        <v>21</v>
      </c>
      <c r="D1192" s="4" t="s">
        <v>25</v>
      </c>
      <c r="E1192" s="3" t="s">
        <v>1601</v>
      </c>
      <c r="F1192" s="3" t="str">
        <f t="shared" si="252"/>
        <v>Scrubber</v>
      </c>
      <c r="G1192" s="3" t="str">
        <f t="shared" si="253"/>
        <v xml:space="preserve">STEEL SCRUBBER 6 PCS SET - OKS-4156 </v>
      </c>
      <c r="H1192" s="3" t="str">
        <f t="shared" si="254"/>
        <v>STEEL</v>
      </c>
      <c r="I1192" s="3"/>
      <c r="J1192" s="3"/>
      <c r="K1192" s="3" t="str">
        <f t="shared" si="255"/>
        <v>PCS</v>
      </c>
      <c r="L1192" s="3" t="e">
        <f t="shared" si="256"/>
        <v>#VALUE!</v>
      </c>
      <c r="M1192" s="3"/>
      <c r="N1192" s="3">
        <v>8537.7999999999993</v>
      </c>
      <c r="O1192" s="3" t="s">
        <v>1557</v>
      </c>
      <c r="P1192" s="3">
        <v>261.45895781114581</v>
      </c>
      <c r="Q1192" s="3">
        <v>2232284.29</v>
      </c>
      <c r="R1192" s="3">
        <v>3.4334728537248291</v>
      </c>
      <c r="S1192" s="3">
        <v>29314.304530531841</v>
      </c>
      <c r="T1192" s="3">
        <v>981312.2</v>
      </c>
      <c r="U1192" t="str">
        <f t="shared" si="257"/>
        <v xml:space="preserve">STEEL SCRUBBER 6 PCS SET - OKS-4156 </v>
      </c>
      <c r="V1192" t="e">
        <f t="shared" si="258"/>
        <v>#VALUE!</v>
      </c>
      <c r="W1192" t="str">
        <f t="shared" si="259"/>
        <v>PCS</v>
      </c>
      <c r="X1192">
        <f t="shared" si="260"/>
        <v>0.27500000000000002</v>
      </c>
      <c r="Y1192">
        <f t="shared" si="261"/>
        <v>3213596.49</v>
      </c>
      <c r="Z1192">
        <f t="shared" si="262"/>
        <v>0.43960001169922669</v>
      </c>
      <c r="AA1192" t="str">
        <f t="shared" si="263"/>
        <v>High</v>
      </c>
      <c r="AB1192">
        <f t="shared" si="264"/>
        <v>2021</v>
      </c>
      <c r="AD1192">
        <f t="shared" si="265"/>
        <v>0.26675204385724122</v>
      </c>
    </row>
    <row r="1193" spans="1:30" x14ac:dyDescent="0.3">
      <c r="A1193" s="3" t="s">
        <v>19</v>
      </c>
      <c r="B1193" s="3" t="s">
        <v>1602</v>
      </c>
      <c r="C1193" s="3" t="s">
        <v>21</v>
      </c>
      <c r="D1193" s="4" t="s">
        <v>22</v>
      </c>
      <c r="E1193" s="3" t="s">
        <v>1603</v>
      </c>
      <c r="F1193" s="3" t="str">
        <f t="shared" si="252"/>
        <v>Other</v>
      </c>
      <c r="G1193" s="3" t="str">
        <f t="shared" si="253"/>
        <v xml:space="preserve">FAMILY CLOTH RACK 3 LAYERS 03-027I </v>
      </c>
      <c r="H1193" s="3" t="str">
        <f t="shared" si="254"/>
        <v>FAMILY</v>
      </c>
      <c r="I1193" s="3"/>
      <c r="J1193" s="3"/>
      <c r="K1193" s="3" t="str">
        <f t="shared" si="255"/>
        <v>PCS</v>
      </c>
      <c r="L1193" s="3" t="e">
        <f t="shared" si="256"/>
        <v>#VALUE!</v>
      </c>
      <c r="M1193" s="3"/>
      <c r="N1193" s="3">
        <v>10488</v>
      </c>
      <c r="O1193" s="3" t="s">
        <v>1557</v>
      </c>
      <c r="P1193" s="3">
        <v>183.836135583524</v>
      </c>
      <c r="Q1193" s="3">
        <v>1928073.39</v>
      </c>
      <c r="R1193" s="3">
        <v>2.41413178704562</v>
      </c>
      <c r="S1193" s="3">
        <v>25319.41418253447</v>
      </c>
      <c r="T1193" s="3">
        <v>706446.1</v>
      </c>
      <c r="U1193" t="str">
        <f t="shared" si="257"/>
        <v xml:space="preserve">FAMILY CLOTH RACK 3 LAYERS 03-027I </v>
      </c>
      <c r="V1193">
        <f t="shared" si="258"/>
        <v>1824</v>
      </c>
      <c r="W1193" t="str">
        <f t="shared" si="259"/>
        <v>PCS</v>
      </c>
      <c r="X1193" t="e">
        <f t="shared" si="260"/>
        <v>#VALUE!</v>
      </c>
      <c r="Y1193">
        <f t="shared" si="261"/>
        <v>2634519.4899999998</v>
      </c>
      <c r="Z1193">
        <f t="shared" si="262"/>
        <v>0.36640000513673393</v>
      </c>
      <c r="AA1193" t="str">
        <f t="shared" si="263"/>
        <v>High</v>
      </c>
      <c r="AB1193">
        <f t="shared" si="264"/>
        <v>2021</v>
      </c>
      <c r="AD1193">
        <f t="shared" si="265"/>
        <v>0.26655739524480654</v>
      </c>
    </row>
    <row r="1194" spans="1:30" x14ac:dyDescent="0.3">
      <c r="A1194" s="3" t="s">
        <v>19</v>
      </c>
      <c r="B1194" s="3" t="s">
        <v>1604</v>
      </c>
      <c r="C1194" s="3" t="s">
        <v>21</v>
      </c>
      <c r="D1194" s="4" t="s">
        <v>22</v>
      </c>
      <c r="E1194" s="3" t="s">
        <v>1605</v>
      </c>
      <c r="F1194" s="3" t="str">
        <f t="shared" si="252"/>
        <v>Home Utility</v>
      </c>
      <c r="G1194" s="3" t="str">
        <f t="shared" si="253"/>
        <v xml:space="preserve">MILD STEEL MULTI FUNCTION CLOTH STAND - RYX-02-020 </v>
      </c>
      <c r="H1194" s="3" t="str">
        <f t="shared" si="254"/>
        <v>MILD</v>
      </c>
      <c r="I1194" s="3"/>
      <c r="J1194" s="3"/>
      <c r="K1194" s="3" t="str">
        <f t="shared" si="255"/>
        <v/>
      </c>
      <c r="L1194" s="3" t="e">
        <f t="shared" si="256"/>
        <v>#VALUE!</v>
      </c>
      <c r="M1194" s="3"/>
      <c r="N1194" s="3">
        <v>4004</v>
      </c>
      <c r="O1194" s="3" t="s">
        <v>1557</v>
      </c>
      <c r="P1194" s="3">
        <v>417.21414835164842</v>
      </c>
      <c r="Q1194" s="3">
        <v>1670525.45</v>
      </c>
      <c r="R1194" s="3">
        <v>5.4788463342304441</v>
      </c>
      <c r="S1194" s="3">
        <v>21937.3007222587</v>
      </c>
      <c r="T1194" s="3">
        <v>612080.5</v>
      </c>
      <c r="U1194" t="str">
        <f t="shared" si="257"/>
        <v xml:space="preserve">MILD STEEL MULTI FUNCTION CLOTH STAND - RYX-02-020 </v>
      </c>
      <c r="V1194" t="e">
        <f t="shared" si="258"/>
        <v>#VALUE!</v>
      </c>
      <c r="W1194" t="str">
        <f t="shared" si="259"/>
        <v/>
      </c>
      <c r="X1194">
        <f t="shared" si="260"/>
        <v>14.2</v>
      </c>
      <c r="Y1194">
        <f t="shared" si="261"/>
        <v>2282605.9500000002</v>
      </c>
      <c r="Z1194">
        <f t="shared" si="262"/>
        <v>0.36639998510648253</v>
      </c>
      <c r="AA1194" t="str">
        <f t="shared" si="263"/>
        <v>High</v>
      </c>
      <c r="AB1194">
        <f t="shared" si="264"/>
        <v>2021</v>
      </c>
      <c r="AD1194">
        <f t="shared" si="265"/>
        <v>0.26644483311415046</v>
      </c>
    </row>
    <row r="1195" spans="1:30" x14ac:dyDescent="0.3">
      <c r="A1195" s="3" t="s">
        <v>19</v>
      </c>
      <c r="B1195" s="3" t="s">
        <v>1604</v>
      </c>
      <c r="C1195" s="3" t="s">
        <v>21</v>
      </c>
      <c r="D1195" s="4" t="s">
        <v>22</v>
      </c>
      <c r="E1195" s="3" t="s">
        <v>1568</v>
      </c>
      <c r="F1195" s="3" t="str">
        <f t="shared" si="252"/>
        <v>Home Utility</v>
      </c>
      <c r="G1195" s="3" t="str">
        <f t="shared" si="253"/>
        <v>MILD STEEL MULTI FUNCTION CLOTH STAND - RYX-02-021A</v>
      </c>
      <c r="H1195" s="3" t="str">
        <f t="shared" si="254"/>
        <v>MILD</v>
      </c>
      <c r="I1195" s="3"/>
      <c r="J1195" s="3"/>
      <c r="K1195" s="3" t="str">
        <f t="shared" si="255"/>
        <v/>
      </c>
      <c r="L1195" s="3" t="e">
        <f t="shared" si="256"/>
        <v>#VALUE!</v>
      </c>
      <c r="M1195" s="3"/>
      <c r="N1195" s="3">
        <v>38016</v>
      </c>
      <c r="O1195" s="3" t="s">
        <v>1557</v>
      </c>
      <c r="P1195" s="3">
        <v>230.47604666456229</v>
      </c>
      <c r="Q1195" s="3">
        <v>8761777.3900000006</v>
      </c>
      <c r="R1195" s="3">
        <v>3.0266059969082382</v>
      </c>
      <c r="S1195" s="3">
        <v>115059.4535784636</v>
      </c>
      <c r="T1195" s="3">
        <v>3210315.2</v>
      </c>
      <c r="U1195" t="str">
        <f t="shared" si="257"/>
        <v>MILD STEEL MULTI FUNCTION CLOTH STAND - RYX-02-021A</v>
      </c>
      <c r="V1195" t="e">
        <f t="shared" si="258"/>
        <v>#VALUE!</v>
      </c>
      <c r="W1195" t="str">
        <f t="shared" si="259"/>
        <v/>
      </c>
      <c r="X1195">
        <f t="shared" si="260"/>
        <v>8.85</v>
      </c>
      <c r="Y1195">
        <f t="shared" si="261"/>
        <v>11972092.59</v>
      </c>
      <c r="Z1195">
        <f t="shared" si="262"/>
        <v>0.36639999592594075</v>
      </c>
      <c r="AA1195" t="str">
        <f t="shared" si="263"/>
        <v>High</v>
      </c>
      <c r="AB1195">
        <f t="shared" si="264"/>
        <v>2021</v>
      </c>
      <c r="AD1195">
        <f t="shared" si="265"/>
        <v>0.2663320169155135</v>
      </c>
    </row>
    <row r="1196" spans="1:30" x14ac:dyDescent="0.3">
      <c r="A1196" s="3" t="s">
        <v>19</v>
      </c>
      <c r="B1196" s="3" t="s">
        <v>1606</v>
      </c>
      <c r="C1196" s="3" t="s">
        <v>21</v>
      </c>
      <c r="D1196" s="4" t="s">
        <v>22</v>
      </c>
      <c r="E1196" s="3" t="s">
        <v>1607</v>
      </c>
      <c r="F1196" s="3" t="str">
        <f t="shared" si="252"/>
        <v>Kitchen Tools</v>
      </c>
      <c r="G1196" s="3" t="str">
        <f t="shared" si="253"/>
        <v xml:space="preserve">STEEL TEA STRAINER NP-55 </v>
      </c>
      <c r="H1196" s="3" t="str">
        <f t="shared" si="254"/>
        <v>STEEL</v>
      </c>
      <c r="I1196" s="3"/>
      <c r="J1196" s="3"/>
      <c r="K1196" s="3" t="str">
        <f t="shared" si="255"/>
        <v>PCS</v>
      </c>
      <c r="L1196" s="3" t="e">
        <f t="shared" si="256"/>
        <v>#VALUE!</v>
      </c>
      <c r="M1196" s="3"/>
      <c r="N1196" s="3">
        <v>2310</v>
      </c>
      <c r="O1196" s="3" t="s">
        <v>1557</v>
      </c>
      <c r="P1196" s="3">
        <v>576.31947186147181</v>
      </c>
      <c r="Q1196" s="3">
        <v>1331297.98</v>
      </c>
      <c r="R1196" s="3">
        <v>7.5682136817002199</v>
      </c>
      <c r="S1196" s="3">
        <v>17482.57360472751</v>
      </c>
      <c r="T1196" s="3">
        <v>487787.6</v>
      </c>
      <c r="U1196" t="str">
        <f t="shared" si="257"/>
        <v xml:space="preserve">STEEL TEA STRAINER NP-55 </v>
      </c>
      <c r="V1196">
        <f t="shared" si="258"/>
        <v>50400</v>
      </c>
      <c r="W1196" t="str">
        <f t="shared" si="259"/>
        <v>PCS</v>
      </c>
      <c r="X1196">
        <f t="shared" si="260"/>
        <v>0.31950000000000001</v>
      </c>
      <c r="Y1196">
        <f t="shared" si="261"/>
        <v>1819085.58</v>
      </c>
      <c r="Z1196">
        <f t="shared" si="262"/>
        <v>0.36640001511907949</v>
      </c>
      <c r="AA1196" t="str">
        <f t="shared" si="263"/>
        <v>High</v>
      </c>
      <c r="AB1196">
        <f t="shared" si="264"/>
        <v>2021</v>
      </c>
      <c r="AD1196">
        <f t="shared" si="265"/>
        <v>0.26621894575278987</v>
      </c>
    </row>
    <row r="1197" spans="1:30" x14ac:dyDescent="0.3">
      <c r="A1197" s="3" t="s">
        <v>19</v>
      </c>
      <c r="B1197" s="3" t="s">
        <v>1608</v>
      </c>
      <c r="C1197" s="3" t="s">
        <v>21</v>
      </c>
      <c r="D1197" s="4" t="s">
        <v>25</v>
      </c>
      <c r="E1197" s="3" t="s">
        <v>1609</v>
      </c>
      <c r="F1197" s="3" t="str">
        <f t="shared" si="252"/>
        <v>Scrubber</v>
      </c>
      <c r="G1197" s="3" t="str">
        <f t="shared" si="253"/>
        <v xml:space="preserve">SS SCRUBBER 3 PCS SET - SS410 </v>
      </c>
      <c r="H1197" s="3" t="str">
        <f t="shared" si="254"/>
        <v>SS</v>
      </c>
      <c r="I1197" s="3"/>
      <c r="J1197" s="3"/>
      <c r="K1197" s="3" t="str">
        <f t="shared" si="255"/>
        <v>PCS</v>
      </c>
      <c r="L1197" s="3" t="e">
        <f t="shared" si="256"/>
        <v>#VALUE!</v>
      </c>
      <c r="M1197" s="3"/>
      <c r="N1197" s="3">
        <v>7785</v>
      </c>
      <c r="O1197" s="3" t="s">
        <v>1557</v>
      </c>
      <c r="P1197" s="3">
        <v>253.10191522157999</v>
      </c>
      <c r="Q1197" s="3">
        <v>1970398.41</v>
      </c>
      <c r="R1197" s="3">
        <v>3.3237283679787248</v>
      </c>
      <c r="S1197" s="3">
        <v>25875.225344714381</v>
      </c>
      <c r="T1197" s="3">
        <v>866187.2</v>
      </c>
      <c r="U1197" t="str">
        <f t="shared" si="257"/>
        <v xml:space="preserve">SS SCRUBBER 3 PCS SET - SS410 </v>
      </c>
      <c r="V1197" t="e">
        <f t="shared" si="258"/>
        <v>#VALUE!</v>
      </c>
      <c r="W1197" t="str">
        <f t="shared" si="259"/>
        <v>PCS</v>
      </c>
      <c r="X1197">
        <f t="shared" si="260"/>
        <v>0.182</v>
      </c>
      <c r="Y1197">
        <f t="shared" si="261"/>
        <v>2836585.61</v>
      </c>
      <c r="Z1197">
        <f t="shared" si="262"/>
        <v>0.43960002992491248</v>
      </c>
      <c r="AA1197" t="str">
        <f t="shared" si="263"/>
        <v>High</v>
      </c>
      <c r="AB1197">
        <f t="shared" si="264"/>
        <v>2021</v>
      </c>
      <c r="AD1197">
        <f t="shared" si="265"/>
        <v>0.26610561875124433</v>
      </c>
    </row>
    <row r="1198" spans="1:30" x14ac:dyDescent="0.3">
      <c r="A1198" s="3" t="s">
        <v>19</v>
      </c>
      <c r="B1198" s="3" t="s">
        <v>1610</v>
      </c>
      <c r="C1198" s="3" t="s">
        <v>21</v>
      </c>
      <c r="D1198" s="4" t="s">
        <v>22</v>
      </c>
      <c r="E1198" s="3" t="s">
        <v>1611</v>
      </c>
      <c r="F1198" s="3" t="str">
        <f t="shared" si="252"/>
        <v>Other</v>
      </c>
      <c r="G1198" s="3" t="str">
        <f t="shared" si="253"/>
        <v xml:space="preserve">FAMILY CLOTH RACK 3 LAYERS 03-027I </v>
      </c>
      <c r="H1198" s="3" t="str">
        <f t="shared" si="254"/>
        <v>FAMILY</v>
      </c>
      <c r="I1198" s="3"/>
      <c r="J1198" s="3"/>
      <c r="K1198" s="3" t="str">
        <f t="shared" si="255"/>
        <v>PCS</v>
      </c>
      <c r="L1198" s="3" t="e">
        <f t="shared" si="256"/>
        <v>#VALUE!</v>
      </c>
      <c r="M1198" s="3"/>
      <c r="N1198" s="3">
        <v>10488</v>
      </c>
      <c r="O1198" s="3" t="s">
        <v>1557</v>
      </c>
      <c r="P1198" s="3">
        <v>184.01803394355451</v>
      </c>
      <c r="Q1198" s="3">
        <v>1929981.14</v>
      </c>
      <c r="R1198" s="3">
        <v>2.4165204720099078</v>
      </c>
      <c r="S1198" s="3">
        <v>25344.46671043992</v>
      </c>
      <c r="T1198" s="3">
        <v>707145</v>
      </c>
      <c r="U1198" t="str">
        <f t="shared" si="257"/>
        <v xml:space="preserve">FAMILY CLOTH RACK 3 LAYERS 03-027I </v>
      </c>
      <c r="V1198">
        <f t="shared" si="258"/>
        <v>1824</v>
      </c>
      <c r="W1198" t="str">
        <f t="shared" si="259"/>
        <v>PCS</v>
      </c>
      <c r="X1198" t="e">
        <f t="shared" si="260"/>
        <v>#VALUE!</v>
      </c>
      <c r="Y1198">
        <f t="shared" si="261"/>
        <v>2637126.1399999997</v>
      </c>
      <c r="Z1198">
        <f t="shared" si="262"/>
        <v>0.36639995352493449</v>
      </c>
      <c r="AA1198" t="str">
        <f t="shared" si="263"/>
        <v>High</v>
      </c>
      <c r="AB1198">
        <f t="shared" si="264"/>
        <v>2021</v>
      </c>
      <c r="AD1198">
        <f t="shared" si="265"/>
        <v>0.26590913583938286</v>
      </c>
    </row>
    <row r="1199" spans="1:30" x14ac:dyDescent="0.3">
      <c r="A1199" s="3" t="s">
        <v>19</v>
      </c>
      <c r="B1199" s="3" t="s">
        <v>1612</v>
      </c>
      <c r="C1199" s="3" t="s">
        <v>21</v>
      </c>
      <c r="D1199" s="4" t="s">
        <v>22</v>
      </c>
      <c r="E1199" s="3" t="s">
        <v>1613</v>
      </c>
      <c r="F1199" s="3" t="str">
        <f t="shared" si="252"/>
        <v>Other</v>
      </c>
      <c r="G1199" s="3" t="str">
        <f t="shared" si="253"/>
        <v xml:space="preserve">STEEL SALT BOTTLE - NP-19 </v>
      </c>
      <c r="H1199" s="3" t="str">
        <f t="shared" si="254"/>
        <v>STEEL</v>
      </c>
      <c r="I1199" s="3"/>
      <c r="J1199" s="3"/>
      <c r="K1199" s="3" t="str">
        <f t="shared" si="255"/>
        <v>PCS</v>
      </c>
      <c r="L1199" s="3" t="e">
        <f t="shared" si="256"/>
        <v>#VALUE!</v>
      </c>
      <c r="M1199" s="3"/>
      <c r="N1199" s="3">
        <v>3772.5</v>
      </c>
      <c r="O1199" s="3" t="s">
        <v>1557</v>
      </c>
      <c r="P1199" s="3">
        <v>254.5175374420146</v>
      </c>
      <c r="Q1199" s="3">
        <v>960167.41</v>
      </c>
      <c r="R1199" s="3">
        <v>3.432468475280035</v>
      </c>
      <c r="S1199" s="3">
        <v>12948.987322993929</v>
      </c>
      <c r="T1199" s="3">
        <v>351805.3</v>
      </c>
      <c r="U1199" t="str">
        <f t="shared" si="257"/>
        <v xml:space="preserve">STEEL SALT BOTTLE - NP-19 </v>
      </c>
      <c r="V1199" t="e">
        <f t="shared" si="258"/>
        <v>#VALUE!</v>
      </c>
      <c r="W1199" t="str">
        <f t="shared" si="259"/>
        <v>PCS</v>
      </c>
      <c r="X1199">
        <f t="shared" si="260"/>
        <v>0.49380000000000002</v>
      </c>
      <c r="Y1199">
        <f t="shared" si="261"/>
        <v>1311972.71</v>
      </c>
      <c r="Z1199">
        <f t="shared" si="262"/>
        <v>0.36639995935708752</v>
      </c>
      <c r="AA1199" t="str">
        <f t="shared" si="263"/>
        <v>High</v>
      </c>
      <c r="AB1199">
        <f t="shared" si="264"/>
        <v>2021</v>
      </c>
      <c r="AD1199">
        <f t="shared" si="265"/>
        <v>0.2657952006719389</v>
      </c>
    </row>
    <row r="1200" spans="1:30" x14ac:dyDescent="0.3">
      <c r="A1200" s="3" t="s">
        <v>19</v>
      </c>
      <c r="B1200" s="3" t="s">
        <v>1612</v>
      </c>
      <c r="C1200" s="3" t="s">
        <v>21</v>
      </c>
      <c r="D1200" s="4" t="s">
        <v>22</v>
      </c>
      <c r="E1200" s="3" t="s">
        <v>1614</v>
      </c>
      <c r="F1200" s="3" t="str">
        <f t="shared" si="252"/>
        <v>Other</v>
      </c>
      <c r="G1200" s="3" t="str">
        <f t="shared" si="253"/>
        <v xml:space="preserve">STEEL ZHARA - NP-003 </v>
      </c>
      <c r="H1200" s="3" t="str">
        <f t="shared" si="254"/>
        <v>STEEL</v>
      </c>
      <c r="I1200" s="3"/>
      <c r="J1200" s="3"/>
      <c r="K1200" s="3" t="str">
        <f t="shared" si="255"/>
        <v>PCS</v>
      </c>
      <c r="L1200" s="3" t="e">
        <f t="shared" si="256"/>
        <v>#VALUE!</v>
      </c>
      <c r="M1200" s="3"/>
      <c r="N1200" s="3">
        <v>3360</v>
      </c>
      <c r="O1200" s="3" t="s">
        <v>1557</v>
      </c>
      <c r="P1200" s="3">
        <v>390.02115178571432</v>
      </c>
      <c r="Q1200" s="3">
        <v>1310471.07</v>
      </c>
      <c r="R1200" s="3">
        <v>5.2598941575956077</v>
      </c>
      <c r="S1200" s="3">
        <v>17673.244369521239</v>
      </c>
      <c r="T1200" s="3">
        <v>480156.6</v>
      </c>
      <c r="U1200" t="str">
        <f t="shared" si="257"/>
        <v xml:space="preserve">STEEL ZHARA - NP-003 </v>
      </c>
      <c r="V1200">
        <f t="shared" si="258"/>
        <v>36000</v>
      </c>
      <c r="W1200" t="str">
        <f t="shared" si="259"/>
        <v>PCS</v>
      </c>
      <c r="X1200">
        <f t="shared" si="260"/>
        <v>0.45200000000000001</v>
      </c>
      <c r="Y1200">
        <f t="shared" si="261"/>
        <v>1790627.67</v>
      </c>
      <c r="Z1200">
        <f t="shared" si="262"/>
        <v>0.36639999996337191</v>
      </c>
      <c r="AA1200" t="str">
        <f t="shared" si="263"/>
        <v>High</v>
      </c>
      <c r="AB1200">
        <f t="shared" si="264"/>
        <v>2021</v>
      </c>
      <c r="AD1200">
        <f t="shared" si="265"/>
        <v>0.2656810068482327</v>
      </c>
    </row>
    <row r="1201" spans="1:30" x14ac:dyDescent="0.3">
      <c r="A1201" s="3" t="s">
        <v>19</v>
      </c>
      <c r="B1201" s="3" t="s">
        <v>1615</v>
      </c>
      <c r="C1201" s="3" t="s">
        <v>21</v>
      </c>
      <c r="D1201" s="4" t="s">
        <v>22</v>
      </c>
      <c r="E1201" s="3" t="s">
        <v>1616</v>
      </c>
      <c r="F1201" s="3" t="str">
        <f t="shared" si="252"/>
        <v>Home Utility</v>
      </c>
      <c r="G1201" s="3" t="str">
        <f t="shared" si="253"/>
        <v>MILD STEEL MULTI FUNCTION CLOTH STAND - RYX-02-021A</v>
      </c>
      <c r="H1201" s="3" t="str">
        <f t="shared" si="254"/>
        <v>MILD</v>
      </c>
      <c r="I1201" s="3"/>
      <c r="J1201" s="3"/>
      <c r="K1201" s="3" t="str">
        <f t="shared" si="255"/>
        <v/>
      </c>
      <c r="L1201" s="3" t="e">
        <f t="shared" si="256"/>
        <v>#VALUE!</v>
      </c>
      <c r="M1201" s="3"/>
      <c r="N1201" s="3">
        <v>33264</v>
      </c>
      <c r="O1201" s="3" t="s">
        <v>1557</v>
      </c>
      <c r="P1201" s="3">
        <v>226.60232323232319</v>
      </c>
      <c r="Q1201" s="3">
        <v>7537699.6799999997</v>
      </c>
      <c r="R1201" s="3">
        <v>3.0559989646975478</v>
      </c>
      <c r="S1201" s="3">
        <v>101654.7495616993</v>
      </c>
      <c r="T1201" s="3">
        <v>2761813.1</v>
      </c>
      <c r="U1201" t="str">
        <f t="shared" si="257"/>
        <v>MILD STEEL MULTI FUNCTION CLOTH STAND - RYX-02-021A</v>
      </c>
      <c r="V1201" t="e">
        <f t="shared" si="258"/>
        <v>#VALUE!</v>
      </c>
      <c r="W1201" t="str">
        <f t="shared" si="259"/>
        <v/>
      </c>
      <c r="X1201">
        <f t="shared" si="260"/>
        <v>8.85</v>
      </c>
      <c r="Y1201">
        <f t="shared" si="261"/>
        <v>10299512.779999999</v>
      </c>
      <c r="Z1201">
        <f t="shared" si="262"/>
        <v>0.36639999167491377</v>
      </c>
      <c r="AA1201" t="str">
        <f t="shared" si="263"/>
        <v>High</v>
      </c>
      <c r="AB1201">
        <f t="shared" si="264"/>
        <v>2021</v>
      </c>
      <c r="AD1201">
        <f t="shared" si="265"/>
        <v>0.2655665534469655</v>
      </c>
    </row>
    <row r="1202" spans="1:30" x14ac:dyDescent="0.3">
      <c r="A1202" s="3" t="s">
        <v>19</v>
      </c>
      <c r="B1202" s="3" t="s">
        <v>1615</v>
      </c>
      <c r="C1202" s="3" t="s">
        <v>21</v>
      </c>
      <c r="D1202" s="4" t="s">
        <v>22</v>
      </c>
      <c r="E1202" s="3" t="s">
        <v>1605</v>
      </c>
      <c r="F1202" s="3" t="str">
        <f t="shared" si="252"/>
        <v>Home Utility</v>
      </c>
      <c r="G1202" s="3" t="str">
        <f t="shared" si="253"/>
        <v xml:space="preserve">MILD STEEL MULTI FUNCTION CLOTH STAND - RYX-02-020 </v>
      </c>
      <c r="H1202" s="3" t="str">
        <f t="shared" si="254"/>
        <v>MILD</v>
      </c>
      <c r="I1202" s="3"/>
      <c r="J1202" s="3"/>
      <c r="K1202" s="3" t="str">
        <f t="shared" si="255"/>
        <v/>
      </c>
      <c r="L1202" s="3" t="e">
        <f t="shared" si="256"/>
        <v>#VALUE!</v>
      </c>
      <c r="M1202" s="3"/>
      <c r="N1202" s="3">
        <v>4004</v>
      </c>
      <c r="O1202" s="3" t="s">
        <v>1557</v>
      </c>
      <c r="P1202" s="3">
        <v>410.20182567432568</v>
      </c>
      <c r="Q1202" s="3">
        <v>1642448.11</v>
      </c>
      <c r="R1202" s="3">
        <v>5.5320542909551671</v>
      </c>
      <c r="S1202" s="3">
        <v>22150.34538098449</v>
      </c>
      <c r="T1202" s="3">
        <v>601793</v>
      </c>
      <c r="U1202" t="str">
        <f t="shared" si="257"/>
        <v xml:space="preserve">MILD STEEL MULTI FUNCTION CLOTH STAND - RYX-02-020 </v>
      </c>
      <c r="V1202" t="e">
        <f t="shared" si="258"/>
        <v>#VALUE!</v>
      </c>
      <c r="W1202" t="str">
        <f t="shared" si="259"/>
        <v/>
      </c>
      <c r="X1202">
        <f t="shared" si="260"/>
        <v>14.2</v>
      </c>
      <c r="Y1202">
        <f t="shared" si="261"/>
        <v>2244241.1100000003</v>
      </c>
      <c r="Z1202">
        <f t="shared" si="262"/>
        <v>0.36640000760815511</v>
      </c>
      <c r="AA1202" t="str">
        <f t="shared" si="263"/>
        <v>High</v>
      </c>
      <c r="AB1202">
        <f t="shared" si="264"/>
        <v>2021</v>
      </c>
      <c r="AD1202">
        <f t="shared" si="265"/>
        <v>0.26545183963783242</v>
      </c>
    </row>
    <row r="1203" spans="1:30" x14ac:dyDescent="0.3">
      <c r="A1203" s="3" t="s">
        <v>19</v>
      </c>
      <c r="B1203" s="3" t="s">
        <v>1615</v>
      </c>
      <c r="C1203" s="3" t="s">
        <v>21</v>
      </c>
      <c r="D1203" s="4" t="s">
        <v>22</v>
      </c>
      <c r="E1203" s="3" t="s">
        <v>1617</v>
      </c>
      <c r="F1203" s="3" t="str">
        <f t="shared" si="252"/>
        <v>Kitchen Tools</v>
      </c>
      <c r="G1203" s="3" t="str">
        <f t="shared" si="253"/>
        <v xml:space="preserve">STEEL TEA STRAINER BIG SB-12 </v>
      </c>
      <c r="H1203" s="3" t="str">
        <f t="shared" si="254"/>
        <v>STEEL</v>
      </c>
      <c r="I1203" s="3"/>
      <c r="J1203" s="3"/>
      <c r="K1203" s="3" t="str">
        <f t="shared" si="255"/>
        <v>PCS</v>
      </c>
      <c r="L1203" s="3" t="e">
        <f t="shared" si="256"/>
        <v>#VALUE!</v>
      </c>
      <c r="M1203" s="3"/>
      <c r="N1203" s="3">
        <v>4759.5</v>
      </c>
      <c r="O1203" s="3" t="s">
        <v>1557</v>
      </c>
      <c r="P1203" s="3">
        <v>420.39731694505718</v>
      </c>
      <c r="Q1203" s="3">
        <v>2000881.03</v>
      </c>
      <c r="R1203" s="3">
        <v>5.6695524874586276</v>
      </c>
      <c r="S1203" s="3">
        <v>26984.235064059339</v>
      </c>
      <c r="T1203" s="3">
        <v>733122.8</v>
      </c>
      <c r="U1203" t="str">
        <f t="shared" si="257"/>
        <v xml:space="preserve">STEEL TEA STRAINER BIG SB-12 </v>
      </c>
      <c r="V1203">
        <f t="shared" si="258"/>
        <v>20040</v>
      </c>
      <c r="W1203" t="str">
        <f t="shared" si="259"/>
        <v>PCS</v>
      </c>
      <c r="X1203">
        <f t="shared" si="260"/>
        <v>1.2016</v>
      </c>
      <c r="Y1203">
        <f t="shared" si="261"/>
        <v>2734003.83</v>
      </c>
      <c r="Z1203">
        <f t="shared" si="262"/>
        <v>0.36639999530606776</v>
      </c>
      <c r="AA1203" t="str">
        <f t="shared" si="263"/>
        <v>High</v>
      </c>
      <c r="AB1203">
        <f t="shared" si="264"/>
        <v>2021</v>
      </c>
      <c r="AD1203">
        <f t="shared" si="265"/>
        <v>0.26533686450346994</v>
      </c>
    </row>
    <row r="1204" spans="1:30" x14ac:dyDescent="0.3">
      <c r="A1204" s="3" t="s">
        <v>19</v>
      </c>
      <c r="B1204" s="3" t="s">
        <v>1615</v>
      </c>
      <c r="C1204" s="3" t="s">
        <v>21</v>
      </c>
      <c r="D1204" s="4" t="s">
        <v>22</v>
      </c>
      <c r="E1204" s="3" t="s">
        <v>1618</v>
      </c>
      <c r="F1204" s="3" t="str">
        <f t="shared" si="252"/>
        <v>Other</v>
      </c>
      <c r="G1204" s="3" t="str">
        <f t="shared" si="253"/>
        <v xml:space="preserve">STEEL HAND BLENDER RS-02 </v>
      </c>
      <c r="H1204" s="3" t="str">
        <f t="shared" si="254"/>
        <v>STEEL</v>
      </c>
      <c r="I1204" s="3"/>
      <c r="J1204" s="3"/>
      <c r="K1204" s="3" t="str">
        <f t="shared" si="255"/>
        <v>PCS</v>
      </c>
      <c r="L1204" s="3" t="e">
        <f t="shared" si="256"/>
        <v>#VALUE!</v>
      </c>
      <c r="M1204" s="3"/>
      <c r="N1204" s="3">
        <v>1489.2</v>
      </c>
      <c r="O1204" s="3" t="s">
        <v>1557</v>
      </c>
      <c r="P1204" s="3">
        <v>628.874288208434</v>
      </c>
      <c r="Q1204" s="3">
        <v>936519.59</v>
      </c>
      <c r="R1204" s="3">
        <v>8.4811097533167086</v>
      </c>
      <c r="S1204" s="3">
        <v>12630.068644639239</v>
      </c>
      <c r="T1204" s="3">
        <v>343140.8</v>
      </c>
      <c r="U1204" t="str">
        <f t="shared" si="257"/>
        <v xml:space="preserve">STEEL HAND BLENDER RS-02 </v>
      </c>
      <c r="V1204" t="e">
        <f t="shared" si="258"/>
        <v>#VALUE!</v>
      </c>
      <c r="W1204" t="str">
        <f t="shared" si="259"/>
        <v>PCS</v>
      </c>
      <c r="X1204">
        <f t="shared" si="260"/>
        <v>0.4541</v>
      </c>
      <c r="Y1204">
        <f t="shared" si="261"/>
        <v>1279660.3899999999</v>
      </c>
      <c r="Z1204">
        <f t="shared" si="262"/>
        <v>0.36640002373041658</v>
      </c>
      <c r="AA1204" t="str">
        <f t="shared" si="263"/>
        <v>High</v>
      </c>
      <c r="AB1204">
        <f t="shared" si="264"/>
        <v>2021</v>
      </c>
      <c r="AD1204">
        <f t="shared" si="265"/>
        <v>0.26522162718214426</v>
      </c>
    </row>
    <row r="1205" spans="1:30" x14ac:dyDescent="0.3">
      <c r="A1205" s="3" t="s">
        <v>19</v>
      </c>
      <c r="B1205" s="3" t="s">
        <v>1615</v>
      </c>
      <c r="C1205" s="3" t="s">
        <v>21</v>
      </c>
      <c r="D1205" s="4" t="s">
        <v>22</v>
      </c>
      <c r="E1205" s="3" t="s">
        <v>1619</v>
      </c>
      <c r="F1205" s="3" t="str">
        <f t="shared" si="252"/>
        <v>Other</v>
      </c>
      <c r="G1205" s="3" t="str">
        <f t="shared" si="253"/>
        <v xml:space="preserve">STEEL SALT BOTTLE NP-19 </v>
      </c>
      <c r="H1205" s="3" t="str">
        <f t="shared" si="254"/>
        <v>STEEL</v>
      </c>
      <c r="I1205" s="3"/>
      <c r="J1205" s="3"/>
      <c r="K1205" s="3" t="str">
        <f t="shared" si="255"/>
        <v>PCS</v>
      </c>
      <c r="L1205" s="3" t="e">
        <f t="shared" si="256"/>
        <v>#VALUE!</v>
      </c>
      <c r="M1205" s="3"/>
      <c r="N1205" s="3">
        <v>2647.5</v>
      </c>
      <c r="O1205" s="3" t="s">
        <v>1557</v>
      </c>
      <c r="P1205" s="3">
        <v>263.76978281397538</v>
      </c>
      <c r="Q1205" s="3">
        <v>698330.5</v>
      </c>
      <c r="R1205" s="3">
        <v>3.5572458909504441</v>
      </c>
      <c r="S1205" s="3">
        <v>9417.8084962912999</v>
      </c>
      <c r="T1205" s="3">
        <v>255868.3</v>
      </c>
      <c r="U1205" t="str">
        <f t="shared" si="257"/>
        <v xml:space="preserve">STEEL SALT BOTTLE NP-19 </v>
      </c>
      <c r="V1205">
        <f t="shared" si="258"/>
        <v>16944</v>
      </c>
      <c r="W1205" t="str">
        <f t="shared" si="259"/>
        <v>PCS</v>
      </c>
      <c r="X1205">
        <f t="shared" si="260"/>
        <v>0.496</v>
      </c>
      <c r="Y1205">
        <f t="shared" si="261"/>
        <v>954198.8</v>
      </c>
      <c r="Z1205">
        <f t="shared" si="262"/>
        <v>0.36640000687353624</v>
      </c>
      <c r="AA1205" t="str">
        <f t="shared" si="263"/>
        <v>High</v>
      </c>
      <c r="AB1205">
        <f t="shared" si="264"/>
        <v>2021</v>
      </c>
      <c r="AD1205">
        <f t="shared" si="265"/>
        <v>0.2651061267294636</v>
      </c>
    </row>
    <row r="1206" spans="1:30" x14ac:dyDescent="0.3">
      <c r="A1206" s="3" t="s">
        <v>19</v>
      </c>
      <c r="B1206" s="3" t="s">
        <v>1620</v>
      </c>
      <c r="C1206" s="3" t="s">
        <v>21</v>
      </c>
      <c r="D1206" s="4" t="s">
        <v>22</v>
      </c>
      <c r="E1206" s="3" t="s">
        <v>1621</v>
      </c>
      <c r="F1206" s="3" t="str">
        <f t="shared" si="252"/>
        <v>Other</v>
      </c>
      <c r="G1206" s="3" t="str">
        <f t="shared" si="253"/>
        <v xml:space="preserve">STAINLESS STEEL GRATER WITH HANDLE HEXA - KL326D-9S </v>
      </c>
      <c r="H1206" s="3" t="str">
        <f t="shared" si="254"/>
        <v>STAINLESS</v>
      </c>
      <c r="I1206" s="3"/>
      <c r="J1206" s="3"/>
      <c r="K1206" s="3" t="str">
        <f t="shared" si="255"/>
        <v>PCS</v>
      </c>
      <c r="L1206" s="3" t="e">
        <f t="shared" si="256"/>
        <v>#VALUE!</v>
      </c>
      <c r="M1206" s="3"/>
      <c r="N1206" s="3">
        <v>8635</v>
      </c>
      <c r="O1206" s="3" t="s">
        <v>1557</v>
      </c>
      <c r="P1206" s="3">
        <v>331.97845280833809</v>
      </c>
      <c r="Q1206" s="3">
        <v>2866633.94</v>
      </c>
      <c r="R1206" s="3">
        <v>4.5259502768689597</v>
      </c>
      <c r="S1206" s="3">
        <v>39081.580640763466</v>
      </c>
      <c r="T1206" s="3">
        <v>1050334.7</v>
      </c>
      <c r="U1206" t="str">
        <f t="shared" si="257"/>
        <v xml:space="preserve">STAINLESS STEEL GRATER WITH HANDLE HEXA - KL326D-9S </v>
      </c>
      <c r="V1206" t="e">
        <f t="shared" si="258"/>
        <v>#VALUE!</v>
      </c>
      <c r="W1206" t="str">
        <f t="shared" si="259"/>
        <v>PCS</v>
      </c>
      <c r="X1206">
        <f t="shared" si="260"/>
        <v>0.96</v>
      </c>
      <c r="Y1206">
        <f t="shared" si="261"/>
        <v>3916968.6399999997</v>
      </c>
      <c r="Z1206">
        <f t="shared" si="262"/>
        <v>0.36640000850614363</v>
      </c>
      <c r="AA1206" t="str">
        <f t="shared" si="263"/>
        <v>High</v>
      </c>
      <c r="AB1206">
        <f t="shared" si="264"/>
        <v>2021</v>
      </c>
      <c r="AD1206">
        <f t="shared" si="265"/>
        <v>0.26499036229501322</v>
      </c>
    </row>
    <row r="1207" spans="1:30" x14ac:dyDescent="0.3">
      <c r="A1207" s="3" t="s">
        <v>19</v>
      </c>
      <c r="B1207" s="3" t="s">
        <v>1622</v>
      </c>
      <c r="C1207" s="3" t="s">
        <v>21</v>
      </c>
      <c r="D1207" s="4" t="s">
        <v>22</v>
      </c>
      <c r="E1207" s="3" t="s">
        <v>1623</v>
      </c>
      <c r="F1207" s="3" t="str">
        <f t="shared" si="252"/>
        <v>Other</v>
      </c>
      <c r="G1207" s="3" t="str">
        <f t="shared" si="253"/>
        <v xml:space="preserve">8505 STEEL LUNCH BOX 3LAYER </v>
      </c>
      <c r="H1207" s="3" t="str">
        <f t="shared" si="254"/>
        <v>8505</v>
      </c>
      <c r="I1207" s="3"/>
      <c r="J1207" s="3"/>
      <c r="K1207" s="3" t="str">
        <f t="shared" si="255"/>
        <v/>
      </c>
      <c r="L1207" s="3" t="e">
        <f t="shared" si="256"/>
        <v>#VALUE!</v>
      </c>
      <c r="M1207" s="3"/>
      <c r="N1207" s="3">
        <v>10892</v>
      </c>
      <c r="O1207" s="3" t="s">
        <v>24</v>
      </c>
      <c r="P1207" s="3">
        <v>412.30138633859713</v>
      </c>
      <c r="Q1207" s="3">
        <v>4490786.7</v>
      </c>
      <c r="R1207" s="3">
        <v>5.6210141286788966</v>
      </c>
      <c r="S1207" s="3">
        <v>61224.085889570561</v>
      </c>
      <c r="T1207" s="3">
        <v>1645424.2</v>
      </c>
      <c r="U1207" t="str">
        <f t="shared" si="257"/>
        <v xml:space="preserve">8505 STEEL LUNCH BOX 3LAYER </v>
      </c>
      <c r="V1207" t="e">
        <f t="shared" si="258"/>
        <v>#VALUE!</v>
      </c>
      <c r="W1207" t="str">
        <f t="shared" si="259"/>
        <v/>
      </c>
      <c r="X1207" t="e">
        <f t="shared" si="260"/>
        <v>#VALUE!</v>
      </c>
      <c r="Y1207">
        <f t="shared" si="261"/>
        <v>6136210.9000000004</v>
      </c>
      <c r="Z1207">
        <f t="shared" si="262"/>
        <v>0.36639998956084907</v>
      </c>
      <c r="AA1207" t="str">
        <f t="shared" si="263"/>
        <v>High</v>
      </c>
      <c r="AB1207">
        <f t="shared" si="264"/>
        <v>2021</v>
      </c>
      <c r="AD1207">
        <f t="shared" si="265"/>
        <v>0.26487433295152224</v>
      </c>
    </row>
    <row r="1208" spans="1:30" x14ac:dyDescent="0.3">
      <c r="A1208" s="3" t="s">
        <v>19</v>
      </c>
      <c r="B1208" s="3" t="s">
        <v>1624</v>
      </c>
      <c r="C1208" s="3" t="s">
        <v>21</v>
      </c>
      <c r="D1208" s="4" t="s">
        <v>22</v>
      </c>
      <c r="E1208" s="3" t="s">
        <v>1625</v>
      </c>
      <c r="F1208" s="3" t="str">
        <f t="shared" si="252"/>
        <v>Other</v>
      </c>
      <c r="G1208" s="3" t="str">
        <f t="shared" si="253"/>
        <v xml:space="preserve">FAMILY CLOTH RACK 3LAYERS [MADE UP OF MILD STEEL] - 03-027I </v>
      </c>
      <c r="H1208" s="3" t="str">
        <f t="shared" si="254"/>
        <v>FAMILY</v>
      </c>
      <c r="I1208" s="3"/>
      <c r="J1208" s="3"/>
      <c r="K1208" s="3" t="str">
        <f t="shared" si="255"/>
        <v>PCS</v>
      </c>
      <c r="L1208" s="3" t="e">
        <f t="shared" si="256"/>
        <v>#VALUE!</v>
      </c>
      <c r="M1208" s="3"/>
      <c r="N1208" s="3">
        <v>10488</v>
      </c>
      <c r="O1208" s="3" t="s">
        <v>24</v>
      </c>
      <c r="P1208" s="3">
        <v>178.91352402746</v>
      </c>
      <c r="Q1208" s="3">
        <v>1876445.04</v>
      </c>
      <c r="R1208" s="3">
        <v>2.4391755150301289</v>
      </c>
      <c r="S1208" s="3">
        <v>25582.072801636001</v>
      </c>
      <c r="T1208" s="3">
        <v>687529.5</v>
      </c>
      <c r="U1208" t="str">
        <f t="shared" si="257"/>
        <v xml:space="preserve">FAMILY CLOTH RACK 3LAYERS [MADE UP OF MILD STEEL] - 03-027I </v>
      </c>
      <c r="V1208" t="e">
        <f t="shared" si="258"/>
        <v>#VALUE!</v>
      </c>
      <c r="W1208" t="str">
        <f t="shared" si="259"/>
        <v>PCS</v>
      </c>
      <c r="X1208" t="e">
        <f t="shared" si="260"/>
        <v>#VALUE!</v>
      </c>
      <c r="Y1208">
        <f t="shared" si="261"/>
        <v>2563974.54</v>
      </c>
      <c r="Z1208">
        <f t="shared" si="262"/>
        <v>0.36640001990146215</v>
      </c>
      <c r="AA1208" t="str">
        <f t="shared" si="263"/>
        <v>High</v>
      </c>
      <c r="AB1208">
        <f t="shared" si="264"/>
        <v>2021</v>
      </c>
      <c r="AD1208">
        <f t="shared" si="265"/>
        <v>0.26475803781222174</v>
      </c>
    </row>
    <row r="1209" spans="1:30" x14ac:dyDescent="0.3">
      <c r="A1209" s="3" t="s">
        <v>19</v>
      </c>
      <c r="B1209" s="3" t="s">
        <v>1626</v>
      </c>
      <c r="C1209" s="3" t="s">
        <v>21</v>
      </c>
      <c r="D1209" s="4" t="s">
        <v>22</v>
      </c>
      <c r="E1209" s="3" t="s">
        <v>1627</v>
      </c>
      <c r="F1209" s="3" t="str">
        <f t="shared" si="252"/>
        <v>Home Utility</v>
      </c>
      <c r="G1209" s="3" t="str">
        <f t="shared" si="253"/>
        <v xml:space="preserve">MILD STEEL MULTI FUNCTION CLOTH STAND - RYX-02-020 </v>
      </c>
      <c r="H1209" s="3" t="str">
        <f t="shared" si="254"/>
        <v>MILD</v>
      </c>
      <c r="I1209" s="3"/>
      <c r="J1209" s="3"/>
      <c r="K1209" s="3" t="str">
        <f t="shared" si="255"/>
        <v/>
      </c>
      <c r="L1209" s="3" t="e">
        <f t="shared" si="256"/>
        <v>#VALUE!</v>
      </c>
      <c r="M1209" s="3"/>
      <c r="N1209" s="3">
        <v>12012</v>
      </c>
      <c r="O1209" s="3" t="s">
        <v>24</v>
      </c>
      <c r="P1209" s="3">
        <v>380.09835664335662</v>
      </c>
      <c r="Q1209" s="3">
        <v>4565741.46</v>
      </c>
      <c r="R1209" s="3">
        <v>5.1819816856626684</v>
      </c>
      <c r="S1209" s="3">
        <v>62245.964008179973</v>
      </c>
      <c r="T1209" s="3">
        <v>1672887.7</v>
      </c>
      <c r="U1209" t="str">
        <f t="shared" si="257"/>
        <v xml:space="preserve">MILD STEEL MULTI FUNCTION CLOTH STAND - RYX-02-020 </v>
      </c>
      <c r="V1209" t="e">
        <f t="shared" si="258"/>
        <v>#VALUE!</v>
      </c>
      <c r="W1209" t="str">
        <f t="shared" si="259"/>
        <v/>
      </c>
      <c r="X1209">
        <f t="shared" si="260"/>
        <v>14.2</v>
      </c>
      <c r="Y1209">
        <f t="shared" si="261"/>
        <v>6238629.1600000001</v>
      </c>
      <c r="Z1209">
        <f t="shared" si="262"/>
        <v>0.36640000636391706</v>
      </c>
      <c r="AA1209" t="str">
        <f t="shared" si="263"/>
        <v>High</v>
      </c>
      <c r="AB1209">
        <f t="shared" si="264"/>
        <v>2021</v>
      </c>
      <c r="AD1209">
        <f t="shared" si="265"/>
        <v>0.26464147590615611</v>
      </c>
    </row>
    <row r="1210" spans="1:30" x14ac:dyDescent="0.3">
      <c r="A1210" s="3" t="s">
        <v>19</v>
      </c>
      <c r="B1210" s="3" t="s">
        <v>1628</v>
      </c>
      <c r="C1210" s="3" t="s">
        <v>21</v>
      </c>
      <c r="D1210" s="4" t="s">
        <v>22</v>
      </c>
      <c r="E1210" s="3" t="s">
        <v>1629</v>
      </c>
      <c r="F1210" s="3" t="str">
        <f t="shared" si="252"/>
        <v>Other</v>
      </c>
      <c r="G1210" s="3" t="str">
        <f t="shared" si="253"/>
        <v xml:space="preserve">STEEL SALT BOTTLE NP-19 </v>
      </c>
      <c r="H1210" s="3" t="str">
        <f t="shared" si="254"/>
        <v>STEEL</v>
      </c>
      <c r="I1210" s="3"/>
      <c r="J1210" s="3"/>
      <c r="K1210" s="3" t="str">
        <f t="shared" si="255"/>
        <v>PCS</v>
      </c>
      <c r="L1210" s="3" t="e">
        <f t="shared" si="256"/>
        <v>#VALUE!</v>
      </c>
      <c r="M1210" s="3"/>
      <c r="N1210" s="3">
        <v>1575</v>
      </c>
      <c r="O1210" s="3" t="s">
        <v>24</v>
      </c>
      <c r="P1210" s="3">
        <v>251.76855873015879</v>
      </c>
      <c r="Q1210" s="3">
        <v>396535.48</v>
      </c>
      <c r="R1210" s="3">
        <v>3.4324275218835552</v>
      </c>
      <c r="S1210" s="3">
        <v>5406.0733469665984</v>
      </c>
      <c r="T1210" s="3">
        <v>145290.6</v>
      </c>
      <c r="U1210" t="str">
        <f t="shared" si="257"/>
        <v xml:space="preserve">STEEL SALT BOTTLE NP-19 </v>
      </c>
      <c r="V1210">
        <f t="shared" si="258"/>
        <v>10080</v>
      </c>
      <c r="W1210" t="str">
        <f t="shared" si="259"/>
        <v>PCS</v>
      </c>
      <c r="X1210">
        <f t="shared" si="260"/>
        <v>0.49759999999999999</v>
      </c>
      <c r="Y1210">
        <f t="shared" si="261"/>
        <v>541826.07999999996</v>
      </c>
      <c r="Z1210">
        <f t="shared" si="262"/>
        <v>0.36640000032279585</v>
      </c>
      <c r="AA1210" t="str">
        <f t="shared" si="263"/>
        <v>High</v>
      </c>
      <c r="AB1210">
        <f t="shared" si="264"/>
        <v>2021</v>
      </c>
      <c r="AD1210">
        <f t="shared" si="265"/>
        <v>0.26452464636487288</v>
      </c>
    </row>
    <row r="1211" spans="1:30" x14ac:dyDescent="0.3">
      <c r="A1211" s="3" t="s">
        <v>19</v>
      </c>
      <c r="B1211" s="3" t="s">
        <v>1628</v>
      </c>
      <c r="C1211" s="3" t="s">
        <v>21</v>
      </c>
      <c r="D1211" s="4" t="s">
        <v>22</v>
      </c>
      <c r="E1211" s="3" t="s">
        <v>1630</v>
      </c>
      <c r="F1211" s="3" t="str">
        <f t="shared" si="252"/>
        <v>Kitchen Tools</v>
      </c>
      <c r="G1211" s="3" t="str">
        <f t="shared" si="253"/>
        <v xml:space="preserve">STEEL TEA STRAINER BIG SB-12 </v>
      </c>
      <c r="H1211" s="3" t="str">
        <f t="shared" si="254"/>
        <v>STEEL</v>
      </c>
      <c r="I1211" s="3"/>
      <c r="J1211" s="3"/>
      <c r="K1211" s="3" t="str">
        <f t="shared" si="255"/>
        <v>PCS</v>
      </c>
      <c r="L1211" s="3" t="e">
        <f t="shared" si="256"/>
        <v>#VALUE!</v>
      </c>
      <c r="M1211" s="3"/>
      <c r="N1211" s="3">
        <v>4839.3</v>
      </c>
      <c r="O1211" s="3" t="s">
        <v>24</v>
      </c>
      <c r="P1211" s="3">
        <v>401.17751121029897</v>
      </c>
      <c r="Q1211" s="3">
        <v>1941418.33</v>
      </c>
      <c r="R1211" s="3">
        <v>5.4693593893701307</v>
      </c>
      <c r="S1211" s="3">
        <v>26467.87089297887</v>
      </c>
      <c r="T1211" s="3">
        <v>711335.7</v>
      </c>
      <c r="U1211" t="str">
        <f t="shared" si="257"/>
        <v xml:space="preserve">STEEL TEA STRAINER BIG SB-12 </v>
      </c>
      <c r="V1211" t="e">
        <f t="shared" si="258"/>
        <v>#VALUE!</v>
      </c>
      <c r="W1211" t="str">
        <f t="shared" si="259"/>
        <v>PCS</v>
      </c>
      <c r="X1211">
        <f t="shared" si="260"/>
        <v>1.2052</v>
      </c>
      <c r="Y1211">
        <f t="shared" si="261"/>
        <v>2652754.0300000003</v>
      </c>
      <c r="Z1211">
        <f t="shared" si="262"/>
        <v>0.36640001230440628</v>
      </c>
      <c r="AA1211" t="str">
        <f t="shared" si="263"/>
        <v>High</v>
      </c>
      <c r="AB1211">
        <f t="shared" si="264"/>
        <v>2021</v>
      </c>
      <c r="AD1211">
        <f t="shared" si="265"/>
        <v>0.26440754825687524</v>
      </c>
    </row>
    <row r="1212" spans="1:30" x14ac:dyDescent="0.3">
      <c r="A1212" s="3" t="s">
        <v>19</v>
      </c>
      <c r="B1212" s="3" t="s">
        <v>1631</v>
      </c>
      <c r="C1212" s="3" t="s">
        <v>21</v>
      </c>
      <c r="D1212" s="4" t="s">
        <v>22</v>
      </c>
      <c r="E1212" s="3" t="s">
        <v>1632</v>
      </c>
      <c r="F1212" s="3" t="str">
        <f t="shared" si="252"/>
        <v>Home Utility</v>
      </c>
      <c r="G1212" s="3" t="str">
        <f t="shared" si="253"/>
        <v xml:space="preserve">MILD STEEL MULTI FUNCTION CLOTH STAND - RYX-02-021A </v>
      </c>
      <c r="H1212" s="3" t="str">
        <f t="shared" si="254"/>
        <v>MILD</v>
      </c>
      <c r="I1212" s="3"/>
      <c r="J1212" s="3"/>
      <c r="K1212" s="3" t="str">
        <f t="shared" si="255"/>
        <v/>
      </c>
      <c r="L1212" s="3" t="e">
        <f t="shared" si="256"/>
        <v>#VALUE!</v>
      </c>
      <c r="M1212" s="3"/>
      <c r="N1212" s="3">
        <v>14256</v>
      </c>
      <c r="O1212" s="3" t="s">
        <v>24</v>
      </c>
      <c r="P1212" s="3">
        <v>228.95265432098759</v>
      </c>
      <c r="Q1212" s="3">
        <v>3263949.04</v>
      </c>
      <c r="R1212" s="3">
        <v>3.0981414657779109</v>
      </c>
      <c r="S1212" s="3">
        <v>44167.104736129899</v>
      </c>
      <c r="T1212" s="3">
        <v>1195910.8999999999</v>
      </c>
      <c r="U1212" t="str">
        <f t="shared" si="257"/>
        <v xml:space="preserve">MILD STEEL MULTI FUNCTION CLOTH STAND - RYX-02-021A </v>
      </c>
      <c r="V1212" t="e">
        <f t="shared" si="258"/>
        <v>#VALUE!</v>
      </c>
      <c r="W1212" t="str">
        <f t="shared" si="259"/>
        <v/>
      </c>
      <c r="X1212">
        <f t="shared" si="260"/>
        <v>8.85</v>
      </c>
      <c r="Y1212">
        <f t="shared" si="261"/>
        <v>4459859.9399999995</v>
      </c>
      <c r="Z1212">
        <f t="shared" si="262"/>
        <v>0.36639999134300205</v>
      </c>
      <c r="AA1212" t="str">
        <f t="shared" si="263"/>
        <v>High</v>
      </c>
      <c r="AB1212">
        <f t="shared" si="264"/>
        <v>2021</v>
      </c>
      <c r="AD1212">
        <f t="shared" si="265"/>
        <v>0.26429018063426585</v>
      </c>
    </row>
    <row r="1213" spans="1:30" x14ac:dyDescent="0.3">
      <c r="A1213" s="3" t="s">
        <v>19</v>
      </c>
      <c r="B1213" s="3" t="s">
        <v>1631</v>
      </c>
      <c r="C1213" s="3" t="s">
        <v>21</v>
      </c>
      <c r="D1213" s="4" t="s">
        <v>22</v>
      </c>
      <c r="E1213" s="3" t="s">
        <v>1633</v>
      </c>
      <c r="F1213" s="3" t="str">
        <f t="shared" si="252"/>
        <v>Other</v>
      </c>
      <c r="G1213" s="3" t="str">
        <f t="shared" si="253"/>
        <v xml:space="preserve">KW-830 STAINLESS STEEL SPORT BOTTLE 1000ML </v>
      </c>
      <c r="H1213" s="3" t="str">
        <f t="shared" si="254"/>
        <v>KW-830</v>
      </c>
      <c r="I1213" s="3"/>
      <c r="J1213" s="3"/>
      <c r="K1213" s="3" t="str">
        <f t="shared" si="255"/>
        <v>PCS</v>
      </c>
      <c r="L1213" s="3" t="e">
        <f t="shared" si="256"/>
        <v>#VALUE!</v>
      </c>
      <c r="M1213" s="3"/>
      <c r="N1213" s="3">
        <v>6950</v>
      </c>
      <c r="O1213" s="3" t="s">
        <v>24</v>
      </c>
      <c r="P1213" s="3">
        <v>359.45202589928061</v>
      </c>
      <c r="Q1213" s="3">
        <v>2498191.58</v>
      </c>
      <c r="R1213" s="3">
        <v>4.8640328267832276</v>
      </c>
      <c r="S1213" s="3">
        <v>33805.028146143442</v>
      </c>
      <c r="T1213" s="3">
        <v>915337.4</v>
      </c>
      <c r="U1213" t="str">
        <f t="shared" si="257"/>
        <v xml:space="preserve">KW-830 STAINLESS STEEL SPORT BOTTLE 1000ML </v>
      </c>
      <c r="V1213" t="e">
        <f t="shared" si="258"/>
        <v>#VALUE!</v>
      </c>
      <c r="W1213" t="str">
        <f t="shared" si="259"/>
        <v>PCS</v>
      </c>
      <c r="X1213">
        <f t="shared" si="260"/>
        <v>0.9</v>
      </c>
      <c r="Y1213">
        <f t="shared" si="261"/>
        <v>3413528.98</v>
      </c>
      <c r="Z1213">
        <f t="shared" si="262"/>
        <v>0.36640000203667328</v>
      </c>
      <c r="AA1213" t="str">
        <f t="shared" si="263"/>
        <v>High</v>
      </c>
      <c r="AB1213">
        <f t="shared" si="264"/>
        <v>2021</v>
      </c>
      <c r="AD1213">
        <f t="shared" si="265"/>
        <v>0.26417254260349543</v>
      </c>
    </row>
    <row r="1214" spans="1:30" x14ac:dyDescent="0.3">
      <c r="A1214" s="3" t="s">
        <v>19</v>
      </c>
      <c r="B1214" s="3" t="s">
        <v>1634</v>
      </c>
      <c r="C1214" s="3" t="s">
        <v>21</v>
      </c>
      <c r="D1214" s="4" t="s">
        <v>22</v>
      </c>
      <c r="E1214" s="3" t="s">
        <v>1635</v>
      </c>
      <c r="F1214" s="3" t="str">
        <f t="shared" si="252"/>
        <v>Other</v>
      </c>
      <c r="G1214" s="3" t="str">
        <f t="shared" si="253"/>
        <v xml:space="preserve">STEEL SALT BOTTLE - NP-19 </v>
      </c>
      <c r="H1214" s="3" t="str">
        <f t="shared" si="254"/>
        <v>STEEL</v>
      </c>
      <c r="I1214" s="3"/>
      <c r="J1214" s="3"/>
      <c r="K1214" s="3" t="str">
        <f t="shared" si="255"/>
        <v>PCS</v>
      </c>
      <c r="L1214" s="3" t="e">
        <f t="shared" si="256"/>
        <v>#VALUE!</v>
      </c>
      <c r="M1214" s="3"/>
      <c r="N1214" s="3">
        <v>2782.5</v>
      </c>
      <c r="O1214" s="3" t="s">
        <v>24</v>
      </c>
      <c r="P1214" s="3">
        <v>253.98707996406111</v>
      </c>
      <c r="Q1214" s="3">
        <v>706719.05</v>
      </c>
      <c r="R1214" s="3">
        <v>3.4462290361473689</v>
      </c>
      <c r="S1214" s="3">
        <v>9589.1322930800543</v>
      </c>
      <c r="T1214" s="3">
        <v>258941.9</v>
      </c>
      <c r="U1214" t="str">
        <f t="shared" si="257"/>
        <v xml:space="preserve">STEEL SALT BOTTLE - NP-19 </v>
      </c>
      <c r="V1214" t="e">
        <f t="shared" si="258"/>
        <v>#VALUE!</v>
      </c>
      <c r="W1214" t="str">
        <f t="shared" si="259"/>
        <v>PCS</v>
      </c>
      <c r="X1214">
        <f t="shared" si="260"/>
        <v>0.49840000000000001</v>
      </c>
      <c r="Y1214">
        <f t="shared" si="261"/>
        <v>965660.95000000007</v>
      </c>
      <c r="Z1214">
        <f t="shared" si="262"/>
        <v>0.36640005671277714</v>
      </c>
      <c r="AA1214" t="str">
        <f t="shared" si="263"/>
        <v>High</v>
      </c>
      <c r="AB1214">
        <f t="shared" si="264"/>
        <v>2021</v>
      </c>
      <c r="AD1214">
        <f t="shared" si="265"/>
        <v>0.26405463319238448</v>
      </c>
    </row>
    <row r="1215" spans="1:30" x14ac:dyDescent="0.3">
      <c r="A1215" s="3" t="s">
        <v>19</v>
      </c>
      <c r="B1215" s="3" t="s">
        <v>1634</v>
      </c>
      <c r="C1215" s="3" t="s">
        <v>21</v>
      </c>
      <c r="D1215" s="4" t="s">
        <v>22</v>
      </c>
      <c r="E1215" s="3" t="s">
        <v>1636</v>
      </c>
      <c r="F1215" s="3" t="str">
        <f t="shared" si="252"/>
        <v>Kitchen Tools</v>
      </c>
      <c r="G1215" s="3" t="str">
        <f t="shared" si="253"/>
        <v xml:space="preserve">STEEL TEA STRAINER BIG - SB-12 </v>
      </c>
      <c r="H1215" s="3" t="str">
        <f t="shared" si="254"/>
        <v>STEEL</v>
      </c>
      <c r="I1215" s="3"/>
      <c r="J1215" s="3"/>
      <c r="K1215" s="3" t="str">
        <f t="shared" si="255"/>
        <v>PCS</v>
      </c>
      <c r="L1215" s="3" t="e">
        <f t="shared" si="256"/>
        <v>#VALUE!</v>
      </c>
      <c r="M1215" s="3"/>
      <c r="N1215" s="3">
        <v>974.7</v>
      </c>
      <c r="O1215" s="3" t="s">
        <v>24</v>
      </c>
      <c r="P1215" s="3">
        <v>404.70005129783522</v>
      </c>
      <c r="Q1215" s="3">
        <v>394461.14</v>
      </c>
      <c r="R1215" s="3">
        <v>5.491181157365471</v>
      </c>
      <c r="S1215" s="3">
        <v>5352.2542740841254</v>
      </c>
      <c r="T1215" s="3">
        <v>144530.5</v>
      </c>
      <c r="U1215" t="str">
        <f t="shared" si="257"/>
        <v xml:space="preserve">STEEL TEA STRAINER BIG - SB-12 </v>
      </c>
      <c r="V1215">
        <f t="shared" si="258"/>
        <v>4104</v>
      </c>
      <c r="W1215" t="str">
        <f t="shared" si="259"/>
        <v>PCS</v>
      </c>
      <c r="X1215">
        <f t="shared" si="260"/>
        <v>1.2071000000000001</v>
      </c>
      <c r="Y1215">
        <f t="shared" si="261"/>
        <v>538991.64</v>
      </c>
      <c r="Z1215">
        <f t="shared" si="262"/>
        <v>0.36639984359422578</v>
      </c>
      <c r="AA1215" t="str">
        <f t="shared" si="263"/>
        <v>High</v>
      </c>
      <c r="AB1215">
        <f t="shared" si="264"/>
        <v>2021</v>
      </c>
      <c r="AD1215">
        <f t="shared" si="265"/>
        <v>0.26393645141002836</v>
      </c>
    </row>
    <row r="1216" spans="1:30" x14ac:dyDescent="0.3">
      <c r="A1216" s="3" t="s">
        <v>19</v>
      </c>
      <c r="B1216" s="3" t="s">
        <v>1634</v>
      </c>
      <c r="C1216" s="3" t="s">
        <v>21</v>
      </c>
      <c r="D1216" s="4" t="s">
        <v>22</v>
      </c>
      <c r="E1216" s="3" t="s">
        <v>1637</v>
      </c>
      <c r="F1216" s="3" t="str">
        <f t="shared" si="252"/>
        <v>Other</v>
      </c>
      <c r="G1216" s="3" t="str">
        <f t="shared" si="253"/>
        <v xml:space="preserve">STEEL HAND BLENDER - RS-02 </v>
      </c>
      <c r="H1216" s="3" t="str">
        <f t="shared" si="254"/>
        <v>STEEL</v>
      </c>
      <c r="I1216" s="3"/>
      <c r="J1216" s="3"/>
      <c r="K1216" s="3" t="str">
        <f t="shared" si="255"/>
        <v>PCS</v>
      </c>
      <c r="L1216" s="3" t="e">
        <f t="shared" si="256"/>
        <v>#VALUE!</v>
      </c>
      <c r="M1216" s="3"/>
      <c r="N1216" s="3">
        <v>1510.8</v>
      </c>
      <c r="O1216" s="3" t="s">
        <v>24</v>
      </c>
      <c r="P1216" s="3">
        <v>603.56286735504375</v>
      </c>
      <c r="Q1216" s="3">
        <v>911862.78</v>
      </c>
      <c r="R1216" s="3">
        <v>8.1894554593628737</v>
      </c>
      <c r="S1216" s="3">
        <v>12372.629308005429</v>
      </c>
      <c r="T1216" s="3">
        <v>334106.59999999998</v>
      </c>
      <c r="U1216" t="str">
        <f t="shared" si="257"/>
        <v xml:space="preserve">STEEL HAND BLENDER - RS-02 </v>
      </c>
      <c r="V1216">
        <f t="shared" si="258"/>
        <v>25180</v>
      </c>
      <c r="W1216" t="str">
        <f t="shared" si="259"/>
        <v>PCS</v>
      </c>
      <c r="X1216">
        <f t="shared" si="260"/>
        <v>0.45479999999999998</v>
      </c>
      <c r="Y1216">
        <f t="shared" si="261"/>
        <v>1245969.3799999999</v>
      </c>
      <c r="Z1216">
        <f t="shared" si="262"/>
        <v>0.36640008488996556</v>
      </c>
      <c r="AA1216" t="str">
        <f t="shared" si="263"/>
        <v>High</v>
      </c>
      <c r="AB1216">
        <f t="shared" si="264"/>
        <v>2021</v>
      </c>
      <c r="AD1216">
        <f t="shared" si="265"/>
        <v>0.26381799662137612</v>
      </c>
    </row>
    <row r="1217" spans="1:30" x14ac:dyDescent="0.3">
      <c r="A1217" s="3" t="s">
        <v>19</v>
      </c>
      <c r="B1217" s="3" t="s">
        <v>1634</v>
      </c>
      <c r="C1217" s="3" t="s">
        <v>21</v>
      </c>
      <c r="D1217" s="4" t="s">
        <v>22</v>
      </c>
      <c r="E1217" s="3" t="s">
        <v>1638</v>
      </c>
      <c r="F1217" s="3" t="str">
        <f t="shared" si="252"/>
        <v>Other</v>
      </c>
      <c r="G1217" s="3" t="str">
        <f t="shared" si="253"/>
        <v xml:space="preserve">STEEL ZHARA - NP-003 </v>
      </c>
      <c r="H1217" s="3" t="str">
        <f t="shared" si="254"/>
        <v>STEEL</v>
      </c>
      <c r="I1217" s="3"/>
      <c r="J1217" s="3"/>
      <c r="K1217" s="3" t="str">
        <f t="shared" si="255"/>
        <v>PCS</v>
      </c>
      <c r="L1217" s="3" t="e">
        <f t="shared" si="256"/>
        <v>#VALUE!</v>
      </c>
      <c r="M1217" s="3"/>
      <c r="N1217" s="3">
        <v>526.4</v>
      </c>
      <c r="O1217" s="3" t="s">
        <v>24</v>
      </c>
      <c r="P1217" s="3">
        <v>389.28459346504559</v>
      </c>
      <c r="Q1217" s="3">
        <v>204919.41</v>
      </c>
      <c r="R1217" s="3">
        <v>5.2820161935555712</v>
      </c>
      <c r="S1217" s="3">
        <v>2780.4533242876528</v>
      </c>
      <c r="T1217" s="3">
        <v>75082.5</v>
      </c>
      <c r="U1217" t="str">
        <f t="shared" si="257"/>
        <v xml:space="preserve">STEEL ZHARA - NP-003 </v>
      </c>
      <c r="V1217">
        <f t="shared" si="258"/>
        <v>5640</v>
      </c>
      <c r="W1217" t="str">
        <f t="shared" si="259"/>
        <v>PCS</v>
      </c>
      <c r="X1217">
        <f t="shared" si="260"/>
        <v>0.45629999999999998</v>
      </c>
      <c r="Y1217">
        <f t="shared" si="261"/>
        <v>280001.91000000003</v>
      </c>
      <c r="Z1217">
        <f t="shared" si="262"/>
        <v>0.36640013749795591</v>
      </c>
      <c r="AA1217" t="str">
        <f t="shared" si="263"/>
        <v>High</v>
      </c>
      <c r="AB1217">
        <f t="shared" si="264"/>
        <v>2021</v>
      </c>
      <c r="AD1217">
        <f t="shared" si="265"/>
        <v>0.26369926735254673</v>
      </c>
    </row>
    <row r="1218" spans="1:30" x14ac:dyDescent="0.3">
      <c r="A1218" s="3" t="s">
        <v>19</v>
      </c>
      <c r="B1218" s="3" t="s">
        <v>1639</v>
      </c>
      <c r="C1218" s="3" t="s">
        <v>21</v>
      </c>
      <c r="D1218" s="4" t="s">
        <v>22</v>
      </c>
      <c r="E1218" s="3" t="s">
        <v>1640</v>
      </c>
      <c r="F1218" s="3" t="str">
        <f t="shared" si="252"/>
        <v>Other</v>
      </c>
      <c r="G1218" s="3" t="str">
        <f t="shared" si="253"/>
        <v xml:space="preserve">STEEL SALT BOTTLE - NP-19 </v>
      </c>
      <c r="H1218" s="3" t="str">
        <f t="shared" si="254"/>
        <v>STEEL</v>
      </c>
      <c r="I1218" s="3"/>
      <c r="J1218" s="3"/>
      <c r="K1218" s="3" t="str">
        <f t="shared" si="255"/>
        <v>PCS</v>
      </c>
      <c r="L1218" s="3" t="e">
        <f t="shared" si="256"/>
        <v>#VALUE!</v>
      </c>
      <c r="M1218" s="3"/>
      <c r="N1218" s="3">
        <v>1875</v>
      </c>
      <c r="O1218" s="3" t="s">
        <v>1557</v>
      </c>
      <c r="P1218" s="3">
        <v>257.52486399999998</v>
      </c>
      <c r="Q1218" s="3">
        <v>482859.12</v>
      </c>
      <c r="R1218" s="3">
        <v>3.4942315332428762</v>
      </c>
      <c r="S1218" s="3">
        <v>6551.6841248303936</v>
      </c>
      <c r="T1218" s="3">
        <v>176919.6</v>
      </c>
      <c r="U1218" t="str">
        <f t="shared" si="257"/>
        <v xml:space="preserve">STEEL SALT BOTTLE - NP-19 </v>
      </c>
      <c r="V1218" t="e">
        <f t="shared" si="258"/>
        <v>#VALUE!</v>
      </c>
      <c r="W1218" t="str">
        <f t="shared" si="259"/>
        <v>PCS</v>
      </c>
      <c r="X1218">
        <f t="shared" si="260"/>
        <v>0.498</v>
      </c>
      <c r="Y1218">
        <f t="shared" si="261"/>
        <v>659778.72</v>
      </c>
      <c r="Z1218">
        <f t="shared" si="262"/>
        <v>0.36640003817262479</v>
      </c>
      <c r="AA1218" t="str">
        <f t="shared" si="263"/>
        <v>High</v>
      </c>
      <c r="AB1218">
        <f t="shared" si="264"/>
        <v>2021</v>
      </c>
      <c r="AD1218">
        <f t="shared" si="265"/>
        <v>0.26358026286802133</v>
      </c>
    </row>
    <row r="1219" spans="1:30" x14ac:dyDescent="0.3">
      <c r="A1219" s="3" t="s">
        <v>19</v>
      </c>
      <c r="B1219" s="3" t="s">
        <v>1639</v>
      </c>
      <c r="C1219" s="3" t="s">
        <v>21</v>
      </c>
      <c r="D1219" s="4" t="s">
        <v>22</v>
      </c>
      <c r="E1219" s="3" t="s">
        <v>1641</v>
      </c>
      <c r="F1219" s="3" t="str">
        <f t="shared" ref="F1219:F1282" si="266">IF(ISNUMBER(SEARCH("SCRUB",E1219)),"Scrubber",
IF(ISNUMBER(SEARCH("STRAIN",E1219)),"Kitchen Tools",
IF(ISNUMBER(SEARCH("HOLDER",E1219)),"Household Steel",
IF(ISNUMBER(SEARCH("CONTAINER",E1219)),"Containers",
IF(ISNUMBER(SEARCH("STAND",E1219)),"Home Utility",
"Other")))))</f>
        <v>Other</v>
      </c>
      <c r="G1219" s="3" t="str">
        <f t="shared" ref="G1219:G1282" si="267">LEFT(E1219, FIND("(", E1219 &amp; "(")-1)</f>
        <v xml:space="preserve">STEEL ZHARA - NP-003 </v>
      </c>
      <c r="H1219" s="3" t="str">
        <f t="shared" ref="H1219:H1282" si="268">LEFT(E1219, FIND(" ", E1219 &amp; " ") - 1)</f>
        <v>STEEL</v>
      </c>
      <c r="I1219" s="3"/>
      <c r="J1219" s="3"/>
      <c r="K1219" s="3" t="str">
        <f t="shared" ref="K1219:K1282" si="269">IF(ISNUMBER(SEARCH("PCS",E1219)),"PCS",
IF(ISNUMBER(SEARCH("SET",E1219)),"SETS",
IF(ISNUMBER(SEARCH("KG",E1219)),"KG","")))</f>
        <v>PCS</v>
      </c>
      <c r="L1219" s="3" t="e">
        <f t="shared" ref="L1219:L1282" si="270">--TRIM(MID(E1219, FIND("USD", UPPER(E1219))+3, 10))</f>
        <v>#VALUE!</v>
      </c>
      <c r="M1219" s="3"/>
      <c r="N1219" s="3">
        <v>8097.6</v>
      </c>
      <c r="O1219" s="3" t="s">
        <v>1557</v>
      </c>
      <c r="P1219" s="3">
        <v>395.02408985378378</v>
      </c>
      <c r="Q1219" s="3">
        <v>3198747.07</v>
      </c>
      <c r="R1219" s="3">
        <v>5.3598926710147046</v>
      </c>
      <c r="S1219" s="3">
        <v>43402.266892808679</v>
      </c>
      <c r="T1219" s="3">
        <v>1172020.8999999999</v>
      </c>
      <c r="U1219" t="str">
        <f t="shared" ref="U1219:U1282" si="271">LEFT(E1219, FIND("(", E1219 &amp; "(")-1)</f>
        <v xml:space="preserve">STEEL ZHARA - NP-003 </v>
      </c>
      <c r="V1219" t="e">
        <f t="shared" ref="V1219:V1282" si="272">--SUBSTITUTE(MID(E1219, FIND("QTY:", E1219) + 4, FIND("PCS", E1219) - FIND("QTY:", E1219) - 4), ",", "")</f>
        <v>#VALUE!</v>
      </c>
      <c r="W1219" t="str">
        <f t="shared" ref="W1219:W1282" si="273">IF(ISNUMBER(SEARCH("PCS",E1219)),"PCS",
IF(ISNUMBER(SEARCH("SET",E1219)),"SET",
IF(ISNUMBER(SEARCH("KG",E1219)),"KG","")))</f>
        <v>PCS</v>
      </c>
      <c r="X1219">
        <f t="shared" ref="X1219:X1282" si="274">--TRIM(SUBSTITUTE(MID(UPPER(E1219), FIND("USD", UPPER(E1219))+3, FIND("PER", UPPER(E1219)) - (FIND("USD", UPPER(E1219))+3)),")",""))</f>
        <v>0.45629999999999998</v>
      </c>
      <c r="Y1219">
        <f t="shared" ref="Y1219:Y1282" si="275">Q1219 + T1219</f>
        <v>4370767.97</v>
      </c>
      <c r="Z1219">
        <f t="shared" ref="Z1219:Z1282" si="276">IF(Q1219&gt;0, T1219/Q1219, "")</f>
        <v>0.36639999173176263</v>
      </c>
      <c r="AA1219" t="str">
        <f t="shared" ref="AA1219:AA1282" si="277">IF(AD1219 &gt; $AD$2080, "High", "Normal")</f>
        <v>High</v>
      </c>
      <c r="AB1219">
        <f t="shared" ref="AB1219:AB1282" si="278">YEAR(B1219)</f>
        <v>2021</v>
      </c>
      <c r="AD1219">
        <f t="shared" ref="AD1219:AD1282" si="279">AVERAGE(Z1219:Z3297)</f>
        <v>0.26346098238622945</v>
      </c>
    </row>
    <row r="1220" spans="1:30" x14ac:dyDescent="0.3">
      <c r="A1220" s="3" t="s">
        <v>19</v>
      </c>
      <c r="B1220" s="3" t="s">
        <v>1639</v>
      </c>
      <c r="C1220" s="3" t="s">
        <v>21</v>
      </c>
      <c r="D1220" s="4" t="s">
        <v>22</v>
      </c>
      <c r="E1220" s="3" t="s">
        <v>1642</v>
      </c>
      <c r="F1220" s="3" t="str">
        <f t="shared" si="266"/>
        <v>Kitchen Tools</v>
      </c>
      <c r="G1220" s="3" t="str">
        <f t="shared" si="267"/>
        <v xml:space="preserve">STEEL TEA STRAINER BIG - SB-12 </v>
      </c>
      <c r="H1220" s="3" t="str">
        <f t="shared" si="268"/>
        <v>STEEL</v>
      </c>
      <c r="I1220" s="3"/>
      <c r="J1220" s="3"/>
      <c r="K1220" s="3" t="str">
        <f t="shared" si="269"/>
        <v>PCS</v>
      </c>
      <c r="L1220" s="3" t="e">
        <f t="shared" si="270"/>
        <v>#VALUE!</v>
      </c>
      <c r="M1220" s="3"/>
      <c r="N1220" s="3">
        <v>3705</v>
      </c>
      <c r="O1220" s="3" t="s">
        <v>1557</v>
      </c>
      <c r="P1220" s="3">
        <v>410.63265587044532</v>
      </c>
      <c r="Q1220" s="3">
        <v>1521393.99</v>
      </c>
      <c r="R1220" s="3">
        <v>5.5716778272787693</v>
      </c>
      <c r="S1220" s="3">
        <v>20643.066350067838</v>
      </c>
      <c r="T1220" s="3">
        <v>557438.80000000005</v>
      </c>
      <c r="U1220" t="str">
        <f t="shared" si="271"/>
        <v xml:space="preserve">STEEL TEA STRAINER BIG - SB-12 </v>
      </c>
      <c r="V1220" t="e">
        <f t="shared" si="272"/>
        <v>#VALUE!</v>
      </c>
      <c r="W1220" t="str">
        <f t="shared" si="273"/>
        <v>PCS</v>
      </c>
      <c r="X1220">
        <f t="shared" si="274"/>
        <v>1.2070000000000001</v>
      </c>
      <c r="Y1220">
        <f t="shared" si="275"/>
        <v>2078832.79</v>
      </c>
      <c r="Z1220">
        <f t="shared" si="276"/>
        <v>0.36640002764832802</v>
      </c>
      <c r="AA1220" t="str">
        <f t="shared" si="277"/>
        <v>High</v>
      </c>
      <c r="AB1220">
        <f t="shared" si="278"/>
        <v>2021</v>
      </c>
      <c r="AD1220">
        <f t="shared" si="279"/>
        <v>0.26334142488408602</v>
      </c>
    </row>
    <row r="1221" spans="1:30" x14ac:dyDescent="0.3">
      <c r="A1221" s="3" t="s">
        <v>19</v>
      </c>
      <c r="B1221" s="3" t="s">
        <v>1643</v>
      </c>
      <c r="C1221" s="3" t="s">
        <v>21</v>
      </c>
      <c r="D1221" s="4" t="s">
        <v>22</v>
      </c>
      <c r="E1221" s="3" t="s">
        <v>1644</v>
      </c>
      <c r="F1221" s="3" t="str">
        <f t="shared" si="266"/>
        <v>Kitchen Tools</v>
      </c>
      <c r="G1221" s="3" t="str">
        <f t="shared" si="267"/>
        <v xml:space="preserve">STEEL TEA STRAINER NP-55 </v>
      </c>
      <c r="H1221" s="3" t="str">
        <f t="shared" si="268"/>
        <v>STEEL</v>
      </c>
      <c r="I1221" s="3"/>
      <c r="J1221" s="3"/>
      <c r="K1221" s="3" t="str">
        <f t="shared" si="269"/>
        <v>PCS</v>
      </c>
      <c r="L1221" s="3" t="e">
        <f t="shared" si="270"/>
        <v>#VALUE!</v>
      </c>
      <c r="M1221" s="3"/>
      <c r="N1221" s="3">
        <v>2755.5</v>
      </c>
      <c r="O1221" s="3" t="s">
        <v>1557</v>
      </c>
      <c r="P1221" s="3">
        <v>585.76362547632004</v>
      </c>
      <c r="Q1221" s="3">
        <v>1614071.67</v>
      </c>
      <c r="R1221" s="3">
        <v>7.9371764969691068</v>
      </c>
      <c r="S1221" s="3">
        <v>21870.889837398368</v>
      </c>
      <c r="T1221" s="3">
        <v>591395.80000000005</v>
      </c>
      <c r="U1221" t="str">
        <f t="shared" si="271"/>
        <v xml:space="preserve">STEEL TEA STRAINER NP-55 </v>
      </c>
      <c r="V1221">
        <f t="shared" si="272"/>
        <v>60120</v>
      </c>
      <c r="W1221" t="str">
        <f t="shared" si="273"/>
        <v>PCS</v>
      </c>
      <c r="X1221">
        <f t="shared" si="274"/>
        <v>0.32390000000000002</v>
      </c>
      <c r="Y1221">
        <f t="shared" si="275"/>
        <v>2205467.4699999997</v>
      </c>
      <c r="Z1221">
        <f t="shared" si="276"/>
        <v>0.36639996289631926</v>
      </c>
      <c r="AA1221" t="str">
        <f t="shared" si="277"/>
        <v>High</v>
      </c>
      <c r="AB1221">
        <f t="shared" si="278"/>
        <v>2021</v>
      </c>
      <c r="AD1221">
        <f t="shared" si="279"/>
        <v>0.26322158929947642</v>
      </c>
    </row>
    <row r="1222" spans="1:30" x14ac:dyDescent="0.3">
      <c r="A1222" s="3" t="s">
        <v>19</v>
      </c>
      <c r="B1222" s="3" t="s">
        <v>1643</v>
      </c>
      <c r="C1222" s="3" t="s">
        <v>21</v>
      </c>
      <c r="D1222" s="4" t="s">
        <v>22</v>
      </c>
      <c r="E1222" s="3" t="s">
        <v>1645</v>
      </c>
      <c r="F1222" s="3" t="str">
        <f t="shared" si="266"/>
        <v>Other</v>
      </c>
      <c r="G1222" s="3" t="str">
        <f t="shared" si="267"/>
        <v xml:space="preserve">STEEL ZHARA NP-003 </v>
      </c>
      <c r="H1222" s="3" t="str">
        <f t="shared" si="268"/>
        <v>STEEL</v>
      </c>
      <c r="I1222" s="3"/>
      <c r="J1222" s="3"/>
      <c r="K1222" s="3" t="str">
        <f t="shared" si="269"/>
        <v>PCS</v>
      </c>
      <c r="L1222" s="3" t="e">
        <f t="shared" si="270"/>
        <v>#VALUE!</v>
      </c>
      <c r="M1222" s="3"/>
      <c r="N1222" s="3">
        <v>1680</v>
      </c>
      <c r="O1222" s="3" t="s">
        <v>1557</v>
      </c>
      <c r="P1222" s="3">
        <v>405.23464880952378</v>
      </c>
      <c r="Q1222" s="3">
        <v>680794.21</v>
      </c>
      <c r="R1222" s="3">
        <v>5.4909844012130593</v>
      </c>
      <c r="S1222" s="3">
        <v>9224.853794037941</v>
      </c>
      <c r="T1222" s="3">
        <v>249443</v>
      </c>
      <c r="U1222" t="str">
        <f t="shared" si="271"/>
        <v xml:space="preserve">STEEL ZHARA NP-003 </v>
      </c>
      <c r="V1222">
        <f t="shared" si="272"/>
        <v>18000</v>
      </c>
      <c r="W1222" t="str">
        <f t="shared" si="273"/>
        <v>PCS</v>
      </c>
      <c r="X1222">
        <f t="shared" si="274"/>
        <v>0.45629999999999998</v>
      </c>
      <c r="Y1222">
        <f t="shared" si="275"/>
        <v>930237.21</v>
      </c>
      <c r="Z1222">
        <f t="shared" si="276"/>
        <v>0.36640000213867863</v>
      </c>
      <c r="AA1222" t="str">
        <f t="shared" si="277"/>
        <v>High</v>
      </c>
      <c r="AB1222">
        <f t="shared" si="278"/>
        <v>2021</v>
      </c>
      <c r="AD1222">
        <f t="shared" si="279"/>
        <v>0.26310147477840906</v>
      </c>
    </row>
    <row r="1223" spans="1:30" x14ac:dyDescent="0.3">
      <c r="A1223" s="3" t="s">
        <v>19</v>
      </c>
      <c r="B1223" s="3" t="s">
        <v>1643</v>
      </c>
      <c r="C1223" s="3" t="s">
        <v>21</v>
      </c>
      <c r="D1223" s="4" t="s">
        <v>22</v>
      </c>
      <c r="E1223" s="3" t="s">
        <v>1646</v>
      </c>
      <c r="F1223" s="3" t="str">
        <f t="shared" si="266"/>
        <v>Other</v>
      </c>
      <c r="G1223" s="3" t="str">
        <f t="shared" si="267"/>
        <v xml:space="preserve">STEEL SALT BOTTLE - NP-19 </v>
      </c>
      <c r="H1223" s="3" t="str">
        <f t="shared" si="268"/>
        <v>STEEL</v>
      </c>
      <c r="I1223" s="3"/>
      <c r="J1223" s="3"/>
      <c r="K1223" s="3" t="str">
        <f t="shared" si="269"/>
        <v>PCS</v>
      </c>
      <c r="L1223" s="3" t="e">
        <f t="shared" si="270"/>
        <v>#VALUE!</v>
      </c>
      <c r="M1223" s="3"/>
      <c r="N1223" s="3">
        <v>3765</v>
      </c>
      <c r="O1223" s="3" t="s">
        <v>1557</v>
      </c>
      <c r="P1223" s="3">
        <v>264.39362815405048</v>
      </c>
      <c r="Q1223" s="3">
        <v>995442.01</v>
      </c>
      <c r="R1223" s="3">
        <v>3.5825694871822562</v>
      </c>
      <c r="S1223" s="3">
        <v>13488.374119241191</v>
      </c>
      <c r="T1223" s="3">
        <v>364729.9</v>
      </c>
      <c r="U1223" t="str">
        <f t="shared" si="271"/>
        <v xml:space="preserve">STEEL SALT BOTTLE - NP-19 </v>
      </c>
      <c r="V1223" t="e">
        <f t="shared" si="272"/>
        <v>#VALUE!</v>
      </c>
      <c r="W1223" t="str">
        <f t="shared" si="273"/>
        <v>PCS</v>
      </c>
      <c r="X1223">
        <f t="shared" si="274"/>
        <v>0.49840000000000001</v>
      </c>
      <c r="Y1223">
        <f t="shared" si="275"/>
        <v>1360171.9100000001</v>
      </c>
      <c r="Z1223">
        <f t="shared" si="276"/>
        <v>0.36639994729577469</v>
      </c>
      <c r="AA1223" t="str">
        <f t="shared" si="277"/>
        <v>High</v>
      </c>
      <c r="AB1223">
        <f t="shared" si="278"/>
        <v>2021</v>
      </c>
      <c r="AD1223">
        <f t="shared" si="279"/>
        <v>0.26298108022437616</v>
      </c>
    </row>
    <row r="1224" spans="1:30" x14ac:dyDescent="0.3">
      <c r="A1224" s="3" t="s">
        <v>19</v>
      </c>
      <c r="B1224" s="3" t="s">
        <v>1643</v>
      </c>
      <c r="C1224" s="3" t="s">
        <v>21</v>
      </c>
      <c r="D1224" s="4" t="s">
        <v>22</v>
      </c>
      <c r="E1224" s="3" t="s">
        <v>1647</v>
      </c>
      <c r="F1224" s="3" t="str">
        <f t="shared" si="266"/>
        <v>Other</v>
      </c>
      <c r="G1224" s="3" t="str">
        <f t="shared" si="267"/>
        <v xml:space="preserve">STEEL HAND BLENDER RS-02 </v>
      </c>
      <c r="H1224" s="3" t="str">
        <f t="shared" si="268"/>
        <v>STEEL</v>
      </c>
      <c r="I1224" s="3"/>
      <c r="J1224" s="3"/>
      <c r="K1224" s="3" t="str">
        <f t="shared" si="269"/>
        <v>PCS</v>
      </c>
      <c r="L1224" s="3" t="e">
        <f t="shared" si="270"/>
        <v>#VALUE!</v>
      </c>
      <c r="M1224" s="3"/>
      <c r="N1224" s="3">
        <v>3000</v>
      </c>
      <c r="O1224" s="3" t="s">
        <v>1557</v>
      </c>
      <c r="P1224" s="3">
        <v>628.29274333333331</v>
      </c>
      <c r="Q1224" s="3">
        <v>1884878.23</v>
      </c>
      <c r="R1224" s="3">
        <v>8.5134518066847331</v>
      </c>
      <c r="S1224" s="3">
        <v>25540.355420054198</v>
      </c>
      <c r="T1224" s="3">
        <v>690619.4</v>
      </c>
      <c r="U1224" t="str">
        <f t="shared" si="271"/>
        <v xml:space="preserve">STEEL HAND BLENDER RS-02 </v>
      </c>
      <c r="V1224">
        <f t="shared" si="272"/>
        <v>50000</v>
      </c>
      <c r="W1224" t="str">
        <f t="shared" si="273"/>
        <v>PCS</v>
      </c>
      <c r="X1224">
        <f t="shared" si="274"/>
        <v>0.45479999999999998</v>
      </c>
      <c r="Y1224">
        <f t="shared" si="275"/>
        <v>2575497.63</v>
      </c>
      <c r="Z1224">
        <f t="shared" si="276"/>
        <v>0.36640000876873624</v>
      </c>
      <c r="AA1224" t="str">
        <f t="shared" si="277"/>
        <v>High</v>
      </c>
      <c r="AB1224">
        <f t="shared" si="278"/>
        <v>2021</v>
      </c>
      <c r="AD1224">
        <f t="shared" si="279"/>
        <v>0.26286040476688327</v>
      </c>
    </row>
    <row r="1225" spans="1:30" x14ac:dyDescent="0.3">
      <c r="A1225" s="3" t="s">
        <v>19</v>
      </c>
      <c r="B1225" s="3" t="s">
        <v>1648</v>
      </c>
      <c r="C1225" s="3" t="s">
        <v>21</v>
      </c>
      <c r="D1225" s="4" t="s">
        <v>22</v>
      </c>
      <c r="E1225" s="3" t="s">
        <v>1649</v>
      </c>
      <c r="F1225" s="3" t="str">
        <f t="shared" si="266"/>
        <v>Other</v>
      </c>
      <c r="G1225" s="3" t="str">
        <f t="shared" si="267"/>
        <v xml:space="preserve">STAINLESS STEEL SPORTS BOTTLE 650ML S115 - NP-21 </v>
      </c>
      <c r="H1225" s="3" t="str">
        <f t="shared" si="268"/>
        <v>STAINLESS</v>
      </c>
      <c r="I1225" s="3"/>
      <c r="J1225" s="3"/>
      <c r="K1225" s="3" t="str">
        <f t="shared" si="269"/>
        <v>PCS</v>
      </c>
      <c r="L1225" s="3" t="e">
        <f t="shared" si="270"/>
        <v>#VALUE!</v>
      </c>
      <c r="M1225" s="3"/>
      <c r="N1225" s="3">
        <v>9708.7999999999993</v>
      </c>
      <c r="O1225" s="3" t="s">
        <v>1557</v>
      </c>
      <c r="P1225" s="3">
        <v>477.89682556031647</v>
      </c>
      <c r="Q1225" s="3">
        <v>4639804.7</v>
      </c>
      <c r="R1225" s="3">
        <v>6.4755667420097076</v>
      </c>
      <c r="S1225" s="3">
        <v>62869.982384823852</v>
      </c>
      <c r="T1225" s="3">
        <v>1700024.4</v>
      </c>
      <c r="U1225" t="str">
        <f t="shared" si="271"/>
        <v xml:space="preserve">STAINLESS STEEL SPORTS BOTTLE 650ML S115 - NP-21 </v>
      </c>
      <c r="V1225" t="e">
        <f t="shared" si="272"/>
        <v>#VALUE!</v>
      </c>
      <c r="W1225" t="str">
        <f t="shared" si="273"/>
        <v>PCS</v>
      </c>
      <c r="X1225">
        <f t="shared" si="274"/>
        <v>1.07</v>
      </c>
      <c r="Y1225">
        <f t="shared" si="275"/>
        <v>6339829.0999999996</v>
      </c>
      <c r="Z1225">
        <f t="shared" si="276"/>
        <v>0.36639999093065273</v>
      </c>
      <c r="AA1225" t="str">
        <f t="shared" si="277"/>
        <v>High</v>
      </c>
      <c r="AB1225">
        <f t="shared" si="278"/>
        <v>2021</v>
      </c>
      <c r="AD1225">
        <f t="shared" si="279"/>
        <v>0.26273944728557269</v>
      </c>
    </row>
    <row r="1226" spans="1:30" x14ac:dyDescent="0.3">
      <c r="A1226" s="3" t="s">
        <v>19</v>
      </c>
      <c r="B1226" s="3" t="s">
        <v>1648</v>
      </c>
      <c r="C1226" s="3" t="s">
        <v>21</v>
      </c>
      <c r="D1226" s="4" t="s">
        <v>25</v>
      </c>
      <c r="E1226" s="3" t="s">
        <v>1650</v>
      </c>
      <c r="F1226" s="3" t="str">
        <f t="shared" si="266"/>
        <v>Scrubber</v>
      </c>
      <c r="G1226" s="3" t="str">
        <f t="shared" si="267"/>
        <v xml:space="preserve">STEEL SCRUBBER 6 PCS SET - OKS-4156 </v>
      </c>
      <c r="H1226" s="3" t="str">
        <f t="shared" si="268"/>
        <v>STEEL</v>
      </c>
      <c r="I1226" s="3"/>
      <c r="J1226" s="3"/>
      <c r="K1226" s="3" t="str">
        <f t="shared" si="269"/>
        <v>PCS</v>
      </c>
      <c r="L1226" s="3" t="e">
        <f t="shared" si="270"/>
        <v>#VALUE!</v>
      </c>
      <c r="M1226" s="3"/>
      <c r="N1226" s="3">
        <v>8537.7999999999993</v>
      </c>
      <c r="O1226" s="3" t="s">
        <v>1557</v>
      </c>
      <c r="P1226" s="3">
        <v>237.2931984820446</v>
      </c>
      <c r="Q1226" s="3">
        <v>2025961.87</v>
      </c>
      <c r="R1226" s="3">
        <v>3.2153549929816339</v>
      </c>
      <c r="S1226" s="3">
        <v>27452.057859078592</v>
      </c>
      <c r="T1226" s="3">
        <v>890612.8</v>
      </c>
      <c r="U1226" t="str">
        <f t="shared" si="271"/>
        <v xml:space="preserve">STEEL SCRUBBER 6 PCS SET - OKS-4156 </v>
      </c>
      <c r="V1226" t="e">
        <f t="shared" si="272"/>
        <v>#VALUE!</v>
      </c>
      <c r="W1226" t="str">
        <f t="shared" si="273"/>
        <v>PCS</v>
      </c>
      <c r="X1226">
        <f t="shared" si="274"/>
        <v>0.25600000000000001</v>
      </c>
      <c r="Y1226">
        <f t="shared" si="275"/>
        <v>2916574.67</v>
      </c>
      <c r="Z1226">
        <f t="shared" si="276"/>
        <v>0.43959998121781035</v>
      </c>
      <c r="AA1226" t="str">
        <f t="shared" si="277"/>
        <v>High</v>
      </c>
      <c r="AB1226">
        <f t="shared" si="278"/>
        <v>2021</v>
      </c>
      <c r="AD1226">
        <f t="shared" si="279"/>
        <v>0.26261820688364867</v>
      </c>
    </row>
    <row r="1227" spans="1:30" x14ac:dyDescent="0.3">
      <c r="A1227" s="3" t="s">
        <v>19</v>
      </c>
      <c r="B1227" s="3" t="s">
        <v>1648</v>
      </c>
      <c r="C1227" s="3" t="s">
        <v>21</v>
      </c>
      <c r="D1227" s="4" t="s">
        <v>22</v>
      </c>
      <c r="E1227" s="3" t="s">
        <v>1651</v>
      </c>
      <c r="F1227" s="3" t="str">
        <f t="shared" si="266"/>
        <v>Other</v>
      </c>
      <c r="G1227" s="3" t="str">
        <f t="shared" si="267"/>
        <v xml:space="preserve">STAINLESS STEEL SPORTS BOTTLE 750ML S-308-C6 - NP-20 </v>
      </c>
      <c r="H1227" s="3" t="str">
        <f t="shared" si="268"/>
        <v>STAINLESS</v>
      </c>
      <c r="I1227" s="3"/>
      <c r="J1227" s="3"/>
      <c r="K1227" s="3" t="str">
        <f t="shared" si="269"/>
        <v>PCS</v>
      </c>
      <c r="L1227" s="3" t="e">
        <f t="shared" si="270"/>
        <v>#VALUE!</v>
      </c>
      <c r="M1227" s="3"/>
      <c r="N1227" s="3">
        <v>3430.4</v>
      </c>
      <c r="O1227" s="3" t="s">
        <v>1557</v>
      </c>
      <c r="P1227" s="3">
        <v>456.45846256996271</v>
      </c>
      <c r="Q1227" s="3">
        <v>1565835.11</v>
      </c>
      <c r="R1227" s="3">
        <v>6.1850740185631814</v>
      </c>
      <c r="S1227" s="3">
        <v>21217.27791327914</v>
      </c>
      <c r="T1227" s="3">
        <v>573722</v>
      </c>
      <c r="U1227" t="str">
        <f t="shared" si="271"/>
        <v xml:space="preserve">STAINLESS STEEL SPORTS BOTTLE 750ML S-308-C6 - NP-20 </v>
      </c>
      <c r="V1227" t="e">
        <f t="shared" si="272"/>
        <v>#VALUE!</v>
      </c>
      <c r="W1227" t="str">
        <f t="shared" si="273"/>
        <v>PCS</v>
      </c>
      <c r="X1227">
        <f t="shared" si="274"/>
        <v>1.022</v>
      </c>
      <c r="Y1227">
        <f t="shared" si="275"/>
        <v>2139557.1100000003</v>
      </c>
      <c r="Z1227">
        <f t="shared" si="276"/>
        <v>0.36640001002404393</v>
      </c>
      <c r="AA1227" t="str">
        <f t="shared" si="277"/>
        <v>High</v>
      </c>
      <c r="AB1227">
        <f t="shared" si="278"/>
        <v>2021</v>
      </c>
      <c r="AD1227">
        <f t="shared" si="279"/>
        <v>0.26241096827201615</v>
      </c>
    </row>
    <row r="1228" spans="1:30" x14ac:dyDescent="0.3">
      <c r="A1228" s="3" t="s">
        <v>19</v>
      </c>
      <c r="B1228" s="3" t="s">
        <v>1652</v>
      </c>
      <c r="C1228" s="3" t="s">
        <v>21</v>
      </c>
      <c r="D1228" s="4" t="s">
        <v>25</v>
      </c>
      <c r="E1228" s="3" t="s">
        <v>1653</v>
      </c>
      <c r="F1228" s="3" t="str">
        <f t="shared" si="266"/>
        <v>Scrubber</v>
      </c>
      <c r="G1228" s="3" t="str">
        <f t="shared" si="267"/>
        <v xml:space="preserve">STEEL SCRUBBER 2 PCS SET -8001-2 </v>
      </c>
      <c r="H1228" s="3" t="str">
        <f t="shared" si="268"/>
        <v>STEEL</v>
      </c>
      <c r="I1228" s="3"/>
      <c r="J1228" s="3"/>
      <c r="K1228" s="3" t="str">
        <f t="shared" si="269"/>
        <v>PCS</v>
      </c>
      <c r="L1228" s="3" t="e">
        <f t="shared" si="270"/>
        <v>#VALUE!</v>
      </c>
      <c r="M1228" s="3"/>
      <c r="N1228" s="3">
        <v>4813</v>
      </c>
      <c r="O1228" s="3" t="s">
        <v>1557</v>
      </c>
      <c r="P1228" s="3">
        <v>418.28202576355699</v>
      </c>
      <c r="Q1228" s="3">
        <v>2013191.39</v>
      </c>
      <c r="R1228" s="3">
        <v>5.6677781268774661</v>
      </c>
      <c r="S1228" s="3">
        <v>27279.016124661252</v>
      </c>
      <c r="T1228" s="3">
        <v>884998.9</v>
      </c>
      <c r="U1228" t="str">
        <f t="shared" si="271"/>
        <v xml:space="preserve">STEEL SCRUBBER 2 PCS SET -8001-2 </v>
      </c>
      <c r="V1228" t="e">
        <f t="shared" si="272"/>
        <v>#VALUE!</v>
      </c>
      <c r="W1228" t="str">
        <f t="shared" si="273"/>
        <v>PCS</v>
      </c>
      <c r="X1228">
        <f t="shared" si="274"/>
        <v>0.151</v>
      </c>
      <c r="Y1228">
        <f t="shared" si="275"/>
        <v>2898190.29</v>
      </c>
      <c r="Z1228">
        <f t="shared" si="276"/>
        <v>0.43959998259281252</v>
      </c>
      <c r="AA1228" t="str">
        <f t="shared" si="277"/>
        <v>High</v>
      </c>
      <c r="AB1228">
        <f t="shared" si="278"/>
        <v>2021</v>
      </c>
      <c r="AD1228">
        <f t="shared" si="279"/>
        <v>0.26228905849270545</v>
      </c>
    </row>
    <row r="1229" spans="1:30" x14ac:dyDescent="0.3">
      <c r="A1229" s="3" t="s">
        <v>19</v>
      </c>
      <c r="B1229" s="3" t="s">
        <v>1654</v>
      </c>
      <c r="C1229" s="3" t="s">
        <v>21</v>
      </c>
      <c r="D1229" s="4" t="s">
        <v>22</v>
      </c>
      <c r="E1229" s="3" t="s">
        <v>1655</v>
      </c>
      <c r="F1229" s="3" t="str">
        <f t="shared" si="266"/>
        <v>Other</v>
      </c>
      <c r="G1229" s="3" t="str">
        <f t="shared" si="267"/>
        <v xml:space="preserve">KWP-1000B SS OIL POT 900ML </v>
      </c>
      <c r="H1229" s="3" t="str">
        <f t="shared" si="268"/>
        <v>KWP-1000B</v>
      </c>
      <c r="I1229" s="3"/>
      <c r="J1229" s="3"/>
      <c r="K1229" s="3" t="str">
        <f t="shared" si="269"/>
        <v>PCS</v>
      </c>
      <c r="L1229" s="3" t="e">
        <f t="shared" si="270"/>
        <v>#VALUE!</v>
      </c>
      <c r="M1229" s="3"/>
      <c r="N1229" s="3">
        <v>6750</v>
      </c>
      <c r="O1229" s="3" t="s">
        <v>1557</v>
      </c>
      <c r="P1229" s="3">
        <v>454.81851851851849</v>
      </c>
      <c r="Q1229" s="3">
        <v>3070025</v>
      </c>
      <c r="R1229" s="3">
        <v>6.1628525544514714</v>
      </c>
      <c r="S1229" s="3">
        <v>41599.254742547433</v>
      </c>
      <c r="T1229" s="3">
        <v>1124857.2</v>
      </c>
      <c r="U1229" t="str">
        <f t="shared" si="271"/>
        <v xml:space="preserve">KWP-1000B SS OIL POT 900ML </v>
      </c>
      <c r="V1229" t="e">
        <f t="shared" si="272"/>
        <v>#VALUE!</v>
      </c>
      <c r="W1229" t="str">
        <f t="shared" si="273"/>
        <v>PCS</v>
      </c>
      <c r="X1229">
        <f t="shared" si="274"/>
        <v>1.42</v>
      </c>
      <c r="Y1229">
        <f t="shared" si="275"/>
        <v>4194882.2</v>
      </c>
      <c r="Z1229">
        <f t="shared" si="276"/>
        <v>0.36640001302920983</v>
      </c>
      <c r="AA1229" t="str">
        <f t="shared" si="277"/>
        <v>High</v>
      </c>
      <c r="AB1229">
        <f t="shared" si="278"/>
        <v>2021</v>
      </c>
      <c r="AD1229">
        <f t="shared" si="279"/>
        <v>0.26208094707944246</v>
      </c>
    </row>
    <row r="1230" spans="1:30" x14ac:dyDescent="0.3">
      <c r="A1230" s="3" t="s">
        <v>19</v>
      </c>
      <c r="B1230" s="3" t="s">
        <v>1656</v>
      </c>
      <c r="C1230" s="3" t="s">
        <v>21</v>
      </c>
      <c r="D1230" s="4" t="s">
        <v>22</v>
      </c>
      <c r="E1230" s="3" t="s">
        <v>1657</v>
      </c>
      <c r="F1230" s="3" t="str">
        <f t="shared" si="266"/>
        <v>Other</v>
      </c>
      <c r="G1230" s="3" t="str">
        <f t="shared" si="267"/>
        <v xml:space="preserve">HOUSEHOLD STEEL HOOK 3 PCS SET - 2628 </v>
      </c>
      <c r="H1230" s="3" t="str">
        <f t="shared" si="268"/>
        <v>HOUSEHOLD</v>
      </c>
      <c r="I1230" s="3"/>
      <c r="J1230" s="3"/>
      <c r="K1230" s="3" t="str">
        <f t="shared" si="269"/>
        <v>PCS</v>
      </c>
      <c r="L1230" s="3" t="e">
        <f t="shared" si="270"/>
        <v>#VALUE!</v>
      </c>
      <c r="M1230" s="3"/>
      <c r="N1230" s="3">
        <v>5665.68</v>
      </c>
      <c r="O1230" s="3" t="s">
        <v>1557</v>
      </c>
      <c r="P1230" s="3">
        <v>1012.297895398258</v>
      </c>
      <c r="Q1230" s="3">
        <v>5735355.9400000004</v>
      </c>
      <c r="R1230" s="3">
        <v>13.716773650382899</v>
      </c>
      <c r="S1230" s="3">
        <v>77714.850135501358</v>
      </c>
      <c r="T1230" s="3">
        <v>2101434.4</v>
      </c>
      <c r="U1230" t="str">
        <f t="shared" si="271"/>
        <v xml:space="preserve">HOUSEHOLD STEEL HOOK 3 PCS SET - 2628 </v>
      </c>
      <c r="V1230" t="e">
        <f t="shared" si="272"/>
        <v>#VALUE!</v>
      </c>
      <c r="W1230" t="str">
        <f t="shared" si="273"/>
        <v>PCS</v>
      </c>
      <c r="X1230">
        <f t="shared" si="274"/>
        <v>0.44500000000000001</v>
      </c>
      <c r="Y1230">
        <f t="shared" si="275"/>
        <v>7836790.3399999999</v>
      </c>
      <c r="Z1230">
        <f t="shared" si="276"/>
        <v>0.3663999971377539</v>
      </c>
      <c r="AA1230" t="str">
        <f t="shared" si="277"/>
        <v>High</v>
      </c>
      <c r="AB1230">
        <f t="shared" si="278"/>
        <v>2021</v>
      </c>
      <c r="AD1230">
        <f t="shared" si="279"/>
        <v>0.26195836298314423</v>
      </c>
    </row>
    <row r="1231" spans="1:30" x14ac:dyDescent="0.3">
      <c r="A1231" s="3" t="s">
        <v>19</v>
      </c>
      <c r="B1231" s="3" t="s">
        <v>1658</v>
      </c>
      <c r="C1231" s="3" t="s">
        <v>21</v>
      </c>
      <c r="D1231" s="4" t="s">
        <v>22</v>
      </c>
      <c r="E1231" s="3" t="s">
        <v>1659</v>
      </c>
      <c r="F1231" s="3" t="str">
        <f t="shared" si="266"/>
        <v>Home Utility</v>
      </c>
      <c r="G1231" s="3" t="str">
        <f t="shared" si="267"/>
        <v xml:space="preserve">MILD STEEL MULTI FUNCTION CLOTH STAND - RYX-02-020 </v>
      </c>
      <c r="H1231" s="3" t="str">
        <f t="shared" si="268"/>
        <v>MILD</v>
      </c>
      <c r="I1231" s="3"/>
      <c r="J1231" s="3"/>
      <c r="K1231" s="3" t="str">
        <f t="shared" si="269"/>
        <v/>
      </c>
      <c r="L1231" s="3" t="e">
        <f t="shared" si="270"/>
        <v>#VALUE!</v>
      </c>
      <c r="M1231" s="3"/>
      <c r="N1231" s="3">
        <v>8008</v>
      </c>
      <c r="O1231" s="3" t="s">
        <v>1557</v>
      </c>
      <c r="P1231" s="3">
        <v>373.59745629370627</v>
      </c>
      <c r="Q1231" s="3">
        <v>2991768.43</v>
      </c>
      <c r="R1231" s="3">
        <v>5.0588687378971748</v>
      </c>
      <c r="S1231" s="3">
        <v>40511.420853080577</v>
      </c>
      <c r="T1231" s="3">
        <v>1096184</v>
      </c>
      <c r="U1231" t="str">
        <f t="shared" si="271"/>
        <v xml:space="preserve">MILD STEEL MULTI FUNCTION CLOTH STAND - RYX-02-020 </v>
      </c>
      <c r="V1231" t="e">
        <f t="shared" si="272"/>
        <v>#VALUE!</v>
      </c>
      <c r="W1231" t="str">
        <f t="shared" si="273"/>
        <v/>
      </c>
      <c r="X1231">
        <f t="shared" si="274"/>
        <v>13.8</v>
      </c>
      <c r="Y1231">
        <f t="shared" si="275"/>
        <v>4087952.43</v>
      </c>
      <c r="Z1231">
        <f t="shared" si="276"/>
        <v>0.36640001579266612</v>
      </c>
      <c r="AA1231" t="str">
        <f t="shared" si="277"/>
        <v>High</v>
      </c>
      <c r="AB1231">
        <f t="shared" si="278"/>
        <v>2021</v>
      </c>
      <c r="AD1231">
        <f t="shared" si="279"/>
        <v>0.26183549047237414</v>
      </c>
    </row>
    <row r="1232" spans="1:30" x14ac:dyDescent="0.3">
      <c r="A1232" s="3" t="s">
        <v>19</v>
      </c>
      <c r="B1232" s="3" t="s">
        <v>1658</v>
      </c>
      <c r="C1232" s="3" t="s">
        <v>21</v>
      </c>
      <c r="D1232" s="4" t="s">
        <v>22</v>
      </c>
      <c r="E1232" s="3" t="s">
        <v>1660</v>
      </c>
      <c r="F1232" s="3" t="str">
        <f t="shared" si="266"/>
        <v>Home Utility</v>
      </c>
      <c r="G1232" s="3" t="str">
        <f t="shared" si="267"/>
        <v xml:space="preserve">MILD STEEL MULTI FUNCTION CLOTH STAND - RYX-02-021A </v>
      </c>
      <c r="H1232" s="3" t="str">
        <f t="shared" si="268"/>
        <v>MILD</v>
      </c>
      <c r="I1232" s="3"/>
      <c r="J1232" s="3"/>
      <c r="K1232" s="3" t="str">
        <f t="shared" si="269"/>
        <v/>
      </c>
      <c r="L1232" s="3" t="e">
        <f t="shared" si="270"/>
        <v>#VALUE!</v>
      </c>
      <c r="M1232" s="3"/>
      <c r="N1232" s="3">
        <v>9504</v>
      </c>
      <c r="O1232" s="3" t="s">
        <v>1557</v>
      </c>
      <c r="P1232" s="3">
        <v>228.7976210016835</v>
      </c>
      <c r="Q1232" s="3">
        <v>2174492.59</v>
      </c>
      <c r="R1232" s="3">
        <v>3.0981397562854909</v>
      </c>
      <c r="S1232" s="3">
        <v>29444.720243737309</v>
      </c>
      <c r="T1232" s="3">
        <v>796734.1</v>
      </c>
      <c r="U1232" t="str">
        <f t="shared" si="271"/>
        <v xml:space="preserve">MILD STEEL MULTI FUNCTION CLOTH STAND - RYX-02-021A </v>
      </c>
      <c r="V1232" t="e">
        <f t="shared" si="272"/>
        <v>#VALUE!</v>
      </c>
      <c r="W1232" t="str">
        <f t="shared" si="273"/>
        <v/>
      </c>
      <c r="X1232">
        <f t="shared" si="274"/>
        <v>8.85</v>
      </c>
      <c r="Y1232">
        <f t="shared" si="275"/>
        <v>2971226.69</v>
      </c>
      <c r="Z1232">
        <f t="shared" si="276"/>
        <v>0.36640000690919811</v>
      </c>
      <c r="AA1232" t="str">
        <f t="shared" si="277"/>
        <v>High</v>
      </c>
      <c r="AB1232">
        <f t="shared" si="278"/>
        <v>2021</v>
      </c>
      <c r="AD1232">
        <f t="shared" si="279"/>
        <v>0.26171232848730897</v>
      </c>
    </row>
    <row r="1233" spans="1:30" x14ac:dyDescent="0.3">
      <c r="A1233" s="3" t="s">
        <v>19</v>
      </c>
      <c r="B1233" s="3" t="s">
        <v>1661</v>
      </c>
      <c r="C1233" s="3" t="s">
        <v>21</v>
      </c>
      <c r="D1233" s="4" t="s">
        <v>22</v>
      </c>
      <c r="E1233" s="3" t="s">
        <v>1662</v>
      </c>
      <c r="F1233" s="3" t="str">
        <f t="shared" si="266"/>
        <v>Other</v>
      </c>
      <c r="G1233" s="3" t="str">
        <f t="shared" si="267"/>
        <v xml:space="preserve">STAINLESS STEEL SPORTS BOTTLE 750ML S-308-C6 - NP-20 </v>
      </c>
      <c r="H1233" s="3" t="str">
        <f t="shared" si="268"/>
        <v>STAINLESS</v>
      </c>
      <c r="I1233" s="3"/>
      <c r="J1233" s="3"/>
      <c r="K1233" s="3" t="str">
        <f t="shared" si="269"/>
        <v>PCS</v>
      </c>
      <c r="L1233" s="3" t="e">
        <f t="shared" si="270"/>
        <v>#VALUE!</v>
      </c>
      <c r="M1233" s="3"/>
      <c r="N1233" s="3">
        <v>1920</v>
      </c>
      <c r="O1233" s="3" t="s">
        <v>1557</v>
      </c>
      <c r="P1233" s="3">
        <v>456.57528124999999</v>
      </c>
      <c r="Q1233" s="3">
        <v>876624.54</v>
      </c>
      <c r="R1233" s="3">
        <v>6.1824682633717014</v>
      </c>
      <c r="S1233" s="3">
        <v>11870.339065673659</v>
      </c>
      <c r="T1233" s="3">
        <v>321195.2</v>
      </c>
      <c r="U1233" t="str">
        <f t="shared" si="271"/>
        <v xml:space="preserve">STAINLESS STEEL SPORTS BOTTLE 750ML S-308-C6 - NP-20 </v>
      </c>
      <c r="V1233" t="e">
        <f t="shared" si="272"/>
        <v>#VALUE!</v>
      </c>
      <c r="W1233" t="str">
        <f t="shared" si="273"/>
        <v>PCS</v>
      </c>
      <c r="X1233">
        <f t="shared" si="274"/>
        <v>1.022</v>
      </c>
      <c r="Y1233">
        <f t="shared" si="275"/>
        <v>1197819.74</v>
      </c>
      <c r="Z1233">
        <f t="shared" si="276"/>
        <v>0.3663999641169069</v>
      </c>
      <c r="AA1233" t="str">
        <f t="shared" si="277"/>
        <v>High</v>
      </c>
      <c r="AB1233">
        <f t="shared" si="278"/>
        <v>2021</v>
      </c>
      <c r="AD1233">
        <f t="shared" si="279"/>
        <v>0.26158887603633979</v>
      </c>
    </row>
    <row r="1234" spans="1:30" x14ac:dyDescent="0.3">
      <c r="A1234" s="3" t="s">
        <v>19</v>
      </c>
      <c r="B1234" s="3" t="s">
        <v>1661</v>
      </c>
      <c r="C1234" s="3" t="s">
        <v>21</v>
      </c>
      <c r="D1234" s="4" t="s">
        <v>22</v>
      </c>
      <c r="E1234" s="3" t="s">
        <v>1663</v>
      </c>
      <c r="F1234" s="3" t="str">
        <f t="shared" si="266"/>
        <v>Other</v>
      </c>
      <c r="G1234" s="3" t="str">
        <f t="shared" si="267"/>
        <v xml:space="preserve">STAINLESS STEEL SPORTS BOTTLE 650ML S115 - NP-21 </v>
      </c>
      <c r="H1234" s="3" t="str">
        <f t="shared" si="268"/>
        <v>STAINLESS</v>
      </c>
      <c r="I1234" s="3"/>
      <c r="J1234" s="3"/>
      <c r="K1234" s="3" t="str">
        <f t="shared" si="269"/>
        <v>PCS</v>
      </c>
      <c r="L1234" s="3" t="e">
        <f t="shared" si="270"/>
        <v>#VALUE!</v>
      </c>
      <c r="M1234" s="3"/>
      <c r="N1234" s="3">
        <v>4800</v>
      </c>
      <c r="O1234" s="3" t="s">
        <v>1557</v>
      </c>
      <c r="P1234" s="3">
        <v>478.01913124999999</v>
      </c>
      <c r="Q1234" s="3">
        <v>2294491.83</v>
      </c>
      <c r="R1234" s="3">
        <v>6.4728386086662164</v>
      </c>
      <c r="S1234" s="3">
        <v>31069.62532159784</v>
      </c>
      <c r="T1234" s="3">
        <v>840701.8</v>
      </c>
      <c r="U1234" t="str">
        <f t="shared" si="271"/>
        <v xml:space="preserve">STAINLESS STEEL SPORTS BOTTLE 650ML S115 - NP-21 </v>
      </c>
      <c r="V1234" t="e">
        <f t="shared" si="272"/>
        <v>#VALUE!</v>
      </c>
      <c r="W1234" t="str">
        <f t="shared" si="273"/>
        <v>PCS</v>
      </c>
      <c r="X1234">
        <f t="shared" si="274"/>
        <v>1.07</v>
      </c>
      <c r="Y1234">
        <f t="shared" si="275"/>
        <v>3135193.63</v>
      </c>
      <c r="Z1234">
        <f t="shared" si="276"/>
        <v>0.3663999971618988</v>
      </c>
      <c r="AA1234" t="str">
        <f t="shared" si="277"/>
        <v>High</v>
      </c>
      <c r="AB1234">
        <f t="shared" si="278"/>
        <v>2021</v>
      </c>
      <c r="AD1234">
        <f t="shared" si="279"/>
        <v>0.26146513213069567</v>
      </c>
    </row>
    <row r="1235" spans="1:30" x14ac:dyDescent="0.3">
      <c r="A1235" s="3" t="s">
        <v>19</v>
      </c>
      <c r="B1235" s="3" t="s">
        <v>1661</v>
      </c>
      <c r="C1235" s="3" t="s">
        <v>21</v>
      </c>
      <c r="D1235" s="4" t="s">
        <v>22</v>
      </c>
      <c r="E1235" s="3" t="s">
        <v>1664</v>
      </c>
      <c r="F1235" s="3" t="str">
        <f t="shared" si="266"/>
        <v>Other</v>
      </c>
      <c r="G1235" s="3" t="str">
        <f t="shared" si="267"/>
        <v xml:space="preserve">SS OIL POT 900ML - KWP-1000B </v>
      </c>
      <c r="H1235" s="3" t="str">
        <f t="shared" si="268"/>
        <v>SS</v>
      </c>
      <c r="I1235" s="3"/>
      <c r="J1235" s="3"/>
      <c r="K1235" s="3" t="str">
        <f t="shared" si="269"/>
        <v>PCS</v>
      </c>
      <c r="L1235" s="3" t="e">
        <f t="shared" si="270"/>
        <v>#VALUE!</v>
      </c>
      <c r="M1235" s="3"/>
      <c r="N1235" s="3">
        <v>6750</v>
      </c>
      <c r="O1235" s="3" t="s">
        <v>1557</v>
      </c>
      <c r="P1235" s="3">
        <v>454.57955555555549</v>
      </c>
      <c r="Q1235" s="3">
        <v>3068412</v>
      </c>
      <c r="R1235" s="3">
        <v>6.1554442187617546</v>
      </c>
      <c r="S1235" s="3">
        <v>41549.248476641842</v>
      </c>
      <c r="T1235" s="3">
        <v>1124266.1000000001</v>
      </c>
      <c r="U1235" t="str">
        <f t="shared" si="271"/>
        <v xml:space="preserve">SS OIL POT 900ML - KWP-1000B </v>
      </c>
      <c r="V1235">
        <f t="shared" si="272"/>
        <v>27000</v>
      </c>
      <c r="W1235" t="str">
        <f t="shared" si="273"/>
        <v>PCS</v>
      </c>
      <c r="X1235">
        <f t="shared" si="274"/>
        <v>1.42</v>
      </c>
      <c r="Y1235">
        <f t="shared" si="275"/>
        <v>4192678.1</v>
      </c>
      <c r="Z1235">
        <f t="shared" si="276"/>
        <v>0.36639998148879621</v>
      </c>
      <c r="AA1235" t="str">
        <f t="shared" si="277"/>
        <v>High</v>
      </c>
      <c r="AB1235">
        <f t="shared" si="278"/>
        <v>2021</v>
      </c>
      <c r="AD1235">
        <f t="shared" si="279"/>
        <v>0.26134109564720726</v>
      </c>
    </row>
    <row r="1236" spans="1:30" x14ac:dyDescent="0.3">
      <c r="A1236" s="3" t="s">
        <v>19</v>
      </c>
      <c r="B1236" s="3" t="s">
        <v>1661</v>
      </c>
      <c r="C1236" s="3" t="s">
        <v>21</v>
      </c>
      <c r="D1236" s="4" t="s">
        <v>22</v>
      </c>
      <c r="E1236" s="3" t="s">
        <v>1665</v>
      </c>
      <c r="F1236" s="3" t="str">
        <f t="shared" si="266"/>
        <v>Other</v>
      </c>
      <c r="G1236" s="3" t="str">
        <f t="shared" si="267"/>
        <v xml:space="preserve">STEEL SALT BOTTLE NP-19 </v>
      </c>
      <c r="H1236" s="3" t="str">
        <f t="shared" si="268"/>
        <v>STEEL</v>
      </c>
      <c r="I1236" s="3"/>
      <c r="J1236" s="3"/>
      <c r="K1236" s="3" t="str">
        <f t="shared" si="269"/>
        <v>PCS</v>
      </c>
      <c r="L1236" s="3" t="e">
        <f t="shared" si="270"/>
        <v>#VALUE!</v>
      </c>
      <c r="M1236" s="3"/>
      <c r="N1236" s="3">
        <v>5160</v>
      </c>
      <c r="O1236" s="3" t="s">
        <v>1557</v>
      </c>
      <c r="P1236" s="3">
        <v>259.29615891472872</v>
      </c>
      <c r="Q1236" s="3">
        <v>1337968.18</v>
      </c>
      <c r="R1236" s="3">
        <v>3.5111192811743899</v>
      </c>
      <c r="S1236" s="3">
        <v>18117.375490859849</v>
      </c>
      <c r="T1236" s="3">
        <v>490231.5</v>
      </c>
      <c r="U1236" t="str">
        <f t="shared" si="271"/>
        <v xml:space="preserve">STEEL SALT BOTTLE NP-19 </v>
      </c>
      <c r="V1236" t="e">
        <f t="shared" si="272"/>
        <v>#VALUE!</v>
      </c>
      <c r="W1236" t="str">
        <f t="shared" si="273"/>
        <v>PCS</v>
      </c>
      <c r="X1236">
        <f t="shared" si="274"/>
        <v>0.49759999999999999</v>
      </c>
      <c r="Y1236">
        <f t="shared" si="275"/>
        <v>1828199.68</v>
      </c>
      <c r="Z1236">
        <f t="shared" si="276"/>
        <v>0.36639996924291579</v>
      </c>
      <c r="AA1236" t="str">
        <f t="shared" si="277"/>
        <v>High</v>
      </c>
      <c r="AB1236">
        <f t="shared" si="278"/>
        <v>2021</v>
      </c>
      <c r="AD1236">
        <f t="shared" si="279"/>
        <v>0.26121676560479118</v>
      </c>
    </row>
    <row r="1237" spans="1:30" x14ac:dyDescent="0.3">
      <c r="A1237" s="3" t="s">
        <v>19</v>
      </c>
      <c r="B1237" s="3" t="s">
        <v>1661</v>
      </c>
      <c r="C1237" s="3" t="s">
        <v>21</v>
      </c>
      <c r="D1237" s="4" t="s">
        <v>22</v>
      </c>
      <c r="E1237" s="3" t="s">
        <v>1666</v>
      </c>
      <c r="F1237" s="3" t="str">
        <f t="shared" si="266"/>
        <v>Other</v>
      </c>
      <c r="G1237" s="3" t="str">
        <f t="shared" si="267"/>
        <v xml:space="preserve">SS OIL POT 600ML - KWP-600B </v>
      </c>
      <c r="H1237" s="3" t="str">
        <f t="shared" si="268"/>
        <v>SS</v>
      </c>
      <c r="I1237" s="3"/>
      <c r="J1237" s="3"/>
      <c r="K1237" s="3" t="str">
        <f t="shared" si="269"/>
        <v>PCS</v>
      </c>
      <c r="L1237" s="3" t="e">
        <f t="shared" si="270"/>
        <v>#VALUE!</v>
      </c>
      <c r="M1237" s="3"/>
      <c r="N1237" s="3">
        <v>3006</v>
      </c>
      <c r="O1237" s="3" t="s">
        <v>1557</v>
      </c>
      <c r="P1237" s="3">
        <v>543.45398868928805</v>
      </c>
      <c r="Q1237" s="3">
        <v>1633622.69</v>
      </c>
      <c r="R1237" s="3">
        <v>7.3588894880066089</v>
      </c>
      <c r="S1237" s="3">
        <v>22120.82180094787</v>
      </c>
      <c r="T1237" s="3">
        <v>598559.4</v>
      </c>
      <c r="U1237" t="str">
        <f t="shared" si="271"/>
        <v xml:space="preserve">SS OIL POT 600ML - KWP-600B </v>
      </c>
      <c r="V1237">
        <f t="shared" si="272"/>
        <v>16680</v>
      </c>
      <c r="W1237" t="str">
        <f t="shared" si="273"/>
        <v>PCS</v>
      </c>
      <c r="X1237">
        <f t="shared" si="274"/>
        <v>1.2</v>
      </c>
      <c r="Y1237">
        <f t="shared" si="275"/>
        <v>2232182.09</v>
      </c>
      <c r="Z1237">
        <f t="shared" si="276"/>
        <v>0.3664000283933373</v>
      </c>
      <c r="AA1237" t="str">
        <f t="shared" si="277"/>
        <v>High</v>
      </c>
      <c r="AB1237">
        <f t="shared" si="278"/>
        <v>2021</v>
      </c>
      <c r="AD1237">
        <f t="shared" si="279"/>
        <v>0.26109214095593081</v>
      </c>
    </row>
    <row r="1238" spans="1:30" x14ac:dyDescent="0.3">
      <c r="A1238" s="3" t="s">
        <v>19</v>
      </c>
      <c r="B1238" s="3" t="s">
        <v>1667</v>
      </c>
      <c r="C1238" s="3" t="s">
        <v>21</v>
      </c>
      <c r="D1238" s="4" t="s">
        <v>22</v>
      </c>
      <c r="E1238" s="3" t="s">
        <v>1668</v>
      </c>
      <c r="F1238" s="3" t="str">
        <f t="shared" si="266"/>
        <v>Other</v>
      </c>
      <c r="G1238" s="3" t="str">
        <f t="shared" si="267"/>
        <v xml:space="preserve">STEEL KITCHEN CADDLE - AM-254 </v>
      </c>
      <c r="H1238" s="3" t="str">
        <f t="shared" si="268"/>
        <v>STEEL</v>
      </c>
      <c r="I1238" s="3"/>
      <c r="J1238" s="3"/>
      <c r="K1238" s="3" t="str">
        <f t="shared" si="269"/>
        <v>PCS</v>
      </c>
      <c r="L1238" s="3" t="e">
        <f t="shared" si="270"/>
        <v>#VALUE!</v>
      </c>
      <c r="M1238" s="3"/>
      <c r="N1238" s="3">
        <v>924</v>
      </c>
      <c r="O1238" s="3" t="s">
        <v>1557</v>
      </c>
      <c r="P1238" s="3">
        <v>480.46571428571428</v>
      </c>
      <c r="Q1238" s="3">
        <v>443950.32</v>
      </c>
      <c r="R1238" s="3">
        <v>6.4927799227799223</v>
      </c>
      <c r="S1238" s="3">
        <v>5999.3286486486486</v>
      </c>
      <c r="T1238" s="3">
        <v>162663.4</v>
      </c>
      <c r="U1238" t="str">
        <f t="shared" si="271"/>
        <v xml:space="preserve">STEEL KITCHEN CADDLE - AM-254 </v>
      </c>
      <c r="V1238" t="e">
        <f t="shared" si="272"/>
        <v>#VALUE!</v>
      </c>
      <c r="W1238" t="str">
        <f t="shared" si="273"/>
        <v>PCS</v>
      </c>
      <c r="X1238">
        <f t="shared" si="274"/>
        <v>0.5524</v>
      </c>
      <c r="Y1238">
        <f t="shared" si="275"/>
        <v>606613.72</v>
      </c>
      <c r="Z1238">
        <f t="shared" si="276"/>
        <v>0.36640000619889179</v>
      </c>
      <c r="AA1238" t="str">
        <f t="shared" si="277"/>
        <v>High</v>
      </c>
      <c r="AB1238">
        <f t="shared" si="278"/>
        <v>2021</v>
      </c>
      <c r="AD1238">
        <f t="shared" si="279"/>
        <v>0.26096722056751154</v>
      </c>
    </row>
    <row r="1239" spans="1:30" x14ac:dyDescent="0.3">
      <c r="A1239" s="3" t="s">
        <v>19</v>
      </c>
      <c r="B1239" s="3" t="s">
        <v>1667</v>
      </c>
      <c r="C1239" s="3" t="s">
        <v>21</v>
      </c>
      <c r="D1239" s="4" t="s">
        <v>22</v>
      </c>
      <c r="E1239" s="3" t="s">
        <v>1669</v>
      </c>
      <c r="F1239" s="3" t="str">
        <f t="shared" si="266"/>
        <v>Kitchen Tools</v>
      </c>
      <c r="G1239" s="3" t="str">
        <f t="shared" si="267"/>
        <v xml:space="preserve">STEEL TEA STRAINER - NP-55 </v>
      </c>
      <c r="H1239" s="3" t="str">
        <f t="shared" si="268"/>
        <v>STEEL</v>
      </c>
      <c r="I1239" s="3"/>
      <c r="J1239" s="3"/>
      <c r="K1239" s="3" t="str">
        <f t="shared" si="269"/>
        <v>PCS</v>
      </c>
      <c r="L1239" s="3" t="e">
        <f t="shared" si="270"/>
        <v>#VALUE!</v>
      </c>
      <c r="M1239" s="3"/>
      <c r="N1239" s="3">
        <v>2755.5</v>
      </c>
      <c r="O1239" s="3" t="s">
        <v>1557</v>
      </c>
      <c r="P1239" s="3">
        <v>567.62763563781527</v>
      </c>
      <c r="Q1239" s="3">
        <v>1564097.95</v>
      </c>
      <c r="R1239" s="3">
        <v>7.6706437248353412</v>
      </c>
      <c r="S1239" s="3">
        <v>21136.458783783779</v>
      </c>
      <c r="T1239" s="3">
        <v>573085.5</v>
      </c>
      <c r="U1239" t="str">
        <f t="shared" si="271"/>
        <v xml:space="preserve">STEEL TEA STRAINER - NP-55 </v>
      </c>
      <c r="V1239" t="e">
        <f t="shared" si="272"/>
        <v>#VALUE!</v>
      </c>
      <c r="W1239" t="str">
        <f t="shared" si="273"/>
        <v>PCS</v>
      </c>
      <c r="X1239">
        <f t="shared" si="274"/>
        <v>0.32040000000000002</v>
      </c>
      <c r="Y1239">
        <f t="shared" si="275"/>
        <v>2137183.4500000002</v>
      </c>
      <c r="Z1239">
        <f t="shared" si="276"/>
        <v>0.36640000710952919</v>
      </c>
      <c r="AA1239" t="str">
        <f t="shared" si="277"/>
        <v>High</v>
      </c>
      <c r="AB1239">
        <f t="shared" si="278"/>
        <v>2021</v>
      </c>
      <c r="AD1239">
        <f t="shared" si="279"/>
        <v>0.26084200348243869</v>
      </c>
    </row>
    <row r="1240" spans="1:30" x14ac:dyDescent="0.3">
      <c r="A1240" s="3" t="s">
        <v>19</v>
      </c>
      <c r="B1240" s="3" t="s">
        <v>1667</v>
      </c>
      <c r="C1240" s="3" t="s">
        <v>21</v>
      </c>
      <c r="D1240" s="4" t="s">
        <v>22</v>
      </c>
      <c r="E1240" s="3" t="s">
        <v>1670</v>
      </c>
      <c r="F1240" s="3" t="str">
        <f t="shared" si="266"/>
        <v>Other</v>
      </c>
      <c r="G1240" s="3" t="str">
        <f t="shared" si="267"/>
        <v xml:space="preserve">STEEL ZHARA - NP-003 </v>
      </c>
      <c r="H1240" s="3" t="str">
        <f t="shared" si="268"/>
        <v>STEEL</v>
      </c>
      <c r="I1240" s="3"/>
      <c r="J1240" s="3"/>
      <c r="K1240" s="3" t="str">
        <f t="shared" si="269"/>
        <v>PCS</v>
      </c>
      <c r="L1240" s="3" t="e">
        <f t="shared" si="270"/>
        <v>#VALUE!</v>
      </c>
      <c r="M1240" s="3"/>
      <c r="N1240" s="3">
        <v>7840</v>
      </c>
      <c r="O1240" s="3" t="s">
        <v>1557</v>
      </c>
      <c r="P1240" s="3">
        <v>392.71478316326528</v>
      </c>
      <c r="Q1240" s="3">
        <v>3078883.9</v>
      </c>
      <c r="R1240" s="3">
        <v>5.3069565292333154</v>
      </c>
      <c r="S1240" s="3">
        <v>41606.539189189178</v>
      </c>
      <c r="T1240" s="3">
        <v>1128103.1000000001</v>
      </c>
      <c r="U1240" t="str">
        <f t="shared" si="271"/>
        <v xml:space="preserve">STEEL ZHARA - NP-003 </v>
      </c>
      <c r="V1240" t="e">
        <f t="shared" si="272"/>
        <v>#VALUE!</v>
      </c>
      <c r="W1240" t="str">
        <f t="shared" si="273"/>
        <v>PCS</v>
      </c>
      <c r="X1240">
        <f t="shared" si="274"/>
        <v>0.45140000000000002</v>
      </c>
      <c r="Y1240">
        <f t="shared" si="275"/>
        <v>4206987</v>
      </c>
      <c r="Z1240">
        <f t="shared" si="276"/>
        <v>0.36640001267991956</v>
      </c>
      <c r="AA1240" t="str">
        <f t="shared" si="277"/>
        <v>High</v>
      </c>
      <c r="AB1240">
        <f t="shared" si="278"/>
        <v>2021</v>
      </c>
      <c r="AD1240">
        <f t="shared" si="279"/>
        <v>0.26071648861486779</v>
      </c>
    </row>
    <row r="1241" spans="1:30" x14ac:dyDescent="0.3">
      <c r="A1241" s="3" t="s">
        <v>19</v>
      </c>
      <c r="B1241" s="3" t="s">
        <v>1667</v>
      </c>
      <c r="C1241" s="3" t="s">
        <v>21</v>
      </c>
      <c r="D1241" s="4" t="s">
        <v>22</v>
      </c>
      <c r="E1241" s="3" t="s">
        <v>1671</v>
      </c>
      <c r="F1241" s="3" t="str">
        <f t="shared" si="266"/>
        <v>Other</v>
      </c>
      <c r="G1241" s="3" t="str">
        <f t="shared" si="267"/>
        <v xml:space="preserve">STEEL HANGER WITH HOOK -SM1168 </v>
      </c>
      <c r="H1241" s="3" t="str">
        <f t="shared" si="268"/>
        <v>STEEL</v>
      </c>
      <c r="I1241" s="3"/>
      <c r="J1241" s="3"/>
      <c r="K1241" s="3" t="str">
        <f t="shared" si="269"/>
        <v>PCS</v>
      </c>
      <c r="L1241" s="3" t="e">
        <f t="shared" si="270"/>
        <v>#VALUE!</v>
      </c>
      <c r="M1241" s="3"/>
      <c r="N1241" s="3">
        <v>4770</v>
      </c>
      <c r="O1241" s="3" t="s">
        <v>1557</v>
      </c>
      <c r="P1241" s="3">
        <v>490.50224947589101</v>
      </c>
      <c r="Q1241" s="3">
        <v>2339695.73</v>
      </c>
      <c r="R1241" s="3">
        <v>6.6284087767012299</v>
      </c>
      <c r="S1241" s="3">
        <v>31617.50986486486</v>
      </c>
      <c r="T1241" s="3">
        <v>857264.5</v>
      </c>
      <c r="U1241" t="str">
        <f t="shared" si="271"/>
        <v xml:space="preserve">STEEL HANGER WITH HOOK -SM1168 </v>
      </c>
      <c r="V1241">
        <f t="shared" si="272"/>
        <v>25440</v>
      </c>
      <c r="W1241" t="str">
        <f t="shared" si="273"/>
        <v>PCS</v>
      </c>
      <c r="X1241">
        <f t="shared" si="274"/>
        <v>1.1599999999999999</v>
      </c>
      <c r="Y1241">
        <f t="shared" si="275"/>
        <v>3196960.23</v>
      </c>
      <c r="Z1241">
        <f t="shared" si="276"/>
        <v>0.36639999338717433</v>
      </c>
      <c r="AA1241" t="str">
        <f t="shared" si="277"/>
        <v>High</v>
      </c>
      <c r="AB1241">
        <f t="shared" si="278"/>
        <v>2021</v>
      </c>
      <c r="AD1241">
        <f t="shared" si="279"/>
        <v>0.26059067489574272</v>
      </c>
    </row>
    <row r="1242" spans="1:30" x14ac:dyDescent="0.3">
      <c r="A1242" s="3" t="s">
        <v>19</v>
      </c>
      <c r="B1242" s="3" t="s">
        <v>1667</v>
      </c>
      <c r="C1242" s="3" t="s">
        <v>21</v>
      </c>
      <c r="D1242" s="4" t="s">
        <v>22</v>
      </c>
      <c r="E1242" s="3" t="s">
        <v>1672</v>
      </c>
      <c r="F1242" s="3" t="str">
        <f t="shared" si="266"/>
        <v>Other</v>
      </c>
      <c r="G1242" s="3" t="str">
        <f t="shared" si="267"/>
        <v xml:space="preserve">STEEL HAND BLENDER - RS-02 </v>
      </c>
      <c r="H1242" s="3" t="str">
        <f t="shared" si="268"/>
        <v>STEEL</v>
      </c>
      <c r="I1242" s="3"/>
      <c r="J1242" s="3"/>
      <c r="K1242" s="3" t="str">
        <f t="shared" si="269"/>
        <v>PCS</v>
      </c>
      <c r="L1242" s="3" t="e">
        <f t="shared" si="270"/>
        <v>#VALUE!</v>
      </c>
      <c r="M1242" s="3"/>
      <c r="N1242" s="3">
        <v>3000</v>
      </c>
      <c r="O1242" s="3" t="s">
        <v>1557</v>
      </c>
      <c r="P1242" s="3">
        <v>608.85959666666668</v>
      </c>
      <c r="Q1242" s="3">
        <v>1826578.79</v>
      </c>
      <c r="R1242" s="3">
        <v>8.2278323873873873</v>
      </c>
      <c r="S1242" s="3">
        <v>24683.497162162159</v>
      </c>
      <c r="T1242" s="3">
        <v>669258.5</v>
      </c>
      <c r="U1242" t="str">
        <f t="shared" si="271"/>
        <v xml:space="preserve">STEEL HAND BLENDER - RS-02 </v>
      </c>
      <c r="V1242" t="e">
        <f t="shared" si="272"/>
        <v>#VALUE!</v>
      </c>
      <c r="W1242" t="str">
        <f t="shared" si="273"/>
        <v>PCS</v>
      </c>
      <c r="X1242">
        <f t="shared" si="274"/>
        <v>0.44990000000000002</v>
      </c>
      <c r="Y1242">
        <f t="shared" si="275"/>
        <v>2495837.29</v>
      </c>
      <c r="Z1242">
        <f t="shared" si="276"/>
        <v>0.36640001715994963</v>
      </c>
      <c r="AA1242" t="str">
        <f t="shared" si="277"/>
        <v>High</v>
      </c>
      <c r="AB1242">
        <f t="shared" si="278"/>
        <v>2021</v>
      </c>
      <c r="AD1242">
        <f t="shared" si="279"/>
        <v>0.26046456128609863</v>
      </c>
    </row>
    <row r="1243" spans="1:30" x14ac:dyDescent="0.3">
      <c r="A1243" s="3" t="s">
        <v>19</v>
      </c>
      <c r="B1243" s="3" t="s">
        <v>1667</v>
      </c>
      <c r="C1243" s="3" t="s">
        <v>21</v>
      </c>
      <c r="D1243" s="4" t="s">
        <v>22</v>
      </c>
      <c r="E1243" s="3" t="s">
        <v>1673</v>
      </c>
      <c r="F1243" s="3" t="str">
        <f t="shared" si="266"/>
        <v>Other</v>
      </c>
      <c r="G1243" s="3" t="str">
        <f t="shared" si="267"/>
        <v xml:space="preserve">STEEL KITCHEN TURNER - AM-253 </v>
      </c>
      <c r="H1243" s="3" t="str">
        <f t="shared" si="268"/>
        <v>STEEL</v>
      </c>
      <c r="I1243" s="3"/>
      <c r="J1243" s="3"/>
      <c r="K1243" s="3" t="str">
        <f t="shared" si="269"/>
        <v>PCS</v>
      </c>
      <c r="L1243" s="3" t="e">
        <f t="shared" si="270"/>
        <v>#VALUE!</v>
      </c>
      <c r="M1243" s="3"/>
      <c r="N1243" s="3">
        <v>1890.4</v>
      </c>
      <c r="O1243" s="3" t="s">
        <v>1557</v>
      </c>
      <c r="P1243" s="3">
        <v>466.3345746931866</v>
      </c>
      <c r="Q1243" s="3">
        <v>881558.88</v>
      </c>
      <c r="R1243" s="3">
        <v>6.301818576934954</v>
      </c>
      <c r="S1243" s="3">
        <v>11912.957837837839</v>
      </c>
      <c r="T1243" s="3">
        <v>323003.2</v>
      </c>
      <c r="U1243" t="str">
        <f t="shared" si="271"/>
        <v xml:space="preserve">STEEL KITCHEN TURNER - AM-253 </v>
      </c>
      <c r="V1243" t="e">
        <f t="shared" si="272"/>
        <v>#VALUE!</v>
      </c>
      <c r="W1243" t="str">
        <f t="shared" si="273"/>
        <v>PCS</v>
      </c>
      <c r="X1243">
        <f t="shared" si="274"/>
        <v>0.5524</v>
      </c>
      <c r="Y1243">
        <f t="shared" si="275"/>
        <v>1204562.08</v>
      </c>
      <c r="Z1243">
        <f t="shared" si="276"/>
        <v>0.36640002991065102</v>
      </c>
      <c r="AA1243" t="str">
        <f t="shared" si="277"/>
        <v>High</v>
      </c>
      <c r="AB1243">
        <f t="shared" si="278"/>
        <v>2021</v>
      </c>
      <c r="AD1243">
        <f t="shared" si="279"/>
        <v>0.26033814666095079</v>
      </c>
    </row>
    <row r="1244" spans="1:30" x14ac:dyDescent="0.3">
      <c r="A1244" s="3" t="s">
        <v>19</v>
      </c>
      <c r="B1244" s="3" t="s">
        <v>1674</v>
      </c>
      <c r="C1244" s="3" t="s">
        <v>21</v>
      </c>
      <c r="D1244" s="4" t="s">
        <v>22</v>
      </c>
      <c r="E1244" s="3" t="s">
        <v>1675</v>
      </c>
      <c r="F1244" s="3" t="str">
        <f t="shared" si="266"/>
        <v>Other</v>
      </c>
      <c r="G1244" s="3" t="str">
        <f t="shared" si="267"/>
        <v xml:space="preserve">STAINLESS STEEL SPORTS BOTTLE 650ML S115 - NP-21 </v>
      </c>
      <c r="H1244" s="3" t="str">
        <f t="shared" si="268"/>
        <v>STAINLESS</v>
      </c>
      <c r="I1244" s="3"/>
      <c r="J1244" s="3"/>
      <c r="K1244" s="3" t="str">
        <f t="shared" si="269"/>
        <v>PCS</v>
      </c>
      <c r="L1244" s="3" t="e">
        <f t="shared" si="270"/>
        <v>#VALUE!</v>
      </c>
      <c r="M1244" s="3"/>
      <c r="N1244" s="3">
        <v>3520</v>
      </c>
      <c r="O1244" s="3" t="s">
        <v>1557</v>
      </c>
      <c r="P1244" s="3">
        <v>466.44168181818179</v>
      </c>
      <c r="Q1244" s="3">
        <v>1641874.72</v>
      </c>
      <c r="R1244" s="3">
        <v>6.3032659705159704</v>
      </c>
      <c r="S1244" s="3">
        <v>22187.496216216219</v>
      </c>
      <c r="T1244" s="3">
        <v>601582.9</v>
      </c>
      <c r="U1244" t="str">
        <f t="shared" si="271"/>
        <v xml:space="preserve">STAINLESS STEEL SPORTS BOTTLE 650ML S115 - NP-21 </v>
      </c>
      <c r="V1244" t="e">
        <f t="shared" si="272"/>
        <v>#VALUE!</v>
      </c>
      <c r="W1244" t="str">
        <f t="shared" si="273"/>
        <v>PCS</v>
      </c>
      <c r="X1244">
        <f t="shared" si="274"/>
        <v>1.07</v>
      </c>
      <c r="Y1244">
        <f t="shared" si="275"/>
        <v>2243457.62</v>
      </c>
      <c r="Z1244">
        <f t="shared" si="276"/>
        <v>0.36640000157868319</v>
      </c>
      <c r="AA1244" t="str">
        <f t="shared" si="277"/>
        <v>High</v>
      </c>
      <c r="AB1244">
        <f t="shared" si="278"/>
        <v>2021</v>
      </c>
      <c r="AD1244">
        <f t="shared" si="279"/>
        <v>0.26021142995455931</v>
      </c>
    </row>
    <row r="1245" spans="1:30" x14ac:dyDescent="0.3">
      <c r="A1245" s="3" t="s">
        <v>19</v>
      </c>
      <c r="B1245" s="3" t="s">
        <v>1674</v>
      </c>
      <c r="C1245" s="3" t="s">
        <v>21</v>
      </c>
      <c r="D1245" s="4" t="s">
        <v>22</v>
      </c>
      <c r="E1245" s="3" t="s">
        <v>1676</v>
      </c>
      <c r="F1245" s="3" t="str">
        <f t="shared" si="266"/>
        <v>Other</v>
      </c>
      <c r="G1245" s="3" t="str">
        <f t="shared" si="267"/>
        <v xml:space="preserve">STAINLESS STEEL SPORTS BOTTLE 750ML S-308-C6 - NP-20 </v>
      </c>
      <c r="H1245" s="3" t="str">
        <f t="shared" si="268"/>
        <v>STAINLESS</v>
      </c>
      <c r="I1245" s="3"/>
      <c r="J1245" s="3"/>
      <c r="K1245" s="3" t="str">
        <f t="shared" si="269"/>
        <v>PCS</v>
      </c>
      <c r="L1245" s="3" t="e">
        <f t="shared" si="270"/>
        <v>#VALUE!</v>
      </c>
      <c r="M1245" s="3"/>
      <c r="N1245" s="3">
        <v>2560</v>
      </c>
      <c r="O1245" s="3" t="s">
        <v>1557</v>
      </c>
      <c r="P1245" s="3">
        <v>445.51719531250001</v>
      </c>
      <c r="Q1245" s="3">
        <v>1140524.02</v>
      </c>
      <c r="R1245" s="3">
        <v>6.0205026393581083</v>
      </c>
      <c r="S1245" s="3">
        <v>15412.48675675676</v>
      </c>
      <c r="T1245" s="3">
        <v>417888</v>
      </c>
      <c r="U1245" t="str">
        <f t="shared" si="271"/>
        <v xml:space="preserve">STAINLESS STEEL SPORTS BOTTLE 750ML S-308-C6 - NP-20 </v>
      </c>
      <c r="V1245" t="e">
        <f t="shared" si="272"/>
        <v>#VALUE!</v>
      </c>
      <c r="W1245" t="str">
        <f t="shared" si="273"/>
        <v>PCS</v>
      </c>
      <c r="X1245">
        <f t="shared" si="274"/>
        <v>1.022</v>
      </c>
      <c r="Y1245">
        <f t="shared" si="275"/>
        <v>1558412.02</v>
      </c>
      <c r="Z1245">
        <f t="shared" si="276"/>
        <v>0.36639999918633892</v>
      </c>
      <c r="AA1245" t="str">
        <f t="shared" si="277"/>
        <v>High</v>
      </c>
      <c r="AB1245">
        <f t="shared" si="278"/>
        <v>2021</v>
      </c>
      <c r="AD1245">
        <f t="shared" si="279"/>
        <v>0.26008441013204242</v>
      </c>
    </row>
    <row r="1246" spans="1:30" x14ac:dyDescent="0.3">
      <c r="A1246" s="3" t="s">
        <v>19</v>
      </c>
      <c r="B1246" s="3" t="s">
        <v>1677</v>
      </c>
      <c r="C1246" s="3" t="s">
        <v>21</v>
      </c>
      <c r="D1246" s="4" t="s">
        <v>22</v>
      </c>
      <c r="E1246" s="3" t="s">
        <v>1678</v>
      </c>
      <c r="F1246" s="3" t="str">
        <f t="shared" si="266"/>
        <v>Other</v>
      </c>
      <c r="G1246" s="3" t="str">
        <f t="shared" si="267"/>
        <v xml:space="preserve">STAINLESS STEEL GRATER WITH HANDLE DS-25 </v>
      </c>
      <c r="H1246" s="3" t="str">
        <f t="shared" si="268"/>
        <v>STAINLESS</v>
      </c>
      <c r="I1246" s="3"/>
      <c r="J1246" s="3"/>
      <c r="K1246" s="3" t="str">
        <f t="shared" si="269"/>
        <v>PCS</v>
      </c>
      <c r="L1246" s="3" t="e">
        <f t="shared" si="270"/>
        <v>#VALUE!</v>
      </c>
      <c r="M1246" s="3"/>
      <c r="N1246" s="3">
        <v>5340</v>
      </c>
      <c r="O1246" s="3" t="s">
        <v>1557</v>
      </c>
      <c r="P1246" s="3">
        <v>530.653904494382</v>
      </c>
      <c r="Q1246" s="3">
        <v>2833691.85</v>
      </c>
      <c r="R1246" s="3">
        <v>7.1709987093835403</v>
      </c>
      <c r="S1246" s="3">
        <v>38293.133108108108</v>
      </c>
      <c r="T1246" s="3">
        <v>1038264.7</v>
      </c>
      <c r="U1246" t="str">
        <f t="shared" si="271"/>
        <v xml:space="preserve">STAINLESS STEEL GRATER WITH HANDLE DS-25 </v>
      </c>
      <c r="V1246" t="e">
        <f t="shared" si="272"/>
        <v>#VALUE!</v>
      </c>
      <c r="W1246" t="str">
        <f t="shared" si="273"/>
        <v>PCS</v>
      </c>
      <c r="X1246">
        <f t="shared" si="274"/>
        <v>0.22</v>
      </c>
      <c r="Y1246">
        <f t="shared" si="275"/>
        <v>3871956.55</v>
      </c>
      <c r="Z1246">
        <f t="shared" si="276"/>
        <v>0.36640000217384255</v>
      </c>
      <c r="AA1246" t="str">
        <f t="shared" si="277"/>
        <v>High</v>
      </c>
      <c r="AB1246">
        <f t="shared" si="278"/>
        <v>2021</v>
      </c>
      <c r="AD1246">
        <f t="shared" si="279"/>
        <v>0.25995708607329471</v>
      </c>
    </row>
    <row r="1247" spans="1:30" x14ac:dyDescent="0.3">
      <c r="A1247" s="3" t="s">
        <v>19</v>
      </c>
      <c r="B1247" s="3" t="s">
        <v>1677</v>
      </c>
      <c r="C1247" s="3" t="s">
        <v>21</v>
      </c>
      <c r="D1247" s="4" t="s">
        <v>22</v>
      </c>
      <c r="E1247" s="3" t="s">
        <v>1679</v>
      </c>
      <c r="F1247" s="3" t="str">
        <f t="shared" si="266"/>
        <v>Other</v>
      </c>
      <c r="G1247" s="3" t="str">
        <f t="shared" si="267"/>
        <v xml:space="preserve">STEEL SALT BOTTLE - NP-19 </v>
      </c>
      <c r="H1247" s="3" t="str">
        <f t="shared" si="268"/>
        <v>STEEL</v>
      </c>
      <c r="I1247" s="3"/>
      <c r="J1247" s="3"/>
      <c r="K1247" s="3" t="str">
        <f t="shared" si="269"/>
        <v>PCS</v>
      </c>
      <c r="L1247" s="3" t="e">
        <f t="shared" si="270"/>
        <v>#VALUE!</v>
      </c>
      <c r="M1247" s="3"/>
      <c r="N1247" s="3">
        <v>5130</v>
      </c>
      <c r="O1247" s="3" t="s">
        <v>1557</v>
      </c>
      <c r="P1247" s="3">
        <v>253.3244444444444</v>
      </c>
      <c r="Q1247" s="3">
        <v>1299554.3999999999</v>
      </c>
      <c r="R1247" s="3">
        <v>3.4233033033033031</v>
      </c>
      <c r="S1247" s="3">
        <v>17561.545945945949</v>
      </c>
      <c r="T1247" s="3">
        <v>476156.8</v>
      </c>
      <c r="U1247" t="str">
        <f t="shared" si="271"/>
        <v xml:space="preserve">STEEL SALT BOTTLE - NP-19 </v>
      </c>
      <c r="V1247" t="e">
        <f t="shared" si="272"/>
        <v>#VALUE!</v>
      </c>
      <c r="W1247" t="str">
        <f t="shared" si="273"/>
        <v>PCS</v>
      </c>
      <c r="X1247">
        <f t="shared" si="274"/>
        <v>0.49230000000000002</v>
      </c>
      <c r="Y1247">
        <f t="shared" si="275"/>
        <v>1775711.2</v>
      </c>
      <c r="Z1247">
        <f t="shared" si="276"/>
        <v>0.36640005220250882</v>
      </c>
      <c r="AA1247" t="str">
        <f t="shared" si="277"/>
        <v>High</v>
      </c>
      <c r="AB1247">
        <f t="shared" si="278"/>
        <v>2021</v>
      </c>
      <c r="AD1247">
        <f t="shared" si="279"/>
        <v>0.25982945667749069</v>
      </c>
    </row>
    <row r="1248" spans="1:30" x14ac:dyDescent="0.3">
      <c r="A1248" s="3" t="s">
        <v>19</v>
      </c>
      <c r="B1248" s="3" t="s">
        <v>1677</v>
      </c>
      <c r="C1248" s="3" t="s">
        <v>21</v>
      </c>
      <c r="D1248" s="4" t="s">
        <v>22</v>
      </c>
      <c r="E1248" s="3" t="s">
        <v>1680</v>
      </c>
      <c r="F1248" s="3" t="str">
        <f t="shared" si="266"/>
        <v>Other</v>
      </c>
      <c r="G1248" s="3" t="str">
        <f t="shared" si="267"/>
        <v xml:space="preserve">STEEL HANGER WITH HOOK SL-89 </v>
      </c>
      <c r="H1248" s="3" t="str">
        <f t="shared" si="268"/>
        <v>STEEL</v>
      </c>
      <c r="I1248" s="3"/>
      <c r="J1248" s="3"/>
      <c r="K1248" s="3" t="str">
        <f t="shared" si="269"/>
        <v>PCS</v>
      </c>
      <c r="L1248" s="3" t="e">
        <f t="shared" si="270"/>
        <v>#VALUE!</v>
      </c>
      <c r="M1248" s="3"/>
      <c r="N1248" s="3">
        <v>15568</v>
      </c>
      <c r="O1248" s="3" t="s">
        <v>1557</v>
      </c>
      <c r="P1248" s="3">
        <v>365.42023381294968</v>
      </c>
      <c r="Q1248" s="3">
        <v>5688862.2000000002</v>
      </c>
      <c r="R1248" s="3">
        <v>4.9381112677425634</v>
      </c>
      <c r="S1248" s="3">
        <v>76876.516216216216</v>
      </c>
      <c r="T1248" s="3">
        <v>2084399</v>
      </c>
      <c r="U1248" t="str">
        <f t="shared" si="271"/>
        <v xml:space="preserve">STEEL HANGER WITH HOOK SL-89 </v>
      </c>
      <c r="V1248" t="e">
        <f t="shared" si="272"/>
        <v>#VALUE!</v>
      </c>
      <c r="W1248" t="str">
        <f t="shared" si="273"/>
        <v>PCS</v>
      </c>
      <c r="X1248">
        <f t="shared" si="274"/>
        <v>1.05</v>
      </c>
      <c r="Y1248">
        <f t="shared" si="275"/>
        <v>7773261.2000000002</v>
      </c>
      <c r="Z1248">
        <f t="shared" si="276"/>
        <v>0.3663999806499092</v>
      </c>
      <c r="AA1248" t="str">
        <f t="shared" si="277"/>
        <v>High</v>
      </c>
      <c r="AB1248">
        <f t="shared" si="278"/>
        <v>2021</v>
      </c>
      <c r="AD1248">
        <f t="shared" si="279"/>
        <v>0.25970152078850506</v>
      </c>
    </row>
    <row r="1249" spans="1:30" x14ac:dyDescent="0.3">
      <c r="A1249" s="3" t="s">
        <v>19</v>
      </c>
      <c r="B1249" s="3" t="s">
        <v>1677</v>
      </c>
      <c r="C1249" s="3" t="s">
        <v>21</v>
      </c>
      <c r="D1249" s="4" t="s">
        <v>22</v>
      </c>
      <c r="E1249" s="3" t="s">
        <v>1681</v>
      </c>
      <c r="F1249" s="3" t="str">
        <f t="shared" si="266"/>
        <v>Other</v>
      </c>
      <c r="G1249" s="3" t="str">
        <f t="shared" si="267"/>
        <v xml:space="preserve">STEEL ZHARA - NP-003 </v>
      </c>
      <c r="H1249" s="3" t="str">
        <f t="shared" si="268"/>
        <v>STEEL</v>
      </c>
      <c r="I1249" s="3"/>
      <c r="J1249" s="3"/>
      <c r="K1249" s="3" t="str">
        <f t="shared" si="269"/>
        <v>PCS</v>
      </c>
      <c r="L1249" s="3" t="e">
        <f t="shared" si="270"/>
        <v>#VALUE!</v>
      </c>
      <c r="M1249" s="3"/>
      <c r="N1249" s="3">
        <v>2822.4</v>
      </c>
      <c r="O1249" s="3" t="s">
        <v>1557</v>
      </c>
      <c r="P1249" s="3">
        <v>388.25606575963712</v>
      </c>
      <c r="Q1249" s="3">
        <v>1095813.92</v>
      </c>
      <c r="R1249" s="3">
        <v>5.2467035913464466</v>
      </c>
      <c r="S1249" s="3">
        <v>14808.296216216209</v>
      </c>
      <c r="T1249" s="3">
        <v>401506.3</v>
      </c>
      <c r="U1249" t="str">
        <f t="shared" si="271"/>
        <v xml:space="preserve">STEEL ZHARA - NP-003 </v>
      </c>
      <c r="V1249" t="e">
        <f t="shared" si="272"/>
        <v>#VALUE!</v>
      </c>
      <c r="W1249" t="str">
        <f t="shared" si="273"/>
        <v>PCS</v>
      </c>
      <c r="X1249">
        <f t="shared" si="274"/>
        <v>0.45069999999999999</v>
      </c>
      <c r="Y1249">
        <f t="shared" si="275"/>
        <v>1497320.22</v>
      </c>
      <c r="Z1249">
        <f t="shared" si="276"/>
        <v>0.36640007274227726</v>
      </c>
      <c r="AA1249" t="str">
        <f t="shared" si="277"/>
        <v>High</v>
      </c>
      <c r="AB1249">
        <f t="shared" si="278"/>
        <v>2021</v>
      </c>
      <c r="AD1249">
        <f t="shared" si="279"/>
        <v>0.2595732774473255</v>
      </c>
    </row>
    <row r="1250" spans="1:30" x14ac:dyDescent="0.3">
      <c r="A1250" s="3" t="s">
        <v>19</v>
      </c>
      <c r="B1250" s="3" t="s">
        <v>1682</v>
      </c>
      <c r="C1250" s="3" t="s">
        <v>21</v>
      </c>
      <c r="D1250" s="4" t="s">
        <v>25</v>
      </c>
      <c r="E1250" s="3" t="s">
        <v>1683</v>
      </c>
      <c r="F1250" s="3" t="str">
        <f t="shared" si="266"/>
        <v>Scrubber</v>
      </c>
      <c r="G1250" s="3" t="str">
        <f t="shared" si="267"/>
        <v xml:space="preserve">SS SCRUBBER 3 PCS SET - </v>
      </c>
      <c r="H1250" s="3" t="str">
        <f t="shared" si="268"/>
        <v>SS</v>
      </c>
      <c r="I1250" s="3"/>
      <c r="J1250" s="3"/>
      <c r="K1250" s="3" t="str">
        <f t="shared" si="269"/>
        <v>PCS</v>
      </c>
      <c r="L1250" s="3" t="e">
        <f t="shared" si="270"/>
        <v>#VALUE!</v>
      </c>
      <c r="M1250" s="3"/>
      <c r="N1250" s="3">
        <v>7500</v>
      </c>
      <c r="O1250" s="3" t="s">
        <v>1557</v>
      </c>
      <c r="P1250" s="3">
        <v>220.3412266666667</v>
      </c>
      <c r="Q1250" s="3">
        <v>1652559.2</v>
      </c>
      <c r="R1250" s="3">
        <v>2.977584144144144</v>
      </c>
      <c r="S1250" s="3">
        <v>22331.881081081079</v>
      </c>
      <c r="T1250" s="3">
        <v>726465</v>
      </c>
      <c r="U1250" t="str">
        <f t="shared" si="271"/>
        <v xml:space="preserve">SS SCRUBBER 3 PCS SET - </v>
      </c>
      <c r="V1250" t="e">
        <f t="shared" si="272"/>
        <v>#VALUE!</v>
      </c>
      <c r="W1250" t="str">
        <f t="shared" si="273"/>
        <v>PCS</v>
      </c>
      <c r="X1250">
        <f t="shared" si="274"/>
        <v>0.16200000000000001</v>
      </c>
      <c r="Y1250">
        <f t="shared" si="275"/>
        <v>2379024.2000000002</v>
      </c>
      <c r="Z1250">
        <f t="shared" si="276"/>
        <v>0.43959998528343192</v>
      </c>
      <c r="AA1250" t="str">
        <f t="shared" si="277"/>
        <v>High</v>
      </c>
      <c r="AB1250">
        <f t="shared" si="278"/>
        <v>2021</v>
      </c>
      <c r="AD1250">
        <f t="shared" si="279"/>
        <v>0.2594447253470909</v>
      </c>
    </row>
    <row r="1251" spans="1:30" x14ac:dyDescent="0.3">
      <c r="A1251" s="3" t="s">
        <v>19</v>
      </c>
      <c r="B1251" s="3" t="s">
        <v>1684</v>
      </c>
      <c r="C1251" s="3" t="s">
        <v>21</v>
      </c>
      <c r="D1251" s="4" t="s">
        <v>22</v>
      </c>
      <c r="E1251" s="3" t="s">
        <v>1685</v>
      </c>
      <c r="F1251" s="3" t="str">
        <f t="shared" si="266"/>
        <v>Other</v>
      </c>
      <c r="G1251" s="3" t="str">
        <f t="shared" si="267"/>
        <v xml:space="preserve">STAINLESS STEEL GRATER WITH HANDLE HEXA - KL326D-9S </v>
      </c>
      <c r="H1251" s="3" t="str">
        <f t="shared" si="268"/>
        <v>STAINLESS</v>
      </c>
      <c r="I1251" s="3"/>
      <c r="J1251" s="3"/>
      <c r="K1251" s="3" t="str">
        <f t="shared" si="269"/>
        <v>PCS</v>
      </c>
      <c r="L1251" s="3" t="e">
        <f t="shared" si="270"/>
        <v>#VALUE!</v>
      </c>
      <c r="M1251" s="3"/>
      <c r="N1251" s="3">
        <v>8024.5</v>
      </c>
      <c r="O1251" s="3" t="s">
        <v>24</v>
      </c>
      <c r="P1251" s="3">
        <v>338.42545454545461</v>
      </c>
      <c r="Q1251" s="3">
        <v>2715695.06</v>
      </c>
      <c r="R1251" s="3">
        <v>4.5456743390927414</v>
      </c>
      <c r="S1251" s="3">
        <v>36476.763734049688</v>
      </c>
      <c r="T1251" s="3">
        <v>995030.7</v>
      </c>
      <c r="U1251" t="str">
        <f t="shared" si="271"/>
        <v xml:space="preserve">STAINLESS STEEL GRATER WITH HANDLE HEXA - KL326D-9S </v>
      </c>
      <c r="V1251" t="e">
        <f t="shared" si="272"/>
        <v>#VALUE!</v>
      </c>
      <c r="W1251" t="str">
        <f t="shared" si="273"/>
        <v>PCS</v>
      </c>
      <c r="X1251">
        <f t="shared" si="274"/>
        <v>0.96</v>
      </c>
      <c r="Y1251">
        <f t="shared" si="275"/>
        <v>3710725.76</v>
      </c>
      <c r="Z1251">
        <f t="shared" si="276"/>
        <v>0.3664000110527873</v>
      </c>
      <c r="AA1251" t="str">
        <f t="shared" si="277"/>
        <v>High</v>
      </c>
      <c r="AB1251">
        <f t="shared" si="278"/>
        <v>2020</v>
      </c>
      <c r="AD1251">
        <f t="shared" si="279"/>
        <v>0.25922767081704717</v>
      </c>
    </row>
    <row r="1252" spans="1:30" x14ac:dyDescent="0.3">
      <c r="A1252" s="3" t="s">
        <v>19</v>
      </c>
      <c r="B1252" s="3" t="s">
        <v>1684</v>
      </c>
      <c r="C1252" s="3" t="s">
        <v>21</v>
      </c>
      <c r="D1252" s="4" t="s">
        <v>22</v>
      </c>
      <c r="E1252" s="3" t="s">
        <v>1686</v>
      </c>
      <c r="F1252" s="3" t="str">
        <f t="shared" si="266"/>
        <v>Other</v>
      </c>
      <c r="G1252" s="3" t="str">
        <f t="shared" si="267"/>
        <v xml:space="preserve">STAINLESS STEEL GRATER WITH HANDLE - KL3241-8S </v>
      </c>
      <c r="H1252" s="3" t="str">
        <f t="shared" si="268"/>
        <v>STAINLESS</v>
      </c>
      <c r="I1252" s="3"/>
      <c r="J1252" s="3"/>
      <c r="K1252" s="3" t="str">
        <f t="shared" si="269"/>
        <v>PCS</v>
      </c>
      <c r="L1252" s="3" t="e">
        <f t="shared" si="270"/>
        <v>#VALUE!</v>
      </c>
      <c r="M1252" s="3"/>
      <c r="N1252" s="3">
        <v>1012</v>
      </c>
      <c r="O1252" s="3" t="s">
        <v>24</v>
      </c>
      <c r="P1252" s="3">
        <v>373.02666996047429</v>
      </c>
      <c r="Q1252" s="3">
        <v>377502.99</v>
      </c>
      <c r="R1252" s="3">
        <v>5.0104321015510314</v>
      </c>
      <c r="S1252" s="3">
        <v>5070.5572867696437</v>
      </c>
      <c r="T1252" s="3">
        <v>138317.1</v>
      </c>
      <c r="U1252" t="str">
        <f t="shared" si="271"/>
        <v xml:space="preserve">STAINLESS STEEL GRATER WITH HANDLE - KL3241-8S </v>
      </c>
      <c r="V1252" t="e">
        <f t="shared" si="272"/>
        <v>#VALUE!</v>
      </c>
      <c r="W1252" t="str">
        <f t="shared" si="273"/>
        <v>PCS</v>
      </c>
      <c r="X1252">
        <f t="shared" si="274"/>
        <v>0.59</v>
      </c>
      <c r="Y1252">
        <f t="shared" si="275"/>
        <v>515820.08999999997</v>
      </c>
      <c r="Z1252">
        <f t="shared" si="276"/>
        <v>0.36640001182507193</v>
      </c>
      <c r="AA1252" t="str">
        <f t="shared" si="277"/>
        <v>High</v>
      </c>
      <c r="AB1252">
        <f t="shared" si="278"/>
        <v>2020</v>
      </c>
      <c r="AD1252">
        <f t="shared" si="279"/>
        <v>0.25909839175765542</v>
      </c>
    </row>
    <row r="1253" spans="1:30" x14ac:dyDescent="0.3">
      <c r="A1253" s="3" t="s">
        <v>19</v>
      </c>
      <c r="B1253" s="3" t="s">
        <v>1687</v>
      </c>
      <c r="C1253" s="3" t="s">
        <v>21</v>
      </c>
      <c r="D1253" s="4" t="s">
        <v>22</v>
      </c>
      <c r="E1253" s="3" t="s">
        <v>1688</v>
      </c>
      <c r="F1253" s="3" t="str">
        <f t="shared" si="266"/>
        <v>Other</v>
      </c>
      <c r="G1253" s="3" t="str">
        <f t="shared" si="267"/>
        <v xml:space="preserve">HOUSEHOLD STEEL HOOK 3 PCS SET -2628 </v>
      </c>
      <c r="H1253" s="3" t="str">
        <f t="shared" si="268"/>
        <v>HOUSEHOLD</v>
      </c>
      <c r="I1253" s="3"/>
      <c r="J1253" s="3"/>
      <c r="K1253" s="3" t="str">
        <f t="shared" si="269"/>
        <v>PCS</v>
      </c>
      <c r="L1253" s="3" t="e">
        <f t="shared" si="270"/>
        <v>#VALUE!</v>
      </c>
      <c r="M1253" s="3"/>
      <c r="N1253" s="3">
        <v>1227.32</v>
      </c>
      <c r="O1253" s="3" t="s">
        <v>24</v>
      </c>
      <c r="P1253" s="3">
        <v>1006.84921617834</v>
      </c>
      <c r="Q1253" s="3">
        <v>1235726.18</v>
      </c>
      <c r="R1253" s="3">
        <v>13.52383097620335</v>
      </c>
      <c r="S1253" s="3">
        <v>16598.068233713901</v>
      </c>
      <c r="T1253" s="3">
        <v>452770</v>
      </c>
      <c r="U1253" t="str">
        <f t="shared" si="271"/>
        <v xml:space="preserve">HOUSEHOLD STEEL HOOK 3 PCS SET -2628 </v>
      </c>
      <c r="V1253" t="e">
        <f t="shared" si="272"/>
        <v>#VALUE!</v>
      </c>
      <c r="W1253" t="str">
        <f t="shared" si="273"/>
        <v>PCS</v>
      </c>
      <c r="X1253">
        <f t="shared" si="274"/>
        <v>0.44500000000000001</v>
      </c>
      <c r="Y1253">
        <f t="shared" si="275"/>
        <v>1688496.18</v>
      </c>
      <c r="Z1253">
        <f t="shared" si="276"/>
        <v>0.36639994144981214</v>
      </c>
      <c r="AA1253" t="str">
        <f t="shared" si="277"/>
        <v>High</v>
      </c>
      <c r="AB1253">
        <f t="shared" si="278"/>
        <v>2020</v>
      </c>
      <c r="AD1253">
        <f t="shared" si="279"/>
        <v>0.25896880042907161</v>
      </c>
    </row>
    <row r="1254" spans="1:30" x14ac:dyDescent="0.3">
      <c r="A1254" s="3" t="s">
        <v>19</v>
      </c>
      <c r="B1254" s="3" t="s">
        <v>1687</v>
      </c>
      <c r="C1254" s="3" t="s">
        <v>21</v>
      </c>
      <c r="D1254" s="4" t="s">
        <v>25</v>
      </c>
      <c r="E1254" s="3" t="s">
        <v>1650</v>
      </c>
      <c r="F1254" s="3" t="str">
        <f t="shared" si="266"/>
        <v>Scrubber</v>
      </c>
      <c r="G1254" s="3" t="str">
        <f t="shared" si="267"/>
        <v xml:space="preserve">STEEL SCRUBBER 6 PCS SET - OKS-4156 </v>
      </c>
      <c r="H1254" s="3" t="str">
        <f t="shared" si="268"/>
        <v>STEEL</v>
      </c>
      <c r="I1254" s="3"/>
      <c r="J1254" s="3"/>
      <c r="K1254" s="3" t="str">
        <f t="shared" si="269"/>
        <v>PCS</v>
      </c>
      <c r="L1254" s="3" t="e">
        <f t="shared" si="270"/>
        <v>#VALUE!</v>
      </c>
      <c r="M1254" s="3"/>
      <c r="N1254" s="3">
        <v>8621.6</v>
      </c>
      <c r="O1254" s="3" t="s">
        <v>24</v>
      </c>
      <c r="P1254" s="3">
        <v>226.19279368098731</v>
      </c>
      <c r="Q1254" s="3">
        <v>1950143.79</v>
      </c>
      <c r="R1254" s="3">
        <v>3.038183931242274</v>
      </c>
      <c r="S1254" s="3">
        <v>26194.006581598391</v>
      </c>
      <c r="T1254" s="3">
        <v>857283.3</v>
      </c>
      <c r="U1254" t="str">
        <f t="shared" si="271"/>
        <v xml:space="preserve">STEEL SCRUBBER 6 PCS SET - OKS-4156 </v>
      </c>
      <c r="V1254" t="e">
        <f t="shared" si="272"/>
        <v>#VALUE!</v>
      </c>
      <c r="W1254" t="str">
        <f t="shared" si="273"/>
        <v>PCS</v>
      </c>
      <c r="X1254">
        <f t="shared" si="274"/>
        <v>0.25600000000000001</v>
      </c>
      <c r="Y1254">
        <f t="shared" si="275"/>
        <v>2807427.09</v>
      </c>
      <c r="Z1254">
        <f t="shared" si="276"/>
        <v>0.43960004610736936</v>
      </c>
      <c r="AA1254" t="str">
        <f t="shared" si="277"/>
        <v>High</v>
      </c>
      <c r="AB1254">
        <f t="shared" si="278"/>
        <v>2020</v>
      </c>
      <c r="AD1254">
        <f t="shared" si="279"/>
        <v>0.25883889578454833</v>
      </c>
    </row>
    <row r="1255" spans="1:30" x14ac:dyDescent="0.3">
      <c r="A1255" s="3" t="s">
        <v>19</v>
      </c>
      <c r="B1255" s="3" t="s">
        <v>1689</v>
      </c>
      <c r="C1255" s="3" t="s">
        <v>21</v>
      </c>
      <c r="D1255" s="4" t="s">
        <v>22</v>
      </c>
      <c r="E1255" s="3" t="s">
        <v>1690</v>
      </c>
      <c r="F1255" s="3" t="str">
        <f t="shared" si="266"/>
        <v>Other</v>
      </c>
      <c r="G1255" s="3" t="str">
        <f t="shared" si="267"/>
        <v xml:space="preserve">STEEL HAND BLENDER </v>
      </c>
      <c r="H1255" s="3" t="str">
        <f t="shared" si="268"/>
        <v>STEEL</v>
      </c>
      <c r="I1255" s="3"/>
      <c r="J1255" s="3"/>
      <c r="K1255" s="3" t="str">
        <f t="shared" si="269"/>
        <v>PCS</v>
      </c>
      <c r="L1255" s="3" t="e">
        <f t="shared" si="270"/>
        <v>#VALUE!</v>
      </c>
      <c r="M1255" s="3"/>
      <c r="N1255" s="3">
        <v>3000</v>
      </c>
      <c r="O1255" s="3" t="s">
        <v>24</v>
      </c>
      <c r="P1255" s="3">
        <v>586.35154333333332</v>
      </c>
      <c r="Q1255" s="3">
        <v>1759054.63</v>
      </c>
      <c r="R1255" s="3">
        <v>7.8494182507809009</v>
      </c>
      <c r="S1255" s="3">
        <v>23548.254752342698</v>
      </c>
      <c r="T1255" s="3">
        <v>644517.6</v>
      </c>
      <c r="U1255" t="str">
        <f t="shared" si="271"/>
        <v xml:space="preserve">STEEL HAND BLENDER </v>
      </c>
      <c r="V1255" t="e">
        <f t="shared" si="272"/>
        <v>#VALUE!</v>
      </c>
      <c r="W1255" t="str">
        <f t="shared" si="273"/>
        <v>PCS</v>
      </c>
      <c r="X1255" t="e">
        <f t="shared" si="274"/>
        <v>#VALUE!</v>
      </c>
      <c r="Y1255">
        <f t="shared" si="275"/>
        <v>2403572.23</v>
      </c>
      <c r="Z1255">
        <f t="shared" si="276"/>
        <v>0.36639999065861872</v>
      </c>
      <c r="AA1255" t="str">
        <f t="shared" si="277"/>
        <v>High</v>
      </c>
      <c r="AB1255">
        <f t="shared" si="278"/>
        <v>2020</v>
      </c>
      <c r="AD1255">
        <f t="shared" si="279"/>
        <v>0.2586200566195086</v>
      </c>
    </row>
    <row r="1256" spans="1:30" x14ac:dyDescent="0.3">
      <c r="A1256" s="3" t="s">
        <v>19</v>
      </c>
      <c r="B1256" s="3" t="s">
        <v>1689</v>
      </c>
      <c r="C1256" s="3" t="s">
        <v>21</v>
      </c>
      <c r="D1256" s="4" t="s">
        <v>22</v>
      </c>
      <c r="E1256" s="3" t="s">
        <v>1691</v>
      </c>
      <c r="F1256" s="3" t="str">
        <f t="shared" si="266"/>
        <v>Kitchen Tools</v>
      </c>
      <c r="G1256" s="3" t="str">
        <f t="shared" si="267"/>
        <v>STEEL TEA STRAINER BIG</v>
      </c>
      <c r="H1256" s="3" t="str">
        <f t="shared" si="268"/>
        <v>STEEL</v>
      </c>
      <c r="I1256" s="3"/>
      <c r="J1256" s="3"/>
      <c r="K1256" s="3" t="str">
        <f t="shared" si="269"/>
        <v/>
      </c>
      <c r="L1256" s="3" t="e">
        <f t="shared" si="270"/>
        <v>#VALUE!</v>
      </c>
      <c r="M1256" s="3"/>
      <c r="N1256" s="3">
        <v>2394</v>
      </c>
      <c r="O1256" s="3" t="s">
        <v>24</v>
      </c>
      <c r="P1256" s="3">
        <v>393.20444026733497</v>
      </c>
      <c r="Q1256" s="3">
        <v>941331.43</v>
      </c>
      <c r="R1256" s="3">
        <v>5.2637809942079654</v>
      </c>
      <c r="S1256" s="3">
        <v>12601.491700133871</v>
      </c>
      <c r="T1256" s="3">
        <v>344903.8</v>
      </c>
      <c r="U1256" t="str">
        <f t="shared" si="271"/>
        <v>STEEL TEA STRAINER BIG</v>
      </c>
      <c r="V1256" t="e">
        <f t="shared" si="272"/>
        <v>#VALUE!</v>
      </c>
      <c r="W1256" t="str">
        <f t="shared" si="273"/>
        <v/>
      </c>
      <c r="X1256" t="e">
        <f t="shared" si="274"/>
        <v>#VALUE!</v>
      </c>
      <c r="Y1256">
        <f t="shared" si="275"/>
        <v>1286235.23</v>
      </c>
      <c r="Z1256">
        <f t="shared" si="276"/>
        <v>0.36639996180728818</v>
      </c>
      <c r="AA1256" t="str">
        <f t="shared" si="277"/>
        <v>High</v>
      </c>
      <c r="AB1256">
        <f t="shared" si="278"/>
        <v>2020</v>
      </c>
      <c r="AD1256">
        <f t="shared" si="279"/>
        <v>0.25848941427521877</v>
      </c>
    </row>
    <row r="1257" spans="1:30" x14ac:dyDescent="0.3">
      <c r="A1257" s="3" t="s">
        <v>19</v>
      </c>
      <c r="B1257" s="3" t="s">
        <v>1689</v>
      </c>
      <c r="C1257" s="3" t="s">
        <v>21</v>
      </c>
      <c r="D1257" s="4" t="s">
        <v>22</v>
      </c>
      <c r="E1257" s="3" t="s">
        <v>1692</v>
      </c>
      <c r="F1257" s="3" t="str">
        <f t="shared" si="266"/>
        <v>Other</v>
      </c>
      <c r="G1257" s="3" t="str">
        <f t="shared" si="267"/>
        <v xml:space="preserve">STAINLESS STEEL SPORTS BOTTLE 750ML SG-702 - SB-01 </v>
      </c>
      <c r="H1257" s="3" t="str">
        <f t="shared" si="268"/>
        <v>STAINLESS</v>
      </c>
      <c r="I1257" s="3"/>
      <c r="J1257" s="3"/>
      <c r="K1257" s="3" t="str">
        <f t="shared" si="269"/>
        <v>PCS</v>
      </c>
      <c r="L1257" s="3" t="e">
        <f t="shared" si="270"/>
        <v>#VALUE!</v>
      </c>
      <c r="M1257" s="3"/>
      <c r="N1257" s="3">
        <v>3829.1</v>
      </c>
      <c r="O1257" s="3" t="s">
        <v>24</v>
      </c>
      <c r="P1257" s="3">
        <v>527.52605050795228</v>
      </c>
      <c r="Q1257" s="3">
        <v>2019950</v>
      </c>
      <c r="R1257" s="3">
        <v>7.0619283869873124</v>
      </c>
      <c r="S1257" s="3">
        <v>27040.82998661312</v>
      </c>
      <c r="T1257" s="3">
        <v>740109.7</v>
      </c>
      <c r="U1257" t="str">
        <f t="shared" si="271"/>
        <v xml:space="preserve">STAINLESS STEEL SPORTS BOTTLE 750ML SG-702 - SB-01 </v>
      </c>
      <c r="V1257" t="e">
        <f t="shared" si="272"/>
        <v>#VALUE!</v>
      </c>
      <c r="W1257" t="str">
        <f t="shared" si="273"/>
        <v>PCS</v>
      </c>
      <c r="X1257">
        <f t="shared" si="274"/>
        <v>1.1100000000000001</v>
      </c>
      <c r="Y1257">
        <f t="shared" si="275"/>
        <v>2760059.7</v>
      </c>
      <c r="Z1257">
        <f t="shared" si="276"/>
        <v>0.36640000990123517</v>
      </c>
      <c r="AA1257" t="str">
        <f t="shared" si="277"/>
        <v>High</v>
      </c>
      <c r="AB1257">
        <f t="shared" si="278"/>
        <v>2020</v>
      </c>
      <c r="AD1257">
        <f t="shared" si="279"/>
        <v>0.25835845487287401</v>
      </c>
    </row>
    <row r="1258" spans="1:30" x14ac:dyDescent="0.3">
      <c r="A1258" s="3" t="s">
        <v>19</v>
      </c>
      <c r="B1258" s="3" t="s">
        <v>1689</v>
      </c>
      <c r="C1258" s="3" t="s">
        <v>21</v>
      </c>
      <c r="D1258" s="4" t="s">
        <v>22</v>
      </c>
      <c r="E1258" s="3" t="s">
        <v>1693</v>
      </c>
      <c r="F1258" s="3" t="str">
        <f t="shared" si="266"/>
        <v>Other</v>
      </c>
      <c r="G1258" s="3" t="str">
        <f t="shared" si="267"/>
        <v>STEEL ZHARA</v>
      </c>
      <c r="H1258" s="3" t="str">
        <f t="shared" si="268"/>
        <v>STEEL</v>
      </c>
      <c r="I1258" s="3"/>
      <c r="J1258" s="3"/>
      <c r="K1258" s="3" t="str">
        <f t="shared" si="269"/>
        <v>PCS</v>
      </c>
      <c r="L1258" s="3" t="e">
        <f t="shared" si="270"/>
        <v>#VALUE!</v>
      </c>
      <c r="M1258" s="3"/>
      <c r="N1258" s="3">
        <v>5577.6</v>
      </c>
      <c r="O1258" s="3" t="s">
        <v>24</v>
      </c>
      <c r="P1258" s="3">
        <v>378.20491250717163</v>
      </c>
      <c r="Q1258" s="3">
        <v>2109475.7200000002</v>
      </c>
      <c r="R1258" s="3">
        <v>5.0629841031749869</v>
      </c>
      <c r="S1258" s="3">
        <v>28239.300133868808</v>
      </c>
      <c r="T1258" s="3">
        <v>772911.9</v>
      </c>
      <c r="U1258" t="str">
        <f t="shared" si="271"/>
        <v>STEEL ZHARA</v>
      </c>
      <c r="V1258" t="e">
        <f t="shared" si="272"/>
        <v>#VALUE!</v>
      </c>
      <c r="W1258" t="str">
        <f t="shared" si="273"/>
        <v>PCS</v>
      </c>
      <c r="X1258" t="e">
        <f t="shared" si="274"/>
        <v>#VALUE!</v>
      </c>
      <c r="Y1258">
        <f t="shared" si="275"/>
        <v>2882387.62</v>
      </c>
      <c r="Z1258">
        <f t="shared" si="276"/>
        <v>0.36639999819481212</v>
      </c>
      <c r="AA1258" t="str">
        <f t="shared" si="277"/>
        <v>High</v>
      </c>
      <c r="AB1258">
        <f t="shared" si="278"/>
        <v>2020</v>
      </c>
      <c r="AD1258">
        <f t="shared" si="279"/>
        <v>0.25822717716324051</v>
      </c>
    </row>
    <row r="1259" spans="1:30" x14ac:dyDescent="0.3">
      <c r="A1259" s="3" t="s">
        <v>19</v>
      </c>
      <c r="B1259" s="3" t="s">
        <v>1689</v>
      </c>
      <c r="C1259" s="3" t="s">
        <v>21</v>
      </c>
      <c r="D1259" s="4" t="s">
        <v>22</v>
      </c>
      <c r="E1259" s="3" t="s">
        <v>1694</v>
      </c>
      <c r="F1259" s="3" t="str">
        <f t="shared" si="266"/>
        <v>Other</v>
      </c>
      <c r="G1259" s="3" t="str">
        <f t="shared" si="267"/>
        <v xml:space="preserve">STAINLESS STEEL SPORTS BOTTLE 650ML S115 - NP-21 </v>
      </c>
      <c r="H1259" s="3" t="str">
        <f t="shared" si="268"/>
        <v>STAINLESS</v>
      </c>
      <c r="I1259" s="3"/>
      <c r="J1259" s="3"/>
      <c r="K1259" s="3" t="str">
        <f t="shared" si="269"/>
        <v>PCS</v>
      </c>
      <c r="L1259" s="3" t="e">
        <f t="shared" si="270"/>
        <v>#VALUE!</v>
      </c>
      <c r="M1259" s="3"/>
      <c r="N1259" s="3">
        <v>3136</v>
      </c>
      <c r="O1259" s="3" t="s">
        <v>24</v>
      </c>
      <c r="P1259" s="3">
        <v>468.78830676020402</v>
      </c>
      <c r="Q1259" s="3">
        <v>1470120.13</v>
      </c>
      <c r="R1259" s="3">
        <v>6.2756132096412864</v>
      </c>
      <c r="S1259" s="3">
        <v>19680.323025435071</v>
      </c>
      <c r="T1259" s="3">
        <v>538652</v>
      </c>
      <c r="U1259" t="str">
        <f t="shared" si="271"/>
        <v xml:space="preserve">STAINLESS STEEL SPORTS BOTTLE 650ML S115 - NP-21 </v>
      </c>
      <c r="V1259" t="e">
        <f t="shared" si="272"/>
        <v>#VALUE!</v>
      </c>
      <c r="W1259" t="str">
        <f t="shared" si="273"/>
        <v>PCS</v>
      </c>
      <c r="X1259">
        <f t="shared" si="274"/>
        <v>1.07</v>
      </c>
      <c r="Y1259">
        <f t="shared" si="275"/>
        <v>2008772.13</v>
      </c>
      <c r="Z1259">
        <f t="shared" si="276"/>
        <v>0.36639998936685536</v>
      </c>
      <c r="AA1259" t="str">
        <f t="shared" si="277"/>
        <v>High</v>
      </c>
      <c r="AB1259">
        <f t="shared" si="278"/>
        <v>2020</v>
      </c>
      <c r="AD1259">
        <f t="shared" si="279"/>
        <v>0.25809558005736272</v>
      </c>
    </row>
    <row r="1260" spans="1:30" x14ac:dyDescent="0.3">
      <c r="A1260" s="3" t="s">
        <v>19</v>
      </c>
      <c r="B1260" s="3" t="s">
        <v>1695</v>
      </c>
      <c r="C1260" s="3" t="s">
        <v>21</v>
      </c>
      <c r="D1260" s="4" t="s">
        <v>22</v>
      </c>
      <c r="E1260" s="3" t="s">
        <v>1696</v>
      </c>
      <c r="F1260" s="3" t="str">
        <f t="shared" si="266"/>
        <v>Other</v>
      </c>
      <c r="G1260" s="3" t="str">
        <f t="shared" si="267"/>
        <v xml:space="preserve">KWP-1000B SS OIL POT 900ML </v>
      </c>
      <c r="H1260" s="3" t="str">
        <f t="shared" si="268"/>
        <v>KWP-1000B</v>
      </c>
      <c r="I1260" s="3"/>
      <c r="J1260" s="3"/>
      <c r="K1260" s="3" t="str">
        <f t="shared" si="269"/>
        <v>PCS</v>
      </c>
      <c r="L1260" s="3" t="e">
        <f t="shared" si="270"/>
        <v>#VALUE!</v>
      </c>
      <c r="M1260" s="3"/>
      <c r="N1260" s="3">
        <v>3183</v>
      </c>
      <c r="O1260" s="3" t="s">
        <v>24</v>
      </c>
      <c r="P1260" s="3">
        <v>435.22041470311029</v>
      </c>
      <c r="Q1260" s="3">
        <v>1385306.58</v>
      </c>
      <c r="R1260" s="3">
        <v>5.8262438380603783</v>
      </c>
      <c r="S1260" s="3">
        <v>18544.934136546181</v>
      </c>
      <c r="T1260" s="3">
        <v>507576.3</v>
      </c>
      <c r="U1260" t="str">
        <f t="shared" si="271"/>
        <v xml:space="preserve">KWP-1000B SS OIL POT 900ML </v>
      </c>
      <c r="V1260">
        <f t="shared" si="272"/>
        <v>12732</v>
      </c>
      <c r="W1260" t="str">
        <f t="shared" si="273"/>
        <v>PCS</v>
      </c>
      <c r="X1260">
        <f t="shared" si="274"/>
        <v>1.42</v>
      </c>
      <c r="Y1260">
        <f t="shared" si="275"/>
        <v>1892882.8800000001</v>
      </c>
      <c r="Z1260">
        <f t="shared" si="276"/>
        <v>0.36639997768580579</v>
      </c>
      <c r="AA1260" t="str">
        <f t="shared" si="277"/>
        <v>High</v>
      </c>
      <c r="AB1260">
        <f t="shared" si="278"/>
        <v>2020</v>
      </c>
      <c r="AD1260">
        <f t="shared" si="279"/>
        <v>0.25796366238463492</v>
      </c>
    </row>
    <row r="1261" spans="1:30" x14ac:dyDescent="0.3">
      <c r="A1261" s="3" t="s">
        <v>19</v>
      </c>
      <c r="B1261" s="3" t="s">
        <v>1695</v>
      </c>
      <c r="C1261" s="3" t="s">
        <v>21</v>
      </c>
      <c r="D1261" s="4" t="s">
        <v>22</v>
      </c>
      <c r="E1261" s="3" t="s">
        <v>1697</v>
      </c>
      <c r="F1261" s="3" t="str">
        <f t="shared" si="266"/>
        <v>Other</v>
      </c>
      <c r="G1261" s="3" t="str">
        <f t="shared" si="267"/>
        <v xml:space="preserve">KWB-600F STAINLESS STEEL SPORTS BOTTLE </v>
      </c>
      <c r="H1261" s="3" t="str">
        <f t="shared" si="268"/>
        <v>KWB-600F</v>
      </c>
      <c r="I1261" s="3"/>
      <c r="J1261" s="3"/>
      <c r="K1261" s="3" t="str">
        <f t="shared" si="269"/>
        <v>PCS</v>
      </c>
      <c r="L1261" s="3" t="e">
        <f t="shared" si="270"/>
        <v>#VALUE!</v>
      </c>
      <c r="M1261" s="3"/>
      <c r="N1261" s="3">
        <v>4110</v>
      </c>
      <c r="O1261" s="3" t="s">
        <v>24</v>
      </c>
      <c r="P1261" s="3">
        <v>466.88093673965932</v>
      </c>
      <c r="Q1261" s="3">
        <v>1918880.65</v>
      </c>
      <c r="R1261" s="3">
        <v>6.2500794744264967</v>
      </c>
      <c r="S1261" s="3">
        <v>25687.826639892901</v>
      </c>
      <c r="T1261" s="3">
        <v>703077.8</v>
      </c>
      <c r="U1261" t="str">
        <f t="shared" si="271"/>
        <v xml:space="preserve">KWB-600F STAINLESS STEEL SPORTS BOTTLE </v>
      </c>
      <c r="V1261">
        <f t="shared" si="272"/>
        <v>25296</v>
      </c>
      <c r="W1261" t="str">
        <f t="shared" si="273"/>
        <v>PCS</v>
      </c>
      <c r="X1261">
        <f t="shared" si="274"/>
        <v>0.99</v>
      </c>
      <c r="Y1261">
        <f t="shared" si="275"/>
        <v>2621958.4500000002</v>
      </c>
      <c r="Z1261">
        <f t="shared" si="276"/>
        <v>0.36639996343701736</v>
      </c>
      <c r="AA1261" t="str">
        <f t="shared" si="277"/>
        <v>High</v>
      </c>
      <c r="AB1261">
        <f t="shared" si="278"/>
        <v>2020</v>
      </c>
      <c r="AD1261">
        <f t="shared" si="279"/>
        <v>0.25783142297573103</v>
      </c>
    </row>
    <row r="1262" spans="1:30" x14ac:dyDescent="0.3">
      <c r="A1262" s="3" t="s">
        <v>19</v>
      </c>
      <c r="B1262" s="3" t="s">
        <v>1698</v>
      </c>
      <c r="C1262" s="3" t="s">
        <v>21</v>
      </c>
      <c r="D1262" s="4" t="s">
        <v>22</v>
      </c>
      <c r="E1262" s="3" t="s">
        <v>1699</v>
      </c>
      <c r="F1262" s="3" t="str">
        <f t="shared" si="266"/>
        <v>Home Utility</v>
      </c>
      <c r="G1262" s="3" t="str">
        <f t="shared" si="267"/>
        <v xml:space="preserve">MILD STEEL MULTI FUNCTION CLOTH STAND - RYX-02-021A </v>
      </c>
      <c r="H1262" s="3" t="str">
        <f t="shared" si="268"/>
        <v>MILD</v>
      </c>
      <c r="I1262" s="3"/>
      <c r="J1262" s="3"/>
      <c r="K1262" s="3" t="str">
        <f t="shared" si="269"/>
        <v/>
      </c>
      <c r="L1262" s="3" t="e">
        <f t="shared" si="270"/>
        <v>#VALUE!</v>
      </c>
      <c r="M1262" s="3"/>
      <c r="N1262" s="3">
        <v>14256</v>
      </c>
      <c r="O1262" s="3" t="s">
        <v>24</v>
      </c>
      <c r="P1262" s="3">
        <v>226.33630541526381</v>
      </c>
      <c r="Q1262" s="3">
        <v>3226650.37</v>
      </c>
      <c r="R1262" s="3">
        <v>3.0299371541534641</v>
      </c>
      <c r="S1262" s="3">
        <v>43194.784069611778</v>
      </c>
      <c r="T1262" s="3">
        <v>1182244.7</v>
      </c>
      <c r="U1262" t="str">
        <f t="shared" si="271"/>
        <v xml:space="preserve">MILD STEEL MULTI FUNCTION CLOTH STAND - RYX-02-021A </v>
      </c>
      <c r="V1262" t="e">
        <f t="shared" si="272"/>
        <v>#VALUE!</v>
      </c>
      <c r="W1262" t="str">
        <f t="shared" si="273"/>
        <v/>
      </c>
      <c r="X1262">
        <f t="shared" si="274"/>
        <v>8.6</v>
      </c>
      <c r="Y1262">
        <f t="shared" si="275"/>
        <v>4408895.07</v>
      </c>
      <c r="Z1262">
        <f t="shared" si="276"/>
        <v>0.3664000013735606</v>
      </c>
      <c r="AA1262" t="str">
        <f t="shared" si="277"/>
        <v>High</v>
      </c>
      <c r="AB1262">
        <f t="shared" si="278"/>
        <v>2020</v>
      </c>
      <c r="AD1262">
        <f t="shared" si="279"/>
        <v>0.25769886065526548</v>
      </c>
    </row>
    <row r="1263" spans="1:30" x14ac:dyDescent="0.3">
      <c r="A1263" s="3" t="s">
        <v>19</v>
      </c>
      <c r="B1263" s="3" t="s">
        <v>1700</v>
      </c>
      <c r="C1263" s="3" t="s">
        <v>21</v>
      </c>
      <c r="D1263" s="4" t="s">
        <v>22</v>
      </c>
      <c r="E1263" s="3" t="s">
        <v>1587</v>
      </c>
      <c r="F1263" s="3" t="str">
        <f t="shared" si="266"/>
        <v>Other</v>
      </c>
      <c r="G1263" s="3" t="str">
        <f t="shared" si="267"/>
        <v xml:space="preserve">STAINLESS STEEL GRATER WITH HANDLE - KL324H-9S </v>
      </c>
      <c r="H1263" s="3" t="str">
        <f t="shared" si="268"/>
        <v>STAINLESS</v>
      </c>
      <c r="I1263" s="3"/>
      <c r="J1263" s="3"/>
      <c r="K1263" s="3" t="str">
        <f t="shared" si="269"/>
        <v>PCS</v>
      </c>
      <c r="L1263" s="3" t="e">
        <f t="shared" si="270"/>
        <v>#VALUE!</v>
      </c>
      <c r="M1263" s="3"/>
      <c r="N1263" s="3">
        <v>9744</v>
      </c>
      <c r="O1263" s="3" t="s">
        <v>24</v>
      </c>
      <c r="P1263" s="3">
        <v>324.56375000000003</v>
      </c>
      <c r="Q1263" s="3">
        <v>3162549.18</v>
      </c>
      <c r="R1263" s="3">
        <v>4.3160073138297879</v>
      </c>
      <c r="S1263" s="3">
        <v>42055.175265957449</v>
      </c>
      <c r="T1263" s="3">
        <v>1158758</v>
      </c>
      <c r="U1263" t="str">
        <f t="shared" si="271"/>
        <v xml:space="preserve">STAINLESS STEEL GRATER WITH HANDLE - KL324H-9S </v>
      </c>
      <c r="V1263" t="e">
        <f t="shared" si="272"/>
        <v>#VALUE!</v>
      </c>
      <c r="W1263" t="str">
        <f t="shared" si="273"/>
        <v>PCS</v>
      </c>
      <c r="X1263">
        <f t="shared" si="274"/>
        <v>0.67</v>
      </c>
      <c r="Y1263">
        <f t="shared" si="275"/>
        <v>4321307.18</v>
      </c>
      <c r="Z1263">
        <f t="shared" si="276"/>
        <v>0.36639999381764554</v>
      </c>
      <c r="AA1263" t="str">
        <f t="shared" si="277"/>
        <v>High</v>
      </c>
      <c r="AB1263">
        <f t="shared" si="278"/>
        <v>2020</v>
      </c>
      <c r="AD1263">
        <f t="shared" si="279"/>
        <v>0.2575659741751698</v>
      </c>
    </row>
    <row r="1264" spans="1:30" x14ac:dyDescent="0.3">
      <c r="A1264" s="3" t="s">
        <v>19</v>
      </c>
      <c r="B1264" s="3" t="s">
        <v>1700</v>
      </c>
      <c r="C1264" s="3" t="s">
        <v>21</v>
      </c>
      <c r="D1264" s="4" t="s">
        <v>22</v>
      </c>
      <c r="E1264" s="3" t="s">
        <v>1701</v>
      </c>
      <c r="F1264" s="3" t="str">
        <f t="shared" si="266"/>
        <v>Other</v>
      </c>
      <c r="G1264" s="3" t="str">
        <f t="shared" si="267"/>
        <v xml:space="preserve">STEEL ZHARA - NP-003 </v>
      </c>
      <c r="H1264" s="3" t="str">
        <f t="shared" si="268"/>
        <v>STEEL</v>
      </c>
      <c r="I1264" s="3"/>
      <c r="J1264" s="3"/>
      <c r="K1264" s="3" t="str">
        <f t="shared" si="269"/>
        <v>PCS</v>
      </c>
      <c r="L1264" s="3" t="e">
        <f t="shared" si="270"/>
        <v>#VALUE!</v>
      </c>
      <c r="M1264" s="3"/>
      <c r="N1264" s="3">
        <v>4704</v>
      </c>
      <c r="O1264" s="3" t="s">
        <v>24</v>
      </c>
      <c r="P1264" s="3">
        <v>381.59719600340128</v>
      </c>
      <c r="Q1264" s="3">
        <v>1795033.21</v>
      </c>
      <c r="R1264" s="3">
        <v>5.0744307979175707</v>
      </c>
      <c r="S1264" s="3">
        <v>23870.122473404259</v>
      </c>
      <c r="T1264" s="3">
        <v>657700.19999999995</v>
      </c>
      <c r="U1264" t="str">
        <f t="shared" si="271"/>
        <v xml:space="preserve">STEEL ZHARA - NP-003 </v>
      </c>
      <c r="V1264" t="e">
        <f t="shared" si="272"/>
        <v>#VALUE!</v>
      </c>
      <c r="W1264" t="str">
        <f t="shared" si="273"/>
        <v>PCS</v>
      </c>
      <c r="X1264">
        <f t="shared" si="274"/>
        <v>0.44600000000000001</v>
      </c>
      <c r="Y1264">
        <f t="shared" si="275"/>
        <v>2452733.41</v>
      </c>
      <c r="Z1264">
        <f t="shared" si="276"/>
        <v>0.36640001774674685</v>
      </c>
      <c r="AA1264" t="str">
        <f t="shared" si="277"/>
        <v>High</v>
      </c>
      <c r="AB1264">
        <f t="shared" si="278"/>
        <v>2020</v>
      </c>
      <c r="AD1264">
        <f t="shared" si="279"/>
        <v>0.25743276240082158</v>
      </c>
    </row>
    <row r="1265" spans="1:30" x14ac:dyDescent="0.3">
      <c r="A1265" s="3" t="s">
        <v>19</v>
      </c>
      <c r="B1265" s="3" t="s">
        <v>1700</v>
      </c>
      <c r="C1265" s="3" t="s">
        <v>21</v>
      </c>
      <c r="D1265" s="4" t="s">
        <v>22</v>
      </c>
      <c r="E1265" s="3" t="s">
        <v>1702</v>
      </c>
      <c r="F1265" s="3" t="str">
        <f t="shared" si="266"/>
        <v>Other</v>
      </c>
      <c r="G1265" s="3" t="str">
        <f t="shared" si="267"/>
        <v xml:space="preserve">STEEL SALT BOTTLE - NP-19 </v>
      </c>
      <c r="H1265" s="3" t="str">
        <f t="shared" si="268"/>
        <v>STEEL</v>
      </c>
      <c r="I1265" s="3"/>
      <c r="J1265" s="3"/>
      <c r="K1265" s="3" t="str">
        <f t="shared" si="269"/>
        <v>PCS</v>
      </c>
      <c r="L1265" s="3" t="e">
        <f t="shared" si="270"/>
        <v>#VALUE!</v>
      </c>
      <c r="M1265" s="3"/>
      <c r="N1265" s="3">
        <v>4687.5</v>
      </c>
      <c r="O1265" s="3" t="s">
        <v>24</v>
      </c>
      <c r="P1265" s="3">
        <v>248.8949397333333</v>
      </c>
      <c r="Q1265" s="3">
        <v>1166695.03</v>
      </c>
      <c r="R1265" s="3">
        <v>3.3097731347517731</v>
      </c>
      <c r="S1265" s="3">
        <v>15514.56156914894</v>
      </c>
      <c r="T1265" s="3">
        <v>427477.1</v>
      </c>
      <c r="U1265" t="str">
        <f t="shared" si="271"/>
        <v xml:space="preserve">STEEL SALT BOTTLE - NP-19 </v>
      </c>
      <c r="V1265" t="e">
        <f t="shared" si="272"/>
        <v>#VALUE!</v>
      </c>
      <c r="W1265" t="str">
        <f t="shared" si="273"/>
        <v>PCS</v>
      </c>
      <c r="X1265">
        <f t="shared" si="274"/>
        <v>0.48699999999999999</v>
      </c>
      <c r="Y1265">
        <f t="shared" si="275"/>
        <v>1594172.13</v>
      </c>
      <c r="Z1265">
        <f t="shared" si="276"/>
        <v>0.36640003514885972</v>
      </c>
      <c r="AA1265" t="str">
        <f t="shared" si="277"/>
        <v>High</v>
      </c>
      <c r="AB1265">
        <f t="shared" si="278"/>
        <v>2020</v>
      </c>
      <c r="AD1265">
        <f t="shared" si="279"/>
        <v>0.25729922409770156</v>
      </c>
    </row>
    <row r="1266" spans="1:30" x14ac:dyDescent="0.3">
      <c r="A1266" s="3" t="s">
        <v>19</v>
      </c>
      <c r="B1266" s="3" t="s">
        <v>1703</v>
      </c>
      <c r="C1266" s="3" t="s">
        <v>21</v>
      </c>
      <c r="D1266" s="4" t="s">
        <v>22</v>
      </c>
      <c r="E1266" s="3" t="s">
        <v>1704</v>
      </c>
      <c r="F1266" s="3" t="str">
        <f t="shared" si="266"/>
        <v>Other</v>
      </c>
      <c r="G1266" s="3" t="str">
        <f t="shared" si="267"/>
        <v xml:space="preserve">HOUSEHOLD STEEL HOOK 3 PCS SET </v>
      </c>
      <c r="H1266" s="3" t="str">
        <f t="shared" si="268"/>
        <v>HOUSEHOLD</v>
      </c>
      <c r="I1266" s="3"/>
      <c r="J1266" s="3"/>
      <c r="K1266" s="3" t="str">
        <f t="shared" si="269"/>
        <v>PCS</v>
      </c>
      <c r="L1266" s="3" t="e">
        <f t="shared" si="270"/>
        <v>#VALUE!</v>
      </c>
      <c r="M1266" s="3"/>
      <c r="N1266" s="3">
        <v>817.4</v>
      </c>
      <c r="O1266" s="3" t="s">
        <v>24</v>
      </c>
      <c r="P1266" s="3">
        <v>1015.606581844874</v>
      </c>
      <c r="Q1266" s="3">
        <v>830156.82</v>
      </c>
      <c r="R1266" s="3">
        <v>13.50540667346907</v>
      </c>
      <c r="S1266" s="3">
        <v>11039.31941489362</v>
      </c>
      <c r="T1266" s="3">
        <v>304169.5</v>
      </c>
      <c r="U1266" t="str">
        <f t="shared" si="271"/>
        <v xml:space="preserve">HOUSEHOLD STEEL HOOK 3 PCS SET </v>
      </c>
      <c r="V1266" t="e">
        <f t="shared" si="272"/>
        <v>#VALUE!</v>
      </c>
      <c r="W1266" t="str">
        <f t="shared" si="273"/>
        <v>PCS</v>
      </c>
      <c r="X1266" t="e">
        <f t="shared" si="274"/>
        <v>#VALUE!</v>
      </c>
      <c r="Y1266">
        <f t="shared" si="275"/>
        <v>1134326.3199999998</v>
      </c>
      <c r="Z1266">
        <f t="shared" si="276"/>
        <v>0.36640004957135691</v>
      </c>
      <c r="AA1266" t="str">
        <f t="shared" si="277"/>
        <v>High</v>
      </c>
      <c r="AB1266">
        <f t="shared" si="278"/>
        <v>2020</v>
      </c>
      <c r="AD1266">
        <f t="shared" si="279"/>
        <v>0.25716535807187191</v>
      </c>
    </row>
    <row r="1267" spans="1:30" x14ac:dyDescent="0.3">
      <c r="A1267" s="3" t="s">
        <v>19</v>
      </c>
      <c r="B1267" s="3" t="s">
        <v>1703</v>
      </c>
      <c r="C1267" s="3" t="s">
        <v>21</v>
      </c>
      <c r="D1267" s="4" t="s">
        <v>25</v>
      </c>
      <c r="E1267" s="3" t="s">
        <v>1705</v>
      </c>
      <c r="F1267" s="3" t="str">
        <f t="shared" si="266"/>
        <v>Scrubber</v>
      </c>
      <c r="G1267" s="3" t="str">
        <f t="shared" si="267"/>
        <v xml:space="preserve">SS SCRUBBER 3 PCS SET - </v>
      </c>
      <c r="H1267" s="3" t="str">
        <f t="shared" si="268"/>
        <v>SS</v>
      </c>
      <c r="I1267" s="3"/>
      <c r="J1267" s="3"/>
      <c r="K1267" s="3" t="str">
        <f t="shared" si="269"/>
        <v>PCS</v>
      </c>
      <c r="L1267" s="3" t="e">
        <f t="shared" si="270"/>
        <v>#VALUE!</v>
      </c>
      <c r="M1267" s="3"/>
      <c r="N1267" s="3">
        <v>7575</v>
      </c>
      <c r="O1267" s="3" t="s">
        <v>24</v>
      </c>
      <c r="P1267" s="3">
        <v>228.7038363036304</v>
      </c>
      <c r="Q1267" s="3">
        <v>1732431.56</v>
      </c>
      <c r="R1267" s="3">
        <v>3.0412744189312551</v>
      </c>
      <c r="S1267" s="3">
        <v>23037.653723404259</v>
      </c>
      <c r="T1267" s="3">
        <v>761576.9</v>
      </c>
      <c r="U1267" t="str">
        <f t="shared" si="271"/>
        <v xml:space="preserve">SS SCRUBBER 3 PCS SET - </v>
      </c>
      <c r="V1267" t="e">
        <f t="shared" si="272"/>
        <v>#VALUE!</v>
      </c>
      <c r="W1267" t="str">
        <f t="shared" si="273"/>
        <v>PCS</v>
      </c>
      <c r="X1267">
        <f t="shared" si="274"/>
        <v>0.16900000000000001</v>
      </c>
      <c r="Y1267">
        <f t="shared" si="275"/>
        <v>2494008.46</v>
      </c>
      <c r="Z1267">
        <f t="shared" si="276"/>
        <v>0.43959999204817074</v>
      </c>
      <c r="AA1267" t="str">
        <f t="shared" si="277"/>
        <v>High</v>
      </c>
      <c r="AB1267">
        <f t="shared" si="278"/>
        <v>2020</v>
      </c>
      <c r="AD1267">
        <f t="shared" si="279"/>
        <v>0.25703116311916985</v>
      </c>
    </row>
    <row r="1268" spans="1:30" x14ac:dyDescent="0.3">
      <c r="A1268" s="3" t="s">
        <v>19</v>
      </c>
      <c r="B1268" s="3" t="s">
        <v>1706</v>
      </c>
      <c r="C1268" s="3" t="s">
        <v>21</v>
      </c>
      <c r="D1268" s="4" t="s">
        <v>22</v>
      </c>
      <c r="E1268" s="3" t="s">
        <v>1707</v>
      </c>
      <c r="F1268" s="3" t="str">
        <f t="shared" si="266"/>
        <v>Other</v>
      </c>
      <c r="G1268" s="3" t="str">
        <f t="shared" si="267"/>
        <v xml:space="preserve">STEEL HAND BLENDER RS-02 </v>
      </c>
      <c r="H1268" s="3" t="str">
        <f t="shared" si="268"/>
        <v>STEEL</v>
      </c>
      <c r="I1268" s="3"/>
      <c r="J1268" s="3"/>
      <c r="K1268" s="3" t="str">
        <f t="shared" si="269"/>
        <v>PCS</v>
      </c>
      <c r="L1268" s="3" t="e">
        <f t="shared" si="270"/>
        <v>#VALUE!</v>
      </c>
      <c r="M1268" s="3"/>
      <c r="N1268" s="3">
        <v>3000</v>
      </c>
      <c r="O1268" s="3" t="s">
        <v>24</v>
      </c>
      <c r="P1268" s="3">
        <v>587.57682666666665</v>
      </c>
      <c r="Q1268" s="3">
        <v>1762730.48</v>
      </c>
      <c r="R1268" s="3">
        <v>7.8135216312056732</v>
      </c>
      <c r="S1268" s="3">
        <v>23440.564893617018</v>
      </c>
      <c r="T1268" s="3">
        <v>645864.4</v>
      </c>
      <c r="U1268" t="str">
        <f t="shared" si="271"/>
        <v xml:space="preserve">STEEL HAND BLENDER RS-02 </v>
      </c>
      <c r="V1268" t="e">
        <f t="shared" si="272"/>
        <v>#VALUE!</v>
      </c>
      <c r="W1268" t="str">
        <f t="shared" si="273"/>
        <v>PCS</v>
      </c>
      <c r="X1268">
        <f t="shared" si="274"/>
        <v>0.43969999999999998</v>
      </c>
      <c r="Y1268">
        <f t="shared" si="275"/>
        <v>2408594.88</v>
      </c>
      <c r="Z1268">
        <f t="shared" si="276"/>
        <v>0.36639997284213299</v>
      </c>
      <c r="AA1268" t="str">
        <f t="shared" si="277"/>
        <v>High</v>
      </c>
      <c r="AB1268">
        <f t="shared" si="278"/>
        <v>2020</v>
      </c>
      <c r="AD1268">
        <f t="shared" si="279"/>
        <v>0.25680660121396814</v>
      </c>
    </row>
    <row r="1269" spans="1:30" x14ac:dyDescent="0.3">
      <c r="A1269" s="3" t="s">
        <v>19</v>
      </c>
      <c r="B1269" s="3" t="s">
        <v>1706</v>
      </c>
      <c r="C1269" s="3" t="s">
        <v>21</v>
      </c>
      <c r="D1269" s="4" t="s">
        <v>22</v>
      </c>
      <c r="E1269" s="3" t="s">
        <v>1708</v>
      </c>
      <c r="F1269" s="3" t="str">
        <f t="shared" si="266"/>
        <v>Other</v>
      </c>
      <c r="G1269" s="3" t="str">
        <f t="shared" si="267"/>
        <v xml:space="preserve">STEEL ZHARA - NP-003 </v>
      </c>
      <c r="H1269" s="3" t="str">
        <f t="shared" si="268"/>
        <v>STEEL</v>
      </c>
      <c r="I1269" s="3"/>
      <c r="J1269" s="3"/>
      <c r="K1269" s="3" t="str">
        <f t="shared" si="269"/>
        <v>PCS</v>
      </c>
      <c r="L1269" s="3" t="e">
        <f t="shared" si="270"/>
        <v>#VALUE!</v>
      </c>
      <c r="M1269" s="3"/>
      <c r="N1269" s="3">
        <v>5600</v>
      </c>
      <c r="O1269" s="3" t="s">
        <v>24</v>
      </c>
      <c r="P1269" s="3">
        <v>379.01657678571428</v>
      </c>
      <c r="Q1269" s="3">
        <v>2122492.83</v>
      </c>
      <c r="R1269" s="3">
        <v>5.0401140530015196</v>
      </c>
      <c r="S1269" s="3">
        <v>28224.63869680851</v>
      </c>
      <c r="T1269" s="3">
        <v>777681.5</v>
      </c>
      <c r="U1269" t="str">
        <f t="shared" si="271"/>
        <v xml:space="preserve">STEEL ZHARA - NP-003 </v>
      </c>
      <c r="V1269" t="e">
        <f t="shared" si="272"/>
        <v>#VALUE!</v>
      </c>
      <c r="W1269" t="str">
        <f t="shared" si="273"/>
        <v>PCS</v>
      </c>
      <c r="X1269">
        <f t="shared" si="274"/>
        <v>0.44119999999999998</v>
      </c>
      <c r="Y1269">
        <f t="shared" si="275"/>
        <v>2900174.33</v>
      </c>
      <c r="Z1269">
        <f t="shared" si="276"/>
        <v>0.36640005987676294</v>
      </c>
      <c r="AA1269" t="str">
        <f t="shared" si="277"/>
        <v>High</v>
      </c>
      <c r="AB1269">
        <f t="shared" si="278"/>
        <v>2020</v>
      </c>
      <c r="AD1269">
        <f t="shared" si="279"/>
        <v>0.25667163400752946</v>
      </c>
    </row>
    <row r="1270" spans="1:30" x14ac:dyDescent="0.3">
      <c r="A1270" s="3" t="s">
        <v>19</v>
      </c>
      <c r="B1270" s="3" t="s">
        <v>1706</v>
      </c>
      <c r="C1270" s="3" t="s">
        <v>21</v>
      </c>
      <c r="D1270" s="4" t="s">
        <v>22</v>
      </c>
      <c r="E1270" s="3" t="s">
        <v>1709</v>
      </c>
      <c r="F1270" s="3" t="str">
        <f t="shared" si="266"/>
        <v>Other</v>
      </c>
      <c r="G1270" s="3" t="str">
        <f t="shared" si="267"/>
        <v xml:space="preserve">STAINLESS STEEL GRATER WITH HANDLE DS-25 </v>
      </c>
      <c r="H1270" s="3" t="str">
        <f t="shared" si="268"/>
        <v>STAINLESS</v>
      </c>
      <c r="I1270" s="3"/>
      <c r="J1270" s="3"/>
      <c r="K1270" s="3" t="str">
        <f t="shared" si="269"/>
        <v>PCS</v>
      </c>
      <c r="L1270" s="3" t="e">
        <f t="shared" si="270"/>
        <v>#VALUE!</v>
      </c>
      <c r="M1270" s="3"/>
      <c r="N1270" s="3">
        <v>1680</v>
      </c>
      <c r="O1270" s="3" t="s">
        <v>24</v>
      </c>
      <c r="P1270" s="3">
        <v>517.87476190476184</v>
      </c>
      <c r="Q1270" s="3">
        <v>870029.6</v>
      </c>
      <c r="R1270" s="3">
        <v>6.8866324721377898</v>
      </c>
      <c r="S1270" s="3">
        <v>11569.54255319149</v>
      </c>
      <c r="T1270" s="3">
        <v>318778.8</v>
      </c>
      <c r="U1270" t="str">
        <f t="shared" si="271"/>
        <v xml:space="preserve">STAINLESS STEEL GRATER WITH HANDLE DS-25 </v>
      </c>
      <c r="V1270" t="e">
        <f t="shared" si="272"/>
        <v>#VALUE!</v>
      </c>
      <c r="W1270" t="str">
        <f t="shared" si="273"/>
        <v>PCS</v>
      </c>
      <c r="X1270">
        <f t="shared" si="274"/>
        <v>0.21529999999999999</v>
      </c>
      <c r="Y1270">
        <f t="shared" si="275"/>
        <v>1188808.3999999999</v>
      </c>
      <c r="Z1270">
        <f t="shared" si="276"/>
        <v>0.36639994777189189</v>
      </c>
      <c r="AA1270" t="str">
        <f t="shared" si="277"/>
        <v>High</v>
      </c>
      <c r="AB1270">
        <f t="shared" si="278"/>
        <v>2020</v>
      </c>
      <c r="AD1270">
        <f t="shared" si="279"/>
        <v>0.25653633385232694</v>
      </c>
    </row>
    <row r="1271" spans="1:30" x14ac:dyDescent="0.3">
      <c r="A1271" s="3" t="s">
        <v>19</v>
      </c>
      <c r="B1271" s="3" t="s">
        <v>1710</v>
      </c>
      <c r="C1271" s="3" t="s">
        <v>21</v>
      </c>
      <c r="D1271" s="4" t="s">
        <v>25</v>
      </c>
      <c r="E1271" s="3" t="s">
        <v>1711</v>
      </c>
      <c r="F1271" s="3" t="str">
        <f t="shared" si="266"/>
        <v>Scrubber</v>
      </c>
      <c r="G1271" s="3" t="str">
        <f t="shared" si="267"/>
        <v xml:space="preserve">STEEL SCRUBBER 2PCS SET - 8001-2 </v>
      </c>
      <c r="H1271" s="3" t="str">
        <f t="shared" si="268"/>
        <v>STEEL</v>
      </c>
      <c r="I1271" s="3"/>
      <c r="J1271" s="3"/>
      <c r="K1271" s="3" t="str">
        <f t="shared" si="269"/>
        <v>PCS</v>
      </c>
      <c r="L1271" s="3" t="e">
        <f t="shared" si="270"/>
        <v>#VALUE!</v>
      </c>
      <c r="M1271" s="3"/>
      <c r="N1271" s="3">
        <v>4865</v>
      </c>
      <c r="O1271" s="3" t="s">
        <v>24</v>
      </c>
      <c r="P1271" s="3">
        <v>412.03519835560121</v>
      </c>
      <c r="Q1271" s="3">
        <v>2004551.24</v>
      </c>
      <c r="R1271" s="3">
        <v>5.4828369707997497</v>
      </c>
      <c r="S1271" s="3">
        <v>26674.001862940779</v>
      </c>
      <c r="T1271" s="3">
        <v>881200.7</v>
      </c>
      <c r="U1271" t="str">
        <f t="shared" si="271"/>
        <v xml:space="preserve">STEEL SCRUBBER 2PCS SET - 8001-2 </v>
      </c>
      <c r="V1271" t="e">
        <f t="shared" si="272"/>
        <v>#VALUE!</v>
      </c>
      <c r="W1271" t="str">
        <f t="shared" si="273"/>
        <v>PCS</v>
      </c>
      <c r="X1271">
        <f t="shared" si="274"/>
        <v>0.151</v>
      </c>
      <c r="Y1271">
        <f t="shared" si="275"/>
        <v>2885751.94</v>
      </c>
      <c r="Z1271">
        <f t="shared" si="276"/>
        <v>0.4395999874764987</v>
      </c>
      <c r="AA1271" t="str">
        <f t="shared" si="277"/>
        <v>High</v>
      </c>
      <c r="AB1271">
        <f t="shared" si="278"/>
        <v>2020</v>
      </c>
      <c r="AD1271">
        <f t="shared" si="279"/>
        <v>0.25640069976106822</v>
      </c>
    </row>
    <row r="1272" spans="1:30" x14ac:dyDescent="0.3">
      <c r="A1272" s="3" t="s">
        <v>19</v>
      </c>
      <c r="B1272" s="3" t="s">
        <v>1712</v>
      </c>
      <c r="C1272" s="3" t="s">
        <v>21</v>
      </c>
      <c r="D1272" s="4" t="s">
        <v>22</v>
      </c>
      <c r="E1272" s="3" t="s">
        <v>1713</v>
      </c>
      <c r="F1272" s="3" t="str">
        <f t="shared" si="266"/>
        <v>Other</v>
      </c>
      <c r="G1272" s="3" t="str">
        <f t="shared" si="267"/>
        <v xml:space="preserve">KWB-600F STAINLESS STEEL SPORTS BOTTLE </v>
      </c>
      <c r="H1272" s="3" t="str">
        <f t="shared" si="268"/>
        <v>KWB-600F</v>
      </c>
      <c r="I1272" s="3"/>
      <c r="J1272" s="3"/>
      <c r="K1272" s="3" t="str">
        <f t="shared" si="269"/>
        <v>PCS</v>
      </c>
      <c r="L1272" s="3" t="e">
        <f t="shared" si="270"/>
        <v>#VALUE!</v>
      </c>
      <c r="M1272" s="3"/>
      <c r="N1272" s="3">
        <v>3787.5</v>
      </c>
      <c r="O1272" s="3" t="s">
        <v>24</v>
      </c>
      <c r="P1272" s="3">
        <v>488.08389438943902</v>
      </c>
      <c r="Q1272" s="3">
        <v>1848617.75</v>
      </c>
      <c r="R1272" s="3">
        <v>6.4947956671914691</v>
      </c>
      <c r="S1272" s="3">
        <v>24599.038589487689</v>
      </c>
      <c r="T1272" s="3">
        <v>677333.5</v>
      </c>
      <c r="U1272" t="str">
        <f t="shared" si="271"/>
        <v xml:space="preserve">KWB-600F STAINLESS STEEL SPORTS BOTTLE </v>
      </c>
      <c r="V1272" t="e">
        <f t="shared" si="272"/>
        <v>#VALUE!</v>
      </c>
      <c r="W1272" t="str">
        <f t="shared" si="273"/>
        <v>PCS</v>
      </c>
      <c r="X1272">
        <f t="shared" si="274"/>
        <v>0.99</v>
      </c>
      <c r="Y1272">
        <f t="shared" si="275"/>
        <v>2525951.25</v>
      </c>
      <c r="Z1272">
        <f t="shared" si="276"/>
        <v>0.36639997641481048</v>
      </c>
      <c r="AA1272" t="str">
        <f t="shared" si="277"/>
        <v>High</v>
      </c>
      <c r="AB1272">
        <f t="shared" si="278"/>
        <v>2020</v>
      </c>
      <c r="AD1272">
        <f t="shared" si="279"/>
        <v>0.25617424823113566</v>
      </c>
    </row>
    <row r="1273" spans="1:30" x14ac:dyDescent="0.3">
      <c r="A1273" s="3" t="s">
        <v>19</v>
      </c>
      <c r="B1273" s="3" t="s">
        <v>1712</v>
      </c>
      <c r="C1273" s="3" t="s">
        <v>21</v>
      </c>
      <c r="D1273" s="4" t="s">
        <v>25</v>
      </c>
      <c r="E1273" s="3" t="s">
        <v>1650</v>
      </c>
      <c r="F1273" s="3" t="str">
        <f t="shared" si="266"/>
        <v>Scrubber</v>
      </c>
      <c r="G1273" s="3" t="str">
        <f t="shared" si="267"/>
        <v xml:space="preserve">STEEL SCRUBBER 6 PCS SET - OKS-4156 </v>
      </c>
      <c r="H1273" s="3" t="str">
        <f t="shared" si="268"/>
        <v>STEEL</v>
      </c>
      <c r="I1273" s="3"/>
      <c r="J1273" s="3"/>
      <c r="K1273" s="3" t="str">
        <f t="shared" si="269"/>
        <v>PCS</v>
      </c>
      <c r="L1273" s="3" t="e">
        <f t="shared" si="270"/>
        <v>#VALUE!</v>
      </c>
      <c r="M1273" s="3"/>
      <c r="N1273" s="3">
        <v>8511</v>
      </c>
      <c r="O1273" s="3" t="s">
        <v>24</v>
      </c>
      <c r="P1273" s="3">
        <v>231.2860286687816</v>
      </c>
      <c r="Q1273" s="3">
        <v>1968475.39</v>
      </c>
      <c r="R1273" s="3">
        <v>3.0776583987861819</v>
      </c>
      <c r="S1273" s="3">
        <v>26193.950632069191</v>
      </c>
      <c r="T1273" s="3">
        <v>865341.8</v>
      </c>
      <c r="U1273" t="str">
        <f t="shared" si="271"/>
        <v xml:space="preserve">STEEL SCRUBBER 6 PCS SET - OKS-4156 </v>
      </c>
      <c r="V1273" t="e">
        <f t="shared" si="272"/>
        <v>#VALUE!</v>
      </c>
      <c r="W1273" t="str">
        <f t="shared" si="273"/>
        <v>PCS</v>
      </c>
      <c r="X1273">
        <f t="shared" si="274"/>
        <v>0.25600000000000001</v>
      </c>
      <c r="Y1273">
        <f t="shared" si="275"/>
        <v>2833817.19</v>
      </c>
      <c r="Z1273">
        <f t="shared" si="276"/>
        <v>0.43960000942658473</v>
      </c>
      <c r="AA1273" t="str">
        <f t="shared" si="277"/>
        <v>High</v>
      </c>
      <c r="AB1273">
        <f t="shared" si="278"/>
        <v>2020</v>
      </c>
      <c r="AD1273">
        <f t="shared" si="279"/>
        <v>0.25603783025071036</v>
      </c>
    </row>
    <row r="1274" spans="1:30" x14ac:dyDescent="0.3">
      <c r="A1274" s="3" t="s">
        <v>19</v>
      </c>
      <c r="B1274" s="3" t="s">
        <v>1712</v>
      </c>
      <c r="C1274" s="3" t="s">
        <v>21</v>
      </c>
      <c r="D1274" s="4" t="s">
        <v>22</v>
      </c>
      <c r="E1274" s="3" t="s">
        <v>1714</v>
      </c>
      <c r="F1274" s="3" t="str">
        <f t="shared" si="266"/>
        <v>Other</v>
      </c>
      <c r="G1274" s="3" t="str">
        <f t="shared" si="267"/>
        <v xml:space="preserve">KWP-1000B SS OIL POT 900ML </v>
      </c>
      <c r="H1274" s="3" t="str">
        <f t="shared" si="268"/>
        <v>KWP-1000B</v>
      </c>
      <c r="I1274" s="3"/>
      <c r="J1274" s="3"/>
      <c r="K1274" s="3" t="str">
        <f t="shared" si="269"/>
        <v>PCS</v>
      </c>
      <c r="L1274" s="3" t="e">
        <f t="shared" si="270"/>
        <v>#VALUE!</v>
      </c>
      <c r="M1274" s="3"/>
      <c r="N1274" s="3">
        <v>3576</v>
      </c>
      <c r="O1274" s="3" t="s">
        <v>24</v>
      </c>
      <c r="P1274" s="3">
        <v>437.54995525727071</v>
      </c>
      <c r="Q1274" s="3">
        <v>1564678.64</v>
      </c>
      <c r="R1274" s="3">
        <v>5.8223546940421906</v>
      </c>
      <c r="S1274" s="3">
        <v>20820.740385894871</v>
      </c>
      <c r="T1274" s="3">
        <v>573298.30000000005</v>
      </c>
      <c r="U1274" t="str">
        <f t="shared" si="271"/>
        <v xml:space="preserve">KWP-1000B SS OIL POT 900ML </v>
      </c>
      <c r="V1274" t="e">
        <f t="shared" si="272"/>
        <v>#VALUE!</v>
      </c>
      <c r="W1274" t="str">
        <f t="shared" si="273"/>
        <v>PCS</v>
      </c>
      <c r="X1274">
        <f t="shared" si="274"/>
        <v>1.42</v>
      </c>
      <c r="Y1274">
        <f t="shared" si="275"/>
        <v>2137976.94</v>
      </c>
      <c r="Z1274">
        <f t="shared" si="276"/>
        <v>0.36640002959329726</v>
      </c>
      <c r="AA1274" t="str">
        <f t="shared" si="277"/>
        <v>High</v>
      </c>
      <c r="AB1274">
        <f t="shared" si="278"/>
        <v>2020</v>
      </c>
      <c r="AD1274">
        <f t="shared" si="279"/>
        <v>0.25581036782298311</v>
      </c>
    </row>
    <row r="1275" spans="1:30" x14ac:dyDescent="0.3">
      <c r="A1275" s="3" t="s">
        <v>19</v>
      </c>
      <c r="B1275" s="3" t="s">
        <v>1715</v>
      </c>
      <c r="C1275" s="3" t="s">
        <v>21</v>
      </c>
      <c r="D1275" s="4" t="s">
        <v>22</v>
      </c>
      <c r="E1275" s="3" t="s">
        <v>1716</v>
      </c>
      <c r="F1275" s="3" t="str">
        <f t="shared" si="266"/>
        <v>Other</v>
      </c>
      <c r="G1275" s="3" t="str">
        <f t="shared" si="267"/>
        <v xml:space="preserve">STEEL HANGER WITH HOOK ITEM NO. SM1168 </v>
      </c>
      <c r="H1275" s="3" t="str">
        <f t="shared" si="268"/>
        <v>STEEL</v>
      </c>
      <c r="I1275" s="3"/>
      <c r="J1275" s="3"/>
      <c r="K1275" s="3" t="str">
        <f t="shared" si="269"/>
        <v/>
      </c>
      <c r="L1275" s="3" t="e">
        <f t="shared" si="270"/>
        <v>#VALUE!</v>
      </c>
      <c r="M1275" s="3"/>
      <c r="N1275" s="3">
        <v>4770</v>
      </c>
      <c r="O1275" s="3" t="s">
        <v>24</v>
      </c>
      <c r="P1275" s="3">
        <v>490.84180922431869</v>
      </c>
      <c r="Q1275" s="3">
        <v>2341315.4300000002</v>
      </c>
      <c r="R1275" s="3">
        <v>6.6106640972972217</v>
      </c>
      <c r="S1275" s="3">
        <v>31532.867744107749</v>
      </c>
      <c r="T1275" s="3">
        <v>0</v>
      </c>
      <c r="U1275" t="str">
        <f t="shared" si="271"/>
        <v xml:space="preserve">STEEL HANGER WITH HOOK ITEM NO. SM1168 </v>
      </c>
      <c r="V1275" t="e">
        <f t="shared" si="272"/>
        <v>#VALUE!</v>
      </c>
      <c r="W1275" t="str">
        <f t="shared" si="273"/>
        <v/>
      </c>
      <c r="X1275">
        <f t="shared" si="274"/>
        <v>1.1599999999999999</v>
      </c>
      <c r="Y1275">
        <f t="shared" si="275"/>
        <v>2341315.4300000002</v>
      </c>
      <c r="Z1275">
        <f t="shared" si="276"/>
        <v>0</v>
      </c>
      <c r="AA1275" t="str">
        <f t="shared" si="277"/>
        <v>High</v>
      </c>
      <c r="AB1275">
        <f t="shared" si="278"/>
        <v>2020</v>
      </c>
      <c r="AD1275">
        <f t="shared" si="279"/>
        <v>0.25567315980589833</v>
      </c>
    </row>
    <row r="1276" spans="1:30" x14ac:dyDescent="0.3">
      <c r="A1276" s="3" t="s">
        <v>19</v>
      </c>
      <c r="B1276" s="3" t="s">
        <v>1717</v>
      </c>
      <c r="C1276" s="3" t="s">
        <v>21</v>
      </c>
      <c r="D1276" s="4" t="s">
        <v>22</v>
      </c>
      <c r="E1276" s="3" t="s">
        <v>1718</v>
      </c>
      <c r="F1276" s="3" t="str">
        <f t="shared" si="266"/>
        <v>Kitchen Tools</v>
      </c>
      <c r="G1276" s="3" t="str">
        <f t="shared" si="267"/>
        <v xml:space="preserve">STEEL TEA STRAINER BIG - SB-12 </v>
      </c>
      <c r="H1276" s="3" t="str">
        <f t="shared" si="268"/>
        <v>STEEL</v>
      </c>
      <c r="I1276" s="3"/>
      <c r="J1276" s="3"/>
      <c r="K1276" s="3" t="str">
        <f t="shared" si="269"/>
        <v>PCS</v>
      </c>
      <c r="L1276" s="3" t="e">
        <f t="shared" si="270"/>
        <v>#VALUE!</v>
      </c>
      <c r="M1276" s="3"/>
      <c r="N1276" s="3">
        <v>2394</v>
      </c>
      <c r="O1276" s="3" t="s">
        <v>24</v>
      </c>
      <c r="P1276" s="3">
        <v>384.90846282372598</v>
      </c>
      <c r="Q1276" s="3">
        <v>921470.86</v>
      </c>
      <c r="R1276" s="3">
        <v>5.1839523612623024</v>
      </c>
      <c r="S1276" s="3">
        <v>12410.38195286195</v>
      </c>
      <c r="T1276" s="3">
        <v>0</v>
      </c>
      <c r="U1276" t="str">
        <f t="shared" si="271"/>
        <v xml:space="preserve">STEEL TEA STRAINER BIG - SB-12 </v>
      </c>
      <c r="V1276" t="e">
        <f t="shared" si="272"/>
        <v>#VALUE!</v>
      </c>
      <c r="W1276" t="str">
        <f t="shared" si="273"/>
        <v>PCS</v>
      </c>
      <c r="X1276">
        <f t="shared" si="274"/>
        <v>1.1618999999999999</v>
      </c>
      <c r="Y1276">
        <f t="shared" si="275"/>
        <v>921470.86</v>
      </c>
      <c r="Z1276">
        <f t="shared" si="276"/>
        <v>0</v>
      </c>
      <c r="AA1276" t="str">
        <f t="shared" si="277"/>
        <v>High</v>
      </c>
      <c r="AB1276">
        <f t="shared" si="278"/>
        <v>2020</v>
      </c>
      <c r="AD1276">
        <f t="shared" si="279"/>
        <v>0.25599076621559508</v>
      </c>
    </row>
    <row r="1277" spans="1:30" x14ac:dyDescent="0.3">
      <c r="A1277" s="3" t="s">
        <v>19</v>
      </c>
      <c r="B1277" s="3" t="s">
        <v>1717</v>
      </c>
      <c r="C1277" s="3" t="s">
        <v>21</v>
      </c>
      <c r="D1277" s="4" t="s">
        <v>22</v>
      </c>
      <c r="E1277" s="3" t="s">
        <v>1719</v>
      </c>
      <c r="F1277" s="3" t="str">
        <f t="shared" si="266"/>
        <v>Other</v>
      </c>
      <c r="G1277" s="3" t="str">
        <f t="shared" si="267"/>
        <v xml:space="preserve">STEEL ZHARA - NP-003 </v>
      </c>
      <c r="H1277" s="3" t="str">
        <f t="shared" si="268"/>
        <v>STEEL</v>
      </c>
      <c r="I1277" s="3"/>
      <c r="J1277" s="3"/>
      <c r="K1277" s="3" t="str">
        <f t="shared" si="269"/>
        <v>PCS</v>
      </c>
      <c r="L1277" s="3" t="e">
        <f t="shared" si="270"/>
        <v>#VALUE!</v>
      </c>
      <c r="M1277" s="3"/>
      <c r="N1277" s="3">
        <v>5611.2</v>
      </c>
      <c r="O1277" s="3" t="s">
        <v>24</v>
      </c>
      <c r="P1277" s="3">
        <v>370.23536498431707</v>
      </c>
      <c r="Q1277" s="3">
        <v>2077464.68</v>
      </c>
      <c r="R1277" s="3">
        <v>4.9863348819436641</v>
      </c>
      <c r="S1277" s="3">
        <v>27979.322289562289</v>
      </c>
      <c r="T1277" s="3">
        <v>0</v>
      </c>
      <c r="U1277" t="str">
        <f t="shared" si="271"/>
        <v xml:space="preserve">STEEL ZHARA - NP-003 </v>
      </c>
      <c r="V1277" t="e">
        <f t="shared" si="272"/>
        <v>#VALUE!</v>
      </c>
      <c r="W1277" t="str">
        <f t="shared" si="273"/>
        <v>PCS</v>
      </c>
      <c r="X1277">
        <f t="shared" si="274"/>
        <v>0.43919999999999998</v>
      </c>
      <c r="Y1277">
        <f t="shared" si="275"/>
        <v>2077464.68</v>
      </c>
      <c r="Z1277">
        <f t="shared" si="276"/>
        <v>0</v>
      </c>
      <c r="AA1277" t="str">
        <f t="shared" si="277"/>
        <v>High</v>
      </c>
      <c r="AB1277">
        <f t="shared" si="278"/>
        <v>2020</v>
      </c>
      <c r="AD1277">
        <f t="shared" si="279"/>
        <v>0.25630916269098764</v>
      </c>
    </row>
    <row r="1278" spans="1:30" x14ac:dyDescent="0.3">
      <c r="A1278" s="3" t="s">
        <v>19</v>
      </c>
      <c r="B1278" s="3" t="s">
        <v>1720</v>
      </c>
      <c r="C1278" s="3" t="s">
        <v>21</v>
      </c>
      <c r="D1278" s="4" t="s">
        <v>22</v>
      </c>
      <c r="E1278" s="3" t="s">
        <v>1721</v>
      </c>
      <c r="F1278" s="3" t="str">
        <f t="shared" si="266"/>
        <v>Kitchen Tools</v>
      </c>
      <c r="G1278" s="3" t="str">
        <f t="shared" si="267"/>
        <v xml:space="preserve">STEEL TEA STRAINER - NP-55 </v>
      </c>
      <c r="H1278" s="3" t="str">
        <f t="shared" si="268"/>
        <v>STEEL</v>
      </c>
      <c r="I1278" s="3"/>
      <c r="J1278" s="3"/>
      <c r="K1278" s="3" t="str">
        <f t="shared" si="269"/>
        <v>PCS</v>
      </c>
      <c r="L1278" s="3" t="e">
        <f t="shared" si="270"/>
        <v>#VALUE!</v>
      </c>
      <c r="M1278" s="3"/>
      <c r="N1278" s="3">
        <v>2805</v>
      </c>
      <c r="O1278" s="3" t="s">
        <v>24</v>
      </c>
      <c r="P1278" s="3">
        <v>539.4758752228164</v>
      </c>
      <c r="Q1278" s="3">
        <v>1513229.83</v>
      </c>
      <c r="R1278" s="3">
        <v>7.2656683531692448</v>
      </c>
      <c r="S1278" s="3">
        <v>20380.199730639732</v>
      </c>
      <c r="T1278" s="3">
        <v>554447.5</v>
      </c>
      <c r="U1278" t="str">
        <f t="shared" si="271"/>
        <v xml:space="preserve">STEEL TEA STRAINER - NP-55 </v>
      </c>
      <c r="V1278" t="e">
        <f t="shared" si="272"/>
        <v>#VALUE!</v>
      </c>
      <c r="W1278" t="str">
        <f t="shared" si="273"/>
        <v>PCS</v>
      </c>
      <c r="X1278">
        <f t="shared" si="274"/>
        <v>0.31180000000000002</v>
      </c>
      <c r="Y1278">
        <f t="shared" si="275"/>
        <v>2067677.33</v>
      </c>
      <c r="Z1278">
        <f t="shared" si="276"/>
        <v>0.36640005966575478</v>
      </c>
      <c r="AA1278" t="str">
        <f t="shared" si="277"/>
        <v>High</v>
      </c>
      <c r="AB1278">
        <f t="shared" si="278"/>
        <v>2020</v>
      </c>
      <c r="AD1278">
        <f t="shared" si="279"/>
        <v>0.25662835218375352</v>
      </c>
    </row>
    <row r="1279" spans="1:30" x14ac:dyDescent="0.3">
      <c r="A1279" s="3" t="s">
        <v>19</v>
      </c>
      <c r="B1279" s="3" t="s">
        <v>1722</v>
      </c>
      <c r="C1279" s="3" t="s">
        <v>21</v>
      </c>
      <c r="D1279" s="4" t="s">
        <v>22</v>
      </c>
      <c r="E1279" s="3" t="s">
        <v>1723</v>
      </c>
      <c r="F1279" s="3" t="str">
        <f t="shared" si="266"/>
        <v>Other</v>
      </c>
      <c r="G1279" s="3" t="str">
        <f t="shared" si="267"/>
        <v>STEEL ZHARA-NP-</v>
      </c>
      <c r="H1279" s="3" t="str">
        <f t="shared" si="268"/>
        <v>STEEL</v>
      </c>
      <c r="I1279" s="3"/>
      <c r="J1279" s="3"/>
      <c r="K1279" s="3" t="str">
        <f t="shared" si="269"/>
        <v>PCS</v>
      </c>
      <c r="L1279" s="3" t="e">
        <f t="shared" si="270"/>
        <v>#VALUE!</v>
      </c>
      <c r="M1279" s="3"/>
      <c r="N1279" s="3">
        <v>4468.8</v>
      </c>
      <c r="O1279" s="3" t="s">
        <v>24</v>
      </c>
      <c r="P1279" s="3">
        <v>369.37964106695313</v>
      </c>
      <c r="Q1279" s="3">
        <v>1650683.74</v>
      </c>
      <c r="R1279" s="3">
        <v>4.974809980699705</v>
      </c>
      <c r="S1279" s="3">
        <v>22231.43084175084</v>
      </c>
      <c r="T1279" s="3">
        <v>604810.5</v>
      </c>
      <c r="U1279" t="str">
        <f t="shared" si="271"/>
        <v>STEEL ZHARA-NP-</v>
      </c>
      <c r="V1279" t="e">
        <f t="shared" si="272"/>
        <v>#VALUE!</v>
      </c>
      <c r="W1279" t="str">
        <f t="shared" si="273"/>
        <v>PCS</v>
      </c>
      <c r="X1279" t="e">
        <f t="shared" si="274"/>
        <v>#VALUE!</v>
      </c>
      <c r="Y1279">
        <f t="shared" si="275"/>
        <v>2255494.2400000002</v>
      </c>
      <c r="Z1279">
        <f t="shared" si="276"/>
        <v>0.36639998646863753</v>
      </c>
      <c r="AA1279" t="str">
        <f t="shared" si="277"/>
        <v>High</v>
      </c>
      <c r="AB1279">
        <f t="shared" si="278"/>
        <v>2020</v>
      </c>
      <c r="AD1279">
        <f t="shared" si="279"/>
        <v>0.25649147973053399</v>
      </c>
    </row>
    <row r="1280" spans="1:30" x14ac:dyDescent="0.3">
      <c r="A1280" s="3" t="s">
        <v>19</v>
      </c>
      <c r="B1280" s="3" t="s">
        <v>1722</v>
      </c>
      <c r="C1280" s="3" t="s">
        <v>21</v>
      </c>
      <c r="D1280" s="4" t="s">
        <v>22</v>
      </c>
      <c r="E1280" s="3" t="s">
        <v>1724</v>
      </c>
      <c r="F1280" s="3" t="str">
        <f t="shared" si="266"/>
        <v>Other</v>
      </c>
      <c r="G1280" s="3" t="str">
        <f t="shared" si="267"/>
        <v xml:space="preserve">STEEL LEMON SQUEEZER </v>
      </c>
      <c r="H1280" s="3" t="str">
        <f t="shared" si="268"/>
        <v>STEEL</v>
      </c>
      <c r="I1280" s="3"/>
      <c r="J1280" s="3"/>
      <c r="K1280" s="3" t="str">
        <f t="shared" si="269"/>
        <v>PCS</v>
      </c>
      <c r="L1280" s="3" t="e">
        <f t="shared" si="270"/>
        <v>#VALUE!</v>
      </c>
      <c r="M1280" s="3"/>
      <c r="N1280" s="3">
        <v>92</v>
      </c>
      <c r="O1280" s="3" t="s">
        <v>24</v>
      </c>
      <c r="P1280" s="3">
        <v>828.86326086956524</v>
      </c>
      <c r="Q1280" s="3">
        <v>76255.42</v>
      </c>
      <c r="R1280" s="3">
        <v>11.163141560532869</v>
      </c>
      <c r="S1280" s="3">
        <v>1027.0090235690241</v>
      </c>
      <c r="T1280" s="3">
        <v>27940</v>
      </c>
      <c r="U1280" t="str">
        <f t="shared" si="271"/>
        <v xml:space="preserve">STEEL LEMON SQUEEZER </v>
      </c>
      <c r="V1280" t="e">
        <f t="shared" si="272"/>
        <v>#VALUE!</v>
      </c>
      <c r="W1280" t="str">
        <f t="shared" si="273"/>
        <v>PCS</v>
      </c>
      <c r="X1280" t="e">
        <f t="shared" si="274"/>
        <v>#VALUE!</v>
      </c>
      <c r="Y1280">
        <f t="shared" si="275"/>
        <v>104195.42</v>
      </c>
      <c r="Z1280">
        <f t="shared" si="276"/>
        <v>0.36640018506225525</v>
      </c>
      <c r="AA1280" t="str">
        <f t="shared" si="277"/>
        <v>High</v>
      </c>
      <c r="AB1280">
        <f t="shared" si="278"/>
        <v>2020</v>
      </c>
      <c r="AD1280">
        <f t="shared" si="279"/>
        <v>0.2563542656147561</v>
      </c>
    </row>
    <row r="1281" spans="1:30" x14ac:dyDescent="0.3">
      <c r="A1281" s="3" t="s">
        <v>19</v>
      </c>
      <c r="B1281" s="3" t="s">
        <v>1722</v>
      </c>
      <c r="C1281" s="3" t="s">
        <v>21</v>
      </c>
      <c r="D1281" s="4" t="s">
        <v>22</v>
      </c>
      <c r="E1281" s="3" t="s">
        <v>1725</v>
      </c>
      <c r="F1281" s="3" t="str">
        <f t="shared" si="266"/>
        <v>Other</v>
      </c>
      <c r="G1281" s="3" t="str">
        <f t="shared" si="267"/>
        <v>STEEL HAND BLENDER-</v>
      </c>
      <c r="H1281" s="3" t="str">
        <f t="shared" si="268"/>
        <v>STEEL</v>
      </c>
      <c r="I1281" s="3"/>
      <c r="J1281" s="3"/>
      <c r="K1281" s="3" t="str">
        <f t="shared" si="269"/>
        <v>PCS</v>
      </c>
      <c r="L1281" s="3" t="e">
        <f t="shared" si="270"/>
        <v>#VALUE!</v>
      </c>
      <c r="M1281" s="3"/>
      <c r="N1281" s="3">
        <v>3000</v>
      </c>
      <c r="O1281" s="3" t="s">
        <v>24</v>
      </c>
      <c r="P1281" s="3">
        <v>588.31846999999993</v>
      </c>
      <c r="Q1281" s="3">
        <v>1764955.41</v>
      </c>
      <c r="R1281" s="3">
        <v>7.9234810774410764</v>
      </c>
      <c r="S1281" s="3">
        <v>23770.443232323229</v>
      </c>
      <c r="T1281" s="3">
        <v>646679.69999999995</v>
      </c>
      <c r="U1281" t="str">
        <f t="shared" si="271"/>
        <v>STEEL HAND BLENDER-</v>
      </c>
      <c r="V1281" t="e">
        <f t="shared" si="272"/>
        <v>#VALUE!</v>
      </c>
      <c r="W1281" t="str">
        <f t="shared" si="273"/>
        <v>PCS</v>
      </c>
      <c r="X1281" t="e">
        <f t="shared" si="274"/>
        <v>#VALUE!</v>
      </c>
      <c r="Y1281">
        <f t="shared" si="275"/>
        <v>2411635.11</v>
      </c>
      <c r="Z1281">
        <f t="shared" si="276"/>
        <v>0.36640002140337358</v>
      </c>
      <c r="AA1281" t="str">
        <f t="shared" si="277"/>
        <v>High</v>
      </c>
      <c r="AB1281">
        <f t="shared" si="278"/>
        <v>2020</v>
      </c>
      <c r="AD1281">
        <f t="shared" si="279"/>
        <v>0.25621670821544673</v>
      </c>
    </row>
    <row r="1282" spans="1:30" x14ac:dyDescent="0.3">
      <c r="A1282" s="3" t="s">
        <v>19</v>
      </c>
      <c r="B1282" s="3" t="s">
        <v>1726</v>
      </c>
      <c r="C1282" s="3" t="s">
        <v>21</v>
      </c>
      <c r="D1282" s="4" t="s">
        <v>25</v>
      </c>
      <c r="E1282" s="3" t="s">
        <v>1727</v>
      </c>
      <c r="F1282" s="3" t="str">
        <f t="shared" si="266"/>
        <v>Scrubber</v>
      </c>
      <c r="G1282" s="3" t="str">
        <f t="shared" si="267"/>
        <v xml:space="preserve">STEEL SCRUBBER 6 PCS SET - OKS-4156 </v>
      </c>
      <c r="H1282" s="3" t="str">
        <f t="shared" si="268"/>
        <v>STEEL</v>
      </c>
      <c r="I1282" s="3"/>
      <c r="J1282" s="3"/>
      <c r="K1282" s="3" t="str">
        <f t="shared" si="269"/>
        <v>PCS</v>
      </c>
      <c r="L1282" s="3" t="e">
        <f t="shared" si="270"/>
        <v>#VALUE!</v>
      </c>
      <c r="M1282" s="3"/>
      <c r="N1282" s="3">
        <v>8908</v>
      </c>
      <c r="O1282" s="3" t="s">
        <v>24</v>
      </c>
      <c r="P1282" s="3">
        <v>222.412786259542</v>
      </c>
      <c r="Q1282" s="3">
        <v>1981253.1</v>
      </c>
      <c r="R1282" s="3">
        <v>2.9854065269737182</v>
      </c>
      <c r="S1282" s="3">
        <v>26594.001342281881</v>
      </c>
      <c r="T1282" s="3">
        <v>870958.9</v>
      </c>
      <c r="U1282" t="str">
        <f t="shared" si="271"/>
        <v xml:space="preserve">STEEL SCRUBBER 6 PCS SET - OKS-4156 </v>
      </c>
      <c r="V1282" t="e">
        <f t="shared" si="272"/>
        <v>#VALUE!</v>
      </c>
      <c r="W1282" t="str">
        <f t="shared" si="273"/>
        <v>PCS</v>
      </c>
      <c r="X1282">
        <f t="shared" si="274"/>
        <v>0.25600000000000001</v>
      </c>
      <c r="Y1282">
        <f t="shared" si="275"/>
        <v>2852212</v>
      </c>
      <c r="Z1282">
        <f t="shared" si="276"/>
        <v>0.4396000187961851</v>
      </c>
      <c r="AA1282" t="str">
        <f t="shared" si="277"/>
        <v>High</v>
      </c>
      <c r="AB1282">
        <f t="shared" si="278"/>
        <v>2020</v>
      </c>
      <c r="AD1282">
        <f t="shared" si="279"/>
        <v>0.25607880669706384</v>
      </c>
    </row>
    <row r="1283" spans="1:30" x14ac:dyDescent="0.3">
      <c r="A1283" s="3" t="s">
        <v>19</v>
      </c>
      <c r="B1283" s="3" t="s">
        <v>1728</v>
      </c>
      <c r="C1283" s="3" t="s">
        <v>21</v>
      </c>
      <c r="D1283" s="4" t="s">
        <v>22</v>
      </c>
      <c r="E1283" s="3" t="s">
        <v>1729</v>
      </c>
      <c r="F1283" s="3" t="str">
        <f t="shared" ref="F1283:F1346" si="280">IF(ISNUMBER(SEARCH("SCRUB",E1283)),"Scrubber",
IF(ISNUMBER(SEARCH("STRAIN",E1283)),"Kitchen Tools",
IF(ISNUMBER(SEARCH("HOLDER",E1283)),"Household Steel",
IF(ISNUMBER(SEARCH("CONTAINER",E1283)),"Containers",
IF(ISNUMBER(SEARCH("STAND",E1283)),"Home Utility",
"Other")))))</f>
        <v>Home Utility</v>
      </c>
      <c r="G1283" s="3" t="str">
        <f t="shared" ref="G1283:G1346" si="281">LEFT(E1283, FIND("(", E1283 &amp; "(")-1)</f>
        <v xml:space="preserve">RYX-02-021A MILD STEEL MULTI FUNCTION CLOTH STAND </v>
      </c>
      <c r="H1283" s="3" t="str">
        <f t="shared" ref="H1283:H1346" si="282">LEFT(E1283, FIND(" ", E1283 &amp; " ") - 1)</f>
        <v>RYX-02-021A</v>
      </c>
      <c r="I1283" s="3"/>
      <c r="J1283" s="3"/>
      <c r="K1283" s="3" t="str">
        <f t="shared" ref="K1283:K1346" si="283">IF(ISNUMBER(SEARCH("PCS",E1283)),"PCS",
IF(ISNUMBER(SEARCH("SET",E1283)),"SETS",
IF(ISNUMBER(SEARCH("KG",E1283)),"KG","")))</f>
        <v/>
      </c>
      <c r="L1283" s="3" t="e">
        <f t="shared" ref="L1283:L1346" si="284">--TRIM(MID(E1283, FIND("USD", UPPER(E1283))+3, 10))</f>
        <v>#VALUE!</v>
      </c>
      <c r="M1283" s="3"/>
      <c r="N1283" s="3">
        <v>9504</v>
      </c>
      <c r="O1283" s="3" t="s">
        <v>24</v>
      </c>
      <c r="P1283" s="3">
        <v>192.78123737373741</v>
      </c>
      <c r="Q1283" s="3">
        <v>1832192.88</v>
      </c>
      <c r="R1283" s="3">
        <v>2.5876676157548641</v>
      </c>
      <c r="S1283" s="3">
        <v>24593.193020134229</v>
      </c>
      <c r="T1283" s="3">
        <v>671315.5</v>
      </c>
      <c r="U1283" t="str">
        <f t="shared" ref="U1283:U1346" si="285">LEFT(E1283, FIND("(", E1283 &amp; "(")-1)</f>
        <v xml:space="preserve">RYX-02-021A MILD STEEL MULTI FUNCTION CLOTH STAND </v>
      </c>
      <c r="V1283" t="e">
        <f t="shared" ref="V1283:V1346" si="286">--SUBSTITUTE(MID(E1283, FIND("QTY:", E1283) + 4, FIND("PCS", E1283) - FIND("QTY:", E1283) - 4), ",", "")</f>
        <v>#VALUE!</v>
      </c>
      <c r="W1283" t="str">
        <f t="shared" ref="W1283:W1346" si="287">IF(ISNUMBER(SEARCH("PCS",E1283)),"PCS",
IF(ISNUMBER(SEARCH("SET",E1283)),"SET",
IF(ISNUMBER(SEARCH("KG",E1283)),"KG","")))</f>
        <v/>
      </c>
      <c r="X1283" t="e">
        <f t="shared" ref="X1283:X1346" si="288">--TRIM(SUBSTITUTE(MID(UPPER(E1283), FIND("USD", UPPER(E1283))+3, FIND("PER", UPPER(E1283)) - (FIND("USD", UPPER(E1283))+3)),")",""))</f>
        <v>#VALUE!</v>
      </c>
      <c r="Y1283">
        <f t="shared" ref="Y1283:Y1346" si="289">Q1283 + T1283</f>
        <v>2503508.38</v>
      </c>
      <c r="Z1283">
        <f t="shared" ref="Z1283:Z1346" si="290">IF(Q1283&gt;0, T1283/Q1283, "")</f>
        <v>0.36640001570140368</v>
      </c>
      <c r="AA1283" t="str">
        <f t="shared" ref="AA1283:AA1346" si="291">IF(AD1283 &gt; $AD$2080, "High", "Normal")</f>
        <v>High</v>
      </c>
      <c r="AB1283">
        <f t="shared" ref="AB1283:AB1346" si="292">YEAR(B1283)</f>
        <v>2020</v>
      </c>
      <c r="AD1283">
        <f t="shared" ref="AD1283:AD1346" si="293">AVERAGE(Z1283:Z3361)</f>
        <v>0.2558488302407993</v>
      </c>
    </row>
    <row r="1284" spans="1:30" x14ac:dyDescent="0.3">
      <c r="A1284" s="3" t="s">
        <v>19</v>
      </c>
      <c r="B1284" s="3" t="s">
        <v>1728</v>
      </c>
      <c r="C1284" s="3" t="s">
        <v>21</v>
      </c>
      <c r="D1284" s="4" t="s">
        <v>22</v>
      </c>
      <c r="E1284" s="3" t="s">
        <v>1730</v>
      </c>
      <c r="F1284" s="3" t="str">
        <f t="shared" si="280"/>
        <v>Other</v>
      </c>
      <c r="G1284" s="3" t="str">
        <f t="shared" si="281"/>
        <v xml:space="preserve">STEEL SALT BOTTLE - NP-19 </v>
      </c>
      <c r="H1284" s="3" t="str">
        <f t="shared" si="282"/>
        <v>STEEL</v>
      </c>
      <c r="I1284" s="3"/>
      <c r="J1284" s="3"/>
      <c r="K1284" s="3" t="str">
        <f t="shared" si="283"/>
        <v>PCS</v>
      </c>
      <c r="L1284" s="3" t="e">
        <f t="shared" si="284"/>
        <v>#VALUE!</v>
      </c>
      <c r="M1284" s="3"/>
      <c r="N1284" s="3">
        <v>4687.5</v>
      </c>
      <c r="O1284" s="3" t="s">
        <v>24</v>
      </c>
      <c r="P1284" s="3">
        <v>242.98251306666671</v>
      </c>
      <c r="Q1284" s="3">
        <v>1138980.53</v>
      </c>
      <c r="R1284" s="3">
        <v>3.2615102425055928</v>
      </c>
      <c r="S1284" s="3">
        <v>15288.32926174497</v>
      </c>
      <c r="T1284" s="3">
        <v>417322.5</v>
      </c>
      <c r="U1284" t="str">
        <f t="shared" si="285"/>
        <v xml:space="preserve">STEEL SALT BOTTLE - NP-19 </v>
      </c>
      <c r="V1284" t="e">
        <f t="shared" si="286"/>
        <v>#VALUE!</v>
      </c>
      <c r="W1284" t="str">
        <f t="shared" si="287"/>
        <v>PCS</v>
      </c>
      <c r="X1284">
        <f t="shared" si="288"/>
        <v>0.48209999999999997</v>
      </c>
      <c r="Y1284">
        <f t="shared" si="289"/>
        <v>1556303.03</v>
      </c>
      <c r="Z1284">
        <f t="shared" si="290"/>
        <v>0.36640002968268476</v>
      </c>
      <c r="AA1284" t="str">
        <f t="shared" si="291"/>
        <v>High</v>
      </c>
      <c r="AB1284">
        <f t="shared" si="292"/>
        <v>2020</v>
      </c>
      <c r="AD1284">
        <f t="shared" si="293"/>
        <v>0.25571012109969443</v>
      </c>
    </row>
    <row r="1285" spans="1:30" x14ac:dyDescent="0.3">
      <c r="A1285" s="3" t="s">
        <v>19</v>
      </c>
      <c r="B1285" s="3" t="s">
        <v>1728</v>
      </c>
      <c r="C1285" s="3" t="s">
        <v>21</v>
      </c>
      <c r="D1285" s="4" t="s">
        <v>22</v>
      </c>
      <c r="E1285" s="3" t="s">
        <v>1731</v>
      </c>
      <c r="F1285" s="3" t="str">
        <f t="shared" si="280"/>
        <v>Other</v>
      </c>
      <c r="G1285" s="3" t="str">
        <f t="shared" si="281"/>
        <v xml:space="preserve">STEEL ZHARA - NP-003 </v>
      </c>
      <c r="H1285" s="3" t="str">
        <f t="shared" si="282"/>
        <v>STEEL</v>
      </c>
      <c r="I1285" s="3"/>
      <c r="J1285" s="3"/>
      <c r="K1285" s="3" t="str">
        <f t="shared" si="283"/>
        <v>PCS</v>
      </c>
      <c r="L1285" s="3" t="e">
        <f t="shared" si="284"/>
        <v>#VALUE!</v>
      </c>
      <c r="M1285" s="3"/>
      <c r="N1285" s="3">
        <v>3360</v>
      </c>
      <c r="O1285" s="3" t="s">
        <v>24</v>
      </c>
      <c r="P1285" s="3">
        <v>366.78433333333328</v>
      </c>
      <c r="Q1285" s="3">
        <v>1232395.3600000001</v>
      </c>
      <c r="R1285" s="3">
        <v>4.9232796420581657</v>
      </c>
      <c r="S1285" s="3">
        <v>16542.219597315441</v>
      </c>
      <c r="T1285" s="3">
        <v>451549.7</v>
      </c>
      <c r="U1285" t="str">
        <f t="shared" si="285"/>
        <v xml:space="preserve">STEEL ZHARA - NP-003 </v>
      </c>
      <c r="V1285" t="e">
        <f t="shared" si="286"/>
        <v>#VALUE!</v>
      </c>
      <c r="W1285" t="str">
        <f t="shared" si="287"/>
        <v>PCS</v>
      </c>
      <c r="X1285">
        <f t="shared" si="288"/>
        <v>0.43469999999999998</v>
      </c>
      <c r="Y1285">
        <f t="shared" si="289"/>
        <v>1683945.06</v>
      </c>
      <c r="Z1285">
        <f t="shared" si="290"/>
        <v>0.36640003253501374</v>
      </c>
      <c r="AA1285" t="str">
        <f t="shared" si="291"/>
        <v>High</v>
      </c>
      <c r="AB1285">
        <f t="shared" si="292"/>
        <v>2020</v>
      </c>
      <c r="AD1285">
        <f t="shared" si="293"/>
        <v>0.25557106342559516</v>
      </c>
    </row>
    <row r="1286" spans="1:30" x14ac:dyDescent="0.3">
      <c r="A1286" s="3" t="s">
        <v>19</v>
      </c>
      <c r="B1286" s="3" t="s">
        <v>1728</v>
      </c>
      <c r="C1286" s="3" t="s">
        <v>21</v>
      </c>
      <c r="D1286" s="4" t="s">
        <v>22</v>
      </c>
      <c r="E1286" s="3" t="s">
        <v>1732</v>
      </c>
      <c r="F1286" s="3" t="str">
        <f t="shared" si="280"/>
        <v>Home Utility</v>
      </c>
      <c r="G1286" s="3" t="str">
        <f t="shared" si="281"/>
        <v xml:space="preserve">RYX-02-020 MILD STEEL MULTI FUNCTION CLOTH STAND </v>
      </c>
      <c r="H1286" s="3" t="str">
        <f t="shared" si="282"/>
        <v>RYX-02-020</v>
      </c>
      <c r="I1286" s="3"/>
      <c r="J1286" s="3"/>
      <c r="K1286" s="3" t="str">
        <f t="shared" si="283"/>
        <v/>
      </c>
      <c r="L1286" s="3" t="e">
        <f t="shared" si="284"/>
        <v>#VALUE!</v>
      </c>
      <c r="M1286" s="3"/>
      <c r="N1286" s="3">
        <v>8008</v>
      </c>
      <c r="O1286" s="3" t="s">
        <v>24</v>
      </c>
      <c r="P1286" s="3">
        <v>349.00640734265733</v>
      </c>
      <c r="Q1286" s="3">
        <v>2794843.31</v>
      </c>
      <c r="R1286" s="3">
        <v>4.6846497629886894</v>
      </c>
      <c r="S1286" s="3">
        <v>37514.67530201342</v>
      </c>
      <c r="T1286" s="3">
        <v>1024030.7</v>
      </c>
      <c r="U1286" t="str">
        <f t="shared" si="285"/>
        <v xml:space="preserve">RYX-02-020 MILD STEEL MULTI FUNCTION CLOTH STAND </v>
      </c>
      <c r="V1286" t="e">
        <f t="shared" si="286"/>
        <v>#VALUE!</v>
      </c>
      <c r="W1286" t="str">
        <f t="shared" si="287"/>
        <v/>
      </c>
      <c r="X1286" t="e">
        <f t="shared" si="288"/>
        <v>#VALUE!</v>
      </c>
      <c r="Y1286">
        <f t="shared" si="289"/>
        <v>3818874.01</v>
      </c>
      <c r="Z1286">
        <f t="shared" si="290"/>
        <v>0.36640003979328628</v>
      </c>
      <c r="AA1286" t="str">
        <f t="shared" si="291"/>
        <v>High</v>
      </c>
      <c r="AB1286">
        <f t="shared" si="292"/>
        <v>2020</v>
      </c>
      <c r="AD1286">
        <f t="shared" si="293"/>
        <v>0.25543165591728145</v>
      </c>
    </row>
    <row r="1287" spans="1:30" x14ac:dyDescent="0.3">
      <c r="A1287" s="3" t="s">
        <v>19</v>
      </c>
      <c r="B1287" s="3" t="s">
        <v>1733</v>
      </c>
      <c r="C1287" s="3" t="s">
        <v>21</v>
      </c>
      <c r="D1287" s="4" t="s">
        <v>22</v>
      </c>
      <c r="E1287" s="3" t="s">
        <v>1734</v>
      </c>
      <c r="F1287" s="3" t="str">
        <f t="shared" si="280"/>
        <v>Other</v>
      </c>
      <c r="G1287" s="3" t="str">
        <f t="shared" si="281"/>
        <v xml:space="preserve">STAINLESS STEEL GRATER WITH HANDLE HEXA - KL326D-9S </v>
      </c>
      <c r="H1287" s="3" t="str">
        <f t="shared" si="282"/>
        <v>STAINLESS</v>
      </c>
      <c r="I1287" s="3"/>
      <c r="J1287" s="3"/>
      <c r="K1287" s="3" t="str">
        <f t="shared" si="283"/>
        <v>PCS</v>
      </c>
      <c r="L1287" s="3" t="e">
        <f t="shared" si="284"/>
        <v>#VALUE!</v>
      </c>
      <c r="M1287" s="3"/>
      <c r="N1287" s="3">
        <v>5500</v>
      </c>
      <c r="O1287" s="3" t="s">
        <v>24</v>
      </c>
      <c r="P1287" s="3">
        <v>321.0617509090909</v>
      </c>
      <c r="Q1287" s="3">
        <v>1765839.63</v>
      </c>
      <c r="R1287" s="3">
        <v>4.3095537034777296</v>
      </c>
      <c r="S1287" s="3">
        <v>23702.545369127511</v>
      </c>
      <c r="T1287" s="3">
        <v>647003.6</v>
      </c>
      <c r="U1287" t="str">
        <f t="shared" si="285"/>
        <v xml:space="preserve">STAINLESS STEEL GRATER WITH HANDLE HEXA - KL326D-9S </v>
      </c>
      <c r="V1287" t="e">
        <f t="shared" si="286"/>
        <v>#VALUE!</v>
      </c>
      <c r="W1287" t="str">
        <f t="shared" si="287"/>
        <v>PCS</v>
      </c>
      <c r="X1287" t="e">
        <f t="shared" si="288"/>
        <v>#VALUE!</v>
      </c>
      <c r="Y1287">
        <f t="shared" si="289"/>
        <v>2412843.23</v>
      </c>
      <c r="Z1287">
        <f t="shared" si="290"/>
        <v>0.36639997710324351</v>
      </c>
      <c r="AA1287" t="str">
        <f t="shared" si="291"/>
        <v>High</v>
      </c>
      <c r="AB1287">
        <f t="shared" si="292"/>
        <v>2020</v>
      </c>
      <c r="AD1287">
        <f t="shared" si="293"/>
        <v>0.25529189724741241</v>
      </c>
    </row>
    <row r="1288" spans="1:30" x14ac:dyDescent="0.3">
      <c r="A1288" s="3" t="s">
        <v>19</v>
      </c>
      <c r="B1288" s="3" t="s">
        <v>1733</v>
      </c>
      <c r="C1288" s="3" t="s">
        <v>21</v>
      </c>
      <c r="D1288" s="4" t="s">
        <v>22</v>
      </c>
      <c r="E1288" s="3" t="s">
        <v>1735</v>
      </c>
      <c r="F1288" s="3" t="str">
        <f t="shared" si="280"/>
        <v>Other</v>
      </c>
      <c r="G1288" s="3" t="str">
        <f t="shared" si="281"/>
        <v xml:space="preserve">STAINLESS STEEL GRATER WITH HANDLE - KL3241-8S </v>
      </c>
      <c r="H1288" s="3" t="str">
        <f t="shared" si="282"/>
        <v>STAINLESS</v>
      </c>
      <c r="I1288" s="3"/>
      <c r="J1288" s="3"/>
      <c r="K1288" s="3" t="str">
        <f t="shared" si="283"/>
        <v>PCS</v>
      </c>
      <c r="L1288" s="3" t="e">
        <f t="shared" si="284"/>
        <v>#VALUE!</v>
      </c>
      <c r="M1288" s="3"/>
      <c r="N1288" s="3">
        <v>5050.8</v>
      </c>
      <c r="O1288" s="3" t="s">
        <v>24</v>
      </c>
      <c r="P1288" s="3">
        <v>353.88766730022968</v>
      </c>
      <c r="Q1288" s="3">
        <v>1787415.83</v>
      </c>
      <c r="R1288" s="3">
        <v>4.7501700308755659</v>
      </c>
      <c r="S1288" s="3">
        <v>23992.158791946309</v>
      </c>
      <c r="T1288" s="3">
        <v>654909.19999999995</v>
      </c>
      <c r="U1288" t="str">
        <f t="shared" si="285"/>
        <v xml:space="preserve">STAINLESS STEEL GRATER WITH HANDLE - KL3241-8S </v>
      </c>
      <c r="V1288" t="e">
        <f t="shared" si="286"/>
        <v>#VALUE!</v>
      </c>
      <c r="W1288" t="str">
        <f t="shared" si="287"/>
        <v>PCS</v>
      </c>
      <c r="X1288" t="e">
        <f t="shared" si="288"/>
        <v>#VALUE!</v>
      </c>
      <c r="Y1288">
        <f t="shared" si="289"/>
        <v>2442325.0300000003</v>
      </c>
      <c r="Z1288">
        <f t="shared" si="290"/>
        <v>0.36640002231601582</v>
      </c>
      <c r="AA1288" t="str">
        <f t="shared" si="291"/>
        <v>High</v>
      </c>
      <c r="AB1288">
        <f t="shared" si="292"/>
        <v>2020</v>
      </c>
      <c r="AD1288">
        <f t="shared" si="293"/>
        <v>0.25515178617571527</v>
      </c>
    </row>
    <row r="1289" spans="1:30" x14ac:dyDescent="0.3">
      <c r="A1289" s="3" t="s">
        <v>19</v>
      </c>
      <c r="B1289" s="3" t="s">
        <v>1736</v>
      </c>
      <c r="C1289" s="3" t="s">
        <v>21</v>
      </c>
      <c r="D1289" s="4" t="s">
        <v>25</v>
      </c>
      <c r="E1289" s="3" t="s">
        <v>1737</v>
      </c>
      <c r="F1289" s="3" t="str">
        <f t="shared" si="280"/>
        <v>Scrubber</v>
      </c>
      <c r="G1289" s="3" t="str">
        <f t="shared" si="281"/>
        <v xml:space="preserve">STEEL SCRUBBER 2 PCS SET - 8001-2 </v>
      </c>
      <c r="H1289" s="3" t="str">
        <f t="shared" si="282"/>
        <v>STEEL</v>
      </c>
      <c r="I1289" s="3"/>
      <c r="J1289" s="3"/>
      <c r="K1289" s="3" t="str">
        <f t="shared" si="283"/>
        <v>PCS</v>
      </c>
      <c r="L1289" s="3" t="e">
        <f t="shared" si="284"/>
        <v>#VALUE!</v>
      </c>
      <c r="M1289" s="3"/>
      <c r="N1289" s="3">
        <v>4865</v>
      </c>
      <c r="O1289" s="3" t="s">
        <v>24</v>
      </c>
      <c r="P1289" s="3">
        <v>404.70777595066812</v>
      </c>
      <c r="Q1289" s="3">
        <v>1968903.33</v>
      </c>
      <c r="R1289" s="3">
        <v>5.4250372111349607</v>
      </c>
      <c r="S1289" s="3">
        <v>26392.806032171589</v>
      </c>
      <c r="T1289" s="3">
        <v>865530</v>
      </c>
      <c r="U1289" t="str">
        <f t="shared" si="285"/>
        <v xml:space="preserve">STEEL SCRUBBER 2 PCS SET - 8001-2 </v>
      </c>
      <c r="V1289" t="e">
        <f t="shared" si="286"/>
        <v>#VALUE!</v>
      </c>
      <c r="W1289" t="str">
        <f t="shared" si="287"/>
        <v>PCS</v>
      </c>
      <c r="X1289">
        <f t="shared" si="288"/>
        <v>0.151</v>
      </c>
      <c r="Y1289">
        <f t="shared" si="289"/>
        <v>2834433.33</v>
      </c>
      <c r="Z1289">
        <f t="shared" si="290"/>
        <v>0.43960004882514975</v>
      </c>
      <c r="AA1289" t="str">
        <f t="shared" si="291"/>
        <v>High</v>
      </c>
      <c r="AB1289">
        <f t="shared" si="292"/>
        <v>2020</v>
      </c>
      <c r="AD1289">
        <f t="shared" si="293"/>
        <v>0.25501132123109366</v>
      </c>
    </row>
    <row r="1290" spans="1:30" x14ac:dyDescent="0.3">
      <c r="A1290" s="3" t="s">
        <v>19</v>
      </c>
      <c r="B1290" s="3" t="s">
        <v>1738</v>
      </c>
      <c r="C1290" s="3" t="s">
        <v>21</v>
      </c>
      <c r="D1290" s="4" t="s">
        <v>22</v>
      </c>
      <c r="E1290" s="3" t="s">
        <v>1739</v>
      </c>
      <c r="F1290" s="3" t="str">
        <f t="shared" si="280"/>
        <v>Other</v>
      </c>
      <c r="G1290" s="3" t="str">
        <f t="shared" si="281"/>
        <v xml:space="preserve">STAINLESS STEEL GRATER WITH HANDLE - DS-25 </v>
      </c>
      <c r="H1290" s="3" t="str">
        <f t="shared" si="282"/>
        <v>STAINLESS</v>
      </c>
      <c r="I1290" s="3"/>
      <c r="J1290" s="3"/>
      <c r="K1290" s="3" t="str">
        <f t="shared" si="283"/>
        <v>PCS</v>
      </c>
      <c r="L1290" s="3" t="e">
        <f t="shared" si="284"/>
        <v>#VALUE!</v>
      </c>
      <c r="M1290" s="3"/>
      <c r="N1290" s="3">
        <v>1680</v>
      </c>
      <c r="O1290" s="3" t="s">
        <v>24</v>
      </c>
      <c r="P1290" s="3">
        <v>485.18457738095242</v>
      </c>
      <c r="Q1290" s="3">
        <v>815110.09</v>
      </c>
      <c r="R1290" s="3">
        <v>6.5477000996079946</v>
      </c>
      <c r="S1290" s="3">
        <v>11000.13616734143</v>
      </c>
      <c r="T1290" s="3">
        <v>298656.3</v>
      </c>
      <c r="U1290" t="str">
        <f t="shared" si="285"/>
        <v xml:space="preserve">STAINLESS STEEL GRATER WITH HANDLE - DS-25 </v>
      </c>
      <c r="V1290" t="e">
        <f t="shared" si="286"/>
        <v>#VALUE!</v>
      </c>
      <c r="W1290" t="str">
        <f t="shared" si="287"/>
        <v>PCS</v>
      </c>
      <c r="X1290">
        <f t="shared" si="288"/>
        <v>0.20780000000000001</v>
      </c>
      <c r="Y1290">
        <f t="shared" si="289"/>
        <v>1113766.3899999999</v>
      </c>
      <c r="Z1290">
        <f t="shared" si="290"/>
        <v>0.36639995463680247</v>
      </c>
      <c r="AA1290" t="str">
        <f t="shared" si="291"/>
        <v>High</v>
      </c>
      <c r="AB1290">
        <f t="shared" si="292"/>
        <v>2020</v>
      </c>
      <c r="AD1290">
        <f t="shared" si="293"/>
        <v>0.25477796000783942</v>
      </c>
    </row>
    <row r="1291" spans="1:30" x14ac:dyDescent="0.3">
      <c r="A1291" s="3" t="s">
        <v>19</v>
      </c>
      <c r="B1291" s="3" t="s">
        <v>1738</v>
      </c>
      <c r="C1291" s="3" t="s">
        <v>21</v>
      </c>
      <c r="D1291" s="4" t="s">
        <v>22</v>
      </c>
      <c r="E1291" s="3" t="s">
        <v>1740</v>
      </c>
      <c r="F1291" s="3" t="str">
        <f t="shared" si="280"/>
        <v>Other</v>
      </c>
      <c r="G1291" s="3" t="str">
        <f t="shared" si="281"/>
        <v xml:space="preserve">STEEL ZHARA - NP-003 </v>
      </c>
      <c r="H1291" s="3" t="str">
        <f t="shared" si="282"/>
        <v>STEEL</v>
      </c>
      <c r="I1291" s="3"/>
      <c r="J1291" s="3"/>
      <c r="K1291" s="3" t="str">
        <f t="shared" si="283"/>
        <v>PCS</v>
      </c>
      <c r="L1291" s="3" t="e">
        <f t="shared" si="284"/>
        <v>#VALUE!</v>
      </c>
      <c r="M1291" s="3"/>
      <c r="N1291" s="3">
        <v>2800</v>
      </c>
      <c r="O1291" s="3" t="s">
        <v>24</v>
      </c>
      <c r="P1291" s="3">
        <v>355.06599642857151</v>
      </c>
      <c r="Q1291" s="3">
        <v>994184.79</v>
      </c>
      <c r="R1291" s="3">
        <v>4.7917138519375371</v>
      </c>
      <c r="S1291" s="3">
        <v>13416.798785425101</v>
      </c>
      <c r="T1291" s="3">
        <v>364269.4</v>
      </c>
      <c r="U1291" t="str">
        <f t="shared" si="285"/>
        <v xml:space="preserve">STEEL ZHARA - NP-003 </v>
      </c>
      <c r="V1291" t="e">
        <f t="shared" si="286"/>
        <v>#VALUE!</v>
      </c>
      <c r="W1291" t="str">
        <f t="shared" si="287"/>
        <v>PCS</v>
      </c>
      <c r="X1291">
        <f t="shared" si="288"/>
        <v>0.42580000000000001</v>
      </c>
      <c r="Y1291">
        <f t="shared" si="289"/>
        <v>1358454.19</v>
      </c>
      <c r="Z1291">
        <f t="shared" si="290"/>
        <v>0.36640009348765035</v>
      </c>
      <c r="AA1291" t="str">
        <f t="shared" si="291"/>
        <v>High</v>
      </c>
      <c r="AB1291">
        <f t="shared" si="292"/>
        <v>2020</v>
      </c>
      <c r="AD1291">
        <f t="shared" si="293"/>
        <v>0.25463666634375215</v>
      </c>
    </row>
    <row r="1292" spans="1:30" x14ac:dyDescent="0.3">
      <c r="A1292" s="3" t="s">
        <v>19</v>
      </c>
      <c r="B1292" s="3" t="s">
        <v>1738</v>
      </c>
      <c r="C1292" s="3" t="s">
        <v>21</v>
      </c>
      <c r="D1292" s="4" t="s">
        <v>22</v>
      </c>
      <c r="E1292" s="3" t="s">
        <v>1741</v>
      </c>
      <c r="F1292" s="3" t="str">
        <f t="shared" si="280"/>
        <v>Kitchen Tools</v>
      </c>
      <c r="G1292" s="3" t="str">
        <f t="shared" si="281"/>
        <v xml:space="preserve">STEEL TEA STRAINER - NP-55 </v>
      </c>
      <c r="H1292" s="3" t="str">
        <f t="shared" si="282"/>
        <v>STEEL</v>
      </c>
      <c r="I1292" s="3"/>
      <c r="J1292" s="3"/>
      <c r="K1292" s="3" t="str">
        <f t="shared" si="283"/>
        <v>PCS</v>
      </c>
      <c r="L1292" s="3" t="e">
        <f t="shared" si="284"/>
        <v>#VALUE!</v>
      </c>
      <c r="M1292" s="3"/>
      <c r="N1292" s="3">
        <v>2805</v>
      </c>
      <c r="O1292" s="3" t="s">
        <v>24</v>
      </c>
      <c r="P1292" s="3">
        <v>513.33026381461673</v>
      </c>
      <c r="Q1292" s="3">
        <v>1439891.39</v>
      </c>
      <c r="R1292" s="3">
        <v>6.9275339246237078</v>
      </c>
      <c r="S1292" s="3">
        <v>19431.732658569501</v>
      </c>
      <c r="T1292" s="3">
        <v>527576.19999999995</v>
      </c>
      <c r="U1292" t="str">
        <f t="shared" si="285"/>
        <v xml:space="preserve">STEEL TEA STRAINER - NP-55 </v>
      </c>
      <c r="V1292" t="e">
        <f t="shared" si="286"/>
        <v>#VALUE!</v>
      </c>
      <c r="W1292" t="str">
        <f t="shared" si="287"/>
        <v>PCS</v>
      </c>
      <c r="X1292">
        <f t="shared" si="288"/>
        <v>0.30230000000000001</v>
      </c>
      <c r="Y1292">
        <f t="shared" si="289"/>
        <v>1967467.5899999999</v>
      </c>
      <c r="Z1292">
        <f t="shared" si="290"/>
        <v>0.36639999632194481</v>
      </c>
      <c r="AA1292" t="str">
        <f t="shared" si="291"/>
        <v>High</v>
      </c>
      <c r="AB1292">
        <f t="shared" si="292"/>
        <v>2020</v>
      </c>
      <c r="AD1292">
        <f t="shared" si="293"/>
        <v>0.25449501434483718</v>
      </c>
    </row>
    <row r="1293" spans="1:30" x14ac:dyDescent="0.3">
      <c r="A1293" s="3" t="s">
        <v>19</v>
      </c>
      <c r="B1293" s="3" t="s">
        <v>1742</v>
      </c>
      <c r="C1293" s="3" t="s">
        <v>21</v>
      </c>
      <c r="D1293" s="4" t="s">
        <v>22</v>
      </c>
      <c r="E1293" s="3" t="s">
        <v>1743</v>
      </c>
      <c r="F1293" s="3" t="str">
        <f t="shared" si="280"/>
        <v>Other</v>
      </c>
      <c r="G1293" s="3" t="str">
        <f t="shared" si="281"/>
        <v xml:space="preserve">STAINLESS STEEL SPORTS BOTTLE 750ML S-308-C6 - NP-20 </v>
      </c>
      <c r="H1293" s="3" t="str">
        <f t="shared" si="282"/>
        <v>STAINLESS</v>
      </c>
      <c r="I1293" s="3"/>
      <c r="J1293" s="3"/>
      <c r="K1293" s="3" t="str">
        <f t="shared" si="283"/>
        <v>PCS</v>
      </c>
      <c r="L1293" s="3" t="e">
        <f t="shared" si="284"/>
        <v>#VALUE!</v>
      </c>
      <c r="M1293" s="3"/>
      <c r="N1293" s="3">
        <v>6784</v>
      </c>
      <c r="O1293" s="3" t="s">
        <v>24</v>
      </c>
      <c r="P1293" s="3">
        <v>447.11967275943402</v>
      </c>
      <c r="Q1293" s="3">
        <v>3033259.86</v>
      </c>
      <c r="R1293" s="3">
        <v>6.0340036809640214</v>
      </c>
      <c r="S1293" s="3">
        <v>40934.680971659916</v>
      </c>
      <c r="T1293" s="3">
        <v>1111386.3999999999</v>
      </c>
      <c r="U1293" t="str">
        <f t="shared" si="285"/>
        <v xml:space="preserve">STAINLESS STEEL SPORTS BOTTLE 750ML S-308-C6 - NP-20 </v>
      </c>
      <c r="V1293" t="e">
        <f t="shared" si="286"/>
        <v>#VALUE!</v>
      </c>
      <c r="W1293" t="str">
        <f t="shared" si="287"/>
        <v>PCS</v>
      </c>
      <c r="X1293">
        <f t="shared" si="288"/>
        <v>1.022</v>
      </c>
      <c r="Y1293">
        <f t="shared" si="289"/>
        <v>4144646.26</v>
      </c>
      <c r="Z1293">
        <f t="shared" si="290"/>
        <v>0.36639999581176669</v>
      </c>
      <c r="AA1293" t="str">
        <f t="shared" si="291"/>
        <v>High</v>
      </c>
      <c r="AB1293">
        <f t="shared" si="292"/>
        <v>2020</v>
      </c>
      <c r="AD1293">
        <f t="shared" si="293"/>
        <v>0.25435300294638907</v>
      </c>
    </row>
    <row r="1294" spans="1:30" x14ac:dyDescent="0.3">
      <c r="A1294" s="3" t="s">
        <v>19</v>
      </c>
      <c r="B1294" s="3" t="s">
        <v>1742</v>
      </c>
      <c r="C1294" s="3" t="s">
        <v>21</v>
      </c>
      <c r="D1294" s="4" t="s">
        <v>22</v>
      </c>
      <c r="E1294" s="3" t="s">
        <v>1744</v>
      </c>
      <c r="F1294" s="3" t="str">
        <f t="shared" si="280"/>
        <v>Other</v>
      </c>
      <c r="G1294" s="3" t="str">
        <f t="shared" si="281"/>
        <v xml:space="preserve">STEEL ZHARA - NP-003 </v>
      </c>
      <c r="H1294" s="3" t="str">
        <f t="shared" si="282"/>
        <v>STEEL</v>
      </c>
      <c r="I1294" s="3"/>
      <c r="J1294" s="3"/>
      <c r="K1294" s="3" t="str">
        <f t="shared" si="283"/>
        <v>PCS</v>
      </c>
      <c r="L1294" s="3" t="e">
        <f t="shared" si="284"/>
        <v>#VALUE!</v>
      </c>
      <c r="M1294" s="3"/>
      <c r="N1294" s="3">
        <v>6720</v>
      </c>
      <c r="O1294" s="3" t="s">
        <v>24</v>
      </c>
      <c r="P1294" s="3">
        <v>353.51989285714291</v>
      </c>
      <c r="Q1294" s="3">
        <v>2375653.6800000002</v>
      </c>
      <c r="R1294" s="3">
        <v>4.770848756506652</v>
      </c>
      <c r="S1294" s="3">
        <v>32060.103643724698</v>
      </c>
      <c r="T1294" s="3">
        <v>870439.5</v>
      </c>
      <c r="U1294" t="str">
        <f t="shared" si="285"/>
        <v xml:space="preserve">STEEL ZHARA - NP-003 </v>
      </c>
      <c r="V1294" t="e">
        <f t="shared" si="286"/>
        <v>#VALUE!</v>
      </c>
      <c r="W1294" t="str">
        <f t="shared" si="287"/>
        <v>PCS</v>
      </c>
      <c r="X1294">
        <f t="shared" si="288"/>
        <v>0.42630000000000001</v>
      </c>
      <c r="Y1294">
        <f t="shared" si="289"/>
        <v>3246093.18</v>
      </c>
      <c r="Z1294">
        <f t="shared" si="290"/>
        <v>0.36639999648433602</v>
      </c>
      <c r="AA1294" t="str">
        <f t="shared" si="291"/>
        <v>High</v>
      </c>
      <c r="AB1294">
        <f t="shared" si="292"/>
        <v>2020</v>
      </c>
      <c r="AD1294">
        <f t="shared" si="293"/>
        <v>0.25421063065558175</v>
      </c>
    </row>
    <row r="1295" spans="1:30" x14ac:dyDescent="0.3">
      <c r="A1295" s="3" t="s">
        <v>19</v>
      </c>
      <c r="B1295" s="3" t="s">
        <v>1742</v>
      </c>
      <c r="C1295" s="3" t="s">
        <v>21</v>
      </c>
      <c r="D1295" s="4" t="s">
        <v>22</v>
      </c>
      <c r="E1295" s="3" t="s">
        <v>1745</v>
      </c>
      <c r="F1295" s="3" t="str">
        <f t="shared" si="280"/>
        <v>Other</v>
      </c>
      <c r="G1295" s="3" t="str">
        <f t="shared" si="281"/>
        <v xml:space="preserve">STAINLESS STEEL COLA BOTTLE 750ML SK750 - SL-01 </v>
      </c>
      <c r="H1295" s="3" t="str">
        <f t="shared" si="282"/>
        <v>STAINLESS</v>
      </c>
      <c r="I1295" s="3"/>
      <c r="J1295" s="3"/>
      <c r="K1295" s="3" t="str">
        <f t="shared" si="283"/>
        <v>PCS</v>
      </c>
      <c r="L1295" s="3" t="e">
        <f t="shared" si="284"/>
        <v>#VALUE!</v>
      </c>
      <c r="M1295" s="3"/>
      <c r="N1295" s="3">
        <v>421.6</v>
      </c>
      <c r="O1295" s="3" t="s">
        <v>24</v>
      </c>
      <c r="P1295" s="3">
        <v>494.11174098671728</v>
      </c>
      <c r="Q1295" s="3">
        <v>208317.51</v>
      </c>
      <c r="R1295" s="3">
        <v>6.6681746421959156</v>
      </c>
      <c r="S1295" s="3">
        <v>2811.3024291497982</v>
      </c>
      <c r="T1295" s="3">
        <v>76327.600000000006</v>
      </c>
      <c r="U1295" t="str">
        <f t="shared" si="285"/>
        <v xml:space="preserve">STAINLESS STEEL COLA BOTTLE 750ML SK750 - SL-01 </v>
      </c>
      <c r="V1295" t="e">
        <f t="shared" si="286"/>
        <v>#VALUE!</v>
      </c>
      <c r="W1295" t="str">
        <f t="shared" si="287"/>
        <v>PCS</v>
      </c>
      <c r="X1295">
        <f t="shared" si="288"/>
        <v>1.2</v>
      </c>
      <c r="Y1295">
        <f t="shared" si="289"/>
        <v>284645.11</v>
      </c>
      <c r="Z1295">
        <f t="shared" si="290"/>
        <v>0.36640030883625674</v>
      </c>
      <c r="AA1295" t="str">
        <f t="shared" si="291"/>
        <v>High</v>
      </c>
      <c r="AB1295">
        <f t="shared" si="292"/>
        <v>2020</v>
      </c>
      <c r="AD1295">
        <f t="shared" si="293"/>
        <v>0.25406789609345865</v>
      </c>
    </row>
    <row r="1296" spans="1:30" x14ac:dyDescent="0.3">
      <c r="A1296" s="3" t="s">
        <v>19</v>
      </c>
      <c r="B1296" s="3" t="s">
        <v>1746</v>
      </c>
      <c r="C1296" s="3" t="s">
        <v>21</v>
      </c>
      <c r="D1296" s="4" t="s">
        <v>22</v>
      </c>
      <c r="E1296" s="3" t="s">
        <v>1747</v>
      </c>
      <c r="F1296" s="3" t="str">
        <f t="shared" si="280"/>
        <v>Home Utility</v>
      </c>
      <c r="G1296" s="3" t="str">
        <f t="shared" si="281"/>
        <v xml:space="preserve">RYX-02-020 MILD STEEL MULTI FUNCTION CLOTH STAND </v>
      </c>
      <c r="H1296" s="3" t="str">
        <f t="shared" si="282"/>
        <v>RYX-02-020</v>
      </c>
      <c r="I1296" s="3"/>
      <c r="J1296" s="3"/>
      <c r="K1296" s="3" t="str">
        <f t="shared" si="283"/>
        <v/>
      </c>
      <c r="L1296" s="3" t="e">
        <f t="shared" si="284"/>
        <v>#VALUE!</v>
      </c>
      <c r="M1296" s="3"/>
      <c r="N1296" s="3">
        <v>4004</v>
      </c>
      <c r="O1296" s="3" t="s">
        <v>24</v>
      </c>
      <c r="P1296" s="3">
        <v>337.04969780219778</v>
      </c>
      <c r="Q1296" s="3">
        <v>1349546.99</v>
      </c>
      <c r="R1296" s="3">
        <v>4.4407074809248712</v>
      </c>
      <c r="S1296" s="3">
        <v>17780.59275362319</v>
      </c>
      <c r="T1296" s="3">
        <v>494474</v>
      </c>
      <c r="U1296" t="str">
        <f t="shared" si="285"/>
        <v xml:space="preserve">RYX-02-020 MILD STEEL MULTI FUNCTION CLOTH STAND </v>
      </c>
      <c r="V1296" t="e">
        <f t="shared" si="286"/>
        <v>#VALUE!</v>
      </c>
      <c r="W1296" t="str">
        <f t="shared" si="287"/>
        <v/>
      </c>
      <c r="X1296" t="e">
        <f t="shared" si="288"/>
        <v>#VALUE!</v>
      </c>
      <c r="Y1296">
        <f t="shared" si="289"/>
        <v>1844020.99</v>
      </c>
      <c r="Z1296">
        <f t="shared" si="290"/>
        <v>0.36639998730240581</v>
      </c>
      <c r="AA1296" t="str">
        <f t="shared" si="291"/>
        <v>High</v>
      </c>
      <c r="AB1296">
        <f t="shared" si="292"/>
        <v>2020</v>
      </c>
      <c r="AD1296">
        <f t="shared" si="293"/>
        <v>0.25392479747849966</v>
      </c>
    </row>
    <row r="1297" spans="1:30" x14ac:dyDescent="0.3">
      <c r="A1297" s="3" t="s">
        <v>19</v>
      </c>
      <c r="B1297" s="3" t="s">
        <v>1748</v>
      </c>
      <c r="C1297" s="3" t="s">
        <v>21</v>
      </c>
      <c r="D1297" s="4" t="s">
        <v>22</v>
      </c>
      <c r="E1297" s="3" t="s">
        <v>1749</v>
      </c>
      <c r="F1297" s="3" t="str">
        <f t="shared" si="280"/>
        <v>Other</v>
      </c>
      <c r="G1297" s="3" t="str">
        <f t="shared" si="281"/>
        <v xml:space="preserve">STEEL KITCHEN CADDLE AM-254 </v>
      </c>
      <c r="H1297" s="3" t="str">
        <f t="shared" si="282"/>
        <v>STEEL</v>
      </c>
      <c r="I1297" s="3"/>
      <c r="J1297" s="3"/>
      <c r="K1297" s="3" t="str">
        <f t="shared" si="283"/>
        <v>PCS</v>
      </c>
      <c r="L1297" s="3" t="e">
        <f t="shared" si="284"/>
        <v>#VALUE!</v>
      </c>
      <c r="M1297" s="3"/>
      <c r="N1297" s="3">
        <v>60</v>
      </c>
      <c r="O1297" s="3" t="s">
        <v>24</v>
      </c>
      <c r="P1297" s="3">
        <v>369.26583333333332</v>
      </c>
      <c r="Q1297" s="3">
        <v>22155.95</v>
      </c>
      <c r="R1297" s="3">
        <v>4.8651624945103196</v>
      </c>
      <c r="S1297" s="3">
        <v>291.90974967061919</v>
      </c>
      <c r="T1297" s="3">
        <v>8117.9</v>
      </c>
      <c r="U1297" t="str">
        <f t="shared" si="285"/>
        <v xml:space="preserve">STEEL KITCHEN CADDLE AM-254 </v>
      </c>
      <c r="V1297" t="e">
        <f t="shared" si="286"/>
        <v>#VALUE!</v>
      </c>
      <c r="W1297" t="str">
        <f t="shared" si="287"/>
        <v>PCS</v>
      </c>
      <c r="X1297">
        <f t="shared" si="288"/>
        <v>0.51600000000000001</v>
      </c>
      <c r="Y1297">
        <f t="shared" si="289"/>
        <v>30273.85</v>
      </c>
      <c r="Z1297">
        <f t="shared" si="290"/>
        <v>0.366398191005125</v>
      </c>
      <c r="AA1297" t="str">
        <f t="shared" si="291"/>
        <v>High</v>
      </c>
      <c r="AB1297">
        <f t="shared" si="292"/>
        <v>2020</v>
      </c>
      <c r="AD1297">
        <f t="shared" si="293"/>
        <v>0.25378133422617322</v>
      </c>
    </row>
    <row r="1298" spans="1:30" x14ac:dyDescent="0.3">
      <c r="A1298" s="3" t="s">
        <v>19</v>
      </c>
      <c r="B1298" s="3" t="s">
        <v>1748</v>
      </c>
      <c r="C1298" s="3" t="s">
        <v>21</v>
      </c>
      <c r="D1298" s="4" t="s">
        <v>22</v>
      </c>
      <c r="E1298" s="3" t="s">
        <v>1750</v>
      </c>
      <c r="F1298" s="3" t="str">
        <f t="shared" si="280"/>
        <v>Other</v>
      </c>
      <c r="G1298" s="3" t="str">
        <f t="shared" si="281"/>
        <v xml:space="preserve">STEEL ZHARA NP-003 </v>
      </c>
      <c r="H1298" s="3" t="str">
        <f t="shared" si="282"/>
        <v>STEEL</v>
      </c>
      <c r="I1298" s="3"/>
      <c r="J1298" s="3"/>
      <c r="K1298" s="3" t="str">
        <f t="shared" si="283"/>
        <v>PCS</v>
      </c>
      <c r="L1298" s="3" t="e">
        <f t="shared" si="284"/>
        <v>#VALUE!</v>
      </c>
      <c r="M1298" s="3"/>
      <c r="N1298" s="3">
        <v>3920</v>
      </c>
      <c r="O1298" s="3" t="s">
        <v>24</v>
      </c>
      <c r="P1298" s="3">
        <v>362.07546173469387</v>
      </c>
      <c r="Q1298" s="3">
        <v>1419335.81</v>
      </c>
      <c r="R1298" s="3">
        <v>4.7704276908391812</v>
      </c>
      <c r="S1298" s="3">
        <v>18700.07654808959</v>
      </c>
      <c r="T1298" s="3">
        <v>520044.7</v>
      </c>
      <c r="U1298" t="str">
        <f t="shared" si="285"/>
        <v xml:space="preserve">STEEL ZHARA NP-003 </v>
      </c>
      <c r="V1298" t="e">
        <f t="shared" si="286"/>
        <v>#VALUE!</v>
      </c>
      <c r="W1298" t="str">
        <f t="shared" si="287"/>
        <v>PCS</v>
      </c>
      <c r="X1298">
        <f t="shared" si="288"/>
        <v>0.42499999999999999</v>
      </c>
      <c r="Y1298">
        <f t="shared" si="289"/>
        <v>1939380.51</v>
      </c>
      <c r="Z1298">
        <f t="shared" si="290"/>
        <v>0.36640004172092294</v>
      </c>
      <c r="AA1298" t="str">
        <f t="shared" si="291"/>
        <v>High</v>
      </c>
      <c r="AB1298">
        <f t="shared" si="292"/>
        <v>2020</v>
      </c>
      <c r="AD1298">
        <f t="shared" si="293"/>
        <v>0.2536375068228795</v>
      </c>
    </row>
    <row r="1299" spans="1:30" x14ac:dyDescent="0.3">
      <c r="A1299" s="3" t="s">
        <v>19</v>
      </c>
      <c r="B1299" s="3" t="s">
        <v>1748</v>
      </c>
      <c r="C1299" s="3" t="s">
        <v>21</v>
      </c>
      <c r="D1299" s="4" t="s">
        <v>22</v>
      </c>
      <c r="E1299" s="3" t="s">
        <v>1751</v>
      </c>
      <c r="F1299" s="3" t="str">
        <f t="shared" si="280"/>
        <v>Kitchen Tools</v>
      </c>
      <c r="G1299" s="3" t="str">
        <f t="shared" si="281"/>
        <v xml:space="preserve">STEEL TEA STRAINER NP-55 </v>
      </c>
      <c r="H1299" s="3" t="str">
        <f t="shared" si="282"/>
        <v>STEEL</v>
      </c>
      <c r="I1299" s="3"/>
      <c r="J1299" s="3"/>
      <c r="K1299" s="3" t="str">
        <f t="shared" si="283"/>
        <v>PCS</v>
      </c>
      <c r="L1299" s="3" t="e">
        <f t="shared" si="284"/>
        <v>#VALUE!</v>
      </c>
      <c r="M1299" s="3"/>
      <c r="N1299" s="3">
        <v>2805</v>
      </c>
      <c r="O1299" s="3" t="s">
        <v>24</v>
      </c>
      <c r="P1299" s="3">
        <v>522.63474509803916</v>
      </c>
      <c r="Q1299" s="3">
        <v>1465990.46</v>
      </c>
      <c r="R1299" s="3">
        <v>6.8858332687488684</v>
      </c>
      <c r="S1299" s="3">
        <v>19314.762318840581</v>
      </c>
      <c r="T1299" s="3">
        <v>537138.9</v>
      </c>
      <c r="U1299" t="str">
        <f t="shared" si="285"/>
        <v xml:space="preserve">STEEL TEA STRAINER NP-55 </v>
      </c>
      <c r="V1299" t="e">
        <f t="shared" si="286"/>
        <v>#VALUE!</v>
      </c>
      <c r="W1299" t="str">
        <f t="shared" si="287"/>
        <v>PCS</v>
      </c>
      <c r="X1299">
        <f t="shared" si="288"/>
        <v>0.3014</v>
      </c>
      <c r="Y1299">
        <f t="shared" si="289"/>
        <v>2003129.3599999999</v>
      </c>
      <c r="Z1299">
        <f t="shared" si="290"/>
        <v>0.36639999690038916</v>
      </c>
      <c r="AA1299" t="str">
        <f t="shared" si="291"/>
        <v>High</v>
      </c>
      <c r="AB1299">
        <f t="shared" si="292"/>
        <v>2020</v>
      </c>
      <c r="AD1299">
        <f t="shared" si="293"/>
        <v>0.2534933092079204</v>
      </c>
    </row>
    <row r="1300" spans="1:30" x14ac:dyDescent="0.3">
      <c r="A1300" s="3" t="s">
        <v>19</v>
      </c>
      <c r="B1300" s="3" t="s">
        <v>1748</v>
      </c>
      <c r="C1300" s="3" t="s">
        <v>21</v>
      </c>
      <c r="D1300" s="4" t="s">
        <v>22</v>
      </c>
      <c r="E1300" s="3" t="s">
        <v>1752</v>
      </c>
      <c r="F1300" s="3" t="str">
        <f t="shared" si="280"/>
        <v>Other</v>
      </c>
      <c r="G1300" s="3" t="str">
        <f t="shared" si="281"/>
        <v xml:space="preserve">STEEL KITCHEN TURNER AM-253 </v>
      </c>
      <c r="H1300" s="3" t="str">
        <f t="shared" si="282"/>
        <v>STEEL</v>
      </c>
      <c r="I1300" s="3"/>
      <c r="J1300" s="3"/>
      <c r="K1300" s="3" t="str">
        <f t="shared" si="283"/>
        <v>PCS</v>
      </c>
      <c r="L1300" s="3" t="e">
        <f t="shared" si="284"/>
        <v>#VALUE!</v>
      </c>
      <c r="M1300" s="3"/>
      <c r="N1300" s="3">
        <v>60</v>
      </c>
      <c r="O1300" s="3" t="s">
        <v>24</v>
      </c>
      <c r="P1300" s="3">
        <v>369.26583333333332</v>
      </c>
      <c r="Q1300" s="3">
        <v>22155.95</v>
      </c>
      <c r="R1300" s="3">
        <v>4.8651624945103196</v>
      </c>
      <c r="S1300" s="3">
        <v>291.90974967061919</v>
      </c>
      <c r="T1300" s="3">
        <v>8117.9</v>
      </c>
      <c r="U1300" t="str">
        <f t="shared" si="285"/>
        <v xml:space="preserve">STEEL KITCHEN TURNER AM-253 </v>
      </c>
      <c r="V1300" t="e">
        <f t="shared" si="286"/>
        <v>#VALUE!</v>
      </c>
      <c r="W1300" t="str">
        <f t="shared" si="287"/>
        <v>PCS</v>
      </c>
      <c r="X1300">
        <f t="shared" si="288"/>
        <v>0.51600000000000001</v>
      </c>
      <c r="Y1300">
        <f t="shared" si="289"/>
        <v>30273.85</v>
      </c>
      <c r="Z1300">
        <f t="shared" si="290"/>
        <v>0.366398191005125</v>
      </c>
      <c r="AA1300" t="str">
        <f t="shared" si="291"/>
        <v>High</v>
      </c>
      <c r="AB1300">
        <f t="shared" si="292"/>
        <v>2020</v>
      </c>
      <c r="AD1300">
        <f t="shared" si="293"/>
        <v>0.25334874238629113</v>
      </c>
    </row>
    <row r="1301" spans="1:30" x14ac:dyDescent="0.3">
      <c r="A1301" s="3" t="s">
        <v>19</v>
      </c>
      <c r="B1301" s="3" t="s">
        <v>1753</v>
      </c>
      <c r="C1301" s="3" t="s">
        <v>21</v>
      </c>
      <c r="D1301" s="4" t="s">
        <v>22</v>
      </c>
      <c r="E1301" s="3" t="s">
        <v>1754</v>
      </c>
      <c r="F1301" s="3" t="str">
        <f t="shared" si="280"/>
        <v>Other</v>
      </c>
      <c r="G1301" s="3" t="str">
        <f t="shared" si="281"/>
        <v xml:space="preserve">STAINLESS STEEL SPORTS BOTTLE - KWB-600F </v>
      </c>
      <c r="H1301" s="3" t="str">
        <f t="shared" si="282"/>
        <v>STAINLESS</v>
      </c>
      <c r="I1301" s="3"/>
      <c r="J1301" s="3"/>
      <c r="K1301" s="3" t="str">
        <f t="shared" si="283"/>
        <v>PCS</v>
      </c>
      <c r="L1301" s="3" t="e">
        <f t="shared" si="284"/>
        <v>#VALUE!</v>
      </c>
      <c r="M1301" s="3"/>
      <c r="N1301" s="3">
        <v>7897.5</v>
      </c>
      <c r="O1301" s="3" t="s">
        <v>24</v>
      </c>
      <c r="P1301" s="3">
        <v>491.21719151630259</v>
      </c>
      <c r="Q1301" s="3">
        <v>3879387.77</v>
      </c>
      <c r="R1301" s="3">
        <v>6.4718997564730252</v>
      </c>
      <c r="S1301" s="3">
        <v>51111.828326745723</v>
      </c>
      <c r="T1301" s="3">
        <v>1421407.8</v>
      </c>
      <c r="U1301" t="str">
        <f t="shared" si="285"/>
        <v xml:space="preserve">STAINLESS STEEL SPORTS BOTTLE - KWB-600F </v>
      </c>
      <c r="V1301" t="e">
        <f t="shared" si="286"/>
        <v>#VALUE!</v>
      </c>
      <c r="W1301" t="str">
        <f t="shared" si="287"/>
        <v>PCS</v>
      </c>
      <c r="X1301">
        <f t="shared" si="288"/>
        <v>1</v>
      </c>
      <c r="Y1301">
        <f t="shared" si="289"/>
        <v>5300795.57</v>
      </c>
      <c r="Z1301">
        <f t="shared" si="290"/>
        <v>0.36640003120904824</v>
      </c>
      <c r="AA1301" t="str">
        <f t="shared" si="291"/>
        <v>High</v>
      </c>
      <c r="AB1301">
        <f t="shared" si="292"/>
        <v>2020</v>
      </c>
      <c r="AD1301">
        <f t="shared" si="293"/>
        <v>0.25320380719575414</v>
      </c>
    </row>
    <row r="1302" spans="1:30" x14ac:dyDescent="0.3">
      <c r="A1302" s="3" t="s">
        <v>19</v>
      </c>
      <c r="B1302" s="3" t="s">
        <v>1755</v>
      </c>
      <c r="C1302" s="3" t="s">
        <v>21</v>
      </c>
      <c r="D1302" s="4" t="s">
        <v>22</v>
      </c>
      <c r="E1302" s="3" t="s">
        <v>1756</v>
      </c>
      <c r="F1302" s="3" t="str">
        <f t="shared" si="280"/>
        <v>Other</v>
      </c>
      <c r="G1302" s="3" t="str">
        <f t="shared" si="281"/>
        <v xml:space="preserve">STEEL HAND BLENDER RS-02 </v>
      </c>
      <c r="H1302" s="3" t="str">
        <f t="shared" si="282"/>
        <v>STEEL</v>
      </c>
      <c r="I1302" s="3"/>
      <c r="J1302" s="3"/>
      <c r="K1302" s="3" t="str">
        <f t="shared" si="283"/>
        <v>PCS</v>
      </c>
      <c r="L1302" s="3" t="e">
        <f t="shared" si="284"/>
        <v>#VALUE!</v>
      </c>
      <c r="M1302" s="3"/>
      <c r="N1302" s="3">
        <v>1950</v>
      </c>
      <c r="O1302" s="3" t="s">
        <v>24</v>
      </c>
      <c r="P1302" s="3">
        <v>525.26660512820513</v>
      </c>
      <c r="Q1302" s="3">
        <v>1024269.88</v>
      </c>
      <c r="R1302" s="3">
        <v>6.934212608953203</v>
      </c>
      <c r="S1302" s="3">
        <v>13521.71458745875</v>
      </c>
      <c r="T1302" s="3">
        <v>375292.5</v>
      </c>
      <c r="U1302" t="str">
        <f t="shared" si="285"/>
        <v xml:space="preserve">STEEL HAND BLENDER RS-02 </v>
      </c>
      <c r="V1302" t="e">
        <f t="shared" si="286"/>
        <v>#VALUE!</v>
      </c>
      <c r="W1302" t="str">
        <f t="shared" si="287"/>
        <v>PCS</v>
      </c>
      <c r="X1302">
        <f t="shared" si="288"/>
        <v>0.4304</v>
      </c>
      <c r="Y1302">
        <f t="shared" si="289"/>
        <v>1399562.38</v>
      </c>
      <c r="Z1302">
        <f t="shared" si="290"/>
        <v>0.36640001558964125</v>
      </c>
      <c r="AA1302" t="str">
        <f t="shared" si="291"/>
        <v>High</v>
      </c>
      <c r="AB1302">
        <f t="shared" si="292"/>
        <v>2020</v>
      </c>
      <c r="AD1302">
        <f t="shared" si="293"/>
        <v>0.2530584975372005</v>
      </c>
    </row>
    <row r="1303" spans="1:30" x14ac:dyDescent="0.3">
      <c r="A1303" s="3" t="s">
        <v>19</v>
      </c>
      <c r="B1303" s="3" t="s">
        <v>1755</v>
      </c>
      <c r="C1303" s="3" t="s">
        <v>21</v>
      </c>
      <c r="D1303" s="4" t="s">
        <v>22</v>
      </c>
      <c r="E1303" s="3" t="s">
        <v>1757</v>
      </c>
      <c r="F1303" s="3" t="str">
        <f t="shared" si="280"/>
        <v>Other</v>
      </c>
      <c r="G1303" s="3" t="str">
        <f t="shared" si="281"/>
        <v xml:space="preserve">STEEL ZHARA NP-003 </v>
      </c>
      <c r="H1303" s="3" t="str">
        <f t="shared" si="282"/>
        <v>STEEL</v>
      </c>
      <c r="I1303" s="3"/>
      <c r="J1303" s="3"/>
      <c r="K1303" s="3" t="str">
        <f t="shared" si="283"/>
        <v>PCS</v>
      </c>
      <c r="L1303" s="3" t="e">
        <f t="shared" si="284"/>
        <v>#VALUE!</v>
      </c>
      <c r="M1303" s="3"/>
      <c r="N1303" s="3">
        <v>4480</v>
      </c>
      <c r="O1303" s="3" t="s">
        <v>24</v>
      </c>
      <c r="P1303" s="3">
        <v>359.69120758928568</v>
      </c>
      <c r="Q1303" s="3">
        <v>1611416.61</v>
      </c>
      <c r="R1303" s="3">
        <v>4.7483987800565766</v>
      </c>
      <c r="S1303" s="3">
        <v>21272.826534653472</v>
      </c>
      <c r="T1303" s="3">
        <v>590423</v>
      </c>
      <c r="U1303" t="str">
        <f t="shared" si="285"/>
        <v xml:space="preserve">STEEL ZHARA NP-003 </v>
      </c>
      <c r="V1303" t="e">
        <f t="shared" si="286"/>
        <v>#VALUE!</v>
      </c>
      <c r="W1303" t="str">
        <f t="shared" si="287"/>
        <v>PCS</v>
      </c>
      <c r="X1303">
        <f t="shared" si="288"/>
        <v>0.42320000000000002</v>
      </c>
      <c r="Y1303">
        <f t="shared" si="289"/>
        <v>2201839.6100000003</v>
      </c>
      <c r="Z1303">
        <f t="shared" si="290"/>
        <v>0.3663999715132637</v>
      </c>
      <c r="AA1303" t="str">
        <f t="shared" si="291"/>
        <v>High</v>
      </c>
      <c r="AB1303">
        <f t="shared" si="292"/>
        <v>2020</v>
      </c>
      <c r="AD1303">
        <f t="shared" si="293"/>
        <v>0.25291281435204316</v>
      </c>
    </row>
    <row r="1304" spans="1:30" x14ac:dyDescent="0.3">
      <c r="A1304" s="3" t="s">
        <v>19</v>
      </c>
      <c r="B1304" s="3" t="s">
        <v>1758</v>
      </c>
      <c r="C1304" s="3" t="s">
        <v>21</v>
      </c>
      <c r="D1304" s="4" t="s">
        <v>22</v>
      </c>
      <c r="E1304" s="3" t="s">
        <v>1759</v>
      </c>
      <c r="F1304" s="3" t="str">
        <f t="shared" si="280"/>
        <v>Other</v>
      </c>
      <c r="G1304" s="3" t="str">
        <f t="shared" si="281"/>
        <v xml:space="preserve">STEEL ZHARA - NP-003 </v>
      </c>
      <c r="H1304" s="3" t="str">
        <f t="shared" si="282"/>
        <v>STEEL</v>
      </c>
      <c r="I1304" s="3"/>
      <c r="J1304" s="3"/>
      <c r="K1304" s="3" t="str">
        <f t="shared" si="283"/>
        <v>PCS</v>
      </c>
      <c r="L1304" s="3" t="e">
        <f t="shared" si="284"/>
        <v>#VALUE!</v>
      </c>
      <c r="M1304" s="3"/>
      <c r="N1304" s="3">
        <v>3360</v>
      </c>
      <c r="O1304" s="3" t="s">
        <v>24</v>
      </c>
      <c r="P1304" s="3">
        <v>360.21914285714291</v>
      </c>
      <c r="Q1304" s="3">
        <v>1210336.32</v>
      </c>
      <c r="R1304" s="3">
        <v>4.7334972780176461</v>
      </c>
      <c r="S1304" s="3">
        <v>15904.55085413929</v>
      </c>
      <c r="T1304" s="3">
        <v>443467.2</v>
      </c>
      <c r="U1304" t="str">
        <f t="shared" si="285"/>
        <v xml:space="preserve">STEEL ZHARA - NP-003 </v>
      </c>
      <c r="V1304" t="e">
        <f t="shared" si="286"/>
        <v>#VALUE!</v>
      </c>
      <c r="W1304" t="str">
        <f t="shared" si="287"/>
        <v>PCS</v>
      </c>
      <c r="X1304" t="e">
        <f t="shared" si="288"/>
        <v>#VALUE!</v>
      </c>
      <c r="Y1304">
        <f t="shared" si="289"/>
        <v>1653803.52</v>
      </c>
      <c r="Z1304">
        <f t="shared" si="290"/>
        <v>0.36639997715676248</v>
      </c>
      <c r="AA1304" t="str">
        <f t="shared" si="291"/>
        <v>High</v>
      </c>
      <c r="AB1304">
        <f t="shared" si="292"/>
        <v>2020</v>
      </c>
      <c r="AD1304">
        <f t="shared" si="293"/>
        <v>0.25276675623471856</v>
      </c>
    </row>
    <row r="1305" spans="1:30" x14ac:dyDescent="0.3">
      <c r="A1305" s="3" t="s">
        <v>19</v>
      </c>
      <c r="B1305" s="3" t="s">
        <v>1758</v>
      </c>
      <c r="C1305" s="3" t="s">
        <v>21</v>
      </c>
      <c r="D1305" s="4" t="s">
        <v>22</v>
      </c>
      <c r="E1305" s="3" t="s">
        <v>1760</v>
      </c>
      <c r="F1305" s="3" t="str">
        <f t="shared" si="280"/>
        <v>Kitchen Tools</v>
      </c>
      <c r="G1305" s="3" t="str">
        <f t="shared" si="281"/>
        <v xml:space="preserve">STEEL TEA STRAINER - NP-55 </v>
      </c>
      <c r="H1305" s="3" t="str">
        <f t="shared" si="282"/>
        <v>STEEL</v>
      </c>
      <c r="I1305" s="3"/>
      <c r="J1305" s="3"/>
      <c r="K1305" s="3" t="str">
        <f t="shared" si="283"/>
        <v>PCS</v>
      </c>
      <c r="L1305" s="3" t="e">
        <f t="shared" si="284"/>
        <v>#VALUE!</v>
      </c>
      <c r="M1305" s="3"/>
      <c r="N1305" s="3">
        <v>3131.7</v>
      </c>
      <c r="O1305" s="3" t="s">
        <v>24</v>
      </c>
      <c r="P1305" s="3">
        <v>517.18018328703261</v>
      </c>
      <c r="Q1305" s="3">
        <v>1619653.18</v>
      </c>
      <c r="R1305" s="3">
        <v>6.7960602271620587</v>
      </c>
      <c r="S1305" s="3">
        <v>21283.221813403419</v>
      </c>
      <c r="T1305" s="3">
        <v>593440.9</v>
      </c>
      <c r="U1305" t="str">
        <f t="shared" si="285"/>
        <v xml:space="preserve">STEEL TEA STRAINER - NP-55 </v>
      </c>
      <c r="V1305" t="e">
        <f t="shared" si="286"/>
        <v>#VALUE!</v>
      </c>
      <c r="W1305" t="str">
        <f t="shared" si="287"/>
        <v>PCS</v>
      </c>
      <c r="X1305" t="e">
        <f t="shared" si="288"/>
        <v>#VALUE!</v>
      </c>
      <c r="Y1305">
        <f t="shared" si="289"/>
        <v>2213094.08</v>
      </c>
      <c r="Z1305">
        <f t="shared" si="290"/>
        <v>0.36639998447074951</v>
      </c>
      <c r="AA1305" t="str">
        <f t="shared" si="291"/>
        <v>High</v>
      </c>
      <c r="AB1305">
        <f t="shared" si="292"/>
        <v>2020</v>
      </c>
      <c r="AD1305">
        <f t="shared" si="293"/>
        <v>0.25262032167167464</v>
      </c>
    </row>
    <row r="1306" spans="1:30" x14ac:dyDescent="0.3">
      <c r="A1306" s="3" t="s">
        <v>19</v>
      </c>
      <c r="B1306" s="3" t="s">
        <v>1761</v>
      </c>
      <c r="C1306" s="3" t="s">
        <v>21</v>
      </c>
      <c r="D1306" s="4" t="s">
        <v>22</v>
      </c>
      <c r="E1306" s="3" t="s">
        <v>1762</v>
      </c>
      <c r="F1306" s="3" t="str">
        <f t="shared" si="280"/>
        <v>Other</v>
      </c>
      <c r="G1306" s="3" t="str">
        <f t="shared" si="281"/>
        <v xml:space="preserve">STAINLESS STEEL BOTTLE 750ML SG805-AM-06 </v>
      </c>
      <c r="H1306" s="3" t="str">
        <f t="shared" si="282"/>
        <v>STAINLESS</v>
      </c>
      <c r="I1306" s="3"/>
      <c r="J1306" s="3"/>
      <c r="K1306" s="3" t="str">
        <f t="shared" si="283"/>
        <v>PCS</v>
      </c>
      <c r="L1306" s="3" t="e">
        <f t="shared" si="284"/>
        <v>#VALUE!</v>
      </c>
      <c r="M1306" s="3"/>
      <c r="N1306" s="3">
        <v>2365</v>
      </c>
      <c r="O1306" s="3" t="s">
        <v>24</v>
      </c>
      <c r="P1306" s="3">
        <v>550.79768710359406</v>
      </c>
      <c r="Q1306" s="3">
        <v>1302636.53</v>
      </c>
      <c r="R1306" s="3">
        <v>7.2378145480104346</v>
      </c>
      <c r="S1306" s="3">
        <v>17117.431406044681</v>
      </c>
      <c r="T1306" s="3">
        <v>477286</v>
      </c>
      <c r="U1306" t="str">
        <f t="shared" si="285"/>
        <v xml:space="preserve">STAINLESS STEEL BOTTLE 750ML SG805-AM-06 </v>
      </c>
      <c r="V1306" t="e">
        <f t="shared" si="286"/>
        <v>#VALUE!</v>
      </c>
      <c r="W1306" t="str">
        <f t="shared" si="287"/>
        <v>PCS</v>
      </c>
      <c r="X1306" t="e">
        <f t="shared" si="288"/>
        <v>#VALUE!</v>
      </c>
      <c r="Y1306">
        <f t="shared" si="289"/>
        <v>1779922.53</v>
      </c>
      <c r="Z1306">
        <f t="shared" si="290"/>
        <v>0.36639998112136468</v>
      </c>
      <c r="AA1306" t="str">
        <f t="shared" si="291"/>
        <v>High</v>
      </c>
      <c r="AB1306">
        <f t="shared" si="292"/>
        <v>2020</v>
      </c>
      <c r="AD1306">
        <f t="shared" si="293"/>
        <v>0.25247350920354683</v>
      </c>
    </row>
    <row r="1307" spans="1:30" x14ac:dyDescent="0.3">
      <c r="A1307" s="3" t="s">
        <v>19</v>
      </c>
      <c r="B1307" s="3" t="s">
        <v>1761</v>
      </c>
      <c r="C1307" s="3" t="s">
        <v>21</v>
      </c>
      <c r="D1307" s="4" t="s">
        <v>22</v>
      </c>
      <c r="E1307" s="3" t="s">
        <v>1763</v>
      </c>
      <c r="F1307" s="3" t="str">
        <f t="shared" si="280"/>
        <v>Other</v>
      </c>
      <c r="G1307" s="3" t="str">
        <f t="shared" si="281"/>
        <v xml:space="preserve">STAINLESS STEEL SPORTS BOTTLE 650ML S115 NP-21 </v>
      </c>
      <c r="H1307" s="3" t="str">
        <f t="shared" si="282"/>
        <v>STAINLESS</v>
      </c>
      <c r="I1307" s="3"/>
      <c r="J1307" s="3"/>
      <c r="K1307" s="3" t="str">
        <f t="shared" si="283"/>
        <v>PCS</v>
      </c>
      <c r="L1307" s="3" t="e">
        <f t="shared" si="284"/>
        <v>#VALUE!</v>
      </c>
      <c r="M1307" s="3"/>
      <c r="N1307" s="3">
        <v>4928</v>
      </c>
      <c r="O1307" s="3" t="s">
        <v>24</v>
      </c>
      <c r="P1307" s="3">
        <v>473.34178774350647</v>
      </c>
      <c r="Q1307" s="3">
        <v>2332628.33</v>
      </c>
      <c r="R1307" s="3">
        <v>6.2199972108213739</v>
      </c>
      <c r="S1307" s="3">
        <v>30652.146254927731</v>
      </c>
      <c r="T1307" s="3">
        <v>854675.1</v>
      </c>
      <c r="U1307" t="str">
        <f t="shared" si="285"/>
        <v xml:space="preserve">STAINLESS STEEL SPORTS BOTTLE 650ML S115 NP-21 </v>
      </c>
      <c r="V1307" t="e">
        <f t="shared" si="286"/>
        <v>#VALUE!</v>
      </c>
      <c r="W1307" t="str">
        <f t="shared" si="287"/>
        <v>PCS</v>
      </c>
      <c r="X1307" t="e">
        <f t="shared" si="288"/>
        <v>#VALUE!</v>
      </c>
      <c r="Y1307">
        <f t="shared" si="289"/>
        <v>3187303.43</v>
      </c>
      <c r="Z1307">
        <f t="shared" si="290"/>
        <v>0.36640003424806211</v>
      </c>
      <c r="AA1307" t="str">
        <f t="shared" si="291"/>
        <v>High</v>
      </c>
      <c r="AB1307">
        <f t="shared" si="292"/>
        <v>2020</v>
      </c>
      <c r="AD1307">
        <f t="shared" si="293"/>
        <v>0.25232631737936362</v>
      </c>
    </row>
    <row r="1308" spans="1:30" x14ac:dyDescent="0.3">
      <c r="A1308" s="3" t="s">
        <v>19</v>
      </c>
      <c r="B1308" s="3" t="s">
        <v>1764</v>
      </c>
      <c r="C1308" s="3" t="s">
        <v>21</v>
      </c>
      <c r="D1308" s="4" t="s">
        <v>22</v>
      </c>
      <c r="E1308" s="3" t="s">
        <v>1765</v>
      </c>
      <c r="F1308" s="3" t="str">
        <f t="shared" si="280"/>
        <v>Household Steel</v>
      </c>
      <c r="G1308" s="3" t="str">
        <f t="shared" si="281"/>
        <v xml:space="preserve">STEEL SPOON HOLDER ROUND MP-96 </v>
      </c>
      <c r="H1308" s="3" t="str">
        <f t="shared" si="282"/>
        <v>STEEL</v>
      </c>
      <c r="I1308" s="3"/>
      <c r="J1308" s="3"/>
      <c r="K1308" s="3" t="str">
        <f t="shared" si="283"/>
        <v>PCS</v>
      </c>
      <c r="L1308" s="3" t="e">
        <f t="shared" si="284"/>
        <v>#VALUE!</v>
      </c>
      <c r="M1308" s="3"/>
      <c r="N1308" s="3">
        <v>46.2</v>
      </c>
      <c r="O1308" s="3" t="s">
        <v>24</v>
      </c>
      <c r="P1308" s="3">
        <v>261.20822510822512</v>
      </c>
      <c r="Q1308" s="3">
        <v>12067.82</v>
      </c>
      <c r="R1308" s="3">
        <v>3.4324339698846922</v>
      </c>
      <c r="S1308" s="3">
        <v>158.57844940867281</v>
      </c>
      <c r="T1308" s="3">
        <v>4421.7</v>
      </c>
      <c r="U1308" t="str">
        <f t="shared" si="285"/>
        <v xml:space="preserve">STEEL SPOON HOLDER ROUND MP-96 </v>
      </c>
      <c r="V1308" t="e">
        <f t="shared" si="286"/>
        <v>#VALUE!</v>
      </c>
      <c r="W1308" t="str">
        <f t="shared" si="287"/>
        <v>PCS</v>
      </c>
      <c r="X1308" t="e">
        <f t="shared" si="288"/>
        <v>#VALUE!</v>
      </c>
      <c r="Y1308">
        <f t="shared" si="289"/>
        <v>16489.52</v>
      </c>
      <c r="Z1308">
        <f t="shared" si="290"/>
        <v>0.36640420556488246</v>
      </c>
      <c r="AA1308" t="str">
        <f t="shared" si="291"/>
        <v>High</v>
      </c>
      <c r="AB1308">
        <f t="shared" si="292"/>
        <v>2020</v>
      </c>
      <c r="AD1308">
        <f t="shared" si="293"/>
        <v>0.25217874465378959</v>
      </c>
    </row>
    <row r="1309" spans="1:30" x14ac:dyDescent="0.3">
      <c r="A1309" s="3" t="s">
        <v>19</v>
      </c>
      <c r="B1309" s="3" t="s">
        <v>1764</v>
      </c>
      <c r="C1309" s="3" t="s">
        <v>21</v>
      </c>
      <c r="D1309" s="4" t="s">
        <v>22</v>
      </c>
      <c r="E1309" s="3" t="s">
        <v>1766</v>
      </c>
      <c r="F1309" s="3" t="str">
        <f t="shared" si="280"/>
        <v>Other</v>
      </c>
      <c r="G1309" s="3" t="str">
        <f t="shared" si="281"/>
        <v xml:space="preserve">STEEL ZHARA-NP-003 </v>
      </c>
      <c r="H1309" s="3" t="str">
        <f t="shared" si="282"/>
        <v>STEEL</v>
      </c>
      <c r="I1309" s="3"/>
      <c r="J1309" s="3"/>
      <c r="K1309" s="3" t="str">
        <f t="shared" si="283"/>
        <v>PCS</v>
      </c>
      <c r="L1309" s="3" t="e">
        <f t="shared" si="284"/>
        <v>#VALUE!</v>
      </c>
      <c r="M1309" s="3"/>
      <c r="N1309" s="3">
        <v>3360</v>
      </c>
      <c r="O1309" s="3" t="s">
        <v>24</v>
      </c>
      <c r="P1309" s="3">
        <v>356.72552083333329</v>
      </c>
      <c r="Q1309" s="3">
        <v>1198597.75</v>
      </c>
      <c r="R1309" s="3">
        <v>4.6875889728427511</v>
      </c>
      <c r="S1309" s="3">
        <v>15750.298948751641</v>
      </c>
      <c r="T1309" s="3">
        <v>439166.3</v>
      </c>
      <c r="U1309" t="str">
        <f t="shared" si="285"/>
        <v xml:space="preserve">STEEL ZHARA-NP-003 </v>
      </c>
      <c r="V1309" t="e">
        <f t="shared" si="286"/>
        <v>#VALUE!</v>
      </c>
      <c r="W1309" t="str">
        <f t="shared" si="287"/>
        <v>PCS</v>
      </c>
      <c r="X1309" t="e">
        <f t="shared" si="288"/>
        <v>#VALUE!</v>
      </c>
      <c r="Y1309">
        <f t="shared" si="289"/>
        <v>1637764.05</v>
      </c>
      <c r="Z1309">
        <f t="shared" si="290"/>
        <v>0.3664000704156169</v>
      </c>
      <c r="AA1309" t="str">
        <f t="shared" si="291"/>
        <v>High</v>
      </c>
      <c r="AB1309">
        <f t="shared" si="292"/>
        <v>2020</v>
      </c>
      <c r="AD1309">
        <f t="shared" si="293"/>
        <v>0.25203078421219494</v>
      </c>
    </row>
    <row r="1310" spans="1:30" x14ac:dyDescent="0.3">
      <c r="A1310" s="3" t="s">
        <v>19</v>
      </c>
      <c r="B1310" s="3" t="s">
        <v>1767</v>
      </c>
      <c r="C1310" s="3" t="s">
        <v>21</v>
      </c>
      <c r="D1310" s="4" t="s">
        <v>22</v>
      </c>
      <c r="E1310" s="3" t="s">
        <v>1768</v>
      </c>
      <c r="F1310" s="3" t="str">
        <f t="shared" si="280"/>
        <v>Other</v>
      </c>
      <c r="G1310" s="3" t="str">
        <f t="shared" si="281"/>
        <v xml:space="preserve">KWP-1000B SS OIL POT 1000ML </v>
      </c>
      <c r="H1310" s="3" t="str">
        <f t="shared" si="282"/>
        <v>KWP-1000B</v>
      </c>
      <c r="I1310" s="3"/>
      <c r="J1310" s="3"/>
      <c r="K1310" s="3" t="str">
        <f t="shared" si="283"/>
        <v>PCS</v>
      </c>
      <c r="L1310" s="3" t="e">
        <f t="shared" si="284"/>
        <v>#VALUE!</v>
      </c>
      <c r="M1310" s="3"/>
      <c r="N1310" s="3">
        <v>6750</v>
      </c>
      <c r="O1310" s="3" t="s">
        <v>24</v>
      </c>
      <c r="P1310" s="3">
        <v>447.96585185185182</v>
      </c>
      <c r="Q1310" s="3">
        <v>3023769.5</v>
      </c>
      <c r="R1310" s="3">
        <v>5.8865420742687498</v>
      </c>
      <c r="S1310" s="3">
        <v>39734.159001314067</v>
      </c>
      <c r="T1310" s="3">
        <v>1107909.2</v>
      </c>
      <c r="U1310" t="str">
        <f t="shared" si="285"/>
        <v xml:space="preserve">KWP-1000B SS OIL POT 1000ML </v>
      </c>
      <c r="V1310" t="e">
        <f t="shared" si="286"/>
        <v>#VALUE!</v>
      </c>
      <c r="W1310" t="str">
        <f t="shared" si="287"/>
        <v>PCS</v>
      </c>
      <c r="X1310">
        <f t="shared" si="288"/>
        <v>1.45</v>
      </c>
      <c r="Y1310">
        <f t="shared" si="289"/>
        <v>4131678.7</v>
      </c>
      <c r="Z1310">
        <f t="shared" si="290"/>
        <v>0.36640001825535973</v>
      </c>
      <c r="AA1310" t="str">
        <f t="shared" si="291"/>
        <v>High</v>
      </c>
      <c r="AB1310">
        <f t="shared" si="292"/>
        <v>2020</v>
      </c>
      <c r="AD1310">
        <f t="shared" si="293"/>
        <v>0.25188244531958348</v>
      </c>
    </row>
    <row r="1311" spans="1:30" x14ac:dyDescent="0.3">
      <c r="A1311" s="3" t="s">
        <v>19</v>
      </c>
      <c r="B1311" s="3" t="s">
        <v>1769</v>
      </c>
      <c r="C1311" s="3" t="s">
        <v>21</v>
      </c>
      <c r="D1311" s="4" t="s">
        <v>22</v>
      </c>
      <c r="E1311" s="3" t="s">
        <v>1770</v>
      </c>
      <c r="F1311" s="3" t="str">
        <f t="shared" si="280"/>
        <v>Household Steel</v>
      </c>
      <c r="G1311" s="3" t="str">
        <f t="shared" si="281"/>
        <v>STEEL SPOON HOLDER ROUND MP-96</v>
      </c>
      <c r="H1311" s="3" t="str">
        <f t="shared" si="282"/>
        <v>STEEL</v>
      </c>
      <c r="I1311" s="3"/>
      <c r="J1311" s="3"/>
      <c r="K1311" s="3" t="str">
        <f t="shared" si="283"/>
        <v/>
      </c>
      <c r="L1311" s="3" t="e">
        <f t="shared" si="284"/>
        <v>#VALUE!</v>
      </c>
      <c r="M1311" s="3"/>
      <c r="N1311" s="3">
        <v>216</v>
      </c>
      <c r="O1311" s="3" t="s">
        <v>1076</v>
      </c>
      <c r="P1311" s="3">
        <v>55.869537037037027</v>
      </c>
      <c r="Q1311" s="3">
        <v>12067.82</v>
      </c>
      <c r="R1311" s="3">
        <v>0.73415948800311481</v>
      </c>
      <c r="S1311" s="3">
        <v>158.57844940867281</v>
      </c>
      <c r="T1311" s="3">
        <v>5305.1</v>
      </c>
      <c r="U1311" t="str">
        <f t="shared" si="285"/>
        <v>STEEL SPOON HOLDER ROUND MP-96</v>
      </c>
      <c r="V1311" t="e">
        <f t="shared" si="286"/>
        <v>#VALUE!</v>
      </c>
      <c r="W1311" t="str">
        <f t="shared" si="287"/>
        <v/>
      </c>
      <c r="X1311" t="e">
        <f t="shared" si="288"/>
        <v>#VALUE!</v>
      </c>
      <c r="Y1311">
        <f t="shared" si="289"/>
        <v>17372.919999999998</v>
      </c>
      <c r="Z1311">
        <f t="shared" si="290"/>
        <v>0.43960715357040464</v>
      </c>
      <c r="AA1311" t="str">
        <f t="shared" si="291"/>
        <v>High</v>
      </c>
      <c r="AB1311">
        <f t="shared" si="292"/>
        <v>2020</v>
      </c>
      <c r="AD1311">
        <f t="shared" si="293"/>
        <v>0.25173372119888765</v>
      </c>
    </row>
    <row r="1312" spans="1:30" x14ac:dyDescent="0.3">
      <c r="A1312" s="3" t="s">
        <v>19</v>
      </c>
      <c r="B1312" s="3" t="s">
        <v>1769</v>
      </c>
      <c r="C1312" s="3" t="s">
        <v>21</v>
      </c>
      <c r="D1312" s="4" t="s">
        <v>22</v>
      </c>
      <c r="E1312" s="3" t="s">
        <v>1771</v>
      </c>
      <c r="F1312" s="3" t="str">
        <f t="shared" si="280"/>
        <v>Other</v>
      </c>
      <c r="G1312" s="3" t="str">
        <f t="shared" si="281"/>
        <v>STEEL ZHARA-NP-003</v>
      </c>
      <c r="H1312" s="3" t="str">
        <f t="shared" si="282"/>
        <v>STEEL</v>
      </c>
      <c r="I1312" s="3"/>
      <c r="J1312" s="3"/>
      <c r="K1312" s="3" t="str">
        <f t="shared" si="283"/>
        <v/>
      </c>
      <c r="L1312" s="3" t="e">
        <f t="shared" si="284"/>
        <v>#VALUE!</v>
      </c>
      <c r="M1312" s="3"/>
      <c r="N1312" s="3">
        <v>36000</v>
      </c>
      <c r="O1312" s="3" t="s">
        <v>1076</v>
      </c>
      <c r="P1312" s="3">
        <v>33.294379999999997</v>
      </c>
      <c r="Q1312" s="3">
        <v>1198597.68</v>
      </c>
      <c r="R1312" s="3">
        <v>0.4375082785808147</v>
      </c>
      <c r="S1312" s="3">
        <v>15750.29802890933</v>
      </c>
      <c r="T1312" s="3">
        <v>526903.6</v>
      </c>
      <c r="U1312" t="str">
        <f t="shared" si="285"/>
        <v>STEEL ZHARA-NP-003</v>
      </c>
      <c r="V1312" t="e">
        <f t="shared" si="286"/>
        <v>#VALUE!</v>
      </c>
      <c r="W1312" t="str">
        <f t="shared" si="287"/>
        <v/>
      </c>
      <c r="X1312" t="e">
        <f t="shared" si="288"/>
        <v>#VALUE!</v>
      </c>
      <c r="Y1312">
        <f t="shared" si="289"/>
        <v>1725501.2799999998</v>
      </c>
      <c r="Z1312">
        <f t="shared" si="290"/>
        <v>0.43960004995170693</v>
      </c>
      <c r="AA1312" t="str">
        <f t="shared" si="291"/>
        <v>High</v>
      </c>
      <c r="AB1312">
        <f t="shared" si="292"/>
        <v>2020</v>
      </c>
      <c r="AD1312">
        <f t="shared" si="293"/>
        <v>0.25148941244417822</v>
      </c>
    </row>
    <row r="1313" spans="1:30" x14ac:dyDescent="0.3">
      <c r="A1313" s="3" t="s">
        <v>19</v>
      </c>
      <c r="B1313" s="3" t="s">
        <v>1772</v>
      </c>
      <c r="C1313" s="3" t="s">
        <v>21</v>
      </c>
      <c r="D1313" s="4" t="s">
        <v>22</v>
      </c>
      <c r="E1313" s="3" t="s">
        <v>1773</v>
      </c>
      <c r="F1313" s="3" t="str">
        <f t="shared" si="280"/>
        <v>Other</v>
      </c>
      <c r="G1313" s="3" t="str">
        <f t="shared" si="281"/>
        <v xml:space="preserve">STAINLESS STEEL SPORTS BOTTLE KOOU 750ML-MP-202 </v>
      </c>
      <c r="H1313" s="3" t="str">
        <f t="shared" si="282"/>
        <v>STAINLESS</v>
      </c>
      <c r="I1313" s="3"/>
      <c r="J1313" s="3"/>
      <c r="K1313" s="3" t="str">
        <f t="shared" si="283"/>
        <v>PCS</v>
      </c>
      <c r="L1313" s="3" t="e">
        <f t="shared" si="284"/>
        <v>#VALUE!</v>
      </c>
      <c r="M1313" s="3"/>
      <c r="N1313" s="3">
        <v>3332</v>
      </c>
      <c r="O1313" s="3" t="s">
        <v>24</v>
      </c>
      <c r="P1313" s="3">
        <v>459.85059123649461</v>
      </c>
      <c r="Q1313" s="3">
        <v>1532222.17</v>
      </c>
      <c r="R1313" s="3">
        <v>6.0189867962891954</v>
      </c>
      <c r="S1313" s="3">
        <v>20055.2640052356</v>
      </c>
      <c r="T1313" s="3">
        <v>561406.1</v>
      </c>
      <c r="U1313" t="str">
        <f t="shared" si="285"/>
        <v xml:space="preserve">STAINLESS STEEL SPORTS BOTTLE KOOU 750ML-MP-202 </v>
      </c>
      <c r="V1313" t="e">
        <f t="shared" si="286"/>
        <v>#VALUE!</v>
      </c>
      <c r="W1313" t="str">
        <f t="shared" si="287"/>
        <v>PCS</v>
      </c>
      <c r="X1313" t="e">
        <f t="shared" si="288"/>
        <v>#VALUE!</v>
      </c>
      <c r="Y1313">
        <f t="shared" si="289"/>
        <v>2093628.27</v>
      </c>
      <c r="Z1313">
        <f t="shared" si="290"/>
        <v>0.3663999327199397</v>
      </c>
      <c r="AA1313" t="str">
        <f t="shared" si="291"/>
        <v>High</v>
      </c>
      <c r="AB1313">
        <f t="shared" si="292"/>
        <v>2020</v>
      </c>
      <c r="AD1313">
        <f t="shared" si="293"/>
        <v>0.25124447671825695</v>
      </c>
    </row>
    <row r="1314" spans="1:30" x14ac:dyDescent="0.3">
      <c r="A1314" s="3" t="s">
        <v>19</v>
      </c>
      <c r="B1314" s="3" t="s">
        <v>1772</v>
      </c>
      <c r="C1314" s="3" t="s">
        <v>21</v>
      </c>
      <c r="D1314" s="4" t="s">
        <v>22</v>
      </c>
      <c r="E1314" s="3" t="s">
        <v>1774</v>
      </c>
      <c r="F1314" s="3" t="str">
        <f t="shared" si="280"/>
        <v>Other</v>
      </c>
      <c r="G1314" s="3" t="str">
        <f t="shared" si="281"/>
        <v xml:space="preserve">STEEL PIZZA CUTTER </v>
      </c>
      <c r="H1314" s="3" t="str">
        <f t="shared" si="282"/>
        <v>STEEL</v>
      </c>
      <c r="I1314" s="3"/>
      <c r="J1314" s="3"/>
      <c r="K1314" s="3" t="str">
        <f t="shared" si="283"/>
        <v>PCS</v>
      </c>
      <c r="L1314" s="3" t="e">
        <f t="shared" si="284"/>
        <v>#VALUE!</v>
      </c>
      <c r="M1314" s="3"/>
      <c r="N1314" s="3">
        <v>2240</v>
      </c>
      <c r="O1314" s="3" t="s">
        <v>24</v>
      </c>
      <c r="P1314" s="3">
        <v>415.13342410714279</v>
      </c>
      <c r="Q1314" s="3">
        <v>929898.87</v>
      </c>
      <c r="R1314" s="3">
        <v>5.4336835616118169</v>
      </c>
      <c r="S1314" s="3">
        <v>12171.451178010469</v>
      </c>
      <c r="T1314" s="3">
        <v>340715</v>
      </c>
      <c r="U1314" t="str">
        <f t="shared" si="285"/>
        <v xml:space="preserve">STEEL PIZZA CUTTER </v>
      </c>
      <c r="V1314" t="e">
        <f t="shared" si="286"/>
        <v>#VALUE!</v>
      </c>
      <c r="W1314" t="str">
        <f t="shared" si="287"/>
        <v>PCS</v>
      </c>
      <c r="X1314" t="e">
        <f t="shared" si="288"/>
        <v>#VALUE!</v>
      </c>
      <c r="Y1314">
        <f t="shared" si="289"/>
        <v>1270613.8700000001</v>
      </c>
      <c r="Z1314">
        <f t="shared" si="290"/>
        <v>0.36640005810524323</v>
      </c>
      <c r="AA1314" t="str">
        <f t="shared" si="291"/>
        <v>High</v>
      </c>
      <c r="AB1314">
        <f t="shared" si="292"/>
        <v>2020</v>
      </c>
      <c r="AD1314">
        <f t="shared" si="293"/>
        <v>0.2510943392267293</v>
      </c>
    </row>
    <row r="1315" spans="1:30" x14ac:dyDescent="0.3">
      <c r="A1315" s="3" t="s">
        <v>19</v>
      </c>
      <c r="B1315" s="3" t="s">
        <v>1772</v>
      </c>
      <c r="C1315" s="3" t="s">
        <v>21</v>
      </c>
      <c r="D1315" s="4" t="s">
        <v>22</v>
      </c>
      <c r="E1315" s="3" t="s">
        <v>1775</v>
      </c>
      <c r="F1315" s="3" t="str">
        <f t="shared" si="280"/>
        <v>Other</v>
      </c>
      <c r="G1315" s="3" t="str">
        <f t="shared" si="281"/>
        <v xml:space="preserve">STAINLESS STEEL SPORTS BOTTLE 750ML SG-702 -SB-01 </v>
      </c>
      <c r="H1315" s="3" t="str">
        <f t="shared" si="282"/>
        <v>STAINLESS</v>
      </c>
      <c r="I1315" s="3"/>
      <c r="J1315" s="3"/>
      <c r="K1315" s="3" t="str">
        <f t="shared" si="283"/>
        <v>PCS</v>
      </c>
      <c r="L1315" s="3" t="e">
        <f t="shared" si="284"/>
        <v>#VALUE!</v>
      </c>
      <c r="M1315" s="3"/>
      <c r="N1315" s="3">
        <v>3068</v>
      </c>
      <c r="O1315" s="3" t="s">
        <v>24</v>
      </c>
      <c r="P1315" s="3">
        <v>534.81545958279014</v>
      </c>
      <c r="Q1315" s="3">
        <v>1640813.83</v>
      </c>
      <c r="R1315" s="3">
        <v>7.0002023505600786</v>
      </c>
      <c r="S1315" s="3">
        <v>21476.620811518329</v>
      </c>
      <c r="T1315" s="3">
        <v>601194.19999999995</v>
      </c>
      <c r="U1315" t="str">
        <f t="shared" si="285"/>
        <v xml:space="preserve">STAINLESS STEEL SPORTS BOTTLE 750ML SG-702 -SB-01 </v>
      </c>
      <c r="V1315" t="e">
        <f t="shared" si="286"/>
        <v>#VALUE!</v>
      </c>
      <c r="W1315" t="str">
        <f t="shared" si="287"/>
        <v>PCS</v>
      </c>
      <c r="X1315" t="e">
        <f t="shared" si="288"/>
        <v>#VALUE!</v>
      </c>
      <c r="Y1315">
        <f t="shared" si="289"/>
        <v>2242008.0300000003</v>
      </c>
      <c r="Z1315">
        <f t="shared" si="290"/>
        <v>0.36640000773274806</v>
      </c>
      <c r="AA1315" t="str">
        <f t="shared" si="291"/>
        <v>High</v>
      </c>
      <c r="AB1315">
        <f t="shared" si="292"/>
        <v>2020</v>
      </c>
      <c r="AD1315">
        <f t="shared" si="293"/>
        <v>0.25094380956761903</v>
      </c>
    </row>
    <row r="1316" spans="1:30" x14ac:dyDescent="0.3">
      <c r="A1316" s="3" t="s">
        <v>19</v>
      </c>
      <c r="B1316" s="3" t="s">
        <v>1772</v>
      </c>
      <c r="C1316" s="3" t="s">
        <v>21</v>
      </c>
      <c r="D1316" s="4" t="s">
        <v>22</v>
      </c>
      <c r="E1316" s="3" t="s">
        <v>1776</v>
      </c>
      <c r="F1316" s="3" t="str">
        <f t="shared" si="280"/>
        <v>Other</v>
      </c>
      <c r="G1316" s="3" t="str">
        <f t="shared" si="281"/>
        <v xml:space="preserve">STEEL SALT BOTTLE </v>
      </c>
      <c r="H1316" s="3" t="str">
        <f t="shared" si="282"/>
        <v>STEEL</v>
      </c>
      <c r="I1316" s="3"/>
      <c r="J1316" s="3"/>
      <c r="K1316" s="3" t="str">
        <f t="shared" si="283"/>
        <v>PCS</v>
      </c>
      <c r="L1316" s="3" t="e">
        <f t="shared" si="284"/>
        <v>#VALUE!</v>
      </c>
      <c r="M1316" s="3"/>
      <c r="N1316" s="3">
        <v>4515</v>
      </c>
      <c r="O1316" s="3" t="s">
        <v>24</v>
      </c>
      <c r="P1316" s="3">
        <v>236.16479069767439</v>
      </c>
      <c r="Q1316" s="3">
        <v>1066284.03</v>
      </c>
      <c r="R1316" s="3">
        <v>3.091162181906733</v>
      </c>
      <c r="S1316" s="3">
        <v>13956.5972513089</v>
      </c>
      <c r="T1316" s="3">
        <v>390686.5</v>
      </c>
      <c r="U1316" t="str">
        <f t="shared" si="285"/>
        <v xml:space="preserve">STEEL SALT BOTTLE </v>
      </c>
      <c r="V1316" t="e">
        <f t="shared" si="286"/>
        <v>#VALUE!</v>
      </c>
      <c r="W1316" t="str">
        <f t="shared" si="287"/>
        <v>PCS</v>
      </c>
      <c r="X1316" t="e">
        <f t="shared" si="288"/>
        <v>#VALUE!</v>
      </c>
      <c r="Y1316">
        <f t="shared" si="289"/>
        <v>1456970.53</v>
      </c>
      <c r="Z1316">
        <f t="shared" si="290"/>
        <v>0.36640002945556632</v>
      </c>
      <c r="AA1316" t="str">
        <f t="shared" si="291"/>
        <v>High</v>
      </c>
      <c r="AB1316">
        <f t="shared" si="292"/>
        <v>2020</v>
      </c>
      <c r="AD1316">
        <f t="shared" si="293"/>
        <v>0.25079288643276265</v>
      </c>
    </row>
    <row r="1317" spans="1:30" x14ac:dyDescent="0.3">
      <c r="A1317" s="3" t="s">
        <v>19</v>
      </c>
      <c r="B1317" s="3" t="s">
        <v>1772</v>
      </c>
      <c r="C1317" s="3" t="s">
        <v>21</v>
      </c>
      <c r="D1317" s="4" t="s">
        <v>22</v>
      </c>
      <c r="E1317" s="3" t="s">
        <v>1777</v>
      </c>
      <c r="F1317" s="3" t="str">
        <f t="shared" si="280"/>
        <v>Other</v>
      </c>
      <c r="G1317" s="3" t="str">
        <f t="shared" si="281"/>
        <v xml:space="preserve">STAINLESS STEEL BOTTLE 750ML SG805-AM-06 </v>
      </c>
      <c r="H1317" s="3" t="str">
        <f t="shared" si="282"/>
        <v>STAINLESS</v>
      </c>
      <c r="I1317" s="3"/>
      <c r="J1317" s="3"/>
      <c r="K1317" s="3" t="str">
        <f t="shared" si="283"/>
        <v>PCS</v>
      </c>
      <c r="L1317" s="3" t="e">
        <f t="shared" si="284"/>
        <v>#VALUE!</v>
      </c>
      <c r="M1317" s="3"/>
      <c r="N1317" s="3">
        <v>1311</v>
      </c>
      <c r="O1317" s="3" t="s">
        <v>24</v>
      </c>
      <c r="P1317" s="3">
        <v>533.63210526315788</v>
      </c>
      <c r="Q1317" s="3">
        <v>699591.69</v>
      </c>
      <c r="R1317" s="3">
        <v>6.9847134196748408</v>
      </c>
      <c r="S1317" s="3">
        <v>9156.959293193715</v>
      </c>
      <c r="T1317" s="3">
        <v>256330.3</v>
      </c>
      <c r="U1317" t="str">
        <f t="shared" si="285"/>
        <v xml:space="preserve">STAINLESS STEEL BOTTLE 750ML SG805-AM-06 </v>
      </c>
      <c r="V1317" t="e">
        <f t="shared" si="286"/>
        <v>#VALUE!</v>
      </c>
      <c r="W1317" t="str">
        <f t="shared" si="287"/>
        <v>PCS</v>
      </c>
      <c r="X1317" t="e">
        <f t="shared" si="288"/>
        <v>#VALUE!</v>
      </c>
      <c r="Y1317">
        <f t="shared" si="289"/>
        <v>955921.99</v>
      </c>
      <c r="Z1317">
        <f t="shared" si="290"/>
        <v>0.36639986389775442</v>
      </c>
      <c r="AA1317" t="str">
        <f t="shared" si="291"/>
        <v>High</v>
      </c>
      <c r="AB1317">
        <f t="shared" si="292"/>
        <v>2020</v>
      </c>
      <c r="AD1317">
        <f t="shared" si="293"/>
        <v>0.25064156818273281</v>
      </c>
    </row>
    <row r="1318" spans="1:30" x14ac:dyDescent="0.3">
      <c r="A1318" s="3" t="s">
        <v>19</v>
      </c>
      <c r="B1318" s="3" t="s">
        <v>1772</v>
      </c>
      <c r="C1318" s="3" t="s">
        <v>21</v>
      </c>
      <c r="D1318" s="4" t="s">
        <v>22</v>
      </c>
      <c r="E1318" s="3" t="s">
        <v>1778</v>
      </c>
      <c r="F1318" s="3" t="str">
        <f t="shared" si="280"/>
        <v>Other</v>
      </c>
      <c r="G1318" s="3" t="str">
        <f t="shared" si="281"/>
        <v xml:space="preserve">STEEL ZARA </v>
      </c>
      <c r="H1318" s="3" t="str">
        <f t="shared" si="282"/>
        <v>STEEL</v>
      </c>
      <c r="I1318" s="3"/>
      <c r="J1318" s="3"/>
      <c r="K1318" s="3" t="str">
        <f t="shared" si="283"/>
        <v>PCS</v>
      </c>
      <c r="L1318" s="3" t="e">
        <f t="shared" si="284"/>
        <v>#VALUE!</v>
      </c>
      <c r="M1318" s="3"/>
      <c r="N1318" s="3">
        <v>5600</v>
      </c>
      <c r="O1318" s="3" t="s">
        <v>24</v>
      </c>
      <c r="P1318" s="3">
        <v>359.42287678571432</v>
      </c>
      <c r="Q1318" s="3">
        <v>2012768.11</v>
      </c>
      <c r="R1318" s="3">
        <v>4.704487916043381</v>
      </c>
      <c r="S1318" s="3">
        <v>26345.132329842931</v>
      </c>
      <c r="T1318" s="3">
        <v>737478.3</v>
      </c>
      <c r="U1318" t="str">
        <f t="shared" si="285"/>
        <v xml:space="preserve">STEEL ZARA </v>
      </c>
      <c r="V1318" t="e">
        <f t="shared" si="286"/>
        <v>#VALUE!</v>
      </c>
      <c r="W1318" t="str">
        <f t="shared" si="287"/>
        <v>PCS</v>
      </c>
      <c r="X1318" t="e">
        <f t="shared" si="288"/>
        <v>#VALUE!</v>
      </c>
      <c r="Y1318">
        <f t="shared" si="289"/>
        <v>2750246.41</v>
      </c>
      <c r="Z1318">
        <f t="shared" si="290"/>
        <v>0.36640003204343297</v>
      </c>
      <c r="AA1318" t="str">
        <f t="shared" si="291"/>
        <v>High</v>
      </c>
      <c r="AB1318">
        <f t="shared" si="292"/>
        <v>2020</v>
      </c>
      <c r="AD1318">
        <f t="shared" si="293"/>
        <v>0.25048985350944963</v>
      </c>
    </row>
    <row r="1319" spans="1:30" x14ac:dyDescent="0.3">
      <c r="A1319" s="3" t="s">
        <v>19</v>
      </c>
      <c r="B1319" s="3" t="s">
        <v>1772</v>
      </c>
      <c r="C1319" s="3" t="s">
        <v>21</v>
      </c>
      <c r="D1319" s="4" t="s">
        <v>22</v>
      </c>
      <c r="E1319" s="3" t="s">
        <v>1779</v>
      </c>
      <c r="F1319" s="3" t="str">
        <f t="shared" si="280"/>
        <v>Household Steel</v>
      </c>
      <c r="G1319" s="3" t="str">
        <f t="shared" si="281"/>
        <v xml:space="preserve">STEEL SPOON HOLDER ROUND </v>
      </c>
      <c r="H1319" s="3" t="str">
        <f t="shared" si="282"/>
        <v>STEEL</v>
      </c>
      <c r="I1319" s="3"/>
      <c r="J1319" s="3"/>
      <c r="K1319" s="3" t="str">
        <f t="shared" si="283"/>
        <v>PCS</v>
      </c>
      <c r="L1319" s="3" t="e">
        <f t="shared" si="284"/>
        <v>#VALUE!</v>
      </c>
      <c r="M1319" s="3"/>
      <c r="N1319" s="3">
        <v>3465</v>
      </c>
      <c r="O1319" s="3" t="s">
        <v>24</v>
      </c>
      <c r="P1319" s="3">
        <v>262.89219624819623</v>
      </c>
      <c r="Q1319" s="3">
        <v>910921.46</v>
      </c>
      <c r="R1319" s="3">
        <v>3.4409973330915729</v>
      </c>
      <c r="S1319" s="3">
        <v>11923.0557591623</v>
      </c>
      <c r="T1319" s="3">
        <v>333761.59999999998</v>
      </c>
      <c r="U1319" t="str">
        <f t="shared" si="285"/>
        <v xml:space="preserve">STEEL SPOON HOLDER ROUND </v>
      </c>
      <c r="V1319" t="e">
        <f t="shared" si="286"/>
        <v>#VALUE!</v>
      </c>
      <c r="W1319" t="str">
        <f t="shared" si="287"/>
        <v>PCS</v>
      </c>
      <c r="X1319" t="e">
        <f t="shared" si="288"/>
        <v>#VALUE!</v>
      </c>
      <c r="Y1319">
        <f t="shared" si="289"/>
        <v>1244683.06</v>
      </c>
      <c r="Z1319">
        <f t="shared" si="290"/>
        <v>0.36639997481231806</v>
      </c>
      <c r="AA1319" t="str">
        <f t="shared" si="291"/>
        <v>High</v>
      </c>
      <c r="AB1319">
        <f t="shared" si="292"/>
        <v>2020</v>
      </c>
      <c r="AD1319">
        <f t="shared" si="293"/>
        <v>0.25033774041426071</v>
      </c>
    </row>
    <row r="1320" spans="1:30" x14ac:dyDescent="0.3">
      <c r="A1320" s="3" t="s">
        <v>19</v>
      </c>
      <c r="B1320" s="3" t="s">
        <v>1780</v>
      </c>
      <c r="C1320" s="3" t="s">
        <v>21</v>
      </c>
      <c r="D1320" s="4" t="s">
        <v>22</v>
      </c>
      <c r="E1320" s="3" t="s">
        <v>1781</v>
      </c>
      <c r="F1320" s="3" t="str">
        <f t="shared" si="280"/>
        <v>Other</v>
      </c>
      <c r="G1320" s="3" t="str">
        <f t="shared" si="281"/>
        <v xml:space="preserve">STEEL LUNCH BOX </v>
      </c>
      <c r="H1320" s="3" t="str">
        <f t="shared" si="282"/>
        <v>STEEL</v>
      </c>
      <c r="I1320" s="3"/>
      <c r="J1320" s="3"/>
      <c r="K1320" s="3" t="str">
        <f t="shared" si="283"/>
        <v>PCS</v>
      </c>
      <c r="L1320" s="3" t="e">
        <f t="shared" si="284"/>
        <v>#VALUE!</v>
      </c>
      <c r="M1320" s="3"/>
      <c r="N1320" s="3">
        <v>8987</v>
      </c>
      <c r="O1320" s="3" t="s">
        <v>24</v>
      </c>
      <c r="P1320" s="3">
        <v>419.25525425614779</v>
      </c>
      <c r="Q1320" s="3">
        <v>3767846.97</v>
      </c>
      <c r="R1320" s="3">
        <v>5.4876342180124054</v>
      </c>
      <c r="S1320" s="3">
        <v>49317.368717277488</v>
      </c>
      <c r="T1320" s="3">
        <v>1380539.1</v>
      </c>
      <c r="U1320" t="str">
        <f t="shared" si="285"/>
        <v xml:space="preserve">STEEL LUNCH BOX </v>
      </c>
      <c r="V1320" t="e">
        <f t="shared" si="286"/>
        <v>#VALUE!</v>
      </c>
      <c r="W1320" t="str">
        <f t="shared" si="287"/>
        <v>PCS</v>
      </c>
      <c r="X1320" t="e">
        <f t="shared" si="288"/>
        <v>#VALUE!</v>
      </c>
      <c r="Y1320">
        <f t="shared" si="289"/>
        <v>5148386.07</v>
      </c>
      <c r="Z1320">
        <f t="shared" si="290"/>
        <v>0.36639999208885066</v>
      </c>
      <c r="AA1320" t="str">
        <f t="shared" si="291"/>
        <v>High</v>
      </c>
      <c r="AB1320">
        <f t="shared" si="292"/>
        <v>2020</v>
      </c>
      <c r="AD1320">
        <f t="shared" si="293"/>
        <v>0.25018522762267326</v>
      </c>
    </row>
    <row r="1321" spans="1:30" x14ac:dyDescent="0.3">
      <c r="A1321" s="3" t="s">
        <v>19</v>
      </c>
      <c r="B1321" s="3" t="s">
        <v>1782</v>
      </c>
      <c r="C1321" s="3" t="s">
        <v>21</v>
      </c>
      <c r="D1321" s="4" t="s">
        <v>22</v>
      </c>
      <c r="E1321" s="3" t="s">
        <v>1783</v>
      </c>
      <c r="F1321" s="3" t="str">
        <f t="shared" si="280"/>
        <v>Home Utility</v>
      </c>
      <c r="G1321" s="3" t="str">
        <f t="shared" si="281"/>
        <v xml:space="preserve">MILD STEEL MUTLI FUNCTION CLOTH STAND </v>
      </c>
      <c r="H1321" s="3" t="str">
        <f t="shared" si="282"/>
        <v>MILD</v>
      </c>
      <c r="I1321" s="3"/>
      <c r="J1321" s="3"/>
      <c r="K1321" s="3" t="str">
        <f t="shared" si="283"/>
        <v/>
      </c>
      <c r="L1321" s="3" t="e">
        <f t="shared" si="284"/>
        <v>#VALUE!</v>
      </c>
      <c r="M1321" s="3"/>
      <c r="N1321" s="3">
        <v>4004</v>
      </c>
      <c r="O1321" s="3" t="s">
        <v>24</v>
      </c>
      <c r="P1321" s="3">
        <v>336.88443806193811</v>
      </c>
      <c r="Q1321" s="3">
        <v>1348885.29</v>
      </c>
      <c r="R1321" s="3">
        <v>4.4094821735855767</v>
      </c>
      <c r="S1321" s="3">
        <v>17655.566623036651</v>
      </c>
      <c r="T1321" s="3">
        <v>494231.6</v>
      </c>
      <c r="U1321" t="str">
        <f t="shared" si="285"/>
        <v xml:space="preserve">MILD STEEL MUTLI FUNCTION CLOTH STAND </v>
      </c>
      <c r="V1321" t="e">
        <f t="shared" si="286"/>
        <v>#VALUE!</v>
      </c>
      <c r="W1321" t="str">
        <f t="shared" si="287"/>
        <v/>
      </c>
      <c r="X1321" t="e">
        <f t="shared" si="288"/>
        <v>#VALUE!</v>
      </c>
      <c r="Y1321">
        <f t="shared" si="289"/>
        <v>1843116.8900000001</v>
      </c>
      <c r="Z1321">
        <f t="shared" si="290"/>
        <v>0.36640002205080013</v>
      </c>
      <c r="AA1321" t="str">
        <f t="shared" si="291"/>
        <v>High</v>
      </c>
      <c r="AB1321">
        <f t="shared" si="292"/>
        <v>2020</v>
      </c>
      <c r="AD1321">
        <f t="shared" si="293"/>
        <v>0.25003231345890198</v>
      </c>
    </row>
    <row r="1322" spans="1:30" x14ac:dyDescent="0.3">
      <c r="A1322" s="3" t="s">
        <v>19</v>
      </c>
      <c r="B1322" s="3" t="s">
        <v>1784</v>
      </c>
      <c r="C1322" s="3" t="s">
        <v>21</v>
      </c>
      <c r="D1322" s="4" t="s">
        <v>22</v>
      </c>
      <c r="E1322" s="3" t="s">
        <v>1785</v>
      </c>
      <c r="F1322" s="3" t="str">
        <f t="shared" si="280"/>
        <v>Other</v>
      </c>
      <c r="G1322" s="3" t="str">
        <f t="shared" si="281"/>
        <v xml:space="preserve">STEEL ZHARA -NP-003 </v>
      </c>
      <c r="H1322" s="3" t="str">
        <f t="shared" si="282"/>
        <v>STEEL</v>
      </c>
      <c r="I1322" s="3"/>
      <c r="J1322" s="3"/>
      <c r="K1322" s="3" t="str">
        <f t="shared" si="283"/>
        <v>PCS</v>
      </c>
      <c r="L1322" s="3" t="e">
        <f t="shared" si="284"/>
        <v>#VALUE!</v>
      </c>
      <c r="M1322" s="3"/>
      <c r="N1322" s="3">
        <v>7168</v>
      </c>
      <c r="O1322" s="3" t="s">
        <v>24</v>
      </c>
      <c r="P1322" s="3">
        <v>359.63156668526779</v>
      </c>
      <c r="Q1322" s="3">
        <v>2577839.0699999998</v>
      </c>
      <c r="R1322" s="3">
        <v>4.667508977096273</v>
      </c>
      <c r="S1322" s="3">
        <v>33456.704347826089</v>
      </c>
      <c r="T1322" s="3">
        <v>944520.2</v>
      </c>
      <c r="U1322" t="str">
        <f t="shared" si="285"/>
        <v xml:space="preserve">STEEL ZHARA -NP-003 </v>
      </c>
      <c r="V1322" t="e">
        <f t="shared" si="286"/>
        <v>#VALUE!</v>
      </c>
      <c r="W1322" t="str">
        <f t="shared" si="287"/>
        <v>PCS</v>
      </c>
      <c r="X1322" t="e">
        <f t="shared" si="288"/>
        <v>#VALUE!</v>
      </c>
      <c r="Y1322">
        <f t="shared" si="289"/>
        <v>3522359.2699999996</v>
      </c>
      <c r="Z1322">
        <f t="shared" si="290"/>
        <v>0.36639998632653203</v>
      </c>
      <c r="AA1322" t="str">
        <f t="shared" si="291"/>
        <v>High</v>
      </c>
      <c r="AB1322">
        <f t="shared" si="292"/>
        <v>2020</v>
      </c>
      <c r="AD1322">
        <f t="shared" si="293"/>
        <v>0.24987899631978219</v>
      </c>
    </row>
    <row r="1323" spans="1:30" x14ac:dyDescent="0.3">
      <c r="A1323" s="3" t="s">
        <v>19</v>
      </c>
      <c r="B1323" s="3" t="s">
        <v>1784</v>
      </c>
      <c r="C1323" s="3" t="s">
        <v>21</v>
      </c>
      <c r="D1323" s="4" t="s">
        <v>22</v>
      </c>
      <c r="E1323" s="3" t="s">
        <v>1786</v>
      </c>
      <c r="F1323" s="3" t="str">
        <f t="shared" si="280"/>
        <v>Household Steel</v>
      </c>
      <c r="G1323" s="3" t="str">
        <f t="shared" si="281"/>
        <v xml:space="preserve">STEEL SPOON HOLDER ROUND -MP-96 </v>
      </c>
      <c r="H1323" s="3" t="str">
        <f t="shared" si="282"/>
        <v>STEEL</v>
      </c>
      <c r="I1323" s="3"/>
      <c r="J1323" s="3"/>
      <c r="K1323" s="3" t="str">
        <f t="shared" si="283"/>
        <v>PCS</v>
      </c>
      <c r="L1323" s="3" t="e">
        <f t="shared" si="284"/>
        <v>#VALUE!</v>
      </c>
      <c r="M1323" s="3"/>
      <c r="N1323" s="3">
        <v>5390</v>
      </c>
      <c r="O1323" s="3" t="s">
        <v>24</v>
      </c>
      <c r="P1323" s="3">
        <v>263.34060667903532</v>
      </c>
      <c r="Q1323" s="3">
        <v>1419405.87</v>
      </c>
      <c r="R1323" s="3">
        <v>3.4177885357434818</v>
      </c>
      <c r="S1323" s="3">
        <v>18421.88020765737</v>
      </c>
      <c r="T1323" s="3">
        <v>520070.3</v>
      </c>
      <c r="U1323" t="str">
        <f t="shared" si="285"/>
        <v xml:space="preserve">STEEL SPOON HOLDER ROUND -MP-96 </v>
      </c>
      <c r="V1323" t="e">
        <f t="shared" si="286"/>
        <v>#VALUE!</v>
      </c>
      <c r="W1323" t="str">
        <f t="shared" si="287"/>
        <v>PCS</v>
      </c>
      <c r="X1323" t="e">
        <f t="shared" si="288"/>
        <v>#VALUE!</v>
      </c>
      <c r="Y1323">
        <f t="shared" si="289"/>
        <v>1939476.1700000002</v>
      </c>
      <c r="Z1323">
        <f t="shared" si="290"/>
        <v>0.36639999241372728</v>
      </c>
      <c r="AA1323" t="str">
        <f t="shared" si="291"/>
        <v>High</v>
      </c>
      <c r="AB1323">
        <f t="shared" si="292"/>
        <v>2020</v>
      </c>
      <c r="AD1323">
        <f t="shared" si="293"/>
        <v>0.249725274697082</v>
      </c>
    </row>
    <row r="1324" spans="1:30" x14ac:dyDescent="0.3">
      <c r="A1324" s="3" t="s">
        <v>19</v>
      </c>
      <c r="B1324" s="3" t="s">
        <v>1784</v>
      </c>
      <c r="C1324" s="3" t="s">
        <v>21</v>
      </c>
      <c r="D1324" s="4" t="s">
        <v>22</v>
      </c>
      <c r="E1324" s="3" t="s">
        <v>1787</v>
      </c>
      <c r="F1324" s="3" t="str">
        <f t="shared" si="280"/>
        <v>Kitchen Tools</v>
      </c>
      <c r="G1324" s="3" t="str">
        <f t="shared" si="281"/>
        <v xml:space="preserve">STEEL TEA STRAINER -NP-55 </v>
      </c>
      <c r="H1324" s="3" t="str">
        <f t="shared" si="282"/>
        <v>STEEL</v>
      </c>
      <c r="I1324" s="3"/>
      <c r="J1324" s="3"/>
      <c r="K1324" s="3" t="str">
        <f t="shared" si="283"/>
        <v>PCS</v>
      </c>
      <c r="L1324" s="3" t="e">
        <f t="shared" si="284"/>
        <v>#VALUE!</v>
      </c>
      <c r="M1324" s="3"/>
      <c r="N1324" s="3">
        <v>2478.3000000000002</v>
      </c>
      <c r="O1324" s="3" t="s">
        <v>24</v>
      </c>
      <c r="P1324" s="3">
        <v>516.38947262236206</v>
      </c>
      <c r="Q1324" s="3">
        <v>1279768.03</v>
      </c>
      <c r="R1324" s="3">
        <v>6.702004836111124</v>
      </c>
      <c r="S1324" s="3">
        <v>16609.578585334199</v>
      </c>
      <c r="T1324" s="3">
        <v>468907</v>
      </c>
      <c r="U1324" t="str">
        <f t="shared" si="285"/>
        <v xml:space="preserve">STEEL TEA STRAINER -NP-55 </v>
      </c>
      <c r="V1324" t="e">
        <f t="shared" si="286"/>
        <v>#VALUE!</v>
      </c>
      <c r="W1324" t="str">
        <f t="shared" si="287"/>
        <v>PCS</v>
      </c>
      <c r="X1324" t="e">
        <f t="shared" si="288"/>
        <v>#VALUE!</v>
      </c>
      <c r="Y1324">
        <f t="shared" si="289"/>
        <v>1748675.03</v>
      </c>
      <c r="Z1324">
        <f t="shared" si="290"/>
        <v>0.36639999516162314</v>
      </c>
      <c r="AA1324" t="str">
        <f t="shared" si="291"/>
        <v>High</v>
      </c>
      <c r="AB1324">
        <f t="shared" si="292"/>
        <v>2020</v>
      </c>
      <c r="AD1324">
        <f t="shared" si="293"/>
        <v>0.24957114693259499</v>
      </c>
    </row>
    <row r="1325" spans="1:30" x14ac:dyDescent="0.3">
      <c r="A1325" s="3" t="s">
        <v>19</v>
      </c>
      <c r="B1325" s="3" t="s">
        <v>1788</v>
      </c>
      <c r="C1325" s="3" t="s">
        <v>21</v>
      </c>
      <c r="D1325" s="4" t="s">
        <v>22</v>
      </c>
      <c r="E1325" s="3" t="s">
        <v>1747</v>
      </c>
      <c r="F1325" s="3" t="str">
        <f t="shared" si="280"/>
        <v>Home Utility</v>
      </c>
      <c r="G1325" s="3" t="str">
        <f t="shared" si="281"/>
        <v xml:space="preserve">RYX-02-020 MILD STEEL MULTI FUNCTION CLOTH STAND </v>
      </c>
      <c r="H1325" s="3" t="str">
        <f t="shared" si="282"/>
        <v>RYX-02-020</v>
      </c>
      <c r="I1325" s="3"/>
      <c r="J1325" s="3"/>
      <c r="K1325" s="3" t="str">
        <f t="shared" si="283"/>
        <v/>
      </c>
      <c r="L1325" s="3" t="e">
        <f t="shared" si="284"/>
        <v>#VALUE!</v>
      </c>
      <c r="M1325" s="3"/>
      <c r="N1325" s="3">
        <v>4004</v>
      </c>
      <c r="O1325" s="3" t="s">
        <v>24</v>
      </c>
      <c r="P1325" s="3">
        <v>339.73472277722283</v>
      </c>
      <c r="Q1325" s="3">
        <v>1360297.83</v>
      </c>
      <c r="R1325" s="3">
        <v>4.4092760905544814</v>
      </c>
      <c r="S1325" s="3">
        <v>17654.741466580141</v>
      </c>
      <c r="T1325" s="3">
        <v>498413.2</v>
      </c>
      <c r="U1325" t="str">
        <f t="shared" si="285"/>
        <v xml:space="preserve">RYX-02-020 MILD STEEL MULTI FUNCTION CLOTH STAND </v>
      </c>
      <c r="V1325" t="e">
        <f t="shared" si="286"/>
        <v>#VALUE!</v>
      </c>
      <c r="W1325" t="str">
        <f t="shared" si="287"/>
        <v/>
      </c>
      <c r="X1325" t="e">
        <f t="shared" si="288"/>
        <v>#VALUE!</v>
      </c>
      <c r="Y1325">
        <f t="shared" si="289"/>
        <v>1858711.03</v>
      </c>
      <c r="Z1325">
        <f t="shared" si="290"/>
        <v>0.36640005519967639</v>
      </c>
      <c r="AA1325" t="str">
        <f t="shared" si="291"/>
        <v>High</v>
      </c>
      <c r="AB1325">
        <f t="shared" si="292"/>
        <v>2020</v>
      </c>
      <c r="AD1325">
        <f t="shared" si="293"/>
        <v>0.24941661141906457</v>
      </c>
    </row>
    <row r="1326" spans="1:30" x14ac:dyDescent="0.3">
      <c r="A1326" s="3" t="s">
        <v>19</v>
      </c>
      <c r="B1326" s="3" t="s">
        <v>1788</v>
      </c>
      <c r="C1326" s="3" t="s">
        <v>21</v>
      </c>
      <c r="D1326" s="4" t="s">
        <v>22</v>
      </c>
      <c r="E1326" s="3" t="s">
        <v>1789</v>
      </c>
      <c r="F1326" s="3" t="str">
        <f t="shared" si="280"/>
        <v>Home Utility</v>
      </c>
      <c r="G1326" s="3" t="str">
        <f t="shared" si="281"/>
        <v xml:space="preserve">RYX-02-021A MILD STEEL MULTI FUNCTION CLOTH STAND </v>
      </c>
      <c r="H1326" s="3" t="str">
        <f t="shared" si="282"/>
        <v>RYX-02-021A</v>
      </c>
      <c r="I1326" s="3"/>
      <c r="J1326" s="3"/>
      <c r="K1326" s="3" t="str">
        <f t="shared" si="283"/>
        <v/>
      </c>
      <c r="L1326" s="3" t="e">
        <f t="shared" si="284"/>
        <v>#VALUE!</v>
      </c>
      <c r="M1326" s="3"/>
      <c r="N1326" s="3">
        <v>23760</v>
      </c>
      <c r="O1326" s="3" t="s">
        <v>24</v>
      </c>
      <c r="P1326" s="3">
        <v>191.29838973063971</v>
      </c>
      <c r="Q1326" s="3">
        <v>4545249.74</v>
      </c>
      <c r="R1326" s="3">
        <v>2.4827824754138841</v>
      </c>
      <c r="S1326" s="3">
        <v>58990.91161583388</v>
      </c>
      <c r="T1326" s="3">
        <v>1665379.5</v>
      </c>
      <c r="U1326" t="str">
        <f t="shared" si="285"/>
        <v xml:space="preserve">RYX-02-021A MILD STEEL MULTI FUNCTION CLOTH STAND </v>
      </c>
      <c r="V1326" t="e">
        <f t="shared" si="286"/>
        <v>#VALUE!</v>
      </c>
      <c r="W1326" t="str">
        <f t="shared" si="287"/>
        <v/>
      </c>
      <c r="X1326" t="e">
        <f t="shared" si="288"/>
        <v>#VALUE!</v>
      </c>
      <c r="Y1326">
        <f t="shared" si="289"/>
        <v>6210629.2400000002</v>
      </c>
      <c r="Z1326">
        <f t="shared" si="290"/>
        <v>0.36639999895803305</v>
      </c>
      <c r="AA1326" t="str">
        <f t="shared" si="291"/>
        <v>High</v>
      </c>
      <c r="AB1326">
        <f t="shared" si="292"/>
        <v>2020</v>
      </c>
      <c r="AD1326">
        <f t="shared" si="293"/>
        <v>0.24926166646041475</v>
      </c>
    </row>
    <row r="1327" spans="1:30" x14ac:dyDescent="0.3">
      <c r="A1327" s="3" t="s">
        <v>19</v>
      </c>
      <c r="B1327" s="3" t="s">
        <v>1790</v>
      </c>
      <c r="C1327" s="3" t="s">
        <v>21</v>
      </c>
      <c r="D1327" s="4" t="s">
        <v>22</v>
      </c>
      <c r="E1327" s="3" t="s">
        <v>1747</v>
      </c>
      <c r="F1327" s="3" t="str">
        <f t="shared" si="280"/>
        <v>Home Utility</v>
      </c>
      <c r="G1327" s="3" t="str">
        <f t="shared" si="281"/>
        <v xml:space="preserve">RYX-02-020 MILD STEEL MULTI FUNCTION CLOTH STAND </v>
      </c>
      <c r="H1327" s="3" t="str">
        <f t="shared" si="282"/>
        <v>RYX-02-020</v>
      </c>
      <c r="I1327" s="3"/>
      <c r="J1327" s="3"/>
      <c r="K1327" s="3" t="str">
        <f t="shared" si="283"/>
        <v/>
      </c>
      <c r="L1327" s="3" t="e">
        <f t="shared" si="284"/>
        <v>#VALUE!</v>
      </c>
      <c r="M1327" s="3"/>
      <c r="N1327" s="3">
        <v>4004</v>
      </c>
      <c r="O1327" s="3" t="s">
        <v>24</v>
      </c>
      <c r="P1327" s="3">
        <v>338.05953296703302</v>
      </c>
      <c r="Q1327" s="3">
        <v>1353590.37</v>
      </c>
      <c r="R1327" s="3">
        <v>4.4219690381560888</v>
      </c>
      <c r="S1327" s="3">
        <v>17705.564028776978</v>
      </c>
      <c r="T1327" s="3">
        <v>495955.5</v>
      </c>
      <c r="U1327" t="str">
        <f t="shared" si="285"/>
        <v xml:space="preserve">RYX-02-020 MILD STEEL MULTI FUNCTION CLOTH STAND </v>
      </c>
      <c r="V1327" t="e">
        <f t="shared" si="286"/>
        <v>#VALUE!</v>
      </c>
      <c r="W1327" t="str">
        <f t="shared" si="287"/>
        <v/>
      </c>
      <c r="X1327" t="e">
        <f t="shared" si="288"/>
        <v>#VALUE!</v>
      </c>
      <c r="Y1327">
        <f t="shared" si="289"/>
        <v>1849545.87</v>
      </c>
      <c r="Z1327">
        <f t="shared" si="290"/>
        <v>0.36639999145383989</v>
      </c>
      <c r="AA1327" t="str">
        <f t="shared" si="291"/>
        <v>High</v>
      </c>
      <c r="AB1327">
        <f t="shared" si="292"/>
        <v>2020</v>
      </c>
      <c r="AD1327">
        <f t="shared" si="293"/>
        <v>0.24910631058177074</v>
      </c>
    </row>
    <row r="1328" spans="1:30" x14ac:dyDescent="0.3">
      <c r="A1328" s="3" t="s">
        <v>19</v>
      </c>
      <c r="B1328" s="3" t="s">
        <v>1791</v>
      </c>
      <c r="C1328" s="3" t="s">
        <v>21</v>
      </c>
      <c r="D1328" s="4" t="s">
        <v>22</v>
      </c>
      <c r="E1328" s="3" t="s">
        <v>1732</v>
      </c>
      <c r="F1328" s="3" t="str">
        <f t="shared" si="280"/>
        <v>Home Utility</v>
      </c>
      <c r="G1328" s="3" t="str">
        <f t="shared" si="281"/>
        <v xml:space="preserve">RYX-02-020 MILD STEEL MULTI FUNCTION CLOTH STAND </v>
      </c>
      <c r="H1328" s="3" t="str">
        <f t="shared" si="282"/>
        <v>RYX-02-020</v>
      </c>
      <c r="I1328" s="3"/>
      <c r="J1328" s="3"/>
      <c r="K1328" s="3" t="str">
        <f t="shared" si="283"/>
        <v/>
      </c>
      <c r="L1328" s="3" t="e">
        <f t="shared" si="284"/>
        <v>#VALUE!</v>
      </c>
      <c r="M1328" s="3"/>
      <c r="N1328" s="3">
        <v>8008</v>
      </c>
      <c r="O1328" s="3" t="s">
        <v>24</v>
      </c>
      <c r="P1328" s="3">
        <v>338.53699300699299</v>
      </c>
      <c r="Q1328" s="3">
        <v>2711004.24</v>
      </c>
      <c r="R1328" s="3">
        <v>4.4282144278220148</v>
      </c>
      <c r="S1328" s="3">
        <v>35461.141137998697</v>
      </c>
      <c r="T1328" s="3">
        <v>993311.9</v>
      </c>
      <c r="U1328" t="str">
        <f t="shared" si="285"/>
        <v xml:space="preserve">RYX-02-020 MILD STEEL MULTI FUNCTION CLOTH STAND </v>
      </c>
      <c r="V1328" t="e">
        <f t="shared" si="286"/>
        <v>#VALUE!</v>
      </c>
      <c r="W1328" t="str">
        <f t="shared" si="287"/>
        <v/>
      </c>
      <c r="X1328" t="e">
        <f t="shared" si="288"/>
        <v>#VALUE!</v>
      </c>
      <c r="Y1328">
        <f t="shared" si="289"/>
        <v>3704316.14</v>
      </c>
      <c r="Z1328">
        <f t="shared" si="290"/>
        <v>0.36639998025233628</v>
      </c>
      <c r="AA1328" t="str">
        <f t="shared" si="291"/>
        <v>High</v>
      </c>
      <c r="AB1328">
        <f t="shared" si="292"/>
        <v>2020</v>
      </c>
      <c r="AD1328">
        <f t="shared" si="293"/>
        <v>0.24895054208127657</v>
      </c>
    </row>
    <row r="1329" spans="1:30" x14ac:dyDescent="0.3">
      <c r="A1329" s="3" t="s">
        <v>19</v>
      </c>
      <c r="B1329" s="3" t="s">
        <v>1792</v>
      </c>
      <c r="C1329" s="3" t="s">
        <v>21</v>
      </c>
      <c r="D1329" s="4" t="s">
        <v>22</v>
      </c>
      <c r="E1329" s="3" t="s">
        <v>1793</v>
      </c>
      <c r="F1329" s="3" t="str">
        <f t="shared" si="280"/>
        <v>Other</v>
      </c>
      <c r="G1329" s="3" t="str">
        <f t="shared" si="281"/>
        <v xml:space="preserve">KW-830 STAINLESS STEEL SPORT BOTTLE 1000ML </v>
      </c>
      <c r="H1329" s="3" t="str">
        <f t="shared" si="282"/>
        <v>KW-830</v>
      </c>
      <c r="I1329" s="3"/>
      <c r="J1329" s="3"/>
      <c r="K1329" s="3" t="str">
        <f t="shared" si="283"/>
        <v>PCS</v>
      </c>
      <c r="L1329" s="3" t="e">
        <f t="shared" si="284"/>
        <v>#VALUE!</v>
      </c>
      <c r="M1329" s="3"/>
      <c r="N1329" s="3">
        <v>6850</v>
      </c>
      <c r="O1329" s="3" t="s">
        <v>24</v>
      </c>
      <c r="P1329" s="3">
        <v>394.54528759124088</v>
      </c>
      <c r="Q1329" s="3">
        <v>2702635.22</v>
      </c>
      <c r="R1329" s="3">
        <v>5.1507217701206383</v>
      </c>
      <c r="S1329" s="3">
        <v>35282.444125326379</v>
      </c>
      <c r="T1329" s="3">
        <v>990245.5</v>
      </c>
      <c r="U1329" t="str">
        <f t="shared" si="285"/>
        <v xml:space="preserve">KW-830 STAINLESS STEEL SPORT BOTTLE 1000ML </v>
      </c>
      <c r="V1329" t="e">
        <f t="shared" si="286"/>
        <v>#VALUE!</v>
      </c>
      <c r="W1329" t="str">
        <f t="shared" si="287"/>
        <v>PCS</v>
      </c>
      <c r="X1329">
        <f t="shared" si="288"/>
        <v>0.98</v>
      </c>
      <c r="Y1329">
        <f t="shared" si="289"/>
        <v>3692880.72</v>
      </c>
      <c r="Z1329">
        <f t="shared" si="290"/>
        <v>0.36639998349462788</v>
      </c>
      <c r="AA1329" t="str">
        <f t="shared" si="291"/>
        <v>High</v>
      </c>
      <c r="AB1329">
        <f t="shared" si="292"/>
        <v>2020</v>
      </c>
      <c r="AD1329">
        <f t="shared" si="293"/>
        <v>0.24879435931775126</v>
      </c>
    </row>
    <row r="1330" spans="1:30" x14ac:dyDescent="0.3">
      <c r="A1330" s="3" t="s">
        <v>19</v>
      </c>
      <c r="B1330" s="3" t="s">
        <v>1794</v>
      </c>
      <c r="C1330" s="3" t="s">
        <v>21</v>
      </c>
      <c r="D1330" s="4" t="s">
        <v>22</v>
      </c>
      <c r="E1330" s="3" t="s">
        <v>1795</v>
      </c>
      <c r="F1330" s="3" t="str">
        <f t="shared" si="280"/>
        <v>Other</v>
      </c>
      <c r="G1330" s="3" t="str">
        <f t="shared" si="281"/>
        <v xml:space="preserve">STAINLESS STEEL BOTTLE 750ML SG805-AM-06 </v>
      </c>
      <c r="H1330" s="3" t="str">
        <f t="shared" si="282"/>
        <v>STAINLESS</v>
      </c>
      <c r="I1330" s="3"/>
      <c r="J1330" s="3"/>
      <c r="K1330" s="3" t="str">
        <f t="shared" si="283"/>
        <v>PCS</v>
      </c>
      <c r="L1330" s="3" t="e">
        <f t="shared" si="284"/>
        <v>#VALUE!</v>
      </c>
      <c r="M1330" s="3"/>
      <c r="N1330" s="3">
        <v>3534</v>
      </c>
      <c r="O1330" s="3" t="s">
        <v>24</v>
      </c>
      <c r="P1330" s="3">
        <v>536.39073288058864</v>
      </c>
      <c r="Q1330" s="3">
        <v>1895604.85</v>
      </c>
      <c r="R1330" s="3">
        <v>7.0024899853862754</v>
      </c>
      <c r="S1330" s="3">
        <v>24746.79960835509</v>
      </c>
      <c r="T1330" s="3">
        <v>694549.7</v>
      </c>
      <c r="U1330" t="str">
        <f t="shared" si="285"/>
        <v xml:space="preserve">STAINLESS STEEL BOTTLE 750ML SG805-AM-06 </v>
      </c>
      <c r="V1330" t="e">
        <f t="shared" si="286"/>
        <v>#VALUE!</v>
      </c>
      <c r="W1330" t="str">
        <f t="shared" si="287"/>
        <v>PCS</v>
      </c>
      <c r="X1330" t="e">
        <f t="shared" si="288"/>
        <v>#VALUE!</v>
      </c>
      <c r="Y1330">
        <f t="shared" si="289"/>
        <v>2590154.5499999998</v>
      </c>
      <c r="Z1330">
        <f t="shared" si="290"/>
        <v>0.36640004376439528</v>
      </c>
      <c r="AA1330" t="str">
        <f t="shared" si="291"/>
        <v>High</v>
      </c>
      <c r="AB1330">
        <f t="shared" si="292"/>
        <v>2020</v>
      </c>
      <c r="AD1330">
        <f t="shared" si="293"/>
        <v>0.24863776061711626</v>
      </c>
    </row>
    <row r="1331" spans="1:30" x14ac:dyDescent="0.3">
      <c r="A1331" s="3" t="s">
        <v>19</v>
      </c>
      <c r="B1331" s="3" t="s">
        <v>1794</v>
      </c>
      <c r="C1331" s="3" t="s">
        <v>21</v>
      </c>
      <c r="D1331" s="4" t="s">
        <v>22</v>
      </c>
      <c r="E1331" s="3" t="s">
        <v>1796</v>
      </c>
      <c r="F1331" s="3" t="str">
        <f t="shared" si="280"/>
        <v>Other</v>
      </c>
      <c r="G1331" s="3" t="str">
        <f t="shared" si="281"/>
        <v xml:space="preserve">STEEL LUNCH BOX </v>
      </c>
      <c r="H1331" s="3" t="str">
        <f t="shared" si="282"/>
        <v>STEEL</v>
      </c>
      <c r="I1331" s="3"/>
      <c r="J1331" s="3"/>
      <c r="K1331" s="3" t="str">
        <f t="shared" si="283"/>
        <v>PCS</v>
      </c>
      <c r="L1331" s="3" t="e">
        <f t="shared" si="284"/>
        <v>#VALUE!</v>
      </c>
      <c r="M1331" s="3"/>
      <c r="N1331" s="3">
        <v>17974</v>
      </c>
      <c r="O1331" s="3" t="s">
        <v>24</v>
      </c>
      <c r="P1331" s="3">
        <v>421.96315845109598</v>
      </c>
      <c r="Q1331" s="3">
        <v>7584365.8099999996</v>
      </c>
      <c r="R1331" s="3">
        <v>5.5086574210325852</v>
      </c>
      <c r="S1331" s="3">
        <v>99012.608485639692</v>
      </c>
      <c r="T1331" s="3">
        <v>2778911.7</v>
      </c>
      <c r="U1331" t="str">
        <f t="shared" si="285"/>
        <v xml:space="preserve">STEEL LUNCH BOX </v>
      </c>
      <c r="V1331" t="e">
        <f t="shared" si="286"/>
        <v>#VALUE!</v>
      </c>
      <c r="W1331" t="str">
        <f t="shared" si="287"/>
        <v>PCS</v>
      </c>
      <c r="X1331" t="e">
        <f t="shared" si="288"/>
        <v>#VALUE!</v>
      </c>
      <c r="Y1331">
        <f t="shared" si="289"/>
        <v>10363277.51</v>
      </c>
      <c r="Z1331">
        <f t="shared" si="290"/>
        <v>0.36640000886244178</v>
      </c>
      <c r="AA1331" t="str">
        <f t="shared" si="291"/>
        <v>High</v>
      </c>
      <c r="AB1331">
        <f t="shared" si="292"/>
        <v>2020</v>
      </c>
      <c r="AD1331">
        <f t="shared" si="293"/>
        <v>0.24848074423958655</v>
      </c>
    </row>
    <row r="1332" spans="1:30" x14ac:dyDescent="0.3">
      <c r="A1332" s="3" t="s">
        <v>19</v>
      </c>
      <c r="B1332" s="3" t="s">
        <v>1794</v>
      </c>
      <c r="C1332" s="3" t="s">
        <v>21</v>
      </c>
      <c r="D1332" s="4" t="s">
        <v>22</v>
      </c>
      <c r="E1332" s="3" t="s">
        <v>1797</v>
      </c>
      <c r="F1332" s="3" t="str">
        <f t="shared" si="280"/>
        <v>Other</v>
      </c>
      <c r="G1332" s="3" t="str">
        <f t="shared" si="281"/>
        <v xml:space="preserve">STEEL LUNCH BOX 3LAYER </v>
      </c>
      <c r="H1332" s="3" t="str">
        <f t="shared" si="282"/>
        <v>STEEL</v>
      </c>
      <c r="I1332" s="3"/>
      <c r="J1332" s="3"/>
      <c r="K1332" s="3" t="str">
        <f t="shared" si="283"/>
        <v>PCS</v>
      </c>
      <c r="L1332" s="3" t="e">
        <f t="shared" si="284"/>
        <v>#VALUE!</v>
      </c>
      <c r="M1332" s="3"/>
      <c r="N1332" s="3">
        <v>4434.6000000000004</v>
      </c>
      <c r="O1332" s="3" t="s">
        <v>24</v>
      </c>
      <c r="P1332" s="3">
        <v>404.99175799395658</v>
      </c>
      <c r="Q1332" s="3">
        <v>1795976.45</v>
      </c>
      <c r="R1332" s="3">
        <v>5.2870986683284151</v>
      </c>
      <c r="S1332" s="3">
        <v>23446.167754569189</v>
      </c>
      <c r="T1332" s="3">
        <v>658045.80000000005</v>
      </c>
      <c r="U1332" t="str">
        <f t="shared" si="285"/>
        <v xml:space="preserve">STEEL LUNCH BOX 3LAYER </v>
      </c>
      <c r="V1332" t="e">
        <f t="shared" si="286"/>
        <v>#VALUE!</v>
      </c>
      <c r="W1332" t="str">
        <f t="shared" si="287"/>
        <v>PCS</v>
      </c>
      <c r="X1332" t="e">
        <f t="shared" si="288"/>
        <v>#VALUE!</v>
      </c>
      <c r="Y1332">
        <f t="shared" si="289"/>
        <v>2454022.25</v>
      </c>
      <c r="Z1332">
        <f t="shared" si="290"/>
        <v>0.36640001599130101</v>
      </c>
      <c r="AA1332" t="str">
        <f t="shared" si="291"/>
        <v>High</v>
      </c>
      <c r="AB1332">
        <f t="shared" si="292"/>
        <v>2020</v>
      </c>
      <c r="AD1332">
        <f t="shared" si="293"/>
        <v>0.248323308639289</v>
      </c>
    </row>
    <row r="1333" spans="1:30" x14ac:dyDescent="0.3">
      <c r="A1333" s="3" t="s">
        <v>19</v>
      </c>
      <c r="B1333" s="3" t="s">
        <v>1794</v>
      </c>
      <c r="C1333" s="3" t="s">
        <v>21</v>
      </c>
      <c r="D1333" s="4" t="s">
        <v>22</v>
      </c>
      <c r="E1333" s="3" t="s">
        <v>1798</v>
      </c>
      <c r="F1333" s="3" t="str">
        <f t="shared" si="280"/>
        <v>Other</v>
      </c>
      <c r="G1333" s="3" t="str">
        <f t="shared" si="281"/>
        <v xml:space="preserve">STEEL LUNCH BOX 2 LAYER </v>
      </c>
      <c r="H1333" s="3" t="str">
        <f t="shared" si="282"/>
        <v>STEEL</v>
      </c>
      <c r="I1333" s="3"/>
      <c r="J1333" s="3"/>
      <c r="K1333" s="3" t="str">
        <f t="shared" si="283"/>
        <v>PCS</v>
      </c>
      <c r="L1333" s="3" t="e">
        <f t="shared" si="284"/>
        <v>#VALUE!</v>
      </c>
      <c r="M1333" s="3"/>
      <c r="N1333" s="3">
        <v>10561.6</v>
      </c>
      <c r="O1333" s="3" t="s">
        <v>24</v>
      </c>
      <c r="P1333" s="3">
        <v>390.64207506438407</v>
      </c>
      <c r="Q1333" s="3">
        <v>4125805.34</v>
      </c>
      <c r="R1333" s="3">
        <v>5.099765993007626</v>
      </c>
      <c r="S1333" s="3">
        <v>53861.688511749351</v>
      </c>
      <c r="T1333" s="3">
        <v>1511695.1</v>
      </c>
      <c r="U1333" t="str">
        <f t="shared" si="285"/>
        <v xml:space="preserve">STEEL LUNCH BOX 2 LAYER </v>
      </c>
      <c r="V1333" t="e">
        <f t="shared" si="286"/>
        <v>#VALUE!</v>
      </c>
      <c r="W1333" t="str">
        <f t="shared" si="287"/>
        <v>PCS</v>
      </c>
      <c r="X1333" t="e">
        <f t="shared" si="288"/>
        <v>#VALUE!</v>
      </c>
      <c r="Y1333">
        <f t="shared" si="289"/>
        <v>5637500.4399999995</v>
      </c>
      <c r="Z1333">
        <f t="shared" si="290"/>
        <v>0.36640000567743708</v>
      </c>
      <c r="AA1333" t="str">
        <f t="shared" si="291"/>
        <v>High</v>
      </c>
      <c r="AB1333">
        <f t="shared" si="292"/>
        <v>2020</v>
      </c>
      <c r="AD1333">
        <f t="shared" si="293"/>
        <v>0.24816545207865798</v>
      </c>
    </row>
    <row r="1334" spans="1:30" x14ac:dyDescent="0.3">
      <c r="A1334" s="3" t="s">
        <v>19</v>
      </c>
      <c r="B1334" s="3" t="s">
        <v>1794</v>
      </c>
      <c r="C1334" s="3" t="s">
        <v>21</v>
      </c>
      <c r="D1334" s="4" t="s">
        <v>22</v>
      </c>
      <c r="E1334" s="3" t="s">
        <v>1799</v>
      </c>
      <c r="F1334" s="3" t="str">
        <f t="shared" si="280"/>
        <v>Other</v>
      </c>
      <c r="G1334" s="3" t="str">
        <f t="shared" si="281"/>
        <v>STEEL LUNCH BOX-6900</v>
      </c>
      <c r="H1334" s="3" t="str">
        <f t="shared" si="282"/>
        <v>STEEL</v>
      </c>
      <c r="I1334" s="3"/>
      <c r="J1334" s="3"/>
      <c r="K1334" s="3" t="str">
        <f t="shared" si="283"/>
        <v>PCS</v>
      </c>
      <c r="L1334" s="3" t="e">
        <f t="shared" si="284"/>
        <v>#VALUE!</v>
      </c>
      <c r="M1334" s="3"/>
      <c r="N1334" s="3">
        <v>4552.2</v>
      </c>
      <c r="O1334" s="3" t="s">
        <v>24</v>
      </c>
      <c r="P1334" s="3">
        <v>492.05102587759768</v>
      </c>
      <c r="Q1334" s="3">
        <v>2239914.6800000002</v>
      </c>
      <c r="R1334" s="3">
        <v>6.4236426354777771</v>
      </c>
      <c r="S1334" s="3">
        <v>29241.706005221931</v>
      </c>
      <c r="T1334" s="3">
        <v>820704.7</v>
      </c>
      <c r="U1334" t="str">
        <f t="shared" si="285"/>
        <v>STEEL LUNCH BOX-6900</v>
      </c>
      <c r="V1334" t="e">
        <f t="shared" si="286"/>
        <v>#VALUE!</v>
      </c>
      <c r="W1334" t="str">
        <f t="shared" si="287"/>
        <v>PCS</v>
      </c>
      <c r="X1334" t="e">
        <f t="shared" si="288"/>
        <v>#VALUE!</v>
      </c>
      <c r="Y1334">
        <f t="shared" si="289"/>
        <v>3060619.38</v>
      </c>
      <c r="Z1334">
        <f t="shared" si="290"/>
        <v>0.36639998269934099</v>
      </c>
      <c r="AA1334" t="str">
        <f t="shared" si="291"/>
        <v>High</v>
      </c>
      <c r="AB1334">
        <f t="shared" si="292"/>
        <v>2020</v>
      </c>
      <c r="AD1334">
        <f t="shared" si="293"/>
        <v>0.24800717289044005</v>
      </c>
    </row>
    <row r="1335" spans="1:30" x14ac:dyDescent="0.3">
      <c r="A1335" s="3" t="s">
        <v>19</v>
      </c>
      <c r="B1335" s="3" t="s">
        <v>1794</v>
      </c>
      <c r="C1335" s="3" t="s">
        <v>21</v>
      </c>
      <c r="D1335" s="4" t="s">
        <v>22</v>
      </c>
      <c r="E1335" s="3" t="s">
        <v>1800</v>
      </c>
      <c r="F1335" s="3" t="str">
        <f t="shared" si="280"/>
        <v>Other</v>
      </c>
      <c r="G1335" s="3" t="str">
        <f t="shared" si="281"/>
        <v xml:space="preserve">STAINLESS STEEL SPORTS BOTTLE 750ML S-308-C6-NP-20 </v>
      </c>
      <c r="H1335" s="3" t="str">
        <f t="shared" si="282"/>
        <v>STAINLESS</v>
      </c>
      <c r="I1335" s="3"/>
      <c r="J1335" s="3"/>
      <c r="K1335" s="3" t="str">
        <f t="shared" si="283"/>
        <v>PCS</v>
      </c>
      <c r="L1335" s="3" t="e">
        <f t="shared" si="284"/>
        <v>#VALUE!</v>
      </c>
      <c r="M1335" s="3"/>
      <c r="N1335" s="3">
        <v>3520</v>
      </c>
      <c r="O1335" s="3" t="s">
        <v>24</v>
      </c>
      <c r="P1335" s="3">
        <v>456.29241477272728</v>
      </c>
      <c r="Q1335" s="3">
        <v>1606149.3</v>
      </c>
      <c r="R1335" s="3">
        <v>5.9568200361974846</v>
      </c>
      <c r="S1335" s="3">
        <v>20968.006527415149</v>
      </c>
      <c r="T1335" s="3">
        <v>588493.19999999995</v>
      </c>
      <c r="U1335" t="str">
        <f t="shared" si="285"/>
        <v xml:space="preserve">STAINLESS STEEL SPORTS BOTTLE 750ML S-308-C6-NP-20 </v>
      </c>
      <c r="V1335" t="e">
        <f t="shared" si="286"/>
        <v>#VALUE!</v>
      </c>
      <c r="W1335" t="str">
        <f t="shared" si="287"/>
        <v>PCS</v>
      </c>
      <c r="X1335" t="e">
        <f t="shared" si="288"/>
        <v>#VALUE!</v>
      </c>
      <c r="Y1335">
        <f t="shared" si="289"/>
        <v>2194642.5</v>
      </c>
      <c r="Z1335">
        <f t="shared" si="290"/>
        <v>0.3664000600691355</v>
      </c>
      <c r="AA1335" t="str">
        <f t="shared" si="291"/>
        <v>High</v>
      </c>
      <c r="AB1335">
        <f t="shared" si="292"/>
        <v>2020</v>
      </c>
      <c r="AD1335">
        <f t="shared" si="293"/>
        <v>0.24784846939203667</v>
      </c>
    </row>
    <row r="1336" spans="1:30" x14ac:dyDescent="0.3">
      <c r="A1336" s="3" t="s">
        <v>19</v>
      </c>
      <c r="B1336" s="3" t="s">
        <v>1794</v>
      </c>
      <c r="C1336" s="3" t="s">
        <v>21</v>
      </c>
      <c r="D1336" s="4" t="s">
        <v>22</v>
      </c>
      <c r="E1336" s="3" t="s">
        <v>1801</v>
      </c>
      <c r="F1336" s="3" t="str">
        <f t="shared" si="280"/>
        <v>Containers</v>
      </c>
      <c r="G1336" s="3" t="str">
        <f t="shared" si="281"/>
        <v xml:space="preserve">STEEL RECTANGLE CONTAINER LARGE </v>
      </c>
      <c r="H1336" s="3" t="str">
        <f t="shared" si="282"/>
        <v>STEEL</v>
      </c>
      <c r="I1336" s="3"/>
      <c r="J1336" s="3"/>
      <c r="K1336" s="3" t="str">
        <f t="shared" si="283"/>
        <v>PCS</v>
      </c>
      <c r="L1336" s="3" t="e">
        <f t="shared" si="284"/>
        <v>#VALUE!</v>
      </c>
      <c r="M1336" s="3"/>
      <c r="N1336" s="3">
        <v>5100</v>
      </c>
      <c r="O1336" s="3" t="s">
        <v>24</v>
      </c>
      <c r="P1336" s="3">
        <v>468.19646274509802</v>
      </c>
      <c r="Q1336" s="3">
        <v>2387801.96</v>
      </c>
      <c r="R1336" s="3">
        <v>6.1122253622075462</v>
      </c>
      <c r="S1336" s="3">
        <v>31172.349347258489</v>
      </c>
      <c r="T1336" s="3">
        <v>874890.6</v>
      </c>
      <c r="U1336" t="str">
        <f t="shared" si="285"/>
        <v xml:space="preserve">STEEL RECTANGLE CONTAINER LARGE </v>
      </c>
      <c r="V1336" t="e">
        <f t="shared" si="286"/>
        <v>#VALUE!</v>
      </c>
      <c r="W1336" t="str">
        <f t="shared" si="287"/>
        <v>PCS</v>
      </c>
      <c r="X1336" t="e">
        <f t="shared" si="288"/>
        <v>#VALUE!</v>
      </c>
      <c r="Y1336">
        <f t="shared" si="289"/>
        <v>3262692.56</v>
      </c>
      <c r="Z1336">
        <f t="shared" si="290"/>
        <v>0.36639998402547586</v>
      </c>
      <c r="AA1336" t="str">
        <f t="shared" si="291"/>
        <v>High</v>
      </c>
      <c r="AB1336">
        <f t="shared" si="292"/>
        <v>2020</v>
      </c>
      <c r="AD1336">
        <f t="shared" si="293"/>
        <v>0.24768933974012111</v>
      </c>
    </row>
    <row r="1337" spans="1:30" x14ac:dyDescent="0.3">
      <c r="A1337" s="3" t="s">
        <v>19</v>
      </c>
      <c r="B1337" s="3" t="s">
        <v>1802</v>
      </c>
      <c r="C1337" s="3" t="s">
        <v>21</v>
      </c>
      <c r="D1337" s="4" t="s">
        <v>22</v>
      </c>
      <c r="E1337" s="3" t="s">
        <v>1803</v>
      </c>
      <c r="F1337" s="3" t="str">
        <f t="shared" si="280"/>
        <v>Other</v>
      </c>
      <c r="G1337" s="3" t="str">
        <f t="shared" si="281"/>
        <v>HOUSEHOLD STEEL HOOK 3 PCS SET</v>
      </c>
      <c r="H1337" s="3" t="str">
        <f t="shared" si="282"/>
        <v>HOUSEHOLD</v>
      </c>
      <c r="I1337" s="3"/>
      <c r="J1337" s="3"/>
      <c r="K1337" s="3" t="str">
        <f t="shared" si="283"/>
        <v>PCS</v>
      </c>
      <c r="L1337" s="3" t="e">
        <f t="shared" si="284"/>
        <v>#VALUE!</v>
      </c>
      <c r="M1337" s="3"/>
      <c r="N1337" s="3">
        <v>2330.1999999999998</v>
      </c>
      <c r="O1337" s="3" t="s">
        <v>24</v>
      </c>
      <c r="P1337" s="3">
        <v>1029.2092095099131</v>
      </c>
      <c r="Q1337" s="3">
        <v>2398263.2999999998</v>
      </c>
      <c r="R1337" s="3">
        <v>13.43615156018164</v>
      </c>
      <c r="S1337" s="3">
        <v>31308.92036553525</v>
      </c>
      <c r="T1337" s="3">
        <v>878723.8</v>
      </c>
      <c r="U1337" t="str">
        <f t="shared" si="285"/>
        <v>HOUSEHOLD STEEL HOOK 3 PCS SET</v>
      </c>
      <c r="V1337" t="e">
        <f t="shared" si="286"/>
        <v>#VALUE!</v>
      </c>
      <c r="W1337" t="str">
        <f t="shared" si="287"/>
        <v>PCS</v>
      </c>
      <c r="X1337" t="e">
        <f t="shared" si="288"/>
        <v>#VALUE!</v>
      </c>
      <c r="Y1337">
        <f t="shared" si="289"/>
        <v>3276987.0999999996</v>
      </c>
      <c r="Z1337">
        <f t="shared" si="290"/>
        <v>0.36640005290495004</v>
      </c>
      <c r="AA1337" t="str">
        <f t="shared" si="291"/>
        <v>High</v>
      </c>
      <c r="AB1337">
        <f t="shared" si="292"/>
        <v>2020</v>
      </c>
      <c r="AD1337">
        <f t="shared" si="293"/>
        <v>0.24752978242253323</v>
      </c>
    </row>
    <row r="1338" spans="1:30" x14ac:dyDescent="0.3">
      <c r="A1338" s="3" t="s">
        <v>19</v>
      </c>
      <c r="B1338" s="3" t="s">
        <v>1804</v>
      </c>
      <c r="C1338" s="3" t="s">
        <v>21</v>
      </c>
      <c r="D1338" s="4" t="s">
        <v>22</v>
      </c>
      <c r="E1338" s="3" t="s">
        <v>1805</v>
      </c>
      <c r="F1338" s="3" t="str">
        <f t="shared" si="280"/>
        <v>Other</v>
      </c>
      <c r="G1338" s="3" t="str">
        <f t="shared" si="281"/>
        <v>STAINLESS STEEL SPORTS BOTTLE 750ML SG-702-SB-01</v>
      </c>
      <c r="H1338" s="3" t="str">
        <f t="shared" si="282"/>
        <v>STAINLESS</v>
      </c>
      <c r="I1338" s="3"/>
      <c r="J1338" s="3"/>
      <c r="K1338" s="3" t="str">
        <f t="shared" si="283"/>
        <v>PCS</v>
      </c>
      <c r="L1338" s="3" t="e">
        <f t="shared" si="284"/>
        <v>#VALUE!</v>
      </c>
      <c r="M1338" s="3"/>
      <c r="N1338" s="3">
        <v>3870.4</v>
      </c>
      <c r="O1338" s="3" t="s">
        <v>24</v>
      </c>
      <c r="P1338" s="3">
        <v>547.83854381976016</v>
      </c>
      <c r="Q1338" s="3">
        <v>2120354.2999999998</v>
      </c>
      <c r="R1338" s="3">
        <v>7.1426146521481124</v>
      </c>
      <c r="S1338" s="3">
        <v>27644.775749674049</v>
      </c>
      <c r="T1338" s="3">
        <v>776897.9</v>
      </c>
      <c r="U1338" t="str">
        <f t="shared" si="285"/>
        <v>STAINLESS STEEL SPORTS BOTTLE 750ML SG-702-SB-01</v>
      </c>
      <c r="V1338" t="e">
        <f t="shared" si="286"/>
        <v>#VALUE!</v>
      </c>
      <c r="W1338" t="str">
        <f t="shared" si="287"/>
        <v>PCS</v>
      </c>
      <c r="X1338" t="e">
        <f t="shared" si="288"/>
        <v>#VALUE!</v>
      </c>
      <c r="Y1338">
        <f t="shared" si="289"/>
        <v>2897252.1999999997</v>
      </c>
      <c r="Z1338">
        <f t="shared" si="290"/>
        <v>0.36640003984239811</v>
      </c>
      <c r="AA1338" t="str">
        <f t="shared" si="291"/>
        <v>High</v>
      </c>
      <c r="AB1338">
        <f t="shared" si="292"/>
        <v>2020</v>
      </c>
      <c r="AD1338">
        <f t="shared" si="293"/>
        <v>0.24736979551744251</v>
      </c>
    </row>
    <row r="1339" spans="1:30" x14ac:dyDescent="0.3">
      <c r="A1339" s="3" t="s">
        <v>19</v>
      </c>
      <c r="B1339" s="3" t="s">
        <v>1804</v>
      </c>
      <c r="C1339" s="3" t="s">
        <v>21</v>
      </c>
      <c r="D1339" s="4" t="s">
        <v>22</v>
      </c>
      <c r="E1339" s="3" t="s">
        <v>1806</v>
      </c>
      <c r="F1339" s="3" t="str">
        <f t="shared" si="280"/>
        <v>Other</v>
      </c>
      <c r="G1339" s="3" t="str">
        <f t="shared" si="281"/>
        <v>STAINLESS STEEL SPORTS BOTTLE KOOU 750ML-MP-202</v>
      </c>
      <c r="H1339" s="3" t="str">
        <f t="shared" si="282"/>
        <v>STAINLESS</v>
      </c>
      <c r="I1339" s="3"/>
      <c r="J1339" s="3"/>
      <c r="K1339" s="3" t="str">
        <f t="shared" si="283"/>
        <v>PCS</v>
      </c>
      <c r="L1339" s="3" t="e">
        <f t="shared" si="284"/>
        <v>#VALUE!</v>
      </c>
      <c r="M1339" s="3"/>
      <c r="N1339" s="3">
        <v>3944</v>
      </c>
      <c r="O1339" s="3" t="s">
        <v>24</v>
      </c>
      <c r="P1339" s="3">
        <v>471.04823529411772</v>
      </c>
      <c r="Q1339" s="3">
        <v>1857814.24</v>
      </c>
      <c r="R1339" s="3">
        <v>6.1414372267811954</v>
      </c>
      <c r="S1339" s="3">
        <v>24221.828422425031</v>
      </c>
      <c r="T1339" s="3">
        <v>680703.1</v>
      </c>
      <c r="U1339" t="str">
        <f t="shared" si="285"/>
        <v>STAINLESS STEEL SPORTS BOTTLE KOOU 750ML-MP-202</v>
      </c>
      <c r="V1339" t="e">
        <f t="shared" si="286"/>
        <v>#VALUE!</v>
      </c>
      <c r="W1339" t="str">
        <f t="shared" si="287"/>
        <v>PCS</v>
      </c>
      <c r="X1339" t="e">
        <f t="shared" si="288"/>
        <v>#VALUE!</v>
      </c>
      <c r="Y1339">
        <f t="shared" si="289"/>
        <v>2538517.34</v>
      </c>
      <c r="Z1339">
        <f t="shared" si="290"/>
        <v>0.36639997979561184</v>
      </c>
      <c r="AA1339" t="str">
        <f t="shared" si="291"/>
        <v>High</v>
      </c>
      <c r="AB1339">
        <f t="shared" si="292"/>
        <v>2020</v>
      </c>
      <c r="AD1339">
        <f t="shared" si="293"/>
        <v>0.24720937739840618</v>
      </c>
    </row>
    <row r="1340" spans="1:30" x14ac:dyDescent="0.3">
      <c r="A1340" s="3" t="s">
        <v>19</v>
      </c>
      <c r="B1340" s="3" t="s">
        <v>1804</v>
      </c>
      <c r="C1340" s="3" t="s">
        <v>21</v>
      </c>
      <c r="D1340" s="4" t="s">
        <v>22</v>
      </c>
      <c r="E1340" s="3" t="s">
        <v>1807</v>
      </c>
      <c r="F1340" s="3" t="str">
        <f t="shared" si="280"/>
        <v>Other</v>
      </c>
      <c r="G1340" s="3" t="str">
        <f t="shared" si="281"/>
        <v xml:space="preserve">03-027I FAMILY CLOTH RACK 3LAYERS </v>
      </c>
      <c r="H1340" s="3" t="str">
        <f t="shared" si="282"/>
        <v>03-027I</v>
      </c>
      <c r="I1340" s="3"/>
      <c r="J1340" s="3"/>
      <c r="K1340" s="3" t="str">
        <f t="shared" si="283"/>
        <v>PCS</v>
      </c>
      <c r="L1340" s="3" t="e">
        <f t="shared" si="284"/>
        <v>#VALUE!</v>
      </c>
      <c r="M1340" s="3"/>
      <c r="N1340" s="3">
        <v>20976</v>
      </c>
      <c r="O1340" s="3" t="s">
        <v>24</v>
      </c>
      <c r="P1340" s="3">
        <v>154.9312094774981</v>
      </c>
      <c r="Q1340" s="3">
        <v>3249837.05</v>
      </c>
      <c r="R1340" s="3">
        <v>2.0199636176988012</v>
      </c>
      <c r="S1340" s="3">
        <v>42370.756844850061</v>
      </c>
      <c r="T1340" s="3">
        <v>1190740.2</v>
      </c>
      <c r="U1340" t="str">
        <f t="shared" si="285"/>
        <v xml:space="preserve">03-027I FAMILY CLOTH RACK 3LAYERS </v>
      </c>
      <c r="V1340" t="e">
        <f t="shared" si="286"/>
        <v>#VALUE!</v>
      </c>
      <c r="W1340" t="str">
        <f t="shared" si="287"/>
        <v>PCS</v>
      </c>
      <c r="X1340" t="e">
        <f t="shared" si="288"/>
        <v>#VALUE!</v>
      </c>
      <c r="Y1340">
        <f t="shared" si="289"/>
        <v>4440577.25</v>
      </c>
      <c r="Z1340">
        <f t="shared" si="290"/>
        <v>0.36639997073084019</v>
      </c>
      <c r="AA1340" t="str">
        <f t="shared" si="291"/>
        <v>High</v>
      </c>
      <c r="AB1340">
        <f t="shared" si="292"/>
        <v>2020</v>
      </c>
      <c r="AD1340">
        <f t="shared" si="293"/>
        <v>0.24704852638302535</v>
      </c>
    </row>
    <row r="1341" spans="1:30" x14ac:dyDescent="0.3">
      <c r="A1341" s="3" t="s">
        <v>19</v>
      </c>
      <c r="B1341" s="3" t="s">
        <v>1804</v>
      </c>
      <c r="C1341" s="3" t="s">
        <v>21</v>
      </c>
      <c r="D1341" s="4" t="s">
        <v>22</v>
      </c>
      <c r="E1341" s="3" t="s">
        <v>1808</v>
      </c>
      <c r="F1341" s="3" t="str">
        <f t="shared" si="280"/>
        <v>Home Utility</v>
      </c>
      <c r="G1341" s="3" t="str">
        <f t="shared" si="281"/>
        <v xml:space="preserve">RYX-02-021A MILD STEEL MULTI FUNCTION CLOTH STAND </v>
      </c>
      <c r="H1341" s="3" t="str">
        <f t="shared" si="282"/>
        <v>RYX-02-021A</v>
      </c>
      <c r="I1341" s="3"/>
      <c r="J1341" s="3"/>
      <c r="K1341" s="3" t="str">
        <f t="shared" si="283"/>
        <v/>
      </c>
      <c r="L1341" s="3" t="e">
        <f t="shared" si="284"/>
        <v>#VALUE!</v>
      </c>
      <c r="M1341" s="3"/>
      <c r="N1341" s="3">
        <v>38016</v>
      </c>
      <c r="O1341" s="3" t="s">
        <v>24</v>
      </c>
      <c r="P1341" s="3">
        <v>198.17704282407411</v>
      </c>
      <c r="Q1341" s="3">
        <v>7533898.46</v>
      </c>
      <c r="R1341" s="3">
        <v>2.5837945609396882</v>
      </c>
      <c r="S1341" s="3">
        <v>98225.534028683178</v>
      </c>
      <c r="T1341" s="3">
        <v>2760420.4</v>
      </c>
      <c r="U1341" t="str">
        <f t="shared" si="285"/>
        <v xml:space="preserve">RYX-02-021A MILD STEEL MULTI FUNCTION CLOTH STAND </v>
      </c>
      <c r="V1341" t="e">
        <f t="shared" si="286"/>
        <v>#VALUE!</v>
      </c>
      <c r="W1341" t="str">
        <f t="shared" si="287"/>
        <v/>
      </c>
      <c r="X1341" t="e">
        <f t="shared" si="288"/>
        <v>#VALUE!</v>
      </c>
      <c r="Y1341">
        <f t="shared" si="289"/>
        <v>10294318.859999999</v>
      </c>
      <c r="Z1341">
        <f t="shared" si="290"/>
        <v>0.36640000056491334</v>
      </c>
      <c r="AA1341" t="str">
        <f t="shared" si="291"/>
        <v>High</v>
      </c>
      <c r="AB1341">
        <f t="shared" si="292"/>
        <v>2020</v>
      </c>
      <c r="AD1341">
        <f t="shared" si="293"/>
        <v>0.24688724064742021</v>
      </c>
    </row>
    <row r="1342" spans="1:30" x14ac:dyDescent="0.3">
      <c r="A1342" s="3" t="s">
        <v>19</v>
      </c>
      <c r="B1342" s="3" t="s">
        <v>1809</v>
      </c>
      <c r="C1342" s="3" t="s">
        <v>21</v>
      </c>
      <c r="D1342" s="4" t="s">
        <v>25</v>
      </c>
      <c r="E1342" s="3" t="s">
        <v>1810</v>
      </c>
      <c r="F1342" s="3" t="str">
        <f t="shared" si="280"/>
        <v>Scrubber</v>
      </c>
      <c r="G1342" s="3" t="str">
        <f t="shared" si="281"/>
        <v xml:space="preserve">STEEL SCRUBBER 2PCS SET - 8001-2 </v>
      </c>
      <c r="H1342" s="3" t="str">
        <f t="shared" si="282"/>
        <v>STEEL</v>
      </c>
      <c r="I1342" s="3"/>
      <c r="J1342" s="3"/>
      <c r="K1342" s="3" t="str">
        <f t="shared" si="283"/>
        <v>PCS</v>
      </c>
      <c r="L1342" s="3" t="e">
        <f t="shared" si="284"/>
        <v>#VALUE!</v>
      </c>
      <c r="M1342" s="3"/>
      <c r="N1342" s="3">
        <v>5005</v>
      </c>
      <c r="O1342" s="3" t="s">
        <v>24</v>
      </c>
      <c r="P1342" s="3">
        <v>395.989996003996</v>
      </c>
      <c r="Q1342" s="3">
        <v>1981929.93</v>
      </c>
      <c r="R1342" s="3">
        <v>5.1628421904041204</v>
      </c>
      <c r="S1342" s="3">
        <v>25840.025162972619</v>
      </c>
      <c r="T1342" s="3">
        <v>871256.4</v>
      </c>
      <c r="U1342" t="str">
        <f t="shared" si="285"/>
        <v xml:space="preserve">STEEL SCRUBBER 2PCS SET - 8001-2 </v>
      </c>
      <c r="V1342" t="e">
        <f t="shared" si="286"/>
        <v>#VALUE!</v>
      </c>
      <c r="W1342" t="str">
        <f t="shared" si="287"/>
        <v>PCS</v>
      </c>
      <c r="X1342">
        <f t="shared" si="288"/>
        <v>0.156</v>
      </c>
      <c r="Y1342">
        <f t="shared" si="289"/>
        <v>2853186.33</v>
      </c>
      <c r="Z1342">
        <f t="shared" si="290"/>
        <v>0.43960000139863675</v>
      </c>
      <c r="AA1342" t="str">
        <f t="shared" si="291"/>
        <v>High</v>
      </c>
      <c r="AB1342">
        <f t="shared" si="292"/>
        <v>2020</v>
      </c>
      <c r="AD1342">
        <f t="shared" si="293"/>
        <v>0.24672551837418949</v>
      </c>
    </row>
    <row r="1343" spans="1:30" x14ac:dyDescent="0.3">
      <c r="A1343" s="3" t="s">
        <v>19</v>
      </c>
      <c r="B1343" s="3" t="s">
        <v>1811</v>
      </c>
      <c r="C1343" s="3" t="s">
        <v>21</v>
      </c>
      <c r="D1343" s="4" t="s">
        <v>22</v>
      </c>
      <c r="E1343" s="3" t="s">
        <v>1812</v>
      </c>
      <c r="F1343" s="3" t="str">
        <f t="shared" si="280"/>
        <v>Other</v>
      </c>
      <c r="G1343" s="3" t="str">
        <f t="shared" si="281"/>
        <v xml:space="preserve">STAINLESS STEEL SPORTS BOTTLE 750ML S-308-C6-NP-20 </v>
      </c>
      <c r="H1343" s="3" t="str">
        <f t="shared" si="282"/>
        <v>STAINLESS</v>
      </c>
      <c r="I1343" s="3"/>
      <c r="J1343" s="3"/>
      <c r="K1343" s="3" t="str">
        <f t="shared" si="283"/>
        <v>PCS</v>
      </c>
      <c r="L1343" s="3" t="e">
        <f t="shared" si="284"/>
        <v>#VALUE!</v>
      </c>
      <c r="M1343" s="3"/>
      <c r="N1343" s="3">
        <v>1280</v>
      </c>
      <c r="O1343" s="3" t="s">
        <v>24</v>
      </c>
      <c r="P1343" s="3">
        <v>462.13492187499997</v>
      </c>
      <c r="Q1343" s="3">
        <v>591532.69999999995</v>
      </c>
      <c r="R1343" s="3">
        <v>6.0252271430899604</v>
      </c>
      <c r="S1343" s="3">
        <v>7712.2907431551494</v>
      </c>
      <c r="T1343" s="3">
        <v>216737.6</v>
      </c>
      <c r="U1343" t="str">
        <f t="shared" si="285"/>
        <v xml:space="preserve">STAINLESS STEEL SPORTS BOTTLE 750ML S-308-C6-NP-20 </v>
      </c>
      <c r="V1343" t="e">
        <f t="shared" si="286"/>
        <v>#VALUE!</v>
      </c>
      <c r="W1343" t="str">
        <f t="shared" si="287"/>
        <v>PCS</v>
      </c>
      <c r="X1343" t="e">
        <f t="shared" si="288"/>
        <v>#VALUE!</v>
      </c>
      <c r="Y1343">
        <f t="shared" si="289"/>
        <v>808270.29999999993</v>
      </c>
      <c r="Z1343">
        <f t="shared" si="290"/>
        <v>0.36640003164660218</v>
      </c>
      <c r="AA1343" t="str">
        <f t="shared" si="291"/>
        <v>High</v>
      </c>
      <c r="AB1343">
        <f t="shared" si="292"/>
        <v>2020</v>
      </c>
      <c r="AD1343">
        <f t="shared" si="293"/>
        <v>0.24646417083621602</v>
      </c>
    </row>
    <row r="1344" spans="1:30" x14ac:dyDescent="0.3">
      <c r="A1344" s="3" t="s">
        <v>19</v>
      </c>
      <c r="B1344" s="3" t="s">
        <v>1811</v>
      </c>
      <c r="C1344" s="3" t="s">
        <v>21</v>
      </c>
      <c r="D1344" s="4" t="s">
        <v>22</v>
      </c>
      <c r="E1344" s="3" t="s">
        <v>1813</v>
      </c>
      <c r="F1344" s="3" t="str">
        <f t="shared" si="280"/>
        <v>Kitchen Tools</v>
      </c>
      <c r="G1344" s="3" t="str">
        <f t="shared" si="281"/>
        <v xml:space="preserve">STEEL TEA STRAINER -NP-55 </v>
      </c>
      <c r="H1344" s="3" t="str">
        <f t="shared" si="282"/>
        <v>STEEL</v>
      </c>
      <c r="I1344" s="3"/>
      <c r="J1344" s="3"/>
      <c r="K1344" s="3" t="str">
        <f t="shared" si="283"/>
        <v>PCS</v>
      </c>
      <c r="L1344" s="3" t="e">
        <f t="shared" si="284"/>
        <v>#VALUE!</v>
      </c>
      <c r="M1344" s="3"/>
      <c r="N1344" s="3">
        <v>2805</v>
      </c>
      <c r="O1344" s="3" t="s">
        <v>24</v>
      </c>
      <c r="P1344" s="3">
        <v>524.38285561497321</v>
      </c>
      <c r="Q1344" s="3">
        <v>1470893.91</v>
      </c>
      <c r="R1344" s="3">
        <v>6.83680385417175</v>
      </c>
      <c r="S1344" s="3">
        <v>19177.234810951759</v>
      </c>
      <c r="T1344" s="3">
        <v>538935.6</v>
      </c>
      <c r="U1344" t="str">
        <f t="shared" si="285"/>
        <v xml:space="preserve">STEEL TEA STRAINER -NP-55 </v>
      </c>
      <c r="V1344" t="e">
        <f t="shared" si="286"/>
        <v>#VALUE!</v>
      </c>
      <c r="W1344" t="str">
        <f t="shared" si="287"/>
        <v>PCS</v>
      </c>
      <c r="X1344" t="e">
        <f t="shared" si="288"/>
        <v>#VALUE!</v>
      </c>
      <c r="Y1344">
        <f t="shared" si="289"/>
        <v>2009829.5099999998</v>
      </c>
      <c r="Z1344">
        <f t="shared" si="290"/>
        <v>0.36640004852559355</v>
      </c>
      <c r="AA1344" t="str">
        <f t="shared" si="291"/>
        <v>High</v>
      </c>
      <c r="AB1344">
        <f t="shared" si="292"/>
        <v>2020</v>
      </c>
      <c r="AD1344">
        <f t="shared" si="293"/>
        <v>0.24630143561123585</v>
      </c>
    </row>
    <row r="1345" spans="1:30" x14ac:dyDescent="0.3">
      <c r="A1345" s="3" t="s">
        <v>19</v>
      </c>
      <c r="B1345" s="3" t="s">
        <v>1811</v>
      </c>
      <c r="C1345" s="3" t="s">
        <v>21</v>
      </c>
      <c r="D1345" s="4" t="s">
        <v>22</v>
      </c>
      <c r="E1345" s="3" t="s">
        <v>1814</v>
      </c>
      <c r="F1345" s="3" t="str">
        <f t="shared" si="280"/>
        <v>Other</v>
      </c>
      <c r="G1345" s="3" t="str">
        <f t="shared" si="281"/>
        <v xml:space="preserve">STEEL SALT BOTTLE -NP-19 </v>
      </c>
      <c r="H1345" s="3" t="str">
        <f t="shared" si="282"/>
        <v>STEEL</v>
      </c>
      <c r="I1345" s="3"/>
      <c r="J1345" s="3"/>
      <c r="K1345" s="3" t="str">
        <f t="shared" si="283"/>
        <v>PCS</v>
      </c>
      <c r="L1345" s="3" t="e">
        <f t="shared" si="284"/>
        <v>#VALUE!</v>
      </c>
      <c r="M1345" s="3"/>
      <c r="N1345" s="3">
        <v>3285</v>
      </c>
      <c r="O1345" s="3" t="s">
        <v>24</v>
      </c>
      <c r="P1345" s="3">
        <v>240.37130898021309</v>
      </c>
      <c r="Q1345" s="3">
        <v>789619.75</v>
      </c>
      <c r="R1345" s="3">
        <v>3.1339153713195969</v>
      </c>
      <c r="S1345" s="3">
        <v>10294.911994784879</v>
      </c>
      <c r="T1345" s="3">
        <v>289316.7</v>
      </c>
      <c r="U1345" t="str">
        <f t="shared" si="285"/>
        <v xml:space="preserve">STEEL SALT BOTTLE -NP-19 </v>
      </c>
      <c r="V1345" t="e">
        <f t="shared" si="286"/>
        <v>#VALUE!</v>
      </c>
      <c r="W1345" t="str">
        <f t="shared" si="287"/>
        <v>PCS</v>
      </c>
      <c r="X1345" t="e">
        <f t="shared" si="288"/>
        <v>#VALUE!</v>
      </c>
      <c r="Y1345">
        <f t="shared" si="289"/>
        <v>1078936.45</v>
      </c>
      <c r="Z1345">
        <f t="shared" si="290"/>
        <v>0.36640002988780362</v>
      </c>
      <c r="AA1345" t="str">
        <f t="shared" si="291"/>
        <v>High</v>
      </c>
      <c r="AB1345">
        <f t="shared" si="292"/>
        <v>2020</v>
      </c>
      <c r="AD1345">
        <f t="shared" si="293"/>
        <v>0.24613825814803697</v>
      </c>
    </row>
    <row r="1346" spans="1:30" x14ac:dyDescent="0.3">
      <c r="A1346" s="3" t="s">
        <v>19</v>
      </c>
      <c r="B1346" s="3" t="s">
        <v>1811</v>
      </c>
      <c r="C1346" s="3" t="s">
        <v>21</v>
      </c>
      <c r="D1346" s="4" t="s">
        <v>22</v>
      </c>
      <c r="E1346" s="3" t="s">
        <v>1815</v>
      </c>
      <c r="F1346" s="3" t="str">
        <f t="shared" si="280"/>
        <v>Other</v>
      </c>
      <c r="G1346" s="3" t="str">
        <f t="shared" si="281"/>
        <v>STAINLESS STEEL COLA BOTTLE 750ML SK750-SL-01</v>
      </c>
      <c r="H1346" s="3" t="str">
        <f t="shared" si="282"/>
        <v>STAINLESS</v>
      </c>
      <c r="I1346" s="3"/>
      <c r="J1346" s="3"/>
      <c r="K1346" s="3" t="str">
        <f t="shared" si="283"/>
        <v>PCS</v>
      </c>
      <c r="L1346" s="3" t="e">
        <f t="shared" si="284"/>
        <v>#VALUE!</v>
      </c>
      <c r="M1346" s="3"/>
      <c r="N1346" s="3">
        <v>7820</v>
      </c>
      <c r="O1346" s="3" t="s">
        <v>24</v>
      </c>
      <c r="P1346" s="3">
        <v>510.70508695652171</v>
      </c>
      <c r="Q1346" s="3">
        <v>3993713.78</v>
      </c>
      <c r="R1346" s="3">
        <v>6.6584757099937626</v>
      </c>
      <c r="S1346" s="3">
        <v>52069.280052151233</v>
      </c>
      <c r="T1346" s="3">
        <v>1463296.8</v>
      </c>
      <c r="U1346" t="str">
        <f t="shared" si="285"/>
        <v>STAINLESS STEEL COLA BOTTLE 750ML SK750-SL-01</v>
      </c>
      <c r="V1346" t="e">
        <f t="shared" si="286"/>
        <v>#VALUE!</v>
      </c>
      <c r="W1346" t="str">
        <f t="shared" si="287"/>
        <v>PCS</v>
      </c>
      <c r="X1346" t="e">
        <f t="shared" si="288"/>
        <v>#VALUE!</v>
      </c>
      <c r="Y1346">
        <f t="shared" si="289"/>
        <v>5457010.5800000001</v>
      </c>
      <c r="Z1346">
        <f t="shared" si="290"/>
        <v>0.36640001777994219</v>
      </c>
      <c r="AA1346" t="str">
        <f t="shared" si="291"/>
        <v>High</v>
      </c>
      <c r="AB1346">
        <f t="shared" si="292"/>
        <v>2020</v>
      </c>
      <c r="AD1346">
        <f t="shared" si="293"/>
        <v>0.24597463668988764</v>
      </c>
    </row>
    <row r="1347" spans="1:30" x14ac:dyDescent="0.3">
      <c r="A1347" s="3" t="s">
        <v>19</v>
      </c>
      <c r="B1347" s="3" t="s">
        <v>1811</v>
      </c>
      <c r="C1347" s="3" t="s">
        <v>21</v>
      </c>
      <c r="D1347" s="4" t="s">
        <v>22</v>
      </c>
      <c r="E1347" s="3" t="s">
        <v>1816</v>
      </c>
      <c r="F1347" s="3" t="str">
        <f t="shared" ref="F1347:F1410" si="294">IF(ISNUMBER(SEARCH("SCRUB",E1347)),"Scrubber",
IF(ISNUMBER(SEARCH("STRAIN",E1347)),"Kitchen Tools",
IF(ISNUMBER(SEARCH("HOLDER",E1347)),"Household Steel",
IF(ISNUMBER(SEARCH("CONTAINER",E1347)),"Containers",
IF(ISNUMBER(SEARCH("STAND",E1347)),"Home Utility",
"Other")))))</f>
        <v>Other</v>
      </c>
      <c r="G1347" s="3" t="str">
        <f t="shared" ref="G1347:G1410" si="295">LEFT(E1347, FIND("(", E1347 &amp; "(")-1)</f>
        <v>STEEL ZHARA-NP-003</v>
      </c>
      <c r="H1347" s="3" t="str">
        <f t="shared" ref="H1347:H1410" si="296">LEFT(E1347, FIND(" ", E1347 &amp; " ") - 1)</f>
        <v>STEEL</v>
      </c>
      <c r="I1347" s="3"/>
      <c r="J1347" s="3"/>
      <c r="K1347" s="3" t="str">
        <f t="shared" ref="K1347:K1410" si="297">IF(ISNUMBER(SEARCH("PCS",E1347)),"PCS",
IF(ISNUMBER(SEARCH("SET",E1347)),"SETS",
IF(ISNUMBER(SEARCH("KG",E1347)),"KG","")))</f>
        <v>PCS</v>
      </c>
      <c r="L1347" s="3" t="e">
        <f t="shared" ref="L1347:L1410" si="298">--TRIM(MID(E1347, FIND("USD", UPPER(E1347))+3, 10))</f>
        <v>#VALUE!</v>
      </c>
      <c r="M1347" s="3"/>
      <c r="N1347" s="3">
        <v>3360</v>
      </c>
      <c r="O1347" s="3" t="s">
        <v>24</v>
      </c>
      <c r="P1347" s="3">
        <v>365.27393154761899</v>
      </c>
      <c r="Q1347" s="3">
        <v>1227320.4099999999</v>
      </c>
      <c r="R1347" s="3">
        <v>4.7623719888868186</v>
      </c>
      <c r="S1347" s="3">
        <v>16001.569882659711</v>
      </c>
      <c r="T1347" s="3">
        <v>449690.2</v>
      </c>
      <c r="U1347" t="str">
        <f t="shared" ref="U1347:U1410" si="299">LEFT(E1347, FIND("(", E1347 &amp; "(")-1)</f>
        <v>STEEL ZHARA-NP-003</v>
      </c>
      <c r="V1347" t="e">
        <f t="shared" ref="V1347:V1410" si="300">--SUBSTITUTE(MID(E1347, FIND("QTY:", E1347) + 4, FIND("PCS", E1347) - FIND("QTY:", E1347) - 4), ",", "")</f>
        <v>#VALUE!</v>
      </c>
      <c r="W1347" t="str">
        <f t="shared" ref="W1347:W1410" si="301">IF(ISNUMBER(SEARCH("PCS",E1347)),"PCS",
IF(ISNUMBER(SEARCH("SET",E1347)),"SET",
IF(ISNUMBER(SEARCH("KG",E1347)),"KG","")))</f>
        <v>PCS</v>
      </c>
      <c r="X1347" t="e">
        <f t="shared" ref="X1347:X1410" si="302">--TRIM(SUBSTITUTE(MID(UPPER(E1347), FIND("USD", UPPER(E1347))+3, FIND("PER", UPPER(E1347)) - (FIND("USD", UPPER(E1347))+3)),")",""))</f>
        <v>#VALUE!</v>
      </c>
      <c r="Y1347">
        <f t="shared" ref="Y1347:Y1410" si="303">Q1347 + T1347</f>
        <v>1677010.6099999999</v>
      </c>
      <c r="Z1347">
        <f t="shared" ref="Z1347:Z1410" si="304">IF(Q1347&gt;0, T1347/Q1347, "")</f>
        <v>0.36640000144705492</v>
      </c>
      <c r="AA1347" t="str">
        <f t="shared" ref="AA1347:AA1410" si="305">IF(AD1347 &gt; $AD$2080, "High", "Normal")</f>
        <v>High</v>
      </c>
      <c r="AB1347">
        <f t="shared" ref="AB1347:AB1410" si="306">YEAR(B1347)</f>
        <v>2020</v>
      </c>
      <c r="AD1347">
        <f t="shared" ref="AD1347:AD1410" si="307">AVERAGE(Z1347:Z3425)</f>
        <v>0.24581056941319818</v>
      </c>
    </row>
    <row r="1348" spans="1:30" x14ac:dyDescent="0.3">
      <c r="A1348" s="3" t="s">
        <v>19</v>
      </c>
      <c r="B1348" s="3" t="s">
        <v>1811</v>
      </c>
      <c r="C1348" s="3" t="s">
        <v>21</v>
      </c>
      <c r="D1348" s="4" t="s">
        <v>25</v>
      </c>
      <c r="E1348" s="3" t="s">
        <v>1817</v>
      </c>
      <c r="F1348" s="3" t="str">
        <f t="shared" si="294"/>
        <v>Scrubber</v>
      </c>
      <c r="G1348" s="3" t="str">
        <f t="shared" si="295"/>
        <v xml:space="preserve">STEEL SCRUBBER 6PCS SET - OKS-4156 </v>
      </c>
      <c r="H1348" s="3" t="str">
        <f t="shared" si="296"/>
        <v>STEEL</v>
      </c>
      <c r="I1348" s="3"/>
      <c r="J1348" s="3"/>
      <c r="K1348" s="3" t="str">
        <f t="shared" si="297"/>
        <v>PCS</v>
      </c>
      <c r="L1348" s="3" t="e">
        <f t="shared" si="298"/>
        <v>#VALUE!</v>
      </c>
      <c r="M1348" s="3"/>
      <c r="N1348" s="3">
        <v>9112</v>
      </c>
      <c r="O1348" s="3" t="s">
        <v>24</v>
      </c>
      <c r="P1348" s="3">
        <v>228.972382572432</v>
      </c>
      <c r="Q1348" s="3">
        <v>2086396.35</v>
      </c>
      <c r="R1348" s="3">
        <v>2.985298338623624</v>
      </c>
      <c r="S1348" s="3">
        <v>27202.038461538461</v>
      </c>
      <c r="T1348" s="3">
        <v>917179.8</v>
      </c>
      <c r="U1348" t="str">
        <f t="shared" si="299"/>
        <v xml:space="preserve">STEEL SCRUBBER 6PCS SET - OKS-4156 </v>
      </c>
      <c r="V1348" t="e">
        <f t="shared" si="300"/>
        <v>#VALUE!</v>
      </c>
      <c r="W1348" t="str">
        <f t="shared" si="301"/>
        <v>PCS</v>
      </c>
      <c r="X1348">
        <f t="shared" si="302"/>
        <v>0.26500000000000001</v>
      </c>
      <c r="Y1348">
        <f t="shared" si="303"/>
        <v>3003576.1500000004</v>
      </c>
      <c r="Z1348">
        <f t="shared" si="304"/>
        <v>0.43959998300418807</v>
      </c>
      <c r="AA1348" t="str">
        <f t="shared" si="305"/>
        <v>High</v>
      </c>
      <c r="AB1348">
        <f t="shared" si="306"/>
        <v>2020</v>
      </c>
      <c r="AD1348">
        <f t="shared" si="307"/>
        <v>0.24564605449910012</v>
      </c>
    </row>
    <row r="1349" spans="1:30" x14ac:dyDescent="0.3">
      <c r="A1349" s="3" t="s">
        <v>19</v>
      </c>
      <c r="B1349" s="3" t="s">
        <v>1811</v>
      </c>
      <c r="C1349" s="3" t="s">
        <v>21</v>
      </c>
      <c r="D1349" s="4" t="s">
        <v>22</v>
      </c>
      <c r="E1349" s="3" t="s">
        <v>1818</v>
      </c>
      <c r="F1349" s="3" t="str">
        <f t="shared" si="294"/>
        <v>Other</v>
      </c>
      <c r="G1349" s="3" t="str">
        <f t="shared" si="295"/>
        <v xml:space="preserve">STEEL HAND BLENDER-RS-02 </v>
      </c>
      <c r="H1349" s="3" t="str">
        <f t="shared" si="296"/>
        <v>STEEL</v>
      </c>
      <c r="I1349" s="3"/>
      <c r="J1349" s="3"/>
      <c r="K1349" s="3" t="str">
        <f t="shared" si="297"/>
        <v>PCS</v>
      </c>
      <c r="L1349" s="3" t="e">
        <f t="shared" si="298"/>
        <v>#VALUE!</v>
      </c>
      <c r="M1349" s="3"/>
      <c r="N1349" s="3">
        <v>1300</v>
      </c>
      <c r="O1349" s="3" t="s">
        <v>24</v>
      </c>
      <c r="P1349" s="3">
        <v>560.04227692307688</v>
      </c>
      <c r="Q1349" s="3">
        <v>728054.96</v>
      </c>
      <c r="R1349" s="3">
        <v>7.3017246013438966</v>
      </c>
      <c r="S1349" s="3">
        <v>9492.2419817470654</v>
      </c>
      <c r="T1349" s="3">
        <v>266759.40000000002</v>
      </c>
      <c r="U1349" t="str">
        <f t="shared" si="299"/>
        <v xml:space="preserve">STEEL HAND BLENDER-RS-02 </v>
      </c>
      <c r="V1349" t="e">
        <f t="shared" si="300"/>
        <v>#VALUE!</v>
      </c>
      <c r="W1349" t="str">
        <f t="shared" si="301"/>
        <v>PCS</v>
      </c>
      <c r="X1349" t="e">
        <f t="shared" si="302"/>
        <v>#VALUE!</v>
      </c>
      <c r="Y1349">
        <f t="shared" si="303"/>
        <v>994814.36</v>
      </c>
      <c r="Z1349">
        <f t="shared" si="304"/>
        <v>0.36640008605943708</v>
      </c>
      <c r="AA1349" t="str">
        <f t="shared" si="305"/>
        <v>High</v>
      </c>
      <c r="AB1349">
        <f t="shared" si="306"/>
        <v>2020</v>
      </c>
      <c r="AD1349">
        <f t="shared" si="307"/>
        <v>0.24538109011589646</v>
      </c>
    </row>
    <row r="1350" spans="1:30" x14ac:dyDescent="0.3">
      <c r="A1350" s="3" t="s">
        <v>19</v>
      </c>
      <c r="B1350" s="3" t="s">
        <v>1811</v>
      </c>
      <c r="C1350" s="3" t="s">
        <v>21</v>
      </c>
      <c r="D1350" s="4" t="s">
        <v>22</v>
      </c>
      <c r="E1350" s="3" t="s">
        <v>1819</v>
      </c>
      <c r="F1350" s="3" t="str">
        <f t="shared" si="294"/>
        <v>Other</v>
      </c>
      <c r="G1350" s="3" t="str">
        <f t="shared" si="295"/>
        <v xml:space="preserve">STAINLESS STEEL SPORTS BOTTLE 650ML S115-NP-21 </v>
      </c>
      <c r="H1350" s="3" t="str">
        <f t="shared" si="296"/>
        <v>STAINLESS</v>
      </c>
      <c r="I1350" s="3"/>
      <c r="J1350" s="3"/>
      <c r="K1350" s="3" t="str">
        <f t="shared" si="297"/>
        <v>PCS</v>
      </c>
      <c r="L1350" s="3" t="e">
        <f t="shared" si="298"/>
        <v>#VALUE!</v>
      </c>
      <c r="M1350" s="3"/>
      <c r="N1350" s="3">
        <v>1280</v>
      </c>
      <c r="O1350" s="3" t="s">
        <v>24</v>
      </c>
      <c r="P1350" s="3">
        <v>483.83988281249998</v>
      </c>
      <c r="Q1350" s="3">
        <v>619315.05000000005</v>
      </c>
      <c r="R1350" s="3">
        <v>6.3082122922099089</v>
      </c>
      <c r="S1350" s="3">
        <v>8074.5117340286833</v>
      </c>
      <c r="T1350" s="3">
        <v>226917</v>
      </c>
      <c r="U1350" t="str">
        <f t="shared" si="299"/>
        <v xml:space="preserve">STAINLESS STEEL SPORTS BOTTLE 650ML S115-NP-21 </v>
      </c>
      <c r="V1350" t="e">
        <f t="shared" si="300"/>
        <v>#VALUE!</v>
      </c>
      <c r="W1350" t="str">
        <f t="shared" si="301"/>
        <v>PCS</v>
      </c>
      <c r="X1350" t="e">
        <f t="shared" si="302"/>
        <v>#VALUE!</v>
      </c>
      <c r="Y1350">
        <f t="shared" si="303"/>
        <v>846232.05</v>
      </c>
      <c r="Z1350">
        <f t="shared" si="304"/>
        <v>0.36639994458393993</v>
      </c>
      <c r="AA1350" t="str">
        <f t="shared" si="305"/>
        <v>High</v>
      </c>
      <c r="AB1350">
        <f t="shared" si="306"/>
        <v>2020</v>
      </c>
      <c r="AD1350">
        <f t="shared" si="307"/>
        <v>0.24521553745386704</v>
      </c>
    </row>
    <row r="1351" spans="1:30" x14ac:dyDescent="0.3">
      <c r="A1351" s="3" t="s">
        <v>19</v>
      </c>
      <c r="B1351" s="3" t="s">
        <v>1811</v>
      </c>
      <c r="C1351" s="3" t="s">
        <v>21</v>
      </c>
      <c r="D1351" s="4" t="s">
        <v>22</v>
      </c>
      <c r="E1351" s="3" t="s">
        <v>1820</v>
      </c>
      <c r="F1351" s="3" t="str">
        <f t="shared" si="294"/>
        <v>Other</v>
      </c>
      <c r="G1351" s="3" t="str">
        <f t="shared" si="295"/>
        <v xml:space="preserve">STAINLESS STEEL BOTTLE 750ML SG805-AM-06 </v>
      </c>
      <c r="H1351" s="3" t="str">
        <f t="shared" si="296"/>
        <v>STAINLESS</v>
      </c>
      <c r="I1351" s="3"/>
      <c r="J1351" s="3"/>
      <c r="K1351" s="3" t="str">
        <f t="shared" si="297"/>
        <v>PCS</v>
      </c>
      <c r="L1351" s="3" t="e">
        <f t="shared" si="298"/>
        <v>#VALUE!</v>
      </c>
      <c r="M1351" s="3"/>
      <c r="N1351" s="3">
        <v>4047</v>
      </c>
      <c r="O1351" s="3" t="s">
        <v>24</v>
      </c>
      <c r="P1351" s="3">
        <v>543.2588386459106</v>
      </c>
      <c r="Q1351" s="3">
        <v>2198568.52</v>
      </c>
      <c r="R1351" s="3">
        <v>7.0829053278475964</v>
      </c>
      <c r="S1351" s="3">
        <v>28664.517861799221</v>
      </c>
      <c r="T1351" s="3">
        <v>805555.5</v>
      </c>
      <c r="U1351" t="str">
        <f t="shared" si="299"/>
        <v xml:space="preserve">STAINLESS STEEL BOTTLE 750ML SG805-AM-06 </v>
      </c>
      <c r="V1351" t="e">
        <f t="shared" si="300"/>
        <v>#VALUE!</v>
      </c>
      <c r="W1351" t="str">
        <f t="shared" si="301"/>
        <v>PCS</v>
      </c>
      <c r="X1351" t="e">
        <f t="shared" si="302"/>
        <v>#VALUE!</v>
      </c>
      <c r="Y1351">
        <f t="shared" si="303"/>
        <v>3004124.02</v>
      </c>
      <c r="Z1351">
        <f t="shared" si="304"/>
        <v>0.36639999739466844</v>
      </c>
      <c r="AA1351" t="str">
        <f t="shared" si="305"/>
        <v>High</v>
      </c>
      <c r="AB1351">
        <f t="shared" si="306"/>
        <v>2020</v>
      </c>
      <c r="AD1351">
        <f t="shared" si="307"/>
        <v>0.24504953141670255</v>
      </c>
    </row>
    <row r="1352" spans="1:30" x14ac:dyDescent="0.3">
      <c r="A1352" s="3" t="s">
        <v>19</v>
      </c>
      <c r="B1352" s="3" t="s">
        <v>1821</v>
      </c>
      <c r="C1352" s="3" t="s">
        <v>21</v>
      </c>
      <c r="D1352" s="4" t="s">
        <v>22</v>
      </c>
      <c r="E1352" s="3" t="s">
        <v>1822</v>
      </c>
      <c r="F1352" s="3" t="str">
        <f t="shared" si="294"/>
        <v>Home Utility</v>
      </c>
      <c r="G1352" s="3" t="str">
        <f t="shared" si="295"/>
        <v xml:space="preserve">RYX-02-021A MILD STEEL MULTI FUNCTION CLOTH STAND </v>
      </c>
      <c r="H1352" s="3" t="str">
        <f t="shared" si="296"/>
        <v>RYX-02-021A</v>
      </c>
      <c r="I1352" s="3"/>
      <c r="J1352" s="3"/>
      <c r="K1352" s="3" t="str">
        <f t="shared" si="297"/>
        <v/>
      </c>
      <c r="L1352" s="3" t="e">
        <f t="shared" si="298"/>
        <v>#VALUE!</v>
      </c>
      <c r="M1352" s="3"/>
      <c r="N1352" s="3">
        <v>33264</v>
      </c>
      <c r="O1352" s="3" t="s">
        <v>24</v>
      </c>
      <c r="P1352" s="3">
        <v>196.2701764670515</v>
      </c>
      <c r="Q1352" s="3">
        <v>6528731.1500000004</v>
      </c>
      <c r="R1352" s="3">
        <v>2.5589332003526919</v>
      </c>
      <c r="S1352" s="3">
        <v>85120.353976531944</v>
      </c>
      <c r="T1352" s="3">
        <v>2392127</v>
      </c>
      <c r="U1352" t="str">
        <f t="shared" si="299"/>
        <v xml:space="preserve">RYX-02-021A MILD STEEL MULTI FUNCTION CLOTH STAND </v>
      </c>
      <c r="V1352" t="e">
        <f t="shared" si="300"/>
        <v>#VALUE!</v>
      </c>
      <c r="W1352" t="str">
        <f t="shared" si="301"/>
        <v/>
      </c>
      <c r="X1352" t="e">
        <f t="shared" si="302"/>
        <v>#VALUE!</v>
      </c>
      <c r="Y1352">
        <f t="shared" si="303"/>
        <v>8920858.1500000004</v>
      </c>
      <c r="Z1352">
        <f t="shared" si="304"/>
        <v>0.36639998570013099</v>
      </c>
      <c r="AA1352" t="str">
        <f t="shared" si="305"/>
        <v>High</v>
      </c>
      <c r="AB1352">
        <f t="shared" si="306"/>
        <v>2020</v>
      </c>
      <c r="AD1352">
        <f t="shared" si="307"/>
        <v>0.24488306987215114</v>
      </c>
    </row>
    <row r="1353" spans="1:30" x14ac:dyDescent="0.3">
      <c r="A1353" s="3" t="s">
        <v>19</v>
      </c>
      <c r="B1353" s="3" t="s">
        <v>1821</v>
      </c>
      <c r="C1353" s="3" t="s">
        <v>21</v>
      </c>
      <c r="D1353" s="4" t="s">
        <v>22</v>
      </c>
      <c r="E1353" s="3" t="s">
        <v>1732</v>
      </c>
      <c r="F1353" s="3" t="str">
        <f t="shared" si="294"/>
        <v>Home Utility</v>
      </c>
      <c r="G1353" s="3" t="str">
        <f t="shared" si="295"/>
        <v xml:space="preserve">RYX-02-020 MILD STEEL MULTI FUNCTION CLOTH STAND </v>
      </c>
      <c r="H1353" s="3" t="str">
        <f t="shared" si="296"/>
        <v>RYX-02-020</v>
      </c>
      <c r="I1353" s="3"/>
      <c r="J1353" s="3"/>
      <c r="K1353" s="3" t="str">
        <f t="shared" si="297"/>
        <v/>
      </c>
      <c r="L1353" s="3" t="e">
        <f t="shared" si="298"/>
        <v>#VALUE!</v>
      </c>
      <c r="M1353" s="3"/>
      <c r="N1353" s="3">
        <v>8008</v>
      </c>
      <c r="O1353" s="3" t="s">
        <v>24</v>
      </c>
      <c r="P1353" s="3">
        <v>355.32269605394612</v>
      </c>
      <c r="Q1353" s="3">
        <v>2845424.15</v>
      </c>
      <c r="R1353" s="3">
        <v>4.6326296747580971</v>
      </c>
      <c r="S1353" s="3">
        <v>37098.098435462838</v>
      </c>
      <c r="T1353" s="3">
        <v>1042563.4</v>
      </c>
      <c r="U1353" t="str">
        <f t="shared" si="299"/>
        <v xml:space="preserve">RYX-02-020 MILD STEEL MULTI FUNCTION CLOTH STAND </v>
      </c>
      <c r="V1353" t="e">
        <f t="shared" si="300"/>
        <v>#VALUE!</v>
      </c>
      <c r="W1353" t="str">
        <f t="shared" si="301"/>
        <v/>
      </c>
      <c r="X1353" t="e">
        <f t="shared" si="302"/>
        <v>#VALUE!</v>
      </c>
      <c r="Y1353">
        <f t="shared" si="303"/>
        <v>3887987.55</v>
      </c>
      <c r="Z1353">
        <f t="shared" si="304"/>
        <v>0.3663999969916612</v>
      </c>
      <c r="AA1353" t="str">
        <f t="shared" si="305"/>
        <v>High</v>
      </c>
      <c r="AB1353">
        <f t="shared" si="306"/>
        <v>2020</v>
      </c>
      <c r="AD1353">
        <f t="shared" si="307"/>
        <v>0.24471615103172806</v>
      </c>
    </row>
    <row r="1354" spans="1:30" x14ac:dyDescent="0.3">
      <c r="A1354" s="3" t="s">
        <v>19</v>
      </c>
      <c r="B1354" s="3" t="s">
        <v>1823</v>
      </c>
      <c r="C1354" s="3" t="s">
        <v>21</v>
      </c>
      <c r="D1354" s="4" t="s">
        <v>22</v>
      </c>
      <c r="E1354" s="3" t="s">
        <v>1824</v>
      </c>
      <c r="F1354" s="3" t="str">
        <f t="shared" si="294"/>
        <v>Other</v>
      </c>
      <c r="G1354" s="3" t="str">
        <f t="shared" si="295"/>
        <v xml:space="preserve">KWP-1000B SS OIL POT 1000ML </v>
      </c>
      <c r="H1354" s="3" t="str">
        <f t="shared" si="296"/>
        <v>KWP-1000B</v>
      </c>
      <c r="I1354" s="3"/>
      <c r="J1354" s="3"/>
      <c r="K1354" s="3" t="str">
        <f t="shared" si="297"/>
        <v>PCS</v>
      </c>
      <c r="L1354" s="3" t="e">
        <f t="shared" si="298"/>
        <v>#VALUE!</v>
      </c>
      <c r="M1354" s="3"/>
      <c r="N1354" s="3">
        <v>6097.5</v>
      </c>
      <c r="O1354" s="3" t="s">
        <v>24</v>
      </c>
      <c r="P1354" s="3">
        <v>514.59727757277574</v>
      </c>
      <c r="Q1354" s="3">
        <v>3137756.9</v>
      </c>
      <c r="R1354" s="3">
        <v>6.6271381529011677</v>
      </c>
      <c r="S1354" s="3">
        <v>40408.974887314871</v>
      </c>
      <c r="T1354" s="3">
        <v>1149674.1000000001</v>
      </c>
      <c r="U1354" t="str">
        <f t="shared" si="299"/>
        <v xml:space="preserve">KWP-1000B SS OIL POT 1000ML </v>
      </c>
      <c r="V1354">
        <f t="shared" si="300"/>
        <v>27000</v>
      </c>
      <c r="W1354" t="str">
        <f t="shared" si="301"/>
        <v>PCS</v>
      </c>
      <c r="X1354">
        <f t="shared" si="302"/>
        <v>1.45</v>
      </c>
      <c r="Y1354">
        <f t="shared" si="303"/>
        <v>4287431</v>
      </c>
      <c r="Z1354">
        <f t="shared" si="304"/>
        <v>0.36639999102543608</v>
      </c>
      <c r="AA1354" t="str">
        <f t="shared" si="305"/>
        <v>High</v>
      </c>
      <c r="AB1354">
        <f t="shared" si="306"/>
        <v>2020</v>
      </c>
      <c r="AD1354">
        <f t="shared" si="307"/>
        <v>0.24454877297676261</v>
      </c>
    </row>
    <row r="1355" spans="1:30" x14ac:dyDescent="0.3">
      <c r="A1355" s="3" t="s">
        <v>19</v>
      </c>
      <c r="B1355" s="3" t="s">
        <v>1823</v>
      </c>
      <c r="C1355" s="3" t="s">
        <v>21</v>
      </c>
      <c r="D1355" s="4" t="s">
        <v>22</v>
      </c>
      <c r="E1355" s="3" t="s">
        <v>1825</v>
      </c>
      <c r="F1355" s="3" t="str">
        <f t="shared" si="294"/>
        <v>Other</v>
      </c>
      <c r="G1355" s="3" t="str">
        <f t="shared" si="295"/>
        <v xml:space="preserve">KWP-600P SS OIL POT 600ML </v>
      </c>
      <c r="H1355" s="3" t="str">
        <f t="shared" si="296"/>
        <v>KWP-600P</v>
      </c>
      <c r="I1355" s="3"/>
      <c r="J1355" s="3"/>
      <c r="K1355" s="3" t="str">
        <f t="shared" si="297"/>
        <v>PCS</v>
      </c>
      <c r="L1355" s="3" t="e">
        <f t="shared" si="298"/>
        <v>#VALUE!</v>
      </c>
      <c r="M1355" s="3"/>
      <c r="N1355" s="3">
        <v>6783</v>
      </c>
      <c r="O1355" s="3" t="s">
        <v>24</v>
      </c>
      <c r="P1355" s="3">
        <v>546.88889576883378</v>
      </c>
      <c r="Q1355" s="3">
        <v>3709547.38</v>
      </c>
      <c r="R1355" s="3">
        <v>7.0429993015947678</v>
      </c>
      <c r="S1355" s="3">
        <v>47772.664262717313</v>
      </c>
      <c r="T1355" s="3">
        <v>1359178.1</v>
      </c>
      <c r="U1355" t="str">
        <f t="shared" si="299"/>
        <v xml:space="preserve">KWP-600P SS OIL POT 600ML </v>
      </c>
      <c r="V1355">
        <f t="shared" si="300"/>
        <v>38760</v>
      </c>
      <c r="W1355" t="str">
        <f t="shared" si="301"/>
        <v>PCS</v>
      </c>
      <c r="X1355">
        <f t="shared" si="302"/>
        <v>1.2</v>
      </c>
      <c r="Y1355">
        <f t="shared" si="303"/>
        <v>5068725.4800000004</v>
      </c>
      <c r="Z1355">
        <f t="shared" si="304"/>
        <v>0.36639998381689365</v>
      </c>
      <c r="AA1355" t="str">
        <f t="shared" si="305"/>
        <v>High</v>
      </c>
      <c r="AB1355">
        <f t="shared" si="306"/>
        <v>2020</v>
      </c>
      <c r="AD1355">
        <f t="shared" si="307"/>
        <v>0.24438093383344486</v>
      </c>
    </row>
    <row r="1356" spans="1:30" x14ac:dyDescent="0.3">
      <c r="A1356" s="3" t="s">
        <v>19</v>
      </c>
      <c r="B1356" s="3" t="s">
        <v>1826</v>
      </c>
      <c r="C1356" s="3" t="s">
        <v>21</v>
      </c>
      <c r="D1356" s="4" t="s">
        <v>22</v>
      </c>
      <c r="E1356" s="3" t="s">
        <v>1827</v>
      </c>
      <c r="F1356" s="3" t="str">
        <f t="shared" si="294"/>
        <v>Other</v>
      </c>
      <c r="G1356" s="3" t="str">
        <f t="shared" si="295"/>
        <v xml:space="preserve">STEEL ZHARA NP-003 </v>
      </c>
      <c r="H1356" s="3" t="str">
        <f t="shared" si="296"/>
        <v>STEEL</v>
      </c>
      <c r="I1356" s="3"/>
      <c r="J1356" s="3"/>
      <c r="K1356" s="3" t="str">
        <f t="shared" si="297"/>
        <v>PCS</v>
      </c>
      <c r="L1356" s="3" t="e">
        <f t="shared" si="298"/>
        <v>#VALUE!</v>
      </c>
      <c r="M1356" s="3"/>
      <c r="N1356" s="3">
        <v>2800</v>
      </c>
      <c r="O1356" s="3" t="s">
        <v>24</v>
      </c>
      <c r="P1356" s="3">
        <v>367.51845357142861</v>
      </c>
      <c r="Q1356" s="3">
        <v>1029051.67</v>
      </c>
      <c r="R1356" s="3">
        <v>4.7330129242939929</v>
      </c>
      <c r="S1356" s="3">
        <v>13252.436188023181</v>
      </c>
      <c r="T1356" s="3">
        <v>377044.5</v>
      </c>
      <c r="U1356" t="str">
        <f t="shared" si="299"/>
        <v xml:space="preserve">STEEL ZHARA NP-003 </v>
      </c>
      <c r="V1356" t="e">
        <f t="shared" si="300"/>
        <v>#VALUE!</v>
      </c>
      <c r="W1356" t="str">
        <f t="shared" si="301"/>
        <v>PCS</v>
      </c>
      <c r="X1356" t="e">
        <f t="shared" si="302"/>
        <v>#VALUE!</v>
      </c>
      <c r="Y1356">
        <f t="shared" si="303"/>
        <v>1406096.17</v>
      </c>
      <c r="Z1356">
        <f t="shared" si="304"/>
        <v>0.36639996901224597</v>
      </c>
      <c r="AA1356" t="str">
        <f t="shared" si="305"/>
        <v>High</v>
      </c>
      <c r="AB1356">
        <f t="shared" si="306"/>
        <v>2020</v>
      </c>
      <c r="AD1356">
        <f t="shared" si="307"/>
        <v>0.24421263169553659</v>
      </c>
    </row>
    <row r="1357" spans="1:30" x14ac:dyDescent="0.3">
      <c r="A1357" s="3" t="s">
        <v>19</v>
      </c>
      <c r="B1357" s="3" t="s">
        <v>1826</v>
      </c>
      <c r="C1357" s="3" t="s">
        <v>21</v>
      </c>
      <c r="D1357" s="4" t="s">
        <v>22</v>
      </c>
      <c r="E1357" s="3" t="s">
        <v>1828</v>
      </c>
      <c r="F1357" s="3" t="str">
        <f t="shared" si="294"/>
        <v>Other</v>
      </c>
      <c r="G1357" s="3" t="str">
        <f t="shared" si="295"/>
        <v>STAINLESS STEEL SPORTS BOTTLE 800ML SB-10</v>
      </c>
      <c r="H1357" s="3" t="str">
        <f t="shared" si="296"/>
        <v>STAINLESS</v>
      </c>
      <c r="I1357" s="3"/>
      <c r="J1357" s="3"/>
      <c r="K1357" s="3" t="str">
        <f t="shared" si="297"/>
        <v>PCS</v>
      </c>
      <c r="L1357" s="3" t="e">
        <f t="shared" si="298"/>
        <v>#VALUE!</v>
      </c>
      <c r="M1357" s="3"/>
      <c r="N1357" s="3">
        <v>406</v>
      </c>
      <c r="O1357" s="3" t="s">
        <v>24</v>
      </c>
      <c r="P1357" s="3">
        <v>611.44891625615764</v>
      </c>
      <c r="Q1357" s="3">
        <v>248248.26</v>
      </c>
      <c r="R1357" s="3">
        <v>7.8744226175937877</v>
      </c>
      <c r="S1357" s="3">
        <v>3197.0155827430781</v>
      </c>
      <c r="T1357" s="3">
        <v>90958.3</v>
      </c>
      <c r="U1357" t="str">
        <f t="shared" si="299"/>
        <v>STAINLESS STEEL SPORTS BOTTLE 800ML SB-10</v>
      </c>
      <c r="V1357" t="e">
        <f t="shared" si="300"/>
        <v>#VALUE!</v>
      </c>
      <c r="W1357" t="str">
        <f t="shared" si="301"/>
        <v>PCS</v>
      </c>
      <c r="X1357" t="e">
        <f t="shared" si="302"/>
        <v>#VALUE!</v>
      </c>
      <c r="Y1357">
        <f t="shared" si="303"/>
        <v>339206.56</v>
      </c>
      <c r="Z1357">
        <f t="shared" si="304"/>
        <v>0.36640055402603827</v>
      </c>
      <c r="AA1357" t="str">
        <f t="shared" si="305"/>
        <v>High</v>
      </c>
      <c r="AB1357">
        <f t="shared" si="306"/>
        <v>2020</v>
      </c>
      <c r="AD1357">
        <f t="shared" si="307"/>
        <v>0.24404386465504396</v>
      </c>
    </row>
    <row r="1358" spans="1:30" x14ac:dyDescent="0.3">
      <c r="A1358" s="3" t="s">
        <v>19</v>
      </c>
      <c r="B1358" s="3" t="s">
        <v>1826</v>
      </c>
      <c r="C1358" s="3" t="s">
        <v>21</v>
      </c>
      <c r="D1358" s="4" t="s">
        <v>22</v>
      </c>
      <c r="E1358" s="3" t="s">
        <v>1829</v>
      </c>
      <c r="F1358" s="3" t="str">
        <f t="shared" si="294"/>
        <v>Other</v>
      </c>
      <c r="G1358" s="3" t="str">
        <f t="shared" si="295"/>
        <v xml:space="preserve">STAINLESS STEEL SPORTS BOTTLE 750ML SG-127 -SB-09 </v>
      </c>
      <c r="H1358" s="3" t="str">
        <f t="shared" si="296"/>
        <v>STAINLESS</v>
      </c>
      <c r="I1358" s="3"/>
      <c r="J1358" s="3"/>
      <c r="K1358" s="3" t="str">
        <f t="shared" si="297"/>
        <v>PCS</v>
      </c>
      <c r="L1358" s="3" t="e">
        <f t="shared" si="298"/>
        <v>#VALUE!</v>
      </c>
      <c r="M1358" s="3"/>
      <c r="N1358" s="3">
        <v>413</v>
      </c>
      <c r="O1358" s="3" t="s">
        <v>24</v>
      </c>
      <c r="P1358" s="3">
        <v>566.31181598062949</v>
      </c>
      <c r="Q1358" s="3">
        <v>233886.78</v>
      </c>
      <c r="R1358" s="3">
        <v>7.2931334962090073</v>
      </c>
      <c r="S1358" s="3">
        <v>3012.064133934321</v>
      </c>
      <c r="T1358" s="3">
        <v>85696.1</v>
      </c>
      <c r="U1358" t="str">
        <f t="shared" si="299"/>
        <v xml:space="preserve">STAINLESS STEEL SPORTS BOTTLE 750ML SG-127 -SB-09 </v>
      </c>
      <c r="V1358" t="e">
        <f t="shared" si="300"/>
        <v>#VALUE!</v>
      </c>
      <c r="W1358" t="str">
        <f t="shared" si="301"/>
        <v>PCS</v>
      </c>
      <c r="X1358" t="e">
        <f t="shared" si="302"/>
        <v>#VALUE!</v>
      </c>
      <c r="Y1358">
        <f t="shared" si="303"/>
        <v>319582.88</v>
      </c>
      <c r="Z1358">
        <f t="shared" si="304"/>
        <v>0.36639993076992211</v>
      </c>
      <c r="AA1358" t="str">
        <f t="shared" si="305"/>
        <v>High</v>
      </c>
      <c r="AB1358">
        <f t="shared" si="306"/>
        <v>2020</v>
      </c>
      <c r="AD1358">
        <f t="shared" si="307"/>
        <v>0.24387462995328602</v>
      </c>
    </row>
    <row r="1359" spans="1:30" x14ac:dyDescent="0.3">
      <c r="A1359" s="3" t="s">
        <v>19</v>
      </c>
      <c r="B1359" s="3" t="s">
        <v>1826</v>
      </c>
      <c r="C1359" s="3" t="s">
        <v>21</v>
      </c>
      <c r="D1359" s="4" t="s">
        <v>22</v>
      </c>
      <c r="E1359" s="3" t="s">
        <v>1830</v>
      </c>
      <c r="F1359" s="3" t="str">
        <f t="shared" si="294"/>
        <v>Kitchen Tools</v>
      </c>
      <c r="G1359" s="3" t="str">
        <f t="shared" si="295"/>
        <v xml:space="preserve">STEEL TEA STRAINER NP-55 </v>
      </c>
      <c r="H1359" s="3" t="str">
        <f t="shared" si="296"/>
        <v>STEEL</v>
      </c>
      <c r="I1359" s="3"/>
      <c r="J1359" s="3"/>
      <c r="K1359" s="3" t="str">
        <f t="shared" si="297"/>
        <v>PCS</v>
      </c>
      <c r="L1359" s="3" t="e">
        <f t="shared" si="298"/>
        <v>#VALUE!</v>
      </c>
      <c r="M1359" s="3"/>
      <c r="N1359" s="3">
        <v>2805</v>
      </c>
      <c r="O1359" s="3" t="s">
        <v>24</v>
      </c>
      <c r="P1359" s="3">
        <v>527.63176114082</v>
      </c>
      <c r="Q1359" s="3">
        <v>1480007.09</v>
      </c>
      <c r="R1359" s="3">
        <v>6.7950001434748222</v>
      </c>
      <c r="S1359" s="3">
        <v>19059.975402446878</v>
      </c>
      <c r="T1359" s="3">
        <v>542274.5</v>
      </c>
      <c r="U1359" t="str">
        <f t="shared" si="299"/>
        <v xml:space="preserve">STEEL TEA STRAINER NP-55 </v>
      </c>
      <c r="V1359" t="e">
        <f t="shared" si="300"/>
        <v>#VALUE!</v>
      </c>
      <c r="W1359" t="str">
        <f t="shared" si="301"/>
        <v>PCS</v>
      </c>
      <c r="X1359" t="e">
        <f t="shared" si="302"/>
        <v>#VALUE!</v>
      </c>
      <c r="Y1359">
        <f t="shared" si="303"/>
        <v>2022281.59</v>
      </c>
      <c r="Z1359">
        <f t="shared" si="304"/>
        <v>0.36639993393545162</v>
      </c>
      <c r="AA1359" t="str">
        <f t="shared" si="305"/>
        <v>High</v>
      </c>
      <c r="AB1359">
        <f t="shared" si="306"/>
        <v>2020</v>
      </c>
      <c r="AD1359">
        <f t="shared" si="307"/>
        <v>0.24370492732057603</v>
      </c>
    </row>
    <row r="1360" spans="1:30" x14ac:dyDescent="0.3">
      <c r="A1360" s="3" t="s">
        <v>19</v>
      </c>
      <c r="B1360" s="3" t="s">
        <v>1826</v>
      </c>
      <c r="C1360" s="3" t="s">
        <v>21</v>
      </c>
      <c r="D1360" s="4" t="s">
        <v>22</v>
      </c>
      <c r="E1360" s="3" t="s">
        <v>1831</v>
      </c>
      <c r="F1360" s="3" t="str">
        <f t="shared" si="294"/>
        <v>Other</v>
      </c>
      <c r="G1360" s="3" t="str">
        <f t="shared" si="295"/>
        <v>STAINLESS STEEL SPORTS BOTTLE 650ML S115 -NP-21</v>
      </c>
      <c r="H1360" s="3" t="str">
        <f t="shared" si="296"/>
        <v>STAINLESS</v>
      </c>
      <c r="I1360" s="3"/>
      <c r="J1360" s="3"/>
      <c r="K1360" s="3" t="str">
        <f t="shared" si="297"/>
        <v>PCS</v>
      </c>
      <c r="L1360" s="3" t="e">
        <f t="shared" si="298"/>
        <v>#VALUE!</v>
      </c>
      <c r="M1360" s="3"/>
      <c r="N1360" s="3">
        <v>6400</v>
      </c>
      <c r="O1360" s="3" t="s">
        <v>24</v>
      </c>
      <c r="P1360" s="3">
        <v>490.01186093749999</v>
      </c>
      <c r="Q1360" s="3">
        <v>3136075.91</v>
      </c>
      <c r="R1360" s="3">
        <v>6.3105197802640056</v>
      </c>
      <c r="S1360" s="3">
        <v>40387.326593689642</v>
      </c>
      <c r="T1360" s="3">
        <v>1149058.2</v>
      </c>
      <c r="U1360" t="str">
        <f t="shared" si="299"/>
        <v>STAINLESS STEEL SPORTS BOTTLE 650ML S115 -NP-21</v>
      </c>
      <c r="V1360" t="e">
        <f t="shared" si="300"/>
        <v>#VALUE!</v>
      </c>
      <c r="W1360" t="str">
        <f t="shared" si="301"/>
        <v>PCS</v>
      </c>
      <c r="X1360" t="e">
        <f t="shared" si="302"/>
        <v>#VALUE!</v>
      </c>
      <c r="Y1360">
        <f t="shared" si="303"/>
        <v>4285134.1100000003</v>
      </c>
      <c r="Z1360">
        <f t="shared" si="304"/>
        <v>0.36639999571949133</v>
      </c>
      <c r="AA1360" t="str">
        <f t="shared" si="305"/>
        <v>High</v>
      </c>
      <c r="AB1360">
        <f t="shared" si="306"/>
        <v>2020</v>
      </c>
      <c r="AD1360">
        <f t="shared" si="307"/>
        <v>0.24353475394108245</v>
      </c>
    </row>
    <row r="1361" spans="1:30" x14ac:dyDescent="0.3">
      <c r="A1361" s="3" t="s">
        <v>19</v>
      </c>
      <c r="B1361" s="3" t="s">
        <v>1826</v>
      </c>
      <c r="C1361" s="3" t="s">
        <v>21</v>
      </c>
      <c r="D1361" s="4" t="s">
        <v>22</v>
      </c>
      <c r="E1361" s="3" t="s">
        <v>1832</v>
      </c>
      <c r="F1361" s="3" t="str">
        <f t="shared" si="294"/>
        <v>Other</v>
      </c>
      <c r="G1361" s="3" t="str">
        <f t="shared" si="295"/>
        <v xml:space="preserve">STEEL LUNCH BOX 2 LAYER 8504 </v>
      </c>
      <c r="H1361" s="3" t="str">
        <f t="shared" si="296"/>
        <v>STEEL</v>
      </c>
      <c r="I1361" s="3"/>
      <c r="J1361" s="3"/>
      <c r="K1361" s="3" t="str">
        <f t="shared" si="297"/>
        <v>PCS</v>
      </c>
      <c r="L1361" s="3" t="e">
        <f t="shared" si="298"/>
        <v>#VALUE!</v>
      </c>
      <c r="M1361" s="3"/>
      <c r="N1361" s="3">
        <v>10532.9</v>
      </c>
      <c r="O1361" s="3" t="s">
        <v>24</v>
      </c>
      <c r="P1361" s="3">
        <v>399.5341833683031</v>
      </c>
      <c r="Q1361" s="3">
        <v>4208253.5999999996</v>
      </c>
      <c r="R1361" s="3">
        <v>5.1453210993986227</v>
      </c>
      <c r="S1361" s="3">
        <v>54195.152607855751</v>
      </c>
      <c r="T1361" s="3">
        <v>1541904.1</v>
      </c>
      <c r="U1361" t="str">
        <f t="shared" si="299"/>
        <v xml:space="preserve">STEEL LUNCH BOX 2 LAYER 8504 </v>
      </c>
      <c r="V1361" t="e">
        <f t="shared" si="300"/>
        <v>#VALUE!</v>
      </c>
      <c r="W1361" t="str">
        <f t="shared" si="301"/>
        <v>PCS</v>
      </c>
      <c r="X1361" t="e">
        <f t="shared" si="302"/>
        <v>#VALUE!</v>
      </c>
      <c r="Y1361">
        <f t="shared" si="303"/>
        <v>5750157.6999999993</v>
      </c>
      <c r="Z1361">
        <f t="shared" si="304"/>
        <v>0.3663999954755579</v>
      </c>
      <c r="AA1361" t="str">
        <f t="shared" si="305"/>
        <v>High</v>
      </c>
      <c r="AB1361">
        <f t="shared" si="306"/>
        <v>2020</v>
      </c>
      <c r="AD1361">
        <f t="shared" si="307"/>
        <v>0.24336410777194575</v>
      </c>
    </row>
    <row r="1362" spans="1:30" x14ac:dyDescent="0.3">
      <c r="A1362" s="3" t="s">
        <v>19</v>
      </c>
      <c r="B1362" s="3" t="s">
        <v>1826</v>
      </c>
      <c r="C1362" s="3" t="s">
        <v>21</v>
      </c>
      <c r="D1362" s="4" t="s">
        <v>22</v>
      </c>
      <c r="E1362" s="3" t="s">
        <v>1833</v>
      </c>
      <c r="F1362" s="3" t="str">
        <f t="shared" si="294"/>
        <v>Other</v>
      </c>
      <c r="G1362" s="3" t="str">
        <f t="shared" si="295"/>
        <v xml:space="preserve">STEEL LUNCH BOX 6900 </v>
      </c>
      <c r="H1362" s="3" t="str">
        <f t="shared" si="296"/>
        <v>STEEL</v>
      </c>
      <c r="I1362" s="3"/>
      <c r="J1362" s="3"/>
      <c r="K1362" s="3" t="str">
        <f t="shared" si="297"/>
        <v>PCS</v>
      </c>
      <c r="L1362" s="3" t="e">
        <f t="shared" si="298"/>
        <v>#VALUE!</v>
      </c>
      <c r="M1362" s="3"/>
      <c r="N1362" s="3">
        <v>10116</v>
      </c>
      <c r="O1362" s="3" t="s">
        <v>24</v>
      </c>
      <c r="P1362" s="3">
        <v>498.55653321470942</v>
      </c>
      <c r="Q1362" s="3">
        <v>5043397.8899999997</v>
      </c>
      <c r="R1362" s="3">
        <v>6.4205606338017942</v>
      </c>
      <c r="S1362" s="3">
        <v>64950.39137153895</v>
      </c>
      <c r="T1362" s="3">
        <v>1847901.1</v>
      </c>
      <c r="U1362" t="str">
        <f t="shared" si="299"/>
        <v xml:space="preserve">STEEL LUNCH BOX 6900 </v>
      </c>
      <c r="V1362" t="e">
        <f t="shared" si="300"/>
        <v>#VALUE!</v>
      </c>
      <c r="W1362" t="str">
        <f t="shared" si="301"/>
        <v>PCS</v>
      </c>
      <c r="X1362" t="e">
        <f t="shared" si="302"/>
        <v>#VALUE!</v>
      </c>
      <c r="Y1362">
        <f t="shared" si="303"/>
        <v>6891298.9900000002</v>
      </c>
      <c r="Z1362">
        <f t="shared" si="304"/>
        <v>0.3664000224261505</v>
      </c>
      <c r="AA1362" t="str">
        <f t="shared" si="305"/>
        <v>High</v>
      </c>
      <c r="AB1362">
        <f t="shared" si="306"/>
        <v>2020</v>
      </c>
      <c r="AD1362">
        <f t="shared" si="307"/>
        <v>0.24319298692673913</v>
      </c>
    </row>
    <row r="1363" spans="1:30" x14ac:dyDescent="0.3">
      <c r="A1363" s="3" t="s">
        <v>19</v>
      </c>
      <c r="B1363" s="3" t="s">
        <v>1826</v>
      </c>
      <c r="C1363" s="3" t="s">
        <v>21</v>
      </c>
      <c r="D1363" s="4" t="s">
        <v>22</v>
      </c>
      <c r="E1363" s="3" t="s">
        <v>1834</v>
      </c>
      <c r="F1363" s="3" t="str">
        <f t="shared" si="294"/>
        <v>Other</v>
      </c>
      <c r="G1363" s="3" t="str">
        <f t="shared" si="295"/>
        <v xml:space="preserve">STEEL LUNCH BOX 6527 </v>
      </c>
      <c r="H1363" s="3" t="str">
        <f t="shared" si="296"/>
        <v>STEEL</v>
      </c>
      <c r="I1363" s="3"/>
      <c r="J1363" s="3"/>
      <c r="K1363" s="3" t="str">
        <f t="shared" si="297"/>
        <v>PCS</v>
      </c>
      <c r="L1363" s="3" t="e">
        <f t="shared" si="298"/>
        <v>#VALUE!</v>
      </c>
      <c r="M1363" s="3"/>
      <c r="N1363" s="3">
        <v>8967</v>
      </c>
      <c r="O1363" s="3" t="s">
        <v>24</v>
      </c>
      <c r="P1363" s="3">
        <v>432.5308118657299</v>
      </c>
      <c r="Q1363" s="3">
        <v>3878503.79</v>
      </c>
      <c r="R1363" s="3">
        <v>5.570261582301737</v>
      </c>
      <c r="S1363" s="3">
        <v>49948.535608499667</v>
      </c>
      <c r="T1363" s="3">
        <v>1421083.9</v>
      </c>
      <c r="U1363" t="str">
        <f t="shared" si="299"/>
        <v xml:space="preserve">STEEL LUNCH BOX 6527 </v>
      </c>
      <c r="V1363" t="e">
        <f t="shared" si="300"/>
        <v>#VALUE!</v>
      </c>
      <c r="W1363" t="str">
        <f t="shared" si="301"/>
        <v>PCS</v>
      </c>
      <c r="X1363" t="e">
        <f t="shared" si="302"/>
        <v>#VALUE!</v>
      </c>
      <c r="Y1363">
        <f t="shared" si="303"/>
        <v>5299587.6899999995</v>
      </c>
      <c r="Z1363">
        <f t="shared" si="304"/>
        <v>0.36640002870797761</v>
      </c>
      <c r="AA1363" t="str">
        <f t="shared" si="305"/>
        <v>High</v>
      </c>
      <c r="AB1363">
        <f t="shared" si="306"/>
        <v>2020</v>
      </c>
      <c r="AD1363">
        <f t="shared" si="307"/>
        <v>0.24302138938426088</v>
      </c>
    </row>
    <row r="1364" spans="1:30" x14ac:dyDescent="0.3">
      <c r="A1364" s="3" t="s">
        <v>19</v>
      </c>
      <c r="B1364" s="3" t="s">
        <v>1826</v>
      </c>
      <c r="C1364" s="3" t="s">
        <v>21</v>
      </c>
      <c r="D1364" s="4" t="s">
        <v>22</v>
      </c>
      <c r="E1364" s="3" t="s">
        <v>1835</v>
      </c>
      <c r="F1364" s="3" t="str">
        <f t="shared" si="294"/>
        <v>Kitchen Tools</v>
      </c>
      <c r="G1364" s="3" t="str">
        <f t="shared" si="295"/>
        <v xml:space="preserve">STEEL TEA STRAINER BIG SB-12 </v>
      </c>
      <c r="H1364" s="3" t="str">
        <f t="shared" si="296"/>
        <v>STEEL</v>
      </c>
      <c r="I1364" s="3"/>
      <c r="J1364" s="3"/>
      <c r="K1364" s="3" t="str">
        <f t="shared" si="297"/>
        <v>PCS</v>
      </c>
      <c r="L1364" s="3" t="e">
        <f t="shared" si="298"/>
        <v>#VALUE!</v>
      </c>
      <c r="M1364" s="3"/>
      <c r="N1364" s="3">
        <v>108.3</v>
      </c>
      <c r="O1364" s="3" t="s">
        <v>24</v>
      </c>
      <c r="P1364" s="3">
        <v>391.67774699907659</v>
      </c>
      <c r="Q1364" s="3">
        <v>42418.7</v>
      </c>
      <c r="R1364" s="3">
        <v>5.0441435543989259</v>
      </c>
      <c r="S1364" s="3">
        <v>546.28074694140366</v>
      </c>
      <c r="T1364" s="3">
        <v>15542.2</v>
      </c>
      <c r="U1364" t="str">
        <f t="shared" si="299"/>
        <v xml:space="preserve">STEEL TEA STRAINER BIG SB-12 </v>
      </c>
      <c r="V1364" t="e">
        <f t="shared" si="300"/>
        <v>#VALUE!</v>
      </c>
      <c r="W1364" t="str">
        <f t="shared" si="301"/>
        <v>PCS</v>
      </c>
      <c r="X1364" t="e">
        <f t="shared" si="302"/>
        <v>#VALUE!</v>
      </c>
      <c r="Y1364">
        <f t="shared" si="303"/>
        <v>57960.899999999994</v>
      </c>
      <c r="Z1364">
        <f t="shared" si="304"/>
        <v>0.3663997246497418</v>
      </c>
      <c r="AA1364" t="str">
        <f t="shared" si="305"/>
        <v>High</v>
      </c>
      <c r="AB1364">
        <f t="shared" si="306"/>
        <v>2020</v>
      </c>
      <c r="AD1364">
        <f t="shared" si="307"/>
        <v>0.24284931317878847</v>
      </c>
    </row>
    <row r="1365" spans="1:30" x14ac:dyDescent="0.3">
      <c r="A1365" s="3" t="s">
        <v>19</v>
      </c>
      <c r="B1365" s="3" t="s">
        <v>1836</v>
      </c>
      <c r="C1365" s="3" t="s">
        <v>21</v>
      </c>
      <c r="D1365" s="4" t="s">
        <v>22</v>
      </c>
      <c r="E1365" s="3" t="s">
        <v>1837</v>
      </c>
      <c r="F1365" s="3" t="str">
        <f t="shared" si="294"/>
        <v>Other</v>
      </c>
      <c r="G1365" s="3" t="str">
        <f t="shared" si="295"/>
        <v xml:space="preserve">03-027I FAMILY CLOTH RACK 3LAYERS </v>
      </c>
      <c r="H1365" s="3" t="str">
        <f t="shared" si="296"/>
        <v>03-027I</v>
      </c>
      <c r="I1365" s="3"/>
      <c r="J1365" s="3"/>
      <c r="K1365" s="3" t="str">
        <f t="shared" si="297"/>
        <v>PCS</v>
      </c>
      <c r="L1365" s="3" t="e">
        <f t="shared" si="298"/>
        <v>#VALUE!</v>
      </c>
      <c r="M1365" s="3"/>
      <c r="N1365" s="3">
        <v>10488</v>
      </c>
      <c r="O1365" s="3" t="s">
        <v>24</v>
      </c>
      <c r="P1365" s="3">
        <v>157.1683114035088</v>
      </c>
      <c r="Q1365" s="3">
        <v>1648381.25</v>
      </c>
      <c r="R1365" s="3">
        <v>2.0240606748681098</v>
      </c>
      <c r="S1365" s="3">
        <v>21228.348358016741</v>
      </c>
      <c r="T1365" s="3">
        <v>603966.80000000005</v>
      </c>
      <c r="U1365" t="str">
        <f t="shared" si="299"/>
        <v xml:space="preserve">03-027I FAMILY CLOTH RACK 3LAYERS </v>
      </c>
      <c r="V1365" t="e">
        <f t="shared" si="300"/>
        <v>#VALUE!</v>
      </c>
      <c r="W1365" t="str">
        <f t="shared" si="301"/>
        <v>PCS</v>
      </c>
      <c r="X1365" t="e">
        <f t="shared" si="302"/>
        <v>#VALUE!</v>
      </c>
      <c r="Y1365">
        <f t="shared" si="303"/>
        <v>2252348.0499999998</v>
      </c>
      <c r="Z1365">
        <f t="shared" si="304"/>
        <v>0.36639994540098053</v>
      </c>
      <c r="AA1365" t="str">
        <f t="shared" si="305"/>
        <v>High</v>
      </c>
      <c r="AB1365">
        <f t="shared" si="306"/>
        <v>2020</v>
      </c>
      <c r="AD1365">
        <f t="shared" si="307"/>
        <v>0.24267675673818659</v>
      </c>
    </row>
    <row r="1366" spans="1:30" x14ac:dyDescent="0.3">
      <c r="A1366" s="3" t="s">
        <v>19</v>
      </c>
      <c r="B1366" s="3" t="s">
        <v>1838</v>
      </c>
      <c r="C1366" s="3" t="s">
        <v>21</v>
      </c>
      <c r="D1366" s="4" t="s">
        <v>22</v>
      </c>
      <c r="E1366" s="3" t="s">
        <v>1839</v>
      </c>
      <c r="F1366" s="3" t="str">
        <f t="shared" si="294"/>
        <v>Other</v>
      </c>
      <c r="G1366" s="3" t="str">
        <f t="shared" si="295"/>
        <v xml:space="preserve">2628 HOUSEHOLD STEEL HOOK 3PCS SET </v>
      </c>
      <c r="H1366" s="3" t="str">
        <f t="shared" si="296"/>
        <v>2628</v>
      </c>
      <c r="I1366" s="3"/>
      <c r="J1366" s="3"/>
      <c r="K1366" s="3" t="str">
        <f t="shared" si="297"/>
        <v>PCS</v>
      </c>
      <c r="L1366" s="3" t="e">
        <f t="shared" si="298"/>
        <v>#VALUE!</v>
      </c>
      <c r="M1366" s="3"/>
      <c r="N1366" s="3">
        <v>3286.68</v>
      </c>
      <c r="O1366" s="3" t="s">
        <v>24</v>
      </c>
      <c r="P1366" s="3">
        <v>1033.3314803996741</v>
      </c>
      <c r="Q1366" s="3">
        <v>3396229.91</v>
      </c>
      <c r="R1366" s="3">
        <v>13.30755287056888</v>
      </c>
      <c r="S1366" s="3">
        <v>43737.667868641343</v>
      </c>
      <c r="T1366" s="3">
        <v>1244378.7</v>
      </c>
      <c r="U1366" t="str">
        <f t="shared" si="299"/>
        <v xml:space="preserve">2628 HOUSEHOLD STEEL HOOK 3PCS SET </v>
      </c>
      <c r="V1366" t="e">
        <f t="shared" si="300"/>
        <v>#VALUE!</v>
      </c>
      <c r="W1366" t="str">
        <f t="shared" si="301"/>
        <v>PCS</v>
      </c>
      <c r="X1366">
        <f t="shared" si="302"/>
        <v>0.44500000000000001</v>
      </c>
      <c r="Y1366">
        <f t="shared" si="303"/>
        <v>4640608.6100000003</v>
      </c>
      <c r="Z1366">
        <f t="shared" si="304"/>
        <v>0.36640001795402594</v>
      </c>
      <c r="AA1366" t="str">
        <f t="shared" si="305"/>
        <v>High</v>
      </c>
      <c r="AB1366">
        <f t="shared" si="306"/>
        <v>2020</v>
      </c>
      <c r="AD1366">
        <f t="shared" si="307"/>
        <v>0.24250371731348339</v>
      </c>
    </row>
    <row r="1367" spans="1:30" x14ac:dyDescent="0.3">
      <c r="A1367" s="3" t="s">
        <v>19</v>
      </c>
      <c r="B1367" s="3" t="s">
        <v>1840</v>
      </c>
      <c r="C1367" s="3" t="s">
        <v>21</v>
      </c>
      <c r="D1367" s="4" t="s">
        <v>22</v>
      </c>
      <c r="E1367" s="3" t="s">
        <v>1841</v>
      </c>
      <c r="F1367" s="3" t="str">
        <f t="shared" si="294"/>
        <v>Other</v>
      </c>
      <c r="G1367" s="3" t="str">
        <f t="shared" si="295"/>
        <v>STAINLESS STEEL COLA BOTTLE 750ML SK750-SL-01</v>
      </c>
      <c r="H1367" s="3" t="str">
        <f t="shared" si="296"/>
        <v>STAINLESS</v>
      </c>
      <c r="I1367" s="3"/>
      <c r="J1367" s="3"/>
      <c r="K1367" s="3" t="str">
        <f t="shared" si="297"/>
        <v/>
      </c>
      <c r="L1367" s="3" t="e">
        <f t="shared" si="298"/>
        <v>#VALUE!</v>
      </c>
      <c r="M1367" s="3"/>
      <c r="N1367" s="3">
        <v>4760</v>
      </c>
      <c r="O1367" s="3" t="s">
        <v>24</v>
      </c>
      <c r="P1367" s="3">
        <v>516.70881092436969</v>
      </c>
      <c r="Q1367" s="3">
        <v>2459533.94</v>
      </c>
      <c r="R1367" s="3">
        <v>6.6543311129989648</v>
      </c>
      <c r="S1367" s="3">
        <v>31674.616097875081</v>
      </c>
      <c r="T1367" s="3">
        <v>901173.3</v>
      </c>
      <c r="U1367" t="str">
        <f t="shared" si="299"/>
        <v>STAINLESS STEEL COLA BOTTLE 750ML SK750-SL-01</v>
      </c>
      <c r="V1367" t="e">
        <f t="shared" si="300"/>
        <v>#VALUE!</v>
      </c>
      <c r="W1367" t="str">
        <f t="shared" si="301"/>
        <v/>
      </c>
      <c r="X1367" t="e">
        <f t="shared" si="302"/>
        <v>#VALUE!</v>
      </c>
      <c r="Y1367">
        <f t="shared" si="303"/>
        <v>3360707.24</v>
      </c>
      <c r="Z1367">
        <f t="shared" si="304"/>
        <v>0.36640002617731721</v>
      </c>
      <c r="AA1367" t="str">
        <f t="shared" si="305"/>
        <v>High</v>
      </c>
      <c r="AB1367">
        <f t="shared" si="306"/>
        <v>2020</v>
      </c>
      <c r="AD1367">
        <f t="shared" si="307"/>
        <v>0.24233019308289439</v>
      </c>
    </row>
    <row r="1368" spans="1:30" x14ac:dyDescent="0.3">
      <c r="A1368" s="3" t="s">
        <v>19</v>
      </c>
      <c r="B1368" s="3" t="s">
        <v>1840</v>
      </c>
      <c r="C1368" s="3" t="s">
        <v>21</v>
      </c>
      <c r="D1368" s="4" t="s">
        <v>22</v>
      </c>
      <c r="E1368" s="3" t="s">
        <v>1842</v>
      </c>
      <c r="F1368" s="3" t="str">
        <f t="shared" si="294"/>
        <v>Other</v>
      </c>
      <c r="G1368" s="3" t="str">
        <f t="shared" si="295"/>
        <v xml:space="preserve">STAINLESS STEEL BOTTLE 750ML SG805-AM-06 </v>
      </c>
      <c r="H1368" s="3" t="str">
        <f t="shared" si="296"/>
        <v>STAINLESS</v>
      </c>
      <c r="I1368" s="3"/>
      <c r="J1368" s="3"/>
      <c r="K1368" s="3" t="str">
        <f t="shared" si="297"/>
        <v>PCS</v>
      </c>
      <c r="L1368" s="3" t="e">
        <f t="shared" si="298"/>
        <v>#VALUE!</v>
      </c>
      <c r="M1368" s="3"/>
      <c r="N1368" s="3">
        <v>570</v>
      </c>
      <c r="O1368" s="3" t="s">
        <v>24</v>
      </c>
      <c r="P1368" s="3">
        <v>549.64526315789476</v>
      </c>
      <c r="Q1368" s="3">
        <v>313297.8</v>
      </c>
      <c r="R1368" s="3">
        <v>7.0784966279187991</v>
      </c>
      <c r="S1368" s="3">
        <v>4034.7430779137148</v>
      </c>
      <c r="T1368" s="3">
        <v>114792.4</v>
      </c>
      <c r="U1368" t="str">
        <f t="shared" si="299"/>
        <v xml:space="preserve">STAINLESS STEEL BOTTLE 750ML SG805-AM-06 </v>
      </c>
      <c r="V1368" t="e">
        <f t="shared" si="300"/>
        <v>#VALUE!</v>
      </c>
      <c r="W1368" t="str">
        <f t="shared" si="301"/>
        <v>PCS</v>
      </c>
      <c r="X1368" t="e">
        <f t="shared" si="302"/>
        <v>#VALUE!</v>
      </c>
      <c r="Y1368">
        <f t="shared" si="303"/>
        <v>428090.19999999995</v>
      </c>
      <c r="Z1368">
        <f t="shared" si="304"/>
        <v>0.3664002747545626</v>
      </c>
      <c r="AA1368" t="str">
        <f t="shared" si="305"/>
        <v>High</v>
      </c>
      <c r="AB1368">
        <f t="shared" si="306"/>
        <v>2020</v>
      </c>
      <c r="AD1368">
        <f t="shared" si="307"/>
        <v>0.24215618209678721</v>
      </c>
    </row>
    <row r="1369" spans="1:30" x14ac:dyDescent="0.3">
      <c r="A1369" s="3" t="s">
        <v>19</v>
      </c>
      <c r="B1369" s="3" t="s">
        <v>1840</v>
      </c>
      <c r="C1369" s="3" t="s">
        <v>21</v>
      </c>
      <c r="D1369" s="4" t="s">
        <v>22</v>
      </c>
      <c r="E1369" s="3" t="s">
        <v>1843</v>
      </c>
      <c r="F1369" s="3" t="str">
        <f t="shared" si="294"/>
        <v>Other</v>
      </c>
      <c r="G1369" s="3" t="str">
        <f t="shared" si="295"/>
        <v xml:space="preserve">STAINLESS STEEL SPORTS BOTTLE 750ML SG-702 -SB-01 </v>
      </c>
      <c r="H1369" s="3" t="str">
        <f t="shared" si="296"/>
        <v>STAINLESS</v>
      </c>
      <c r="I1369" s="3"/>
      <c r="J1369" s="3"/>
      <c r="K1369" s="3" t="str">
        <f t="shared" si="297"/>
        <v>PCS</v>
      </c>
      <c r="L1369" s="3" t="e">
        <f t="shared" si="298"/>
        <v>#VALUE!</v>
      </c>
      <c r="M1369" s="3"/>
      <c r="N1369" s="3">
        <v>3540</v>
      </c>
      <c r="O1369" s="3" t="s">
        <v>24</v>
      </c>
      <c r="P1369" s="3">
        <v>550.86412429378527</v>
      </c>
      <c r="Q1369" s="3">
        <v>1950059</v>
      </c>
      <c r="R1369" s="3">
        <v>7.0941934873636221</v>
      </c>
      <c r="S1369" s="3">
        <v>25113.44494526722</v>
      </c>
      <c r="T1369" s="3">
        <v>714501.6</v>
      </c>
      <c r="U1369" t="str">
        <f t="shared" si="299"/>
        <v xml:space="preserve">STAINLESS STEEL SPORTS BOTTLE 750ML SG-702 -SB-01 </v>
      </c>
      <c r="V1369" t="e">
        <f t="shared" si="300"/>
        <v>#VALUE!</v>
      </c>
      <c r="W1369" t="str">
        <f t="shared" si="301"/>
        <v>PCS</v>
      </c>
      <c r="X1369" t="e">
        <f t="shared" si="302"/>
        <v>#VALUE!</v>
      </c>
      <c r="Y1369">
        <f t="shared" si="303"/>
        <v>2664560.6</v>
      </c>
      <c r="Z1369">
        <f t="shared" si="304"/>
        <v>0.36639999097463205</v>
      </c>
      <c r="AA1369" t="str">
        <f t="shared" si="305"/>
        <v>High</v>
      </c>
      <c r="AB1369">
        <f t="shared" si="306"/>
        <v>2020</v>
      </c>
      <c r="AD1369">
        <f t="shared" si="307"/>
        <v>0.2419816819666499</v>
      </c>
    </row>
    <row r="1370" spans="1:30" x14ac:dyDescent="0.3">
      <c r="A1370" s="3" t="s">
        <v>19</v>
      </c>
      <c r="B1370" s="3" t="s">
        <v>1840</v>
      </c>
      <c r="C1370" s="3" t="s">
        <v>21</v>
      </c>
      <c r="D1370" s="4" t="s">
        <v>22</v>
      </c>
      <c r="E1370" s="3" t="s">
        <v>1844</v>
      </c>
      <c r="F1370" s="3" t="str">
        <f t="shared" si="294"/>
        <v>Other</v>
      </c>
      <c r="G1370" s="3" t="str">
        <f t="shared" si="295"/>
        <v xml:space="preserve">STAINLESS STEEL SPORTS BOTTLE KOOU 750ML-MP-202 </v>
      </c>
      <c r="H1370" s="3" t="str">
        <f t="shared" si="296"/>
        <v>STAINLESS</v>
      </c>
      <c r="I1370" s="3"/>
      <c r="J1370" s="3"/>
      <c r="K1370" s="3" t="str">
        <f t="shared" si="297"/>
        <v>PCS</v>
      </c>
      <c r="L1370" s="3" t="e">
        <f t="shared" si="298"/>
        <v>#VALUE!</v>
      </c>
      <c r="M1370" s="3"/>
      <c r="N1370" s="3">
        <v>3128</v>
      </c>
      <c r="O1370" s="3" t="s">
        <v>24</v>
      </c>
      <c r="P1370" s="3">
        <v>473.64972186700771</v>
      </c>
      <c r="Q1370" s="3">
        <v>1481576.33</v>
      </c>
      <c r="R1370" s="3">
        <v>6.0998032436189016</v>
      </c>
      <c r="S1370" s="3">
        <v>19080.18454603992</v>
      </c>
      <c r="T1370" s="3">
        <v>542849.6</v>
      </c>
      <c r="U1370" t="str">
        <f t="shared" si="299"/>
        <v xml:space="preserve">STAINLESS STEEL SPORTS BOTTLE KOOU 750ML-MP-202 </v>
      </c>
      <c r="V1370" t="e">
        <f t="shared" si="300"/>
        <v>#VALUE!</v>
      </c>
      <c r="W1370" t="str">
        <f t="shared" si="301"/>
        <v>PCS</v>
      </c>
      <c r="X1370" t="e">
        <f t="shared" si="302"/>
        <v>#VALUE!</v>
      </c>
      <c r="Y1370">
        <f t="shared" si="303"/>
        <v>2024425.9300000002</v>
      </c>
      <c r="Z1370">
        <f t="shared" si="304"/>
        <v>0.36640002206298744</v>
      </c>
      <c r="AA1370" t="str">
        <f t="shared" si="305"/>
        <v>High</v>
      </c>
      <c r="AB1370">
        <f t="shared" si="306"/>
        <v>2020</v>
      </c>
      <c r="AD1370">
        <f t="shared" si="307"/>
        <v>0.24180669137732785</v>
      </c>
    </row>
    <row r="1371" spans="1:30" x14ac:dyDescent="0.3">
      <c r="A1371" s="3" t="s">
        <v>19</v>
      </c>
      <c r="B1371" s="3" t="s">
        <v>1840</v>
      </c>
      <c r="C1371" s="3" t="s">
        <v>21</v>
      </c>
      <c r="D1371" s="4" t="s">
        <v>22</v>
      </c>
      <c r="E1371" s="3" t="s">
        <v>1845</v>
      </c>
      <c r="F1371" s="3" t="str">
        <f t="shared" si="294"/>
        <v>Other</v>
      </c>
      <c r="G1371" s="3" t="str">
        <f t="shared" si="295"/>
        <v>STAINLESS STEEL SPORTS BOTTLE 650ML S115 -NP-21</v>
      </c>
      <c r="H1371" s="3" t="str">
        <f t="shared" si="296"/>
        <v>STAINLESS</v>
      </c>
      <c r="I1371" s="3"/>
      <c r="J1371" s="3"/>
      <c r="K1371" s="3" t="str">
        <f t="shared" si="297"/>
        <v/>
      </c>
      <c r="L1371" s="3" t="e">
        <f t="shared" si="298"/>
        <v>#VALUE!</v>
      </c>
      <c r="M1371" s="3"/>
      <c r="N1371" s="3">
        <v>3072</v>
      </c>
      <c r="O1371" s="3" t="s">
        <v>24</v>
      </c>
      <c r="P1371" s="3">
        <v>489.52778645833342</v>
      </c>
      <c r="Q1371" s="3">
        <v>1503829.36</v>
      </c>
      <c r="R1371" s="3">
        <v>6.3042857238677827</v>
      </c>
      <c r="S1371" s="3">
        <v>19366.765743721829</v>
      </c>
      <c r="T1371" s="3">
        <v>551003.1</v>
      </c>
      <c r="U1371" t="str">
        <f t="shared" si="299"/>
        <v>STAINLESS STEEL SPORTS BOTTLE 650ML S115 -NP-21</v>
      </c>
      <c r="V1371" t="e">
        <f t="shared" si="300"/>
        <v>#VALUE!</v>
      </c>
      <c r="W1371" t="str">
        <f t="shared" si="301"/>
        <v/>
      </c>
      <c r="X1371" t="e">
        <f t="shared" si="302"/>
        <v>#VALUE!</v>
      </c>
      <c r="Y1371">
        <f t="shared" si="303"/>
        <v>2054832.46</v>
      </c>
      <c r="Z1371">
        <f t="shared" si="304"/>
        <v>0.36640001495914398</v>
      </c>
      <c r="AA1371" t="str">
        <f t="shared" si="305"/>
        <v>High</v>
      </c>
      <c r="AB1371">
        <f t="shared" si="306"/>
        <v>2020</v>
      </c>
      <c r="AD1371">
        <f t="shared" si="307"/>
        <v>0.24163120781298178</v>
      </c>
    </row>
    <row r="1372" spans="1:30" x14ac:dyDescent="0.3">
      <c r="A1372" s="3" t="s">
        <v>19</v>
      </c>
      <c r="B1372" s="3" t="s">
        <v>1840</v>
      </c>
      <c r="C1372" s="3" t="s">
        <v>21</v>
      </c>
      <c r="D1372" s="4" t="s">
        <v>22</v>
      </c>
      <c r="E1372" s="3" t="s">
        <v>1846</v>
      </c>
      <c r="F1372" s="3" t="str">
        <f t="shared" si="294"/>
        <v>Other</v>
      </c>
      <c r="G1372" s="3" t="str">
        <f t="shared" si="295"/>
        <v>STAINLESS STEEL SPORTS BOTTLE KWB-600F</v>
      </c>
      <c r="H1372" s="3" t="str">
        <f t="shared" si="296"/>
        <v>STAINLESS</v>
      </c>
      <c r="I1372" s="3"/>
      <c r="J1372" s="3"/>
      <c r="K1372" s="3" t="str">
        <f t="shared" si="297"/>
        <v>PCS</v>
      </c>
      <c r="L1372" s="3" t="e">
        <f t="shared" si="298"/>
        <v>#VALUE!</v>
      </c>
      <c r="M1372" s="3"/>
      <c r="N1372" s="3">
        <v>7897.5</v>
      </c>
      <c r="O1372" s="3" t="s">
        <v>24</v>
      </c>
      <c r="P1372" s="3">
        <v>507.94811775878441</v>
      </c>
      <c r="Q1372" s="3">
        <v>4011520.26</v>
      </c>
      <c r="R1372" s="3">
        <v>6.541508277640494</v>
      </c>
      <c r="S1372" s="3">
        <v>51661.561622665802</v>
      </c>
      <c r="T1372" s="3">
        <v>1469821.1</v>
      </c>
      <c r="U1372" t="str">
        <f t="shared" si="299"/>
        <v>STAINLESS STEEL SPORTS BOTTLE KWB-600F</v>
      </c>
      <c r="V1372" t="e">
        <f t="shared" si="300"/>
        <v>#VALUE!</v>
      </c>
      <c r="W1372" t="str">
        <f t="shared" si="301"/>
        <v>PCS</v>
      </c>
      <c r="X1372" t="e">
        <f t="shared" si="302"/>
        <v>#VALUE!</v>
      </c>
      <c r="Y1372">
        <f t="shared" si="303"/>
        <v>5481341.3599999994</v>
      </c>
      <c r="Z1372">
        <f t="shared" si="304"/>
        <v>0.36640001912890757</v>
      </c>
      <c r="AA1372" t="str">
        <f t="shared" si="305"/>
        <v>High</v>
      </c>
      <c r="AB1372">
        <f t="shared" si="306"/>
        <v>2020</v>
      </c>
      <c r="AD1372">
        <f t="shared" si="307"/>
        <v>0.24145522924154855</v>
      </c>
    </row>
    <row r="1373" spans="1:30" x14ac:dyDescent="0.3">
      <c r="A1373" s="3" t="s">
        <v>19</v>
      </c>
      <c r="B1373" s="3" t="s">
        <v>1847</v>
      </c>
      <c r="C1373" s="3" t="s">
        <v>21</v>
      </c>
      <c r="D1373" s="4" t="s">
        <v>22</v>
      </c>
      <c r="E1373" s="3" t="s">
        <v>1807</v>
      </c>
      <c r="F1373" s="3" t="str">
        <f t="shared" si="294"/>
        <v>Other</v>
      </c>
      <c r="G1373" s="3" t="str">
        <f t="shared" si="295"/>
        <v xml:space="preserve">03-027I FAMILY CLOTH RACK 3LAYERS </v>
      </c>
      <c r="H1373" s="3" t="str">
        <f t="shared" si="296"/>
        <v>03-027I</v>
      </c>
      <c r="I1373" s="3"/>
      <c r="J1373" s="3"/>
      <c r="K1373" s="3" t="str">
        <f t="shared" si="297"/>
        <v>PCS</v>
      </c>
      <c r="L1373" s="3" t="e">
        <f t="shared" si="298"/>
        <v>#VALUE!</v>
      </c>
      <c r="M1373" s="3"/>
      <c r="N1373" s="3">
        <v>20976</v>
      </c>
      <c r="O1373" s="3" t="s">
        <v>24</v>
      </c>
      <c r="P1373" s="3">
        <v>157.01942648741419</v>
      </c>
      <c r="Q1373" s="3">
        <v>3293639.49</v>
      </c>
      <c r="R1373" s="3">
        <v>2.0221432902435819</v>
      </c>
      <c r="S1373" s="3">
        <v>42416.477656149393</v>
      </c>
      <c r="T1373" s="3">
        <v>1206789.5</v>
      </c>
      <c r="U1373" t="str">
        <f t="shared" si="299"/>
        <v xml:space="preserve">03-027I FAMILY CLOTH RACK 3LAYERS </v>
      </c>
      <c r="V1373" t="e">
        <f t="shared" si="300"/>
        <v>#VALUE!</v>
      </c>
      <c r="W1373" t="str">
        <f t="shared" si="301"/>
        <v>PCS</v>
      </c>
      <c r="X1373" t="e">
        <f t="shared" si="302"/>
        <v>#VALUE!</v>
      </c>
      <c r="Y1373">
        <f t="shared" si="303"/>
        <v>4500428.99</v>
      </c>
      <c r="Z1373">
        <f t="shared" si="304"/>
        <v>0.36639999722616878</v>
      </c>
      <c r="AA1373" t="str">
        <f t="shared" si="305"/>
        <v>High</v>
      </c>
      <c r="AB1373">
        <f t="shared" si="306"/>
        <v>2020</v>
      </c>
      <c r="AD1373">
        <f t="shared" si="307"/>
        <v>0.24127875354961728</v>
      </c>
    </row>
    <row r="1374" spans="1:30" x14ac:dyDescent="0.3">
      <c r="A1374" s="3" t="s">
        <v>19</v>
      </c>
      <c r="B1374" s="3" t="s">
        <v>1847</v>
      </c>
      <c r="C1374" s="3" t="s">
        <v>21</v>
      </c>
      <c r="D1374" s="4" t="s">
        <v>22</v>
      </c>
      <c r="E1374" s="3" t="s">
        <v>1848</v>
      </c>
      <c r="F1374" s="3" t="str">
        <f t="shared" si="294"/>
        <v>Home Utility</v>
      </c>
      <c r="G1374" s="3" t="str">
        <f t="shared" si="295"/>
        <v xml:space="preserve">RYX-02-021A MILD STEEL MULTI FUNCTION CLOTH STAND </v>
      </c>
      <c r="H1374" s="3" t="str">
        <f t="shared" si="296"/>
        <v>RYX-02-021A</v>
      </c>
      <c r="I1374" s="3"/>
      <c r="J1374" s="3"/>
      <c r="K1374" s="3" t="str">
        <f t="shared" si="297"/>
        <v/>
      </c>
      <c r="L1374" s="3" t="e">
        <f t="shared" si="298"/>
        <v>#VALUE!</v>
      </c>
      <c r="M1374" s="3"/>
      <c r="N1374" s="3">
        <v>14256</v>
      </c>
      <c r="O1374" s="3" t="s">
        <v>24</v>
      </c>
      <c r="P1374" s="3">
        <v>197.69450126262629</v>
      </c>
      <c r="Q1374" s="3">
        <v>2818332.81</v>
      </c>
      <c r="R1374" s="3">
        <v>2.5459691083403251</v>
      </c>
      <c r="S1374" s="3">
        <v>36295.335608499678</v>
      </c>
      <c r="T1374" s="3">
        <v>1032637.2</v>
      </c>
      <c r="U1374" t="str">
        <f t="shared" si="299"/>
        <v xml:space="preserve">RYX-02-021A MILD STEEL MULTI FUNCTION CLOTH STAND </v>
      </c>
      <c r="V1374" t="e">
        <f t="shared" si="300"/>
        <v>#VALUE!</v>
      </c>
      <c r="W1374" t="str">
        <f t="shared" si="301"/>
        <v/>
      </c>
      <c r="X1374" t="e">
        <f t="shared" si="302"/>
        <v>#VALUE!</v>
      </c>
      <c r="Y1374">
        <f t="shared" si="303"/>
        <v>3850970.01</v>
      </c>
      <c r="Z1374">
        <f t="shared" si="304"/>
        <v>0.3664000207271475</v>
      </c>
      <c r="AA1374" t="str">
        <f t="shared" si="305"/>
        <v>High</v>
      </c>
      <c r="AB1374">
        <f t="shared" si="306"/>
        <v>2020</v>
      </c>
      <c r="AD1374">
        <f t="shared" si="307"/>
        <v>0.24110177866464336</v>
      </c>
    </row>
    <row r="1375" spans="1:30" x14ac:dyDescent="0.3">
      <c r="A1375" s="3" t="s">
        <v>19</v>
      </c>
      <c r="B1375" s="3" t="s">
        <v>1847</v>
      </c>
      <c r="C1375" s="3" t="s">
        <v>21</v>
      </c>
      <c r="D1375" s="4" t="s">
        <v>22</v>
      </c>
      <c r="E1375" s="3" t="s">
        <v>1732</v>
      </c>
      <c r="F1375" s="3" t="str">
        <f t="shared" si="294"/>
        <v>Home Utility</v>
      </c>
      <c r="G1375" s="3" t="str">
        <f t="shared" si="295"/>
        <v xml:space="preserve">RYX-02-020 MILD STEEL MULTI FUNCTION CLOTH STAND </v>
      </c>
      <c r="H1375" s="3" t="str">
        <f t="shared" si="296"/>
        <v>RYX-02-020</v>
      </c>
      <c r="I1375" s="3"/>
      <c r="J1375" s="3"/>
      <c r="K1375" s="3" t="str">
        <f t="shared" si="297"/>
        <v/>
      </c>
      <c r="L1375" s="3" t="e">
        <f t="shared" si="298"/>
        <v>#VALUE!</v>
      </c>
      <c r="M1375" s="3"/>
      <c r="N1375" s="3">
        <v>8008</v>
      </c>
      <c r="O1375" s="3" t="s">
        <v>24</v>
      </c>
      <c r="P1375" s="3">
        <v>357.90125874125869</v>
      </c>
      <c r="Q1375" s="3">
        <v>2866073.28</v>
      </c>
      <c r="R1375" s="3">
        <v>4.609159803493351</v>
      </c>
      <c r="S1375" s="3">
        <v>36910.151706374752</v>
      </c>
      <c r="T1375" s="3">
        <v>1050129.3</v>
      </c>
      <c r="U1375" t="str">
        <f t="shared" si="299"/>
        <v xml:space="preserve">RYX-02-020 MILD STEEL MULTI FUNCTION CLOTH STAND </v>
      </c>
      <c r="V1375" t="e">
        <f t="shared" si="300"/>
        <v>#VALUE!</v>
      </c>
      <c r="W1375" t="str">
        <f t="shared" si="301"/>
        <v/>
      </c>
      <c r="X1375" t="e">
        <f t="shared" si="302"/>
        <v>#VALUE!</v>
      </c>
      <c r="Y1375">
        <f t="shared" si="303"/>
        <v>3916202.58</v>
      </c>
      <c r="Z1375">
        <f t="shared" si="304"/>
        <v>0.3664000175180448</v>
      </c>
      <c r="AA1375" t="str">
        <f t="shared" si="305"/>
        <v>High</v>
      </c>
      <c r="AB1375">
        <f t="shared" si="306"/>
        <v>2020</v>
      </c>
      <c r="AD1375">
        <f t="shared" si="307"/>
        <v>0.24092430240109872</v>
      </c>
    </row>
    <row r="1376" spans="1:30" x14ac:dyDescent="0.3">
      <c r="A1376" s="3" t="s">
        <v>19</v>
      </c>
      <c r="B1376" s="3" t="s">
        <v>1849</v>
      </c>
      <c r="C1376" s="3" t="s">
        <v>21</v>
      </c>
      <c r="D1376" s="4" t="s">
        <v>22</v>
      </c>
      <c r="E1376" s="3" t="s">
        <v>1850</v>
      </c>
      <c r="F1376" s="3" t="str">
        <f t="shared" si="294"/>
        <v>Home Utility</v>
      </c>
      <c r="G1376" s="3" t="str">
        <f t="shared" si="295"/>
        <v xml:space="preserve">RYX-02-021A MILD STEEL MULTI FUNCTION CLOTH STAND </v>
      </c>
      <c r="H1376" s="3" t="str">
        <f t="shared" si="296"/>
        <v>RYX-02-021A</v>
      </c>
      <c r="I1376" s="3"/>
      <c r="J1376" s="3"/>
      <c r="K1376" s="3" t="str">
        <f t="shared" si="297"/>
        <v/>
      </c>
      <c r="L1376" s="3" t="e">
        <f t="shared" si="298"/>
        <v>#VALUE!</v>
      </c>
      <c r="M1376" s="3"/>
      <c r="N1376" s="3">
        <v>9504</v>
      </c>
      <c r="O1376" s="3" t="s">
        <v>24</v>
      </c>
      <c r="P1376" s="3">
        <v>196.45386679292929</v>
      </c>
      <c r="Q1376" s="3">
        <v>1867097.55</v>
      </c>
      <c r="R1376" s="3">
        <v>2.5299918453693402</v>
      </c>
      <c r="S1376" s="3">
        <v>24045.042498390208</v>
      </c>
      <c r="T1376" s="3">
        <v>684104.6</v>
      </c>
      <c r="U1376" t="str">
        <f t="shared" si="299"/>
        <v xml:space="preserve">RYX-02-021A MILD STEEL MULTI FUNCTION CLOTH STAND </v>
      </c>
      <c r="V1376" t="e">
        <f t="shared" si="300"/>
        <v>#VALUE!</v>
      </c>
      <c r="W1376" t="str">
        <f t="shared" si="301"/>
        <v/>
      </c>
      <c r="X1376" t="e">
        <f t="shared" si="302"/>
        <v>#VALUE!</v>
      </c>
      <c r="Y1376">
        <f t="shared" si="303"/>
        <v>2551202.15</v>
      </c>
      <c r="Z1376">
        <f t="shared" si="304"/>
        <v>0.36640003089286899</v>
      </c>
      <c r="AA1376" t="str">
        <f t="shared" si="305"/>
        <v>High</v>
      </c>
      <c r="AB1376">
        <f t="shared" si="306"/>
        <v>2020</v>
      </c>
      <c r="AD1376">
        <f t="shared" si="307"/>
        <v>0.2407463226633442</v>
      </c>
    </row>
    <row r="1377" spans="1:30" x14ac:dyDescent="0.3">
      <c r="A1377" s="3" t="s">
        <v>19</v>
      </c>
      <c r="B1377" s="3" t="s">
        <v>1849</v>
      </c>
      <c r="C1377" s="3" t="s">
        <v>21</v>
      </c>
      <c r="D1377" s="4" t="s">
        <v>22</v>
      </c>
      <c r="E1377" s="3" t="s">
        <v>1807</v>
      </c>
      <c r="F1377" s="3" t="str">
        <f t="shared" si="294"/>
        <v>Other</v>
      </c>
      <c r="G1377" s="3" t="str">
        <f t="shared" si="295"/>
        <v xml:space="preserve">03-027I FAMILY CLOTH RACK 3LAYERS </v>
      </c>
      <c r="H1377" s="3" t="str">
        <f t="shared" si="296"/>
        <v>03-027I</v>
      </c>
      <c r="I1377" s="3"/>
      <c r="J1377" s="3"/>
      <c r="K1377" s="3" t="str">
        <f t="shared" si="297"/>
        <v>PCS</v>
      </c>
      <c r="L1377" s="3" t="e">
        <f t="shared" si="298"/>
        <v>#VALUE!</v>
      </c>
      <c r="M1377" s="3"/>
      <c r="N1377" s="3">
        <v>20976</v>
      </c>
      <c r="O1377" s="3" t="s">
        <v>24</v>
      </c>
      <c r="P1377" s="3">
        <v>156.79731550343249</v>
      </c>
      <c r="Q1377" s="3">
        <v>3288980.49</v>
      </c>
      <c r="R1377" s="3">
        <v>2.0192828783442689</v>
      </c>
      <c r="S1377" s="3">
        <v>42356.477656149393</v>
      </c>
      <c r="T1377" s="3">
        <v>1205082.3999999999</v>
      </c>
      <c r="U1377" t="str">
        <f t="shared" si="299"/>
        <v xml:space="preserve">03-027I FAMILY CLOTH RACK 3LAYERS </v>
      </c>
      <c r="V1377" t="e">
        <f t="shared" si="300"/>
        <v>#VALUE!</v>
      </c>
      <c r="W1377" t="str">
        <f t="shared" si="301"/>
        <v>PCS</v>
      </c>
      <c r="X1377" t="e">
        <f t="shared" si="302"/>
        <v>#VALUE!</v>
      </c>
      <c r="Y1377">
        <f t="shared" si="303"/>
        <v>4494062.8900000006</v>
      </c>
      <c r="Z1377">
        <f t="shared" si="304"/>
        <v>0.36639998433070664</v>
      </c>
      <c r="AA1377" t="str">
        <f t="shared" si="305"/>
        <v>High</v>
      </c>
      <c r="AB1377">
        <f t="shared" si="306"/>
        <v>2020</v>
      </c>
      <c r="AD1377">
        <f t="shared" si="307"/>
        <v>0.24056783728233636</v>
      </c>
    </row>
    <row r="1378" spans="1:30" x14ac:dyDescent="0.3">
      <c r="A1378" s="3" t="s">
        <v>19</v>
      </c>
      <c r="B1378" s="3" t="s">
        <v>1849</v>
      </c>
      <c r="C1378" s="3" t="s">
        <v>21</v>
      </c>
      <c r="D1378" s="4" t="s">
        <v>22</v>
      </c>
      <c r="E1378" s="3" t="s">
        <v>1851</v>
      </c>
      <c r="F1378" s="3" t="str">
        <f t="shared" si="294"/>
        <v>Home Utility</v>
      </c>
      <c r="G1378" s="3" t="str">
        <f t="shared" si="295"/>
        <v xml:space="preserve">RYX-02-020 MILD STEEL MULTI FUNCTION CLOTH STAND </v>
      </c>
      <c r="H1378" s="3" t="str">
        <f t="shared" si="296"/>
        <v>RYX-02-020</v>
      </c>
      <c r="I1378" s="3"/>
      <c r="J1378" s="3"/>
      <c r="K1378" s="3" t="str">
        <f t="shared" si="297"/>
        <v/>
      </c>
      <c r="L1378" s="3" t="e">
        <f t="shared" si="298"/>
        <v>#VALUE!</v>
      </c>
      <c r="M1378" s="3"/>
      <c r="N1378" s="3">
        <v>12012</v>
      </c>
      <c r="O1378" s="3" t="s">
        <v>24</v>
      </c>
      <c r="P1378" s="3">
        <v>355.65524558774553</v>
      </c>
      <c r="Q1378" s="3">
        <v>4272130.8099999996</v>
      </c>
      <c r="R1378" s="3">
        <v>4.5802349721538373</v>
      </c>
      <c r="S1378" s="3">
        <v>55017.782485511903</v>
      </c>
      <c r="T1378" s="3">
        <v>1565308.8</v>
      </c>
      <c r="U1378" t="str">
        <f t="shared" si="299"/>
        <v xml:space="preserve">RYX-02-020 MILD STEEL MULTI FUNCTION CLOTH STAND </v>
      </c>
      <c r="V1378" t="e">
        <f t="shared" si="300"/>
        <v>#VALUE!</v>
      </c>
      <c r="W1378" t="str">
        <f t="shared" si="301"/>
        <v/>
      </c>
      <c r="X1378" t="e">
        <f t="shared" si="302"/>
        <v>#VALUE!</v>
      </c>
      <c r="Y1378">
        <f t="shared" si="303"/>
        <v>5837439.6099999994</v>
      </c>
      <c r="Z1378">
        <f t="shared" si="304"/>
        <v>0.36640001666990157</v>
      </c>
      <c r="AA1378" t="str">
        <f t="shared" si="305"/>
        <v>High</v>
      </c>
      <c r="AB1378">
        <f t="shared" si="306"/>
        <v>2020</v>
      </c>
      <c r="AD1378">
        <f t="shared" si="307"/>
        <v>0.2403888441855393</v>
      </c>
    </row>
    <row r="1379" spans="1:30" x14ac:dyDescent="0.3">
      <c r="A1379" s="3" t="s">
        <v>19</v>
      </c>
      <c r="B1379" s="3" t="s">
        <v>1852</v>
      </c>
      <c r="C1379" s="3" t="s">
        <v>21</v>
      </c>
      <c r="D1379" s="4" t="s">
        <v>22</v>
      </c>
      <c r="E1379" s="3" t="s">
        <v>1853</v>
      </c>
      <c r="F1379" s="3" t="str">
        <f t="shared" si="294"/>
        <v>Containers</v>
      </c>
      <c r="G1379" s="3" t="str">
        <f t="shared" si="295"/>
        <v>STEEL RECTANGLE CONTAINER- 6901</v>
      </c>
      <c r="H1379" s="3" t="str">
        <f t="shared" si="296"/>
        <v>STEEL</v>
      </c>
      <c r="I1379" s="3"/>
      <c r="J1379" s="3"/>
      <c r="K1379" s="3" t="str">
        <f t="shared" si="297"/>
        <v>PCS</v>
      </c>
      <c r="L1379" s="3" t="e">
        <f t="shared" si="298"/>
        <v>#VALUE!</v>
      </c>
      <c r="M1379" s="3"/>
      <c r="N1379" s="3">
        <v>8970</v>
      </c>
      <c r="O1379" s="3" t="s">
        <v>24</v>
      </c>
      <c r="P1379" s="3">
        <v>457.37414827201781</v>
      </c>
      <c r="Q1379" s="3">
        <v>4102646.11</v>
      </c>
      <c r="R1379" s="3">
        <v>5.9904931011397231</v>
      </c>
      <c r="S1379" s="3">
        <v>53734.723117223322</v>
      </c>
      <c r="T1379" s="3">
        <v>1503209.5</v>
      </c>
      <c r="U1379" t="str">
        <f t="shared" si="299"/>
        <v>STEEL RECTANGLE CONTAINER- 6901</v>
      </c>
      <c r="V1379" t="e">
        <f t="shared" si="300"/>
        <v>#VALUE!</v>
      </c>
      <c r="W1379" t="str">
        <f t="shared" si="301"/>
        <v>PCS</v>
      </c>
      <c r="X1379" t="e">
        <f t="shared" si="302"/>
        <v>#VALUE!</v>
      </c>
      <c r="Y1379">
        <f t="shared" si="303"/>
        <v>5605855.6099999994</v>
      </c>
      <c r="Z1379">
        <f t="shared" si="304"/>
        <v>0.36639999154106911</v>
      </c>
      <c r="AA1379" t="str">
        <f t="shared" si="305"/>
        <v>High</v>
      </c>
      <c r="AB1379">
        <f t="shared" si="306"/>
        <v>2020</v>
      </c>
      <c r="AD1379">
        <f t="shared" si="307"/>
        <v>0.24020934109083225</v>
      </c>
    </row>
    <row r="1380" spans="1:30" x14ac:dyDescent="0.3">
      <c r="A1380" s="3" t="s">
        <v>19</v>
      </c>
      <c r="B1380" s="3" t="s">
        <v>1852</v>
      </c>
      <c r="C1380" s="3" t="s">
        <v>21</v>
      </c>
      <c r="D1380" s="4" t="s">
        <v>22</v>
      </c>
      <c r="E1380" s="3" t="s">
        <v>1854</v>
      </c>
      <c r="F1380" s="3" t="str">
        <f t="shared" si="294"/>
        <v>Other</v>
      </c>
      <c r="G1380" s="3" t="str">
        <f t="shared" si="295"/>
        <v>STAINLESS STEEL SPORTS BOTTLE 650ML S115 -NP-21</v>
      </c>
      <c r="H1380" s="3" t="str">
        <f t="shared" si="296"/>
        <v>STAINLESS</v>
      </c>
      <c r="I1380" s="3"/>
      <c r="J1380" s="3"/>
      <c r="K1380" s="3" t="str">
        <f t="shared" si="297"/>
        <v>PCS</v>
      </c>
      <c r="L1380" s="3" t="e">
        <f t="shared" si="298"/>
        <v>#VALUE!</v>
      </c>
      <c r="M1380" s="3"/>
      <c r="N1380" s="3">
        <v>3507.2</v>
      </c>
      <c r="O1380" s="3" t="s">
        <v>24</v>
      </c>
      <c r="P1380" s="3">
        <v>482.27909443430661</v>
      </c>
      <c r="Q1380" s="3">
        <v>1691449.24</v>
      </c>
      <c r="R1380" s="3">
        <v>6.3166875498926869</v>
      </c>
      <c r="S1380" s="3">
        <v>22153.88657498363</v>
      </c>
      <c r="T1380" s="3">
        <v>619747</v>
      </c>
      <c r="U1380" t="str">
        <f t="shared" si="299"/>
        <v>STAINLESS STEEL SPORTS BOTTLE 650ML S115 -NP-21</v>
      </c>
      <c r="V1380" t="e">
        <f t="shared" si="300"/>
        <v>#VALUE!</v>
      </c>
      <c r="W1380" t="str">
        <f t="shared" si="301"/>
        <v>PCS</v>
      </c>
      <c r="X1380" t="e">
        <f t="shared" si="302"/>
        <v>#VALUE!</v>
      </c>
      <c r="Y1380">
        <f t="shared" si="303"/>
        <v>2311196.2400000002</v>
      </c>
      <c r="Z1380">
        <f t="shared" si="304"/>
        <v>0.36639999909190302</v>
      </c>
      <c r="AA1380" t="str">
        <f t="shared" si="305"/>
        <v>High</v>
      </c>
      <c r="AB1380">
        <f t="shared" si="306"/>
        <v>2020</v>
      </c>
      <c r="AD1380">
        <f t="shared" si="307"/>
        <v>0.24002932589760795</v>
      </c>
    </row>
    <row r="1381" spans="1:30" x14ac:dyDescent="0.3">
      <c r="A1381" s="3" t="s">
        <v>19</v>
      </c>
      <c r="B1381" s="3" t="s">
        <v>1852</v>
      </c>
      <c r="C1381" s="3" t="s">
        <v>21</v>
      </c>
      <c r="D1381" s="4" t="s">
        <v>22</v>
      </c>
      <c r="E1381" s="3" t="s">
        <v>1855</v>
      </c>
      <c r="F1381" s="3" t="str">
        <f t="shared" si="294"/>
        <v>Other</v>
      </c>
      <c r="G1381" s="3" t="str">
        <f t="shared" si="295"/>
        <v>STAINLESS STEEL COLA BOTTLE 750ML SK750-SL-01</v>
      </c>
      <c r="H1381" s="3" t="str">
        <f t="shared" si="296"/>
        <v>STAINLESS</v>
      </c>
      <c r="I1381" s="3"/>
      <c r="J1381" s="3"/>
      <c r="K1381" s="3" t="str">
        <f t="shared" si="297"/>
        <v>PCS</v>
      </c>
      <c r="L1381" s="3" t="e">
        <f t="shared" si="298"/>
        <v>#VALUE!</v>
      </c>
      <c r="M1381" s="3"/>
      <c r="N1381" s="3">
        <v>680</v>
      </c>
      <c r="O1381" s="3" t="s">
        <v>24</v>
      </c>
      <c r="P1381" s="3">
        <v>509.0576323529412</v>
      </c>
      <c r="Q1381" s="3">
        <v>346159.19</v>
      </c>
      <c r="R1381" s="3">
        <v>6.667421510844024</v>
      </c>
      <c r="S1381" s="3">
        <v>4533.8466273739359</v>
      </c>
      <c r="T1381" s="3">
        <v>126832.7</v>
      </c>
      <c r="U1381" t="str">
        <f t="shared" si="299"/>
        <v>STAINLESS STEEL COLA BOTTLE 750ML SK750-SL-01</v>
      </c>
      <c r="V1381" t="e">
        <f t="shared" si="300"/>
        <v>#VALUE!</v>
      </c>
      <c r="W1381" t="str">
        <f t="shared" si="301"/>
        <v>PCS</v>
      </c>
      <c r="X1381" t="e">
        <f t="shared" si="302"/>
        <v>#VALUE!</v>
      </c>
      <c r="Y1381">
        <f t="shared" si="303"/>
        <v>472991.89</v>
      </c>
      <c r="Z1381">
        <f t="shared" si="304"/>
        <v>0.36639992137721378</v>
      </c>
      <c r="AA1381" t="str">
        <f t="shared" si="305"/>
        <v>High</v>
      </c>
      <c r="AB1381">
        <f t="shared" si="306"/>
        <v>2020</v>
      </c>
      <c r="AD1381">
        <f t="shared" si="307"/>
        <v>0.23984879636447326</v>
      </c>
    </row>
    <row r="1382" spans="1:30" x14ac:dyDescent="0.3">
      <c r="A1382" s="3" t="s">
        <v>19</v>
      </c>
      <c r="B1382" s="3" t="s">
        <v>1852</v>
      </c>
      <c r="C1382" s="3" t="s">
        <v>21</v>
      </c>
      <c r="D1382" s="4" t="s">
        <v>25</v>
      </c>
      <c r="E1382" s="3" t="s">
        <v>1856</v>
      </c>
      <c r="F1382" s="3" t="str">
        <f t="shared" si="294"/>
        <v>Scrubber</v>
      </c>
      <c r="G1382" s="3" t="str">
        <f t="shared" si="295"/>
        <v xml:space="preserve">SS SCRUBBER 3PCS SET-SS410 </v>
      </c>
      <c r="H1382" s="3" t="str">
        <f t="shared" si="296"/>
        <v>SS</v>
      </c>
      <c r="I1382" s="3"/>
      <c r="J1382" s="3"/>
      <c r="K1382" s="3" t="str">
        <f t="shared" si="297"/>
        <v>PCS</v>
      </c>
      <c r="L1382" s="3" t="e">
        <f t="shared" si="298"/>
        <v>#VALUE!</v>
      </c>
      <c r="M1382" s="3"/>
      <c r="N1382" s="3">
        <v>7665</v>
      </c>
      <c r="O1382" s="3" t="s">
        <v>24</v>
      </c>
      <c r="P1382" s="3">
        <v>210.43208480104369</v>
      </c>
      <c r="Q1382" s="3">
        <v>1612961.93</v>
      </c>
      <c r="R1382" s="3">
        <v>2.7561504230654048</v>
      </c>
      <c r="S1382" s="3">
        <v>21125.892992796329</v>
      </c>
      <c r="T1382" s="3">
        <v>709058</v>
      </c>
      <c r="U1382" t="str">
        <f t="shared" si="299"/>
        <v xml:space="preserve">SS SCRUBBER 3PCS SET-SS410 </v>
      </c>
      <c r="V1382" t="e">
        <f t="shared" si="300"/>
        <v>#VALUE!</v>
      </c>
      <c r="W1382" t="str">
        <f t="shared" si="301"/>
        <v>PCS</v>
      </c>
      <c r="X1382" t="e">
        <f t="shared" si="302"/>
        <v>#VALUE!</v>
      </c>
      <c r="Y1382">
        <f t="shared" si="303"/>
        <v>2322019.9299999997</v>
      </c>
      <c r="Z1382">
        <f t="shared" si="304"/>
        <v>0.43959996005609386</v>
      </c>
      <c r="AA1382" t="str">
        <f t="shared" si="305"/>
        <v>High</v>
      </c>
      <c r="AB1382">
        <f t="shared" si="306"/>
        <v>2020</v>
      </c>
      <c r="AD1382">
        <f t="shared" si="307"/>
        <v>0.23966775040594285</v>
      </c>
    </row>
    <row r="1383" spans="1:30" x14ac:dyDescent="0.3">
      <c r="A1383" s="3" t="s">
        <v>19</v>
      </c>
      <c r="B1383" s="3" t="s">
        <v>1852</v>
      </c>
      <c r="C1383" s="3" t="s">
        <v>21</v>
      </c>
      <c r="D1383" s="4" t="s">
        <v>22</v>
      </c>
      <c r="E1383" s="3" t="s">
        <v>1857</v>
      </c>
      <c r="F1383" s="3" t="str">
        <f t="shared" si="294"/>
        <v>Other</v>
      </c>
      <c r="G1383" s="3" t="str">
        <f t="shared" si="295"/>
        <v>STAINLESS STEEL SPORTS BOTTLE 750ML S-308-C6-NP-20</v>
      </c>
      <c r="H1383" s="3" t="str">
        <f t="shared" si="296"/>
        <v>STAINLESS</v>
      </c>
      <c r="I1383" s="3"/>
      <c r="J1383" s="3"/>
      <c r="K1383" s="3" t="str">
        <f t="shared" si="297"/>
        <v>PCS</v>
      </c>
      <c r="L1383" s="3" t="e">
        <f t="shared" si="298"/>
        <v>#VALUE!</v>
      </c>
      <c r="M1383" s="3"/>
      <c r="N1383" s="3">
        <v>3200</v>
      </c>
      <c r="O1383" s="3" t="s">
        <v>24</v>
      </c>
      <c r="P1383" s="3">
        <v>460.64414687499999</v>
      </c>
      <c r="Q1383" s="3">
        <v>1474061.27</v>
      </c>
      <c r="R1383" s="3">
        <v>6.0333221594629993</v>
      </c>
      <c r="S1383" s="3">
        <v>19306.630910281601</v>
      </c>
      <c r="T1383" s="3">
        <v>540096.1</v>
      </c>
      <c r="U1383" t="str">
        <f t="shared" si="299"/>
        <v>STAINLESS STEEL SPORTS BOTTLE 750ML S-308-C6-NP-20</v>
      </c>
      <c r="V1383" t="e">
        <f t="shared" si="300"/>
        <v>#VALUE!</v>
      </c>
      <c r="W1383" t="str">
        <f t="shared" si="301"/>
        <v>PCS</v>
      </c>
      <c r="X1383" t="e">
        <f t="shared" si="302"/>
        <v>#VALUE!</v>
      </c>
      <c r="Y1383">
        <f t="shared" si="303"/>
        <v>2014157.37</v>
      </c>
      <c r="Z1383">
        <f t="shared" si="304"/>
        <v>0.36640003437577595</v>
      </c>
      <c r="AA1383" t="str">
        <f t="shared" si="305"/>
        <v>High</v>
      </c>
      <c r="AB1383">
        <f t="shared" si="306"/>
        <v>2020</v>
      </c>
      <c r="AD1383">
        <f t="shared" si="307"/>
        <v>0.23938131457549849</v>
      </c>
    </row>
    <row r="1384" spans="1:30" x14ac:dyDescent="0.3">
      <c r="A1384" s="3" t="s">
        <v>19</v>
      </c>
      <c r="B1384" s="3" t="s">
        <v>1858</v>
      </c>
      <c r="C1384" s="3" t="s">
        <v>21</v>
      </c>
      <c r="D1384" s="4" t="s">
        <v>22</v>
      </c>
      <c r="E1384" s="3" t="s">
        <v>1859</v>
      </c>
      <c r="F1384" s="3" t="str">
        <f t="shared" si="294"/>
        <v>Other</v>
      </c>
      <c r="G1384" s="3" t="str">
        <f t="shared" si="295"/>
        <v xml:space="preserve">STEEL LUNCH BOX-6527 </v>
      </c>
      <c r="H1384" s="3" t="str">
        <f t="shared" si="296"/>
        <v>STEEL</v>
      </c>
      <c r="I1384" s="3"/>
      <c r="J1384" s="3"/>
      <c r="K1384" s="3" t="str">
        <f t="shared" si="297"/>
        <v>PCS</v>
      </c>
      <c r="L1384" s="3" t="e">
        <f t="shared" si="298"/>
        <v>#VALUE!</v>
      </c>
      <c r="M1384" s="3"/>
      <c r="N1384" s="3">
        <v>8987</v>
      </c>
      <c r="O1384" s="3" t="s">
        <v>24</v>
      </c>
      <c r="P1384" s="3">
        <v>425.61472237676639</v>
      </c>
      <c r="Q1384" s="3">
        <v>3824999.51</v>
      </c>
      <c r="R1384" s="3">
        <v>5.5745215766439609</v>
      </c>
      <c r="S1384" s="3">
        <v>50098.225409299281</v>
      </c>
      <c r="T1384" s="3">
        <v>1401479.8</v>
      </c>
      <c r="U1384" t="str">
        <f t="shared" si="299"/>
        <v xml:space="preserve">STEEL LUNCH BOX-6527 </v>
      </c>
      <c r="V1384" t="e">
        <f t="shared" si="300"/>
        <v>#VALUE!</v>
      </c>
      <c r="W1384" t="str">
        <f t="shared" si="301"/>
        <v>PCS</v>
      </c>
      <c r="X1384" t="e">
        <f t="shared" si="302"/>
        <v>#VALUE!</v>
      </c>
      <c r="Y1384">
        <f t="shared" si="303"/>
        <v>5226479.3099999996</v>
      </c>
      <c r="Z1384">
        <f t="shared" si="304"/>
        <v>0.366399994649934</v>
      </c>
      <c r="AA1384" t="str">
        <f t="shared" si="305"/>
        <v>High</v>
      </c>
      <c r="AB1384">
        <f t="shared" si="306"/>
        <v>2020</v>
      </c>
      <c r="AD1384">
        <f t="shared" si="307"/>
        <v>0.23919907824866879</v>
      </c>
    </row>
    <row r="1385" spans="1:30" x14ac:dyDescent="0.3">
      <c r="A1385" s="3" t="s">
        <v>19</v>
      </c>
      <c r="B1385" s="3" t="s">
        <v>1858</v>
      </c>
      <c r="C1385" s="3" t="s">
        <v>21</v>
      </c>
      <c r="D1385" s="4" t="s">
        <v>22</v>
      </c>
      <c r="E1385" s="3" t="s">
        <v>1860</v>
      </c>
      <c r="F1385" s="3" t="str">
        <f t="shared" si="294"/>
        <v>Other</v>
      </c>
      <c r="G1385" s="3" t="str">
        <f t="shared" si="295"/>
        <v xml:space="preserve">STEEL LUNCH BOX-6561 </v>
      </c>
      <c r="H1385" s="3" t="str">
        <f t="shared" si="296"/>
        <v>STEEL</v>
      </c>
      <c r="I1385" s="3"/>
      <c r="J1385" s="3"/>
      <c r="K1385" s="3" t="str">
        <f t="shared" si="297"/>
        <v>PCS</v>
      </c>
      <c r="L1385" s="3" t="e">
        <f t="shared" si="298"/>
        <v>#VALUE!</v>
      </c>
      <c r="M1385" s="3"/>
      <c r="N1385" s="3">
        <v>8094.8</v>
      </c>
      <c r="O1385" s="3" t="s">
        <v>24</v>
      </c>
      <c r="P1385" s="3">
        <v>502.81530241636608</v>
      </c>
      <c r="Q1385" s="3">
        <v>4070189.31</v>
      </c>
      <c r="R1385" s="3">
        <v>6.5856621141632763</v>
      </c>
      <c r="S1385" s="3">
        <v>53309.617681728887</v>
      </c>
      <c r="T1385" s="3">
        <v>1491317.4</v>
      </c>
      <c r="U1385" t="str">
        <f t="shared" si="299"/>
        <v xml:space="preserve">STEEL LUNCH BOX-6561 </v>
      </c>
      <c r="V1385" t="e">
        <f t="shared" si="300"/>
        <v>#VALUE!</v>
      </c>
      <c r="W1385" t="str">
        <f t="shared" si="301"/>
        <v>PCS</v>
      </c>
      <c r="X1385" t="e">
        <f t="shared" si="302"/>
        <v>#VALUE!</v>
      </c>
      <c r="Y1385">
        <f t="shared" si="303"/>
        <v>5561506.71</v>
      </c>
      <c r="Z1385">
        <f t="shared" si="304"/>
        <v>0.36640000904527947</v>
      </c>
      <c r="AA1385" t="str">
        <f t="shared" si="305"/>
        <v>High</v>
      </c>
      <c r="AB1385">
        <f t="shared" si="306"/>
        <v>2020</v>
      </c>
      <c r="AD1385">
        <f t="shared" si="307"/>
        <v>0.23901631831131065</v>
      </c>
    </row>
    <row r="1386" spans="1:30" x14ac:dyDescent="0.3">
      <c r="A1386" s="3" t="s">
        <v>19</v>
      </c>
      <c r="B1386" s="3" t="s">
        <v>1861</v>
      </c>
      <c r="C1386" s="3" t="s">
        <v>21</v>
      </c>
      <c r="D1386" s="4" t="s">
        <v>22</v>
      </c>
      <c r="E1386" s="3" t="s">
        <v>1862</v>
      </c>
      <c r="F1386" s="3" t="str">
        <f t="shared" si="294"/>
        <v>Home Utility</v>
      </c>
      <c r="G1386" s="3" t="str">
        <f t="shared" si="295"/>
        <v xml:space="preserve">RYX-02-021A MILD STEEL MULTI FUNCTION CLOTH STAND </v>
      </c>
      <c r="H1386" s="3" t="str">
        <f t="shared" si="296"/>
        <v>RYX-02-021A</v>
      </c>
      <c r="I1386" s="3"/>
      <c r="J1386" s="3"/>
      <c r="K1386" s="3" t="str">
        <f t="shared" si="297"/>
        <v/>
      </c>
      <c r="L1386" s="3" t="e">
        <f t="shared" si="298"/>
        <v>#VALUE!</v>
      </c>
      <c r="M1386" s="3"/>
      <c r="N1386" s="3">
        <v>19008</v>
      </c>
      <c r="O1386" s="3" t="s">
        <v>24</v>
      </c>
      <c r="P1386" s="3">
        <v>192.9811243</v>
      </c>
      <c r="Q1386" s="3">
        <v>3668185.21</v>
      </c>
      <c r="R1386" s="3">
        <v>2.5476056009999999</v>
      </c>
      <c r="S1386" s="3">
        <v>48424.887260000003</v>
      </c>
      <c r="T1386" s="3">
        <v>1344023</v>
      </c>
      <c r="U1386" t="str">
        <f t="shared" si="299"/>
        <v xml:space="preserve">RYX-02-021A MILD STEEL MULTI FUNCTION CLOTH STAND </v>
      </c>
      <c r="V1386" t="e">
        <f t="shared" si="300"/>
        <v>#VALUE!</v>
      </c>
      <c r="W1386" t="str">
        <f t="shared" si="301"/>
        <v/>
      </c>
      <c r="X1386" t="e">
        <f t="shared" si="302"/>
        <v>#VALUE!</v>
      </c>
      <c r="Y1386">
        <f t="shared" si="303"/>
        <v>5012208.21</v>
      </c>
      <c r="Z1386">
        <f t="shared" si="304"/>
        <v>0.36639998338578983</v>
      </c>
      <c r="AA1386" t="str">
        <f t="shared" si="305"/>
        <v>High</v>
      </c>
      <c r="AB1386">
        <f t="shared" si="306"/>
        <v>2020</v>
      </c>
      <c r="AD1386">
        <f t="shared" si="307"/>
        <v>0.23883303242536247</v>
      </c>
    </row>
    <row r="1387" spans="1:30" x14ac:dyDescent="0.3">
      <c r="A1387" s="3" t="s">
        <v>19</v>
      </c>
      <c r="B1387" s="3" t="s">
        <v>1861</v>
      </c>
      <c r="C1387" s="3" t="s">
        <v>21</v>
      </c>
      <c r="D1387" s="4" t="s">
        <v>22</v>
      </c>
      <c r="E1387" s="3" t="s">
        <v>1851</v>
      </c>
      <c r="F1387" s="3" t="str">
        <f t="shared" si="294"/>
        <v>Home Utility</v>
      </c>
      <c r="G1387" s="3" t="str">
        <f t="shared" si="295"/>
        <v xml:space="preserve">RYX-02-020 MILD STEEL MULTI FUNCTION CLOTH STAND </v>
      </c>
      <c r="H1387" s="3" t="str">
        <f t="shared" si="296"/>
        <v>RYX-02-020</v>
      </c>
      <c r="I1387" s="3"/>
      <c r="J1387" s="3"/>
      <c r="K1387" s="3" t="str">
        <f t="shared" si="297"/>
        <v/>
      </c>
      <c r="L1387" s="3" t="e">
        <f t="shared" si="298"/>
        <v>#VALUE!</v>
      </c>
      <c r="M1387" s="3"/>
      <c r="N1387" s="3">
        <v>12012</v>
      </c>
      <c r="O1387" s="3" t="s">
        <v>24</v>
      </c>
      <c r="P1387" s="3">
        <v>349.36827670000002</v>
      </c>
      <c r="Q1387" s="3">
        <v>4196611.74</v>
      </c>
      <c r="R1387" s="3">
        <v>4.6121224649999997</v>
      </c>
      <c r="S1387" s="3">
        <v>55400.815049999997</v>
      </c>
      <c r="T1387" s="3">
        <v>1537638.5</v>
      </c>
      <c r="U1387" t="str">
        <f t="shared" si="299"/>
        <v xml:space="preserve">RYX-02-020 MILD STEEL MULTI FUNCTION CLOTH STAND </v>
      </c>
      <c r="V1387" t="e">
        <f t="shared" si="300"/>
        <v>#VALUE!</v>
      </c>
      <c r="W1387" t="str">
        <f t="shared" si="301"/>
        <v/>
      </c>
      <c r="X1387" t="e">
        <f t="shared" si="302"/>
        <v>#VALUE!</v>
      </c>
      <c r="Y1387">
        <f t="shared" si="303"/>
        <v>5734250.2400000002</v>
      </c>
      <c r="Z1387">
        <f t="shared" si="304"/>
        <v>0.36639999010249158</v>
      </c>
      <c r="AA1387" t="str">
        <f t="shared" si="305"/>
        <v>High</v>
      </c>
      <c r="AB1387">
        <f t="shared" si="306"/>
        <v>2020</v>
      </c>
      <c r="AD1387">
        <f t="shared" si="307"/>
        <v>0.23864921837498723</v>
      </c>
    </row>
    <row r="1388" spans="1:30" x14ac:dyDescent="0.3">
      <c r="A1388" s="3" t="s">
        <v>19</v>
      </c>
      <c r="B1388" s="3" t="s">
        <v>1863</v>
      </c>
      <c r="C1388" s="3" t="s">
        <v>21</v>
      </c>
      <c r="D1388" s="4" t="s">
        <v>22</v>
      </c>
      <c r="E1388" s="3" t="s">
        <v>1864</v>
      </c>
      <c r="F1388" s="3" t="str">
        <f t="shared" si="294"/>
        <v>Other</v>
      </c>
      <c r="G1388" s="3" t="str">
        <f t="shared" si="295"/>
        <v xml:space="preserve">STAINLESS STEEL SPORT BOTTLE 1000ML </v>
      </c>
      <c r="H1388" s="3" t="str">
        <f t="shared" si="296"/>
        <v>STAINLESS</v>
      </c>
      <c r="I1388" s="3"/>
      <c r="J1388" s="3"/>
      <c r="K1388" s="3" t="str">
        <f t="shared" si="297"/>
        <v>PCS</v>
      </c>
      <c r="L1388" s="3" t="e">
        <f t="shared" si="298"/>
        <v>#VALUE!</v>
      </c>
      <c r="M1388" s="3"/>
      <c r="N1388" s="3">
        <v>6450</v>
      </c>
      <c r="O1388" s="3" t="s">
        <v>24</v>
      </c>
      <c r="P1388" s="3">
        <v>384.97500309999998</v>
      </c>
      <c r="Q1388" s="3">
        <v>2483088.77</v>
      </c>
      <c r="R1388" s="3">
        <v>5.082178259</v>
      </c>
      <c r="S1388" s="3">
        <v>32780.049769999998</v>
      </c>
      <c r="T1388" s="3">
        <v>909803.8</v>
      </c>
      <c r="U1388" t="str">
        <f t="shared" si="299"/>
        <v xml:space="preserve">STAINLESS STEEL SPORT BOTTLE 1000ML </v>
      </c>
      <c r="V1388" t="e">
        <f t="shared" si="300"/>
        <v>#VALUE!</v>
      </c>
      <c r="W1388" t="str">
        <f t="shared" si="301"/>
        <v>PCS</v>
      </c>
      <c r="X1388" t="e">
        <f t="shared" si="302"/>
        <v>#VALUE!</v>
      </c>
      <c r="Y1388">
        <f t="shared" si="303"/>
        <v>3392892.5700000003</v>
      </c>
      <c r="Z1388">
        <f t="shared" si="304"/>
        <v>0.36640003007222333</v>
      </c>
      <c r="AA1388" t="str">
        <f t="shared" si="305"/>
        <v>High</v>
      </c>
      <c r="AB1388">
        <f t="shared" si="306"/>
        <v>2020</v>
      </c>
      <c r="AD1388">
        <f t="shared" si="307"/>
        <v>0.23846487382703996</v>
      </c>
    </row>
    <row r="1389" spans="1:30" x14ac:dyDescent="0.3">
      <c r="A1389" s="3" t="s">
        <v>19</v>
      </c>
      <c r="B1389" s="3" t="s">
        <v>1865</v>
      </c>
      <c r="C1389" s="3" t="s">
        <v>21</v>
      </c>
      <c r="D1389" s="4" t="s">
        <v>22</v>
      </c>
      <c r="E1389" s="3" t="s">
        <v>1866</v>
      </c>
      <c r="F1389" s="3" t="str">
        <f t="shared" si="294"/>
        <v>Other</v>
      </c>
      <c r="G1389" s="3" t="str">
        <f t="shared" si="295"/>
        <v>STAINLESS STEEL SPORTS BOTTLE 750ML S-308-C6-NP-20</v>
      </c>
      <c r="H1389" s="3" t="str">
        <f t="shared" si="296"/>
        <v>STAINLESS</v>
      </c>
      <c r="I1389" s="3"/>
      <c r="J1389" s="3"/>
      <c r="K1389" s="3" t="str">
        <f t="shared" si="297"/>
        <v>PCS</v>
      </c>
      <c r="L1389" s="3" t="e">
        <f t="shared" si="298"/>
        <v>#VALUE!</v>
      </c>
      <c r="M1389" s="3"/>
      <c r="N1389" s="3">
        <v>1401.6</v>
      </c>
      <c r="O1389" s="3" t="s">
        <v>24</v>
      </c>
      <c r="P1389" s="3">
        <v>431.49974315068499</v>
      </c>
      <c r="Q1389" s="3">
        <v>604790.04</v>
      </c>
      <c r="R1389" s="3">
        <v>6.0223271898211426</v>
      </c>
      <c r="S1389" s="3">
        <v>8440.893789253314</v>
      </c>
      <c r="T1389" s="3">
        <v>221595.1</v>
      </c>
      <c r="U1389" t="str">
        <f t="shared" si="299"/>
        <v>STAINLESS STEEL SPORTS BOTTLE 750ML S-308-C6-NP-20</v>
      </c>
      <c r="V1389" t="e">
        <f t="shared" si="300"/>
        <v>#VALUE!</v>
      </c>
      <c r="W1389" t="str">
        <f t="shared" si="301"/>
        <v>PCS</v>
      </c>
      <c r="X1389" t="e">
        <f t="shared" si="302"/>
        <v>#VALUE!</v>
      </c>
      <c r="Y1389">
        <f t="shared" si="303"/>
        <v>826385.14</v>
      </c>
      <c r="Z1389">
        <f t="shared" si="304"/>
        <v>0.36640004851931751</v>
      </c>
      <c r="AA1389" t="str">
        <f t="shared" si="305"/>
        <v>High</v>
      </c>
      <c r="AB1389">
        <f t="shared" si="306"/>
        <v>2020</v>
      </c>
      <c r="AD1389">
        <f t="shared" si="307"/>
        <v>0.23827999643362208</v>
      </c>
    </row>
    <row r="1390" spans="1:30" x14ac:dyDescent="0.3">
      <c r="A1390" s="3" t="s">
        <v>19</v>
      </c>
      <c r="B1390" s="3" t="s">
        <v>1865</v>
      </c>
      <c r="C1390" s="3" t="s">
        <v>21</v>
      </c>
      <c r="D1390" s="4" t="s">
        <v>22</v>
      </c>
      <c r="E1390" s="3" t="s">
        <v>1867</v>
      </c>
      <c r="F1390" s="3" t="str">
        <f t="shared" si="294"/>
        <v>Other</v>
      </c>
      <c r="G1390" s="3" t="str">
        <f t="shared" si="295"/>
        <v xml:space="preserve">STAINLESS STEEL BOTTLE 750ML SG805-AM-06 </v>
      </c>
      <c r="H1390" s="3" t="str">
        <f t="shared" si="296"/>
        <v>STAINLESS</v>
      </c>
      <c r="I1390" s="3"/>
      <c r="J1390" s="3"/>
      <c r="K1390" s="3" t="str">
        <f t="shared" si="297"/>
        <v>PCS</v>
      </c>
      <c r="L1390" s="3" t="e">
        <f t="shared" si="298"/>
        <v>#VALUE!</v>
      </c>
      <c r="M1390" s="3"/>
      <c r="N1390" s="3">
        <v>3420</v>
      </c>
      <c r="O1390" s="3" t="s">
        <v>24</v>
      </c>
      <c r="P1390" s="3">
        <v>507.2458304093567</v>
      </c>
      <c r="Q1390" s="3">
        <v>1734780.74</v>
      </c>
      <c r="R1390" s="3">
        <v>7.0794951906400092</v>
      </c>
      <c r="S1390" s="3">
        <v>24211.873551988829</v>
      </c>
      <c r="T1390" s="3">
        <v>635623.6</v>
      </c>
      <c r="U1390" t="str">
        <f t="shared" si="299"/>
        <v xml:space="preserve">STAINLESS STEEL BOTTLE 750ML SG805-AM-06 </v>
      </c>
      <c r="V1390" t="e">
        <f t="shared" si="300"/>
        <v>#VALUE!</v>
      </c>
      <c r="W1390" t="str">
        <f t="shared" si="301"/>
        <v>PCS</v>
      </c>
      <c r="X1390" t="e">
        <f t="shared" si="302"/>
        <v>#VALUE!</v>
      </c>
      <c r="Y1390">
        <f t="shared" si="303"/>
        <v>2370404.34</v>
      </c>
      <c r="Z1390">
        <f t="shared" si="304"/>
        <v>0.36639996360577531</v>
      </c>
      <c r="AA1390" t="str">
        <f t="shared" si="305"/>
        <v>High</v>
      </c>
      <c r="AB1390">
        <f t="shared" si="306"/>
        <v>2020</v>
      </c>
      <c r="AD1390">
        <f t="shared" si="307"/>
        <v>0.23809458391251401</v>
      </c>
    </row>
    <row r="1391" spans="1:30" x14ac:dyDescent="0.3">
      <c r="A1391" s="3" t="s">
        <v>19</v>
      </c>
      <c r="B1391" s="3" t="s">
        <v>1865</v>
      </c>
      <c r="C1391" s="3" t="s">
        <v>21</v>
      </c>
      <c r="D1391" s="4" t="s">
        <v>22</v>
      </c>
      <c r="E1391" s="3" t="s">
        <v>1868</v>
      </c>
      <c r="F1391" s="3" t="str">
        <f t="shared" si="294"/>
        <v>Other</v>
      </c>
      <c r="G1391" s="3" t="str">
        <f t="shared" si="295"/>
        <v>STAINLESS STEEL SPORTS BOTTLE 650ML S115 -NP-21</v>
      </c>
      <c r="H1391" s="3" t="str">
        <f t="shared" si="296"/>
        <v>STAINLESS</v>
      </c>
      <c r="I1391" s="3"/>
      <c r="J1391" s="3"/>
      <c r="K1391" s="3" t="str">
        <f t="shared" si="297"/>
        <v>PCS</v>
      </c>
      <c r="L1391" s="3" t="e">
        <f t="shared" si="298"/>
        <v>#VALUE!</v>
      </c>
      <c r="M1391" s="3"/>
      <c r="N1391" s="3">
        <v>2560</v>
      </c>
      <c r="O1391" s="3" t="s">
        <v>24</v>
      </c>
      <c r="P1391" s="3">
        <v>451.76580078124999</v>
      </c>
      <c r="Q1391" s="3">
        <v>1156520.45</v>
      </c>
      <c r="R1391" s="3">
        <v>6.305175167916957</v>
      </c>
      <c r="S1391" s="3">
        <v>16141.24842986741</v>
      </c>
      <c r="T1391" s="3">
        <v>423749.1</v>
      </c>
      <c r="U1391" t="str">
        <f t="shared" si="299"/>
        <v>STAINLESS STEEL SPORTS BOTTLE 650ML S115 -NP-21</v>
      </c>
      <c r="V1391" t="e">
        <f t="shared" si="300"/>
        <v>#VALUE!</v>
      </c>
      <c r="W1391" t="str">
        <f t="shared" si="301"/>
        <v>PCS</v>
      </c>
      <c r="X1391" t="e">
        <f t="shared" si="302"/>
        <v>#VALUE!</v>
      </c>
      <c r="Y1391">
        <f t="shared" si="303"/>
        <v>1580269.5499999998</v>
      </c>
      <c r="Z1391">
        <f t="shared" si="304"/>
        <v>0.36640000615639784</v>
      </c>
      <c r="AA1391" t="str">
        <f t="shared" si="305"/>
        <v>High</v>
      </c>
      <c r="AB1391">
        <f t="shared" si="306"/>
        <v>2020</v>
      </c>
      <c r="AD1391">
        <f t="shared" si="307"/>
        <v>0.23790863408687157</v>
      </c>
    </row>
    <row r="1392" spans="1:30" x14ac:dyDescent="0.3">
      <c r="A1392" s="3" t="s">
        <v>19</v>
      </c>
      <c r="B1392" s="3" t="s">
        <v>1865</v>
      </c>
      <c r="C1392" s="3" t="s">
        <v>21</v>
      </c>
      <c r="D1392" s="4" t="s">
        <v>22</v>
      </c>
      <c r="E1392" s="3" t="s">
        <v>1869</v>
      </c>
      <c r="F1392" s="3" t="str">
        <f t="shared" si="294"/>
        <v>Other</v>
      </c>
      <c r="G1392" s="3" t="str">
        <f t="shared" si="295"/>
        <v xml:space="preserve">STAINLESS STEEL SPORTS BOTTLE 750ML SG-702 -SB-01 </v>
      </c>
      <c r="H1392" s="3" t="str">
        <f t="shared" si="296"/>
        <v>STAINLESS</v>
      </c>
      <c r="I1392" s="3"/>
      <c r="J1392" s="3"/>
      <c r="K1392" s="3" t="str">
        <f t="shared" si="297"/>
        <v>PCS</v>
      </c>
      <c r="L1392" s="3" t="e">
        <f t="shared" si="298"/>
        <v>#VALUE!</v>
      </c>
      <c r="M1392" s="3"/>
      <c r="N1392" s="3">
        <v>3038.5</v>
      </c>
      <c r="O1392" s="3" t="s">
        <v>24</v>
      </c>
      <c r="P1392" s="3">
        <v>508.37067632055289</v>
      </c>
      <c r="Q1392" s="3">
        <v>1544684.3</v>
      </c>
      <c r="R1392" s="3">
        <v>7.0951943659532857</v>
      </c>
      <c r="S1392" s="3">
        <v>21558.748080949059</v>
      </c>
      <c r="T1392" s="3">
        <v>565972.4</v>
      </c>
      <c r="U1392" t="str">
        <f t="shared" si="299"/>
        <v xml:space="preserve">STAINLESS STEEL SPORTS BOTTLE 750ML SG-702 -SB-01 </v>
      </c>
      <c r="V1392" t="e">
        <f t="shared" si="300"/>
        <v>#VALUE!</v>
      </c>
      <c r="W1392" t="str">
        <f t="shared" si="301"/>
        <v>PCS</v>
      </c>
      <c r="X1392" t="e">
        <f t="shared" si="302"/>
        <v>#VALUE!</v>
      </c>
      <c r="Y1392">
        <f t="shared" si="303"/>
        <v>2110656.7000000002</v>
      </c>
      <c r="Z1392">
        <f t="shared" si="304"/>
        <v>0.36640004692220929</v>
      </c>
      <c r="AA1392" t="str">
        <f t="shared" si="305"/>
        <v>High</v>
      </c>
      <c r="AB1392">
        <f t="shared" si="306"/>
        <v>2020</v>
      </c>
      <c r="AD1392">
        <f t="shared" si="307"/>
        <v>0.23772214443219883</v>
      </c>
    </row>
    <row r="1393" spans="1:30" x14ac:dyDescent="0.3">
      <c r="A1393" s="3" t="s">
        <v>19</v>
      </c>
      <c r="B1393" s="3" t="s">
        <v>1865</v>
      </c>
      <c r="C1393" s="3" t="s">
        <v>21</v>
      </c>
      <c r="D1393" s="4" t="s">
        <v>22</v>
      </c>
      <c r="E1393" s="3" t="s">
        <v>1870</v>
      </c>
      <c r="F1393" s="3" t="str">
        <f t="shared" si="294"/>
        <v>Other</v>
      </c>
      <c r="G1393" s="3" t="str">
        <f t="shared" si="295"/>
        <v>STAINLESS STEEL COLA BOTTLE 750ML SK750-SL-01</v>
      </c>
      <c r="H1393" s="3" t="str">
        <f t="shared" si="296"/>
        <v>STAINLESS</v>
      </c>
      <c r="I1393" s="3"/>
      <c r="J1393" s="3"/>
      <c r="K1393" s="3" t="str">
        <f t="shared" si="297"/>
        <v>PCS</v>
      </c>
      <c r="L1393" s="3" t="e">
        <f t="shared" si="298"/>
        <v>#VALUE!</v>
      </c>
      <c r="M1393" s="3"/>
      <c r="N1393" s="3">
        <v>4426.8</v>
      </c>
      <c r="O1393" s="3" t="s">
        <v>24</v>
      </c>
      <c r="P1393" s="3">
        <v>476.85008809975608</v>
      </c>
      <c r="Q1393" s="3">
        <v>2110919.9700000002</v>
      </c>
      <c r="R1393" s="3">
        <v>6.6552698967167627</v>
      </c>
      <c r="S1393" s="3">
        <v>29461.54877878576</v>
      </c>
      <c r="T1393" s="3">
        <v>773441.1</v>
      </c>
      <c r="U1393" t="str">
        <f t="shared" si="299"/>
        <v>STAINLESS STEEL COLA BOTTLE 750ML SK750-SL-01</v>
      </c>
      <c r="V1393" t="e">
        <f t="shared" si="300"/>
        <v>#VALUE!</v>
      </c>
      <c r="W1393" t="str">
        <f t="shared" si="301"/>
        <v>PCS</v>
      </c>
      <c r="X1393" t="e">
        <f t="shared" si="302"/>
        <v>#VALUE!</v>
      </c>
      <c r="Y1393">
        <f t="shared" si="303"/>
        <v>2884361.0700000003</v>
      </c>
      <c r="Z1393">
        <f t="shared" si="304"/>
        <v>0.36640001089193347</v>
      </c>
      <c r="AA1393" t="str">
        <f t="shared" si="305"/>
        <v>High</v>
      </c>
      <c r="AB1393">
        <f t="shared" si="306"/>
        <v>2020</v>
      </c>
      <c r="AD1393">
        <f t="shared" si="307"/>
        <v>0.23753511259718429</v>
      </c>
    </row>
    <row r="1394" spans="1:30" x14ac:dyDescent="0.3">
      <c r="A1394" s="3" t="s">
        <v>19</v>
      </c>
      <c r="B1394" s="3" t="s">
        <v>1871</v>
      </c>
      <c r="C1394" s="3" t="s">
        <v>21</v>
      </c>
      <c r="D1394" s="4" t="s">
        <v>22</v>
      </c>
      <c r="E1394" s="3" t="s">
        <v>1872</v>
      </c>
      <c r="F1394" s="3" t="str">
        <f t="shared" si="294"/>
        <v>Other</v>
      </c>
      <c r="G1394" s="3" t="str">
        <f t="shared" si="295"/>
        <v xml:space="preserve">STEEL HANGER WITH HOOK-SL-89 </v>
      </c>
      <c r="H1394" s="3" t="str">
        <f t="shared" si="296"/>
        <v>STEEL</v>
      </c>
      <c r="I1394" s="3"/>
      <c r="J1394" s="3"/>
      <c r="K1394" s="3" t="str">
        <f t="shared" si="297"/>
        <v>PCS</v>
      </c>
      <c r="L1394" s="3" t="e">
        <f t="shared" si="298"/>
        <v>#VALUE!</v>
      </c>
      <c r="M1394" s="3"/>
      <c r="N1394" s="3">
        <v>15568</v>
      </c>
      <c r="O1394" s="3" t="s">
        <v>24</v>
      </c>
      <c r="P1394" s="3">
        <v>328.46774152106877</v>
      </c>
      <c r="Q1394" s="3">
        <v>5113585.8</v>
      </c>
      <c r="R1394" s="3">
        <v>4.584336936790911</v>
      </c>
      <c r="S1394" s="3">
        <v>71368.957431960909</v>
      </c>
      <c r="T1394" s="3">
        <v>1243624.1000000001</v>
      </c>
      <c r="U1394" t="str">
        <f t="shared" si="299"/>
        <v xml:space="preserve">STEEL HANGER WITH HOOK-SL-89 </v>
      </c>
      <c r="V1394" t="e">
        <f t="shared" si="300"/>
        <v>#VALUE!</v>
      </c>
      <c r="W1394" t="str">
        <f t="shared" si="301"/>
        <v>PCS</v>
      </c>
      <c r="X1394" t="e">
        <f t="shared" si="302"/>
        <v>#VALUE!</v>
      </c>
      <c r="Y1394">
        <f t="shared" si="303"/>
        <v>6357209.9000000004</v>
      </c>
      <c r="Z1394">
        <f t="shared" si="304"/>
        <v>0.24320000653944246</v>
      </c>
      <c r="AA1394" t="str">
        <f t="shared" si="305"/>
        <v>High</v>
      </c>
      <c r="AB1394">
        <f t="shared" si="306"/>
        <v>2020</v>
      </c>
      <c r="AD1394">
        <f t="shared" si="307"/>
        <v>0.23734753632601285</v>
      </c>
    </row>
    <row r="1395" spans="1:30" x14ac:dyDescent="0.3">
      <c r="A1395" s="3" t="s">
        <v>19</v>
      </c>
      <c r="B1395" s="3" t="s">
        <v>1873</v>
      </c>
      <c r="C1395" s="3" t="s">
        <v>21</v>
      </c>
      <c r="D1395" s="4" t="s">
        <v>22</v>
      </c>
      <c r="E1395" s="3" t="s">
        <v>1874</v>
      </c>
      <c r="F1395" s="3" t="str">
        <f t="shared" si="294"/>
        <v>Containers</v>
      </c>
      <c r="G1395" s="3" t="str">
        <f t="shared" si="295"/>
        <v>STEEL ROUND CONTAINER -6856</v>
      </c>
      <c r="H1395" s="3" t="str">
        <f t="shared" si="296"/>
        <v>STEEL</v>
      </c>
      <c r="I1395" s="3"/>
      <c r="J1395" s="3"/>
      <c r="K1395" s="3" t="str">
        <f t="shared" si="297"/>
        <v>PCS</v>
      </c>
      <c r="L1395" s="3" t="e">
        <f t="shared" si="298"/>
        <v>#VALUE!</v>
      </c>
      <c r="M1395" s="3"/>
      <c r="N1395" s="3">
        <v>184</v>
      </c>
      <c r="O1395" s="3" t="s">
        <v>24</v>
      </c>
      <c r="P1395" s="3">
        <v>514.7641304347826</v>
      </c>
      <c r="Q1395" s="3">
        <v>94716.6</v>
      </c>
      <c r="R1395" s="3">
        <v>7.1844261051609566</v>
      </c>
      <c r="S1395" s="3">
        <v>1321.9344033496161</v>
      </c>
      <c r="T1395" s="3">
        <v>23035.200000000001</v>
      </c>
      <c r="U1395" t="str">
        <f t="shared" si="299"/>
        <v>STEEL ROUND CONTAINER -6856</v>
      </c>
      <c r="V1395" t="e">
        <f t="shared" si="300"/>
        <v>#VALUE!</v>
      </c>
      <c r="W1395" t="str">
        <f t="shared" si="301"/>
        <v>PCS</v>
      </c>
      <c r="X1395" t="e">
        <f t="shared" si="302"/>
        <v>#VALUE!</v>
      </c>
      <c r="Y1395">
        <f t="shared" si="303"/>
        <v>117751.8</v>
      </c>
      <c r="Z1395">
        <f t="shared" si="304"/>
        <v>0.24320129734386581</v>
      </c>
      <c r="AA1395" t="str">
        <f t="shared" si="305"/>
        <v>High</v>
      </c>
      <c r="AB1395">
        <f t="shared" si="306"/>
        <v>2020</v>
      </c>
      <c r="AD1395">
        <f t="shared" si="307"/>
        <v>0.23733900502832569</v>
      </c>
    </row>
    <row r="1396" spans="1:30" x14ac:dyDescent="0.3">
      <c r="A1396" s="3" t="s">
        <v>19</v>
      </c>
      <c r="B1396" s="3" t="s">
        <v>1873</v>
      </c>
      <c r="C1396" s="3" t="s">
        <v>21</v>
      </c>
      <c r="D1396" s="4" t="s">
        <v>22</v>
      </c>
      <c r="E1396" s="3" t="s">
        <v>1875</v>
      </c>
      <c r="F1396" s="3" t="str">
        <f t="shared" si="294"/>
        <v>Containers</v>
      </c>
      <c r="G1396" s="3" t="str">
        <f t="shared" si="295"/>
        <v>STEEL ROUND CONTAINER -6857</v>
      </c>
      <c r="H1396" s="3" t="str">
        <f t="shared" si="296"/>
        <v>STEEL</v>
      </c>
      <c r="I1396" s="3"/>
      <c r="J1396" s="3"/>
      <c r="K1396" s="3" t="str">
        <f t="shared" si="297"/>
        <v>PCS</v>
      </c>
      <c r="L1396" s="3" t="e">
        <f t="shared" si="298"/>
        <v>#VALUE!</v>
      </c>
      <c r="M1396" s="3"/>
      <c r="N1396" s="3">
        <v>8886.24</v>
      </c>
      <c r="O1396" s="3" t="s">
        <v>24</v>
      </c>
      <c r="P1396" s="3">
        <v>406.05688457660392</v>
      </c>
      <c r="Q1396" s="3">
        <v>3608318.93</v>
      </c>
      <c r="R1396" s="3">
        <v>5.6672279773426917</v>
      </c>
      <c r="S1396" s="3">
        <v>50360.347941381719</v>
      </c>
      <c r="T1396" s="3">
        <v>877543.2</v>
      </c>
      <c r="U1396" t="str">
        <f t="shared" si="299"/>
        <v>STEEL ROUND CONTAINER -6857</v>
      </c>
      <c r="V1396" t="e">
        <f t="shared" si="300"/>
        <v>#VALUE!</v>
      </c>
      <c r="W1396" t="str">
        <f t="shared" si="301"/>
        <v>PCS</v>
      </c>
      <c r="X1396" t="e">
        <f t="shared" si="302"/>
        <v>#VALUE!</v>
      </c>
      <c r="Y1396">
        <f t="shared" si="303"/>
        <v>4485862.13</v>
      </c>
      <c r="Z1396">
        <f t="shared" si="304"/>
        <v>0.24320001003902389</v>
      </c>
      <c r="AA1396" t="str">
        <f t="shared" si="305"/>
        <v>High</v>
      </c>
      <c r="AB1396">
        <f t="shared" si="306"/>
        <v>2020</v>
      </c>
      <c r="AD1396">
        <f t="shared" si="307"/>
        <v>0.23733044693735411</v>
      </c>
    </row>
    <row r="1397" spans="1:30" x14ac:dyDescent="0.3">
      <c r="A1397" s="3" t="s">
        <v>19</v>
      </c>
      <c r="B1397" s="3" t="s">
        <v>1873</v>
      </c>
      <c r="C1397" s="3" t="s">
        <v>21</v>
      </c>
      <c r="D1397" s="4" t="s">
        <v>22</v>
      </c>
      <c r="E1397" s="3" t="s">
        <v>1876</v>
      </c>
      <c r="F1397" s="3" t="str">
        <f t="shared" si="294"/>
        <v>Containers</v>
      </c>
      <c r="G1397" s="3" t="str">
        <f t="shared" si="295"/>
        <v>STEEL ROUND CONTAINER -6857</v>
      </c>
      <c r="H1397" s="3" t="str">
        <f t="shared" si="296"/>
        <v>STEEL</v>
      </c>
      <c r="I1397" s="3"/>
      <c r="J1397" s="3"/>
      <c r="K1397" s="3" t="str">
        <f t="shared" si="297"/>
        <v>PCS</v>
      </c>
      <c r="L1397" s="3" t="e">
        <f t="shared" si="298"/>
        <v>#VALUE!</v>
      </c>
      <c r="M1397" s="3"/>
      <c r="N1397" s="3">
        <v>64.260000000000005</v>
      </c>
      <c r="O1397" s="3" t="s">
        <v>24</v>
      </c>
      <c r="P1397" s="3">
        <v>428.04964207905391</v>
      </c>
      <c r="Q1397" s="3">
        <v>27506.47</v>
      </c>
      <c r="R1397" s="3">
        <v>5.9741750464627188</v>
      </c>
      <c r="S1397" s="3">
        <v>383.90048848569432</v>
      </c>
      <c r="T1397" s="3">
        <v>6689.6</v>
      </c>
      <c r="U1397" t="str">
        <f t="shared" si="299"/>
        <v>STEEL ROUND CONTAINER -6857</v>
      </c>
      <c r="V1397" t="e">
        <f t="shared" si="300"/>
        <v>#VALUE!</v>
      </c>
      <c r="W1397" t="str">
        <f t="shared" si="301"/>
        <v>PCS</v>
      </c>
      <c r="X1397" t="e">
        <f t="shared" si="302"/>
        <v>#VALUE!</v>
      </c>
      <c r="Y1397">
        <f t="shared" si="303"/>
        <v>34196.07</v>
      </c>
      <c r="Z1397">
        <f t="shared" si="304"/>
        <v>0.24320096326427929</v>
      </c>
      <c r="AA1397" t="str">
        <f t="shared" si="305"/>
        <v>High</v>
      </c>
      <c r="AB1397">
        <f t="shared" si="306"/>
        <v>2020</v>
      </c>
      <c r="AD1397">
        <f t="shared" si="307"/>
        <v>0.23732186570474931</v>
      </c>
    </row>
    <row r="1398" spans="1:30" x14ac:dyDescent="0.3">
      <c r="A1398" s="3" t="s">
        <v>19</v>
      </c>
      <c r="B1398" s="3" t="s">
        <v>1873</v>
      </c>
      <c r="C1398" s="3" t="s">
        <v>21</v>
      </c>
      <c r="D1398" s="4" t="s">
        <v>22</v>
      </c>
      <c r="E1398" s="3" t="s">
        <v>1877</v>
      </c>
      <c r="F1398" s="3" t="str">
        <f t="shared" si="294"/>
        <v>Containers</v>
      </c>
      <c r="G1398" s="3" t="str">
        <f t="shared" si="295"/>
        <v xml:space="preserve">STEEL ROUND CONTAINER MEDIUM-6581 </v>
      </c>
      <c r="H1398" s="3" t="str">
        <f t="shared" si="296"/>
        <v>STEEL</v>
      </c>
      <c r="I1398" s="3"/>
      <c r="J1398" s="3"/>
      <c r="K1398" s="3" t="str">
        <f t="shared" si="297"/>
        <v>PCS</v>
      </c>
      <c r="L1398" s="3" t="e">
        <f t="shared" si="298"/>
        <v>#VALUE!</v>
      </c>
      <c r="M1398" s="3"/>
      <c r="N1398" s="3">
        <v>6230.4</v>
      </c>
      <c r="O1398" s="3" t="s">
        <v>24</v>
      </c>
      <c r="P1398" s="3">
        <v>295.84144838212637</v>
      </c>
      <c r="Q1398" s="3">
        <v>1843210.56</v>
      </c>
      <c r="R1398" s="3">
        <v>4.1289804379919941</v>
      </c>
      <c r="S1398" s="3">
        <v>25725.199720865319</v>
      </c>
      <c r="T1398" s="3">
        <v>448268.9</v>
      </c>
      <c r="U1398" t="str">
        <f t="shared" si="299"/>
        <v xml:space="preserve">STEEL ROUND CONTAINER MEDIUM-6581 </v>
      </c>
      <c r="V1398" t="e">
        <f t="shared" si="300"/>
        <v>#VALUE!</v>
      </c>
      <c r="W1398" t="str">
        <f t="shared" si="301"/>
        <v>PCS</v>
      </c>
      <c r="X1398" t="e">
        <f t="shared" si="302"/>
        <v>#VALUE!</v>
      </c>
      <c r="Y1398">
        <f t="shared" si="303"/>
        <v>2291479.46</v>
      </c>
      <c r="Z1398">
        <f t="shared" si="304"/>
        <v>0.24320004980874241</v>
      </c>
      <c r="AA1398" t="str">
        <f t="shared" si="305"/>
        <v>High</v>
      </c>
      <c r="AB1398">
        <f t="shared" si="306"/>
        <v>2020</v>
      </c>
      <c r="AD1398">
        <f t="shared" si="307"/>
        <v>0.2373132579484396</v>
      </c>
    </row>
    <row r="1399" spans="1:30" x14ac:dyDescent="0.3">
      <c r="A1399" s="3" t="s">
        <v>19</v>
      </c>
      <c r="B1399" s="3" t="s">
        <v>1873</v>
      </c>
      <c r="C1399" s="3" t="s">
        <v>21</v>
      </c>
      <c r="D1399" s="4" t="s">
        <v>22</v>
      </c>
      <c r="E1399" s="3" t="s">
        <v>1878</v>
      </c>
      <c r="F1399" s="3" t="str">
        <f t="shared" si="294"/>
        <v>Other</v>
      </c>
      <c r="G1399" s="3" t="str">
        <f t="shared" si="295"/>
        <v xml:space="preserve">STEEL LUNCH BOX-6527 </v>
      </c>
      <c r="H1399" s="3" t="str">
        <f t="shared" si="296"/>
        <v>STEEL</v>
      </c>
      <c r="I1399" s="3"/>
      <c r="J1399" s="3"/>
      <c r="K1399" s="3" t="str">
        <f t="shared" si="297"/>
        <v>PCS</v>
      </c>
      <c r="L1399" s="3" t="e">
        <f t="shared" si="298"/>
        <v>#VALUE!</v>
      </c>
      <c r="M1399" s="3"/>
      <c r="N1399" s="3">
        <v>96.14</v>
      </c>
      <c r="O1399" s="3" t="s">
        <v>24</v>
      </c>
      <c r="P1399" s="3">
        <v>399.1736009985438</v>
      </c>
      <c r="Q1399" s="3">
        <v>38376.550000000003</v>
      </c>
      <c r="R1399" s="3">
        <v>5.5711598185421316</v>
      </c>
      <c r="S1399" s="3">
        <v>535.61130495464056</v>
      </c>
      <c r="T1399" s="3">
        <v>9333.2999999999993</v>
      </c>
      <c r="U1399" t="str">
        <f t="shared" si="299"/>
        <v xml:space="preserve">STEEL LUNCH BOX-6527 </v>
      </c>
      <c r="V1399" t="e">
        <f t="shared" si="300"/>
        <v>#VALUE!</v>
      </c>
      <c r="W1399" t="str">
        <f t="shared" si="301"/>
        <v>PCS</v>
      </c>
      <c r="X1399" t="e">
        <f t="shared" si="302"/>
        <v>#VALUE!</v>
      </c>
      <c r="Y1399">
        <f t="shared" si="303"/>
        <v>47709.850000000006</v>
      </c>
      <c r="Z1399">
        <f t="shared" si="304"/>
        <v>0.24320320612457344</v>
      </c>
      <c r="AA1399" t="str">
        <f t="shared" si="305"/>
        <v>High</v>
      </c>
      <c r="AB1399">
        <f t="shared" si="306"/>
        <v>2020</v>
      </c>
      <c r="AD1399">
        <f t="shared" si="307"/>
        <v>0.23730462628882043</v>
      </c>
    </row>
    <row r="1400" spans="1:30" x14ac:dyDescent="0.3">
      <c r="A1400" s="3" t="s">
        <v>19</v>
      </c>
      <c r="B1400" s="3" t="s">
        <v>1873</v>
      </c>
      <c r="C1400" s="3" t="s">
        <v>21</v>
      </c>
      <c r="D1400" s="4" t="s">
        <v>22</v>
      </c>
      <c r="E1400" s="3" t="s">
        <v>1879</v>
      </c>
      <c r="F1400" s="3" t="str">
        <f t="shared" si="294"/>
        <v>Other</v>
      </c>
      <c r="G1400" s="3" t="str">
        <f t="shared" si="295"/>
        <v>STEEL LUNCH BOX BIG-6588</v>
      </c>
      <c r="H1400" s="3" t="str">
        <f t="shared" si="296"/>
        <v>STEEL</v>
      </c>
      <c r="I1400" s="3"/>
      <c r="J1400" s="3"/>
      <c r="K1400" s="3" t="str">
        <f t="shared" si="297"/>
        <v>PCS</v>
      </c>
      <c r="L1400" s="3" t="e">
        <f t="shared" si="298"/>
        <v>#VALUE!</v>
      </c>
      <c r="M1400" s="3"/>
      <c r="N1400" s="3">
        <v>715</v>
      </c>
      <c r="O1400" s="3" t="s">
        <v>24</v>
      </c>
      <c r="P1400" s="3">
        <v>510.32418181818178</v>
      </c>
      <c r="Q1400" s="3">
        <v>364881.79</v>
      </c>
      <c r="R1400" s="3">
        <v>7.122458922793883</v>
      </c>
      <c r="S1400" s="3">
        <v>5092.5581297976269</v>
      </c>
      <c r="T1400" s="3">
        <v>88739.3</v>
      </c>
      <c r="U1400" t="str">
        <f t="shared" si="299"/>
        <v>STEEL LUNCH BOX BIG-6588</v>
      </c>
      <c r="V1400" t="e">
        <f t="shared" si="300"/>
        <v>#VALUE!</v>
      </c>
      <c r="W1400" t="str">
        <f t="shared" si="301"/>
        <v>PCS</v>
      </c>
      <c r="X1400" t="e">
        <f t="shared" si="302"/>
        <v>#VALUE!</v>
      </c>
      <c r="Y1400">
        <f t="shared" si="303"/>
        <v>453621.08999999997</v>
      </c>
      <c r="Z1400">
        <f t="shared" si="304"/>
        <v>0.24320013339114568</v>
      </c>
      <c r="AA1400" t="str">
        <f t="shared" si="305"/>
        <v>High</v>
      </c>
      <c r="AB1400">
        <f t="shared" si="306"/>
        <v>2020</v>
      </c>
      <c r="AD1400">
        <f t="shared" si="307"/>
        <v>0.23729596464442138</v>
      </c>
    </row>
    <row r="1401" spans="1:30" x14ac:dyDescent="0.3">
      <c r="A1401" s="3" t="s">
        <v>19</v>
      </c>
      <c r="B1401" s="3" t="s">
        <v>1873</v>
      </c>
      <c r="C1401" s="3" t="s">
        <v>21</v>
      </c>
      <c r="D1401" s="4" t="s">
        <v>22</v>
      </c>
      <c r="E1401" s="3" t="s">
        <v>1880</v>
      </c>
      <c r="F1401" s="3" t="str">
        <f t="shared" si="294"/>
        <v>Other</v>
      </c>
      <c r="G1401" s="3" t="str">
        <f t="shared" si="295"/>
        <v xml:space="preserve">STEEL LUNCH BOX SMALL-6587 </v>
      </c>
      <c r="H1401" s="3" t="str">
        <f t="shared" si="296"/>
        <v>STEEL</v>
      </c>
      <c r="I1401" s="3"/>
      <c r="J1401" s="3"/>
      <c r="K1401" s="3" t="str">
        <f t="shared" si="297"/>
        <v>PCS</v>
      </c>
      <c r="L1401" s="3" t="e">
        <f t="shared" si="298"/>
        <v>#VALUE!</v>
      </c>
      <c r="M1401" s="3"/>
      <c r="N1401" s="3">
        <v>487</v>
      </c>
      <c r="O1401" s="3" t="s">
        <v>24</v>
      </c>
      <c r="P1401" s="3">
        <v>557.13008213552359</v>
      </c>
      <c r="Q1401" s="3">
        <v>271322.34999999998</v>
      </c>
      <c r="R1401" s="3">
        <v>7.77571642896753</v>
      </c>
      <c r="S1401" s="3">
        <v>3786.773900907187</v>
      </c>
      <c r="T1401" s="3">
        <v>65985.5</v>
      </c>
      <c r="U1401" t="str">
        <f t="shared" si="299"/>
        <v xml:space="preserve">STEEL LUNCH BOX SMALL-6587 </v>
      </c>
      <c r="V1401" t="e">
        <f t="shared" si="300"/>
        <v>#VALUE!</v>
      </c>
      <c r="W1401" t="str">
        <f t="shared" si="301"/>
        <v>PCS</v>
      </c>
      <c r="X1401" t="e">
        <f t="shared" si="302"/>
        <v>#VALUE!</v>
      </c>
      <c r="Y1401">
        <f t="shared" si="303"/>
        <v>337307.85</v>
      </c>
      <c r="Z1401">
        <f t="shared" si="304"/>
        <v>0.24319964794643717</v>
      </c>
      <c r="AA1401" t="str">
        <f t="shared" si="305"/>
        <v>High</v>
      </c>
      <c r="AB1401">
        <f t="shared" si="306"/>
        <v>2020</v>
      </c>
      <c r="AD1401">
        <f t="shared" si="307"/>
        <v>0.23728728204332325</v>
      </c>
    </row>
    <row r="1402" spans="1:30" x14ac:dyDescent="0.3">
      <c r="A1402" s="3" t="s">
        <v>19</v>
      </c>
      <c r="B1402" s="3" t="s">
        <v>1873</v>
      </c>
      <c r="C1402" s="3" t="s">
        <v>21</v>
      </c>
      <c r="D1402" s="4" t="s">
        <v>22</v>
      </c>
      <c r="E1402" s="3" t="s">
        <v>1881</v>
      </c>
      <c r="F1402" s="3" t="str">
        <f t="shared" si="294"/>
        <v>Containers</v>
      </c>
      <c r="G1402" s="3" t="str">
        <f t="shared" si="295"/>
        <v>STEEL RECTANGLE CONTAINER MEDIUM-6577</v>
      </c>
      <c r="H1402" s="3" t="str">
        <f t="shared" si="296"/>
        <v>STEEL</v>
      </c>
      <c r="I1402" s="3"/>
      <c r="J1402" s="3"/>
      <c r="K1402" s="3" t="str">
        <f t="shared" si="297"/>
        <v>PCS</v>
      </c>
      <c r="L1402" s="3" t="e">
        <f t="shared" si="298"/>
        <v>#VALUE!</v>
      </c>
      <c r="M1402" s="3"/>
      <c r="N1402" s="3">
        <v>4620</v>
      </c>
      <c r="O1402" s="3" t="s">
        <v>24</v>
      </c>
      <c r="P1402" s="3">
        <v>470.65682251082251</v>
      </c>
      <c r="Q1402" s="3">
        <v>2174434.52</v>
      </c>
      <c r="R1402" s="3">
        <v>6.568832135531367</v>
      </c>
      <c r="S1402" s="3">
        <v>30348.004466154918</v>
      </c>
      <c r="T1402" s="3">
        <v>528822.5</v>
      </c>
      <c r="U1402" t="str">
        <f t="shared" si="299"/>
        <v>STEEL RECTANGLE CONTAINER MEDIUM-6577</v>
      </c>
      <c r="V1402" t="e">
        <f t="shared" si="300"/>
        <v>#VALUE!</v>
      </c>
      <c r="W1402" t="str">
        <f t="shared" si="301"/>
        <v>PCS</v>
      </c>
      <c r="X1402" t="e">
        <f t="shared" si="302"/>
        <v>#VALUE!</v>
      </c>
      <c r="Y1402">
        <f t="shared" si="303"/>
        <v>2703257.02</v>
      </c>
      <c r="Z1402">
        <f t="shared" si="304"/>
        <v>0.24320001137583117</v>
      </c>
      <c r="AA1402" t="str">
        <f t="shared" si="305"/>
        <v>High</v>
      </c>
      <c r="AB1402">
        <f t="shared" si="306"/>
        <v>2020</v>
      </c>
      <c r="AD1402">
        <f t="shared" si="307"/>
        <v>0.23727857458249388</v>
      </c>
    </row>
    <row r="1403" spans="1:30" x14ac:dyDescent="0.3">
      <c r="A1403" s="3" t="s">
        <v>19</v>
      </c>
      <c r="B1403" s="3" t="s">
        <v>1873</v>
      </c>
      <c r="C1403" s="3" t="s">
        <v>21</v>
      </c>
      <c r="D1403" s="4" t="s">
        <v>22</v>
      </c>
      <c r="E1403" s="3" t="s">
        <v>1882</v>
      </c>
      <c r="F1403" s="3" t="str">
        <f t="shared" si="294"/>
        <v>Containers</v>
      </c>
      <c r="G1403" s="3" t="str">
        <f t="shared" si="295"/>
        <v>STEEL RECTANGLE CONTAINER BIG-6578</v>
      </c>
      <c r="H1403" s="3" t="str">
        <f t="shared" si="296"/>
        <v>STEEL</v>
      </c>
      <c r="I1403" s="3"/>
      <c r="J1403" s="3"/>
      <c r="K1403" s="3" t="str">
        <f t="shared" si="297"/>
        <v>PCS</v>
      </c>
      <c r="L1403" s="3" t="e">
        <f t="shared" si="298"/>
        <v>#VALUE!</v>
      </c>
      <c r="M1403" s="3"/>
      <c r="N1403" s="3">
        <v>5033.8999999999996</v>
      </c>
      <c r="O1403" s="3" t="s">
        <v>24</v>
      </c>
      <c r="P1403" s="3">
        <v>415.5967361290451</v>
      </c>
      <c r="Q1403" s="3">
        <v>2092072.41</v>
      </c>
      <c r="R1403" s="3">
        <v>5.8003731490445931</v>
      </c>
      <c r="S1403" s="3">
        <v>29198.49839497557</v>
      </c>
      <c r="T1403" s="3">
        <v>508791.9</v>
      </c>
      <c r="U1403" t="str">
        <f t="shared" si="299"/>
        <v>STEEL RECTANGLE CONTAINER BIG-6578</v>
      </c>
      <c r="V1403" t="e">
        <f t="shared" si="300"/>
        <v>#VALUE!</v>
      </c>
      <c r="W1403" t="str">
        <f t="shared" si="301"/>
        <v>PCS</v>
      </c>
      <c r="X1403" t="e">
        <f t="shared" si="302"/>
        <v>#VALUE!</v>
      </c>
      <c r="Y1403">
        <f t="shared" si="303"/>
        <v>2600864.31</v>
      </c>
      <c r="Z1403">
        <f t="shared" si="304"/>
        <v>0.24319994736702255</v>
      </c>
      <c r="AA1403" t="str">
        <f t="shared" si="305"/>
        <v>High</v>
      </c>
      <c r="AB1403">
        <f t="shared" si="306"/>
        <v>2020</v>
      </c>
      <c r="AD1403">
        <f t="shared" si="307"/>
        <v>0.23726984089990777</v>
      </c>
    </row>
    <row r="1404" spans="1:30" x14ac:dyDescent="0.3">
      <c r="A1404" s="3" t="s">
        <v>19</v>
      </c>
      <c r="B1404" s="3" t="s">
        <v>1873</v>
      </c>
      <c r="C1404" s="3" t="s">
        <v>21</v>
      </c>
      <c r="D1404" s="4" t="s">
        <v>22</v>
      </c>
      <c r="E1404" s="3" t="s">
        <v>1883</v>
      </c>
      <c r="F1404" s="3" t="str">
        <f t="shared" si="294"/>
        <v>Containers</v>
      </c>
      <c r="G1404" s="3" t="str">
        <f t="shared" si="295"/>
        <v>STEEL RECTANGLE CONTAINER- 6901</v>
      </c>
      <c r="H1404" s="3" t="str">
        <f t="shared" si="296"/>
        <v>STEEL</v>
      </c>
      <c r="I1404" s="3"/>
      <c r="J1404" s="3"/>
      <c r="K1404" s="3" t="str">
        <f t="shared" si="297"/>
        <v>PCS</v>
      </c>
      <c r="L1404" s="3" t="e">
        <f t="shared" si="298"/>
        <v>#VALUE!</v>
      </c>
      <c r="M1404" s="3"/>
      <c r="N1404" s="3">
        <v>390</v>
      </c>
      <c r="O1404" s="3" t="s">
        <v>24</v>
      </c>
      <c r="P1404" s="3">
        <v>432.38366666666673</v>
      </c>
      <c r="Q1404" s="3">
        <v>168629.63</v>
      </c>
      <c r="R1404" s="3">
        <v>6.0346638753198416</v>
      </c>
      <c r="S1404" s="3">
        <v>2353.5189113747379</v>
      </c>
      <c r="T1404" s="3">
        <v>41010.800000000003</v>
      </c>
      <c r="U1404" t="str">
        <f t="shared" si="299"/>
        <v>STEEL RECTANGLE CONTAINER- 6901</v>
      </c>
      <c r="V1404" t="e">
        <f t="shared" si="300"/>
        <v>#VALUE!</v>
      </c>
      <c r="W1404" t="str">
        <f t="shared" si="301"/>
        <v>PCS</v>
      </c>
      <c r="X1404" t="e">
        <f t="shared" si="302"/>
        <v>#VALUE!</v>
      </c>
      <c r="Y1404">
        <f t="shared" si="303"/>
        <v>209640.43</v>
      </c>
      <c r="Z1404">
        <f t="shared" si="304"/>
        <v>0.2432004387366562</v>
      </c>
      <c r="AA1404" t="str">
        <f t="shared" si="305"/>
        <v>High</v>
      </c>
      <c r="AB1404">
        <f t="shared" si="306"/>
        <v>2020</v>
      </c>
      <c r="AD1404">
        <f t="shared" si="307"/>
        <v>0.23726108151073924</v>
      </c>
    </row>
    <row r="1405" spans="1:30" x14ac:dyDescent="0.3">
      <c r="A1405" s="3" t="s">
        <v>19</v>
      </c>
      <c r="B1405" s="3" t="s">
        <v>1873</v>
      </c>
      <c r="C1405" s="3" t="s">
        <v>21</v>
      </c>
      <c r="D1405" s="4" t="s">
        <v>22</v>
      </c>
      <c r="E1405" s="3" t="s">
        <v>1884</v>
      </c>
      <c r="F1405" s="3" t="str">
        <f t="shared" si="294"/>
        <v>Other</v>
      </c>
      <c r="G1405" s="3" t="str">
        <f t="shared" si="295"/>
        <v>HOUSEHOLD STEEL HOOK 3 PCS SET-2628</v>
      </c>
      <c r="H1405" s="3" t="str">
        <f t="shared" si="296"/>
        <v>HOUSEHOLD</v>
      </c>
      <c r="I1405" s="3"/>
      <c r="J1405" s="3"/>
      <c r="K1405" s="3" t="str">
        <f t="shared" si="297"/>
        <v>PCS</v>
      </c>
      <c r="L1405" s="3" t="e">
        <f t="shared" si="298"/>
        <v>#VALUE!</v>
      </c>
      <c r="M1405" s="3"/>
      <c r="N1405" s="3">
        <v>2379</v>
      </c>
      <c r="O1405" s="3" t="s">
        <v>24</v>
      </c>
      <c r="P1405" s="3">
        <v>970.79386717108025</v>
      </c>
      <c r="Q1405" s="3">
        <v>2309518.61</v>
      </c>
      <c r="R1405" s="3">
        <v>13.5491118935252</v>
      </c>
      <c r="S1405" s="3">
        <v>32233.33719469644</v>
      </c>
      <c r="T1405" s="3">
        <v>561675</v>
      </c>
      <c r="U1405" t="str">
        <f t="shared" si="299"/>
        <v>HOUSEHOLD STEEL HOOK 3 PCS SET-2628</v>
      </c>
      <c r="V1405" t="e">
        <f t="shared" si="300"/>
        <v>#VALUE!</v>
      </c>
      <c r="W1405" t="str">
        <f t="shared" si="301"/>
        <v>PCS</v>
      </c>
      <c r="X1405" t="e">
        <f t="shared" si="302"/>
        <v>#VALUE!</v>
      </c>
      <c r="Y1405">
        <f t="shared" si="303"/>
        <v>2871193.61</v>
      </c>
      <c r="Z1405">
        <f t="shared" si="304"/>
        <v>0.24320003206209281</v>
      </c>
      <c r="AA1405" t="str">
        <f t="shared" si="305"/>
        <v>High</v>
      </c>
      <c r="AB1405">
        <f t="shared" si="306"/>
        <v>2020</v>
      </c>
      <c r="AD1405">
        <f t="shared" si="307"/>
        <v>0.23725229547933996</v>
      </c>
    </row>
    <row r="1406" spans="1:30" x14ac:dyDescent="0.3">
      <c r="A1406" s="3" t="s">
        <v>19</v>
      </c>
      <c r="B1406" s="3" t="s">
        <v>1873</v>
      </c>
      <c r="C1406" s="3" t="s">
        <v>21</v>
      </c>
      <c r="D1406" s="4" t="s">
        <v>22</v>
      </c>
      <c r="E1406" s="3" t="s">
        <v>1860</v>
      </c>
      <c r="F1406" s="3" t="str">
        <f t="shared" si="294"/>
        <v>Other</v>
      </c>
      <c r="G1406" s="3" t="str">
        <f t="shared" si="295"/>
        <v xml:space="preserve">STEEL LUNCH BOX-6561 </v>
      </c>
      <c r="H1406" s="3" t="str">
        <f t="shared" si="296"/>
        <v>STEEL</v>
      </c>
      <c r="I1406" s="3"/>
      <c r="J1406" s="3"/>
      <c r="K1406" s="3" t="str">
        <f t="shared" si="297"/>
        <v>PCS</v>
      </c>
      <c r="L1406" s="3" t="e">
        <f t="shared" si="298"/>
        <v>#VALUE!</v>
      </c>
      <c r="M1406" s="3"/>
      <c r="N1406" s="3">
        <v>8094.8</v>
      </c>
      <c r="O1406" s="3" t="s">
        <v>24</v>
      </c>
      <c r="P1406" s="3">
        <v>471.57814769975778</v>
      </c>
      <c r="Q1406" s="3">
        <v>3817330.79</v>
      </c>
      <c r="R1406" s="3">
        <v>6.5816908262352802</v>
      </c>
      <c r="S1406" s="3">
        <v>53277.470900209337</v>
      </c>
      <c r="T1406" s="3">
        <v>928374.9</v>
      </c>
      <c r="U1406" t="str">
        <f t="shared" si="299"/>
        <v xml:space="preserve">STEEL LUNCH BOX-6561 </v>
      </c>
      <c r="V1406" t="e">
        <f t="shared" si="300"/>
        <v>#VALUE!</v>
      </c>
      <c r="W1406" t="str">
        <f t="shared" si="301"/>
        <v>PCS</v>
      </c>
      <c r="X1406" t="e">
        <f t="shared" si="302"/>
        <v>#VALUE!</v>
      </c>
      <c r="Y1406">
        <f t="shared" si="303"/>
        <v>4745705.6900000004</v>
      </c>
      <c r="Z1406">
        <f t="shared" si="304"/>
        <v>0.24320001358855253</v>
      </c>
      <c r="AA1406" t="str">
        <f t="shared" si="305"/>
        <v>High</v>
      </c>
      <c r="AB1406">
        <f t="shared" si="306"/>
        <v>2020</v>
      </c>
      <c r="AD1406">
        <f t="shared" si="307"/>
        <v>0.23724348401773585</v>
      </c>
    </row>
    <row r="1407" spans="1:30" x14ac:dyDescent="0.3">
      <c r="A1407" s="3" t="s">
        <v>19</v>
      </c>
      <c r="B1407" s="3" t="s">
        <v>1873</v>
      </c>
      <c r="C1407" s="3" t="s">
        <v>21</v>
      </c>
      <c r="D1407" s="4" t="s">
        <v>22</v>
      </c>
      <c r="E1407" s="3" t="s">
        <v>1885</v>
      </c>
      <c r="F1407" s="3" t="str">
        <f t="shared" si="294"/>
        <v>Other</v>
      </c>
      <c r="G1407" s="3" t="str">
        <f t="shared" si="295"/>
        <v xml:space="preserve">STEEL LUNCH BOX 2 LAYER-8504 </v>
      </c>
      <c r="H1407" s="3" t="str">
        <f t="shared" si="296"/>
        <v>STEEL</v>
      </c>
      <c r="I1407" s="3"/>
      <c r="J1407" s="3"/>
      <c r="K1407" s="3" t="str">
        <f t="shared" si="297"/>
        <v>PCS</v>
      </c>
      <c r="L1407" s="3" t="e">
        <f t="shared" si="298"/>
        <v>#VALUE!</v>
      </c>
      <c r="M1407" s="3"/>
      <c r="N1407" s="3">
        <v>321.44</v>
      </c>
      <c r="O1407" s="3" t="s">
        <v>24</v>
      </c>
      <c r="P1407" s="3">
        <v>369.54414509706322</v>
      </c>
      <c r="Q1407" s="3">
        <v>118786.27</v>
      </c>
      <c r="R1407" s="3">
        <v>5.1576293802800164</v>
      </c>
      <c r="S1407" s="3">
        <v>1657.8683879972091</v>
      </c>
      <c r="T1407" s="3">
        <v>28888.799999999999</v>
      </c>
      <c r="U1407" t="str">
        <f t="shared" si="299"/>
        <v xml:space="preserve">STEEL LUNCH BOX 2 LAYER-8504 </v>
      </c>
      <c r="V1407" t="e">
        <f t="shared" si="300"/>
        <v>#VALUE!</v>
      </c>
      <c r="W1407" t="str">
        <f t="shared" si="301"/>
        <v>PCS</v>
      </c>
      <c r="X1407" t="e">
        <f t="shared" si="302"/>
        <v>#VALUE!</v>
      </c>
      <c r="Y1407">
        <f t="shared" si="303"/>
        <v>147675.07</v>
      </c>
      <c r="Z1407">
        <f t="shared" si="304"/>
        <v>0.24319982435680487</v>
      </c>
      <c r="AA1407" t="str">
        <f t="shared" si="305"/>
        <v>High</v>
      </c>
      <c r="AB1407">
        <f t="shared" si="306"/>
        <v>2020</v>
      </c>
      <c r="AD1407">
        <f t="shared" si="307"/>
        <v>0.23723464643677022</v>
      </c>
    </row>
    <row r="1408" spans="1:30" x14ac:dyDescent="0.3">
      <c r="A1408" s="3" t="s">
        <v>19</v>
      </c>
      <c r="B1408" s="3" t="s">
        <v>1886</v>
      </c>
      <c r="C1408" s="3" t="s">
        <v>21</v>
      </c>
      <c r="D1408" s="4" t="s">
        <v>22</v>
      </c>
      <c r="E1408" s="3" t="s">
        <v>1887</v>
      </c>
      <c r="F1408" s="3" t="str">
        <f t="shared" si="294"/>
        <v>Kitchen Tools</v>
      </c>
      <c r="G1408" s="3" t="str">
        <f t="shared" si="295"/>
        <v xml:space="preserve">STEEL TEA STRAINER -NP-55 </v>
      </c>
      <c r="H1408" s="3" t="str">
        <f t="shared" si="296"/>
        <v>STEEL</v>
      </c>
      <c r="I1408" s="3"/>
      <c r="J1408" s="3"/>
      <c r="K1408" s="3" t="str">
        <f t="shared" si="297"/>
        <v>PCS</v>
      </c>
      <c r="L1408" s="3" t="e">
        <f t="shared" si="298"/>
        <v>#VALUE!</v>
      </c>
      <c r="M1408" s="3"/>
      <c r="N1408" s="3">
        <v>2805</v>
      </c>
      <c r="O1408" s="3" t="s">
        <v>24</v>
      </c>
      <c r="P1408" s="3">
        <v>496.74485918003569</v>
      </c>
      <c r="Q1408" s="3">
        <v>1393369.33</v>
      </c>
      <c r="R1408" s="3">
        <v>6.9329359271463451</v>
      </c>
      <c r="S1408" s="3">
        <v>19446.885275645502</v>
      </c>
      <c r="T1408" s="3">
        <v>338867.4</v>
      </c>
      <c r="U1408" t="str">
        <f t="shared" si="299"/>
        <v xml:space="preserve">STEEL TEA STRAINER -NP-55 </v>
      </c>
      <c r="V1408" t="e">
        <f t="shared" si="300"/>
        <v>#VALUE!</v>
      </c>
      <c r="W1408" t="str">
        <f t="shared" si="301"/>
        <v>PCS</v>
      </c>
      <c r="X1408" t="e">
        <f t="shared" si="302"/>
        <v>#VALUE!</v>
      </c>
      <c r="Y1408">
        <f t="shared" si="303"/>
        <v>1732236.73</v>
      </c>
      <c r="Z1408">
        <f t="shared" si="304"/>
        <v>0.2431999848884287</v>
      </c>
      <c r="AA1408" t="str">
        <f t="shared" si="305"/>
        <v>High</v>
      </c>
      <c r="AB1408">
        <f t="shared" si="306"/>
        <v>2020</v>
      </c>
      <c r="AD1408">
        <f t="shared" si="307"/>
        <v>0.23722578287373899</v>
      </c>
    </row>
    <row r="1409" spans="1:30" x14ac:dyDescent="0.3">
      <c r="A1409" s="3" t="s">
        <v>19</v>
      </c>
      <c r="B1409" s="3" t="s">
        <v>1886</v>
      </c>
      <c r="C1409" s="3" t="s">
        <v>21</v>
      </c>
      <c r="D1409" s="4" t="s">
        <v>22</v>
      </c>
      <c r="E1409" s="3" t="s">
        <v>1888</v>
      </c>
      <c r="F1409" s="3" t="str">
        <f t="shared" si="294"/>
        <v>Home Utility</v>
      </c>
      <c r="G1409" s="3" t="str">
        <f t="shared" si="295"/>
        <v xml:space="preserve">RYX-02-021A-13 MILD STEEL MULTI FUNCTION CLOTH STAND </v>
      </c>
      <c r="H1409" s="3" t="str">
        <f t="shared" si="296"/>
        <v>RYX-02-021A-13</v>
      </c>
      <c r="I1409" s="3"/>
      <c r="J1409" s="3"/>
      <c r="K1409" s="3" t="str">
        <f t="shared" si="297"/>
        <v/>
      </c>
      <c r="L1409" s="3" t="e">
        <f t="shared" si="298"/>
        <v>#VALUE!</v>
      </c>
      <c r="M1409" s="3"/>
      <c r="N1409" s="3">
        <v>4268</v>
      </c>
      <c r="O1409" s="3" t="s">
        <v>24</v>
      </c>
      <c r="P1409" s="3">
        <v>198.6852272727273</v>
      </c>
      <c r="Q1409" s="3">
        <v>847988.55</v>
      </c>
      <c r="R1409" s="3">
        <v>2.7729968914546719</v>
      </c>
      <c r="S1409" s="3">
        <v>11835.15073272854</v>
      </c>
      <c r="T1409" s="3">
        <v>206230.9</v>
      </c>
      <c r="U1409" t="str">
        <f t="shared" si="299"/>
        <v xml:space="preserve">RYX-02-021A-13 MILD STEEL MULTI FUNCTION CLOTH STAND </v>
      </c>
      <c r="V1409" t="e">
        <f t="shared" si="300"/>
        <v>#VALUE!</v>
      </c>
      <c r="W1409" t="str">
        <f t="shared" si="301"/>
        <v/>
      </c>
      <c r="X1409" t="e">
        <f t="shared" si="302"/>
        <v>#VALUE!</v>
      </c>
      <c r="Y1409">
        <f t="shared" si="303"/>
        <v>1054219.45</v>
      </c>
      <c r="Z1409">
        <f t="shared" si="304"/>
        <v>0.24320009981266844</v>
      </c>
      <c r="AA1409" t="str">
        <f t="shared" si="305"/>
        <v>High</v>
      </c>
      <c r="AB1409">
        <f t="shared" si="306"/>
        <v>2020</v>
      </c>
      <c r="AD1409">
        <f t="shared" si="307"/>
        <v>0.23721689269216956</v>
      </c>
    </row>
    <row r="1410" spans="1:30" x14ac:dyDescent="0.3">
      <c r="A1410" s="3" t="s">
        <v>19</v>
      </c>
      <c r="B1410" s="3" t="s">
        <v>1886</v>
      </c>
      <c r="C1410" s="3" t="s">
        <v>21</v>
      </c>
      <c r="D1410" s="4" t="s">
        <v>22</v>
      </c>
      <c r="E1410" s="3" t="s">
        <v>1889</v>
      </c>
      <c r="F1410" s="3" t="str">
        <f t="shared" si="294"/>
        <v>Home Utility</v>
      </c>
      <c r="G1410" s="3" t="str">
        <f t="shared" si="295"/>
        <v xml:space="preserve">RYX-02-021A MILD STEEL MULTI FUNCTION CLOTH STAND </v>
      </c>
      <c r="H1410" s="3" t="str">
        <f t="shared" si="296"/>
        <v>RYX-02-021A</v>
      </c>
      <c r="I1410" s="3"/>
      <c r="J1410" s="3"/>
      <c r="K1410" s="3" t="str">
        <f t="shared" si="297"/>
        <v/>
      </c>
      <c r="L1410" s="3" t="e">
        <f t="shared" si="298"/>
        <v>#VALUE!</v>
      </c>
      <c r="M1410" s="3"/>
      <c r="N1410" s="3">
        <v>4752</v>
      </c>
      <c r="O1410" s="3" t="s">
        <v>24</v>
      </c>
      <c r="P1410" s="3">
        <v>193.07271675084169</v>
      </c>
      <c r="Q1410" s="3">
        <v>917481.55</v>
      </c>
      <c r="R1410" s="3">
        <v>2.6946645743313571</v>
      </c>
      <c r="S1410" s="3">
        <v>12805.046057222609</v>
      </c>
      <c r="T1410" s="3">
        <v>223131.5</v>
      </c>
      <c r="U1410" t="str">
        <f t="shared" si="299"/>
        <v xml:space="preserve">RYX-02-021A MILD STEEL MULTI FUNCTION CLOTH STAND </v>
      </c>
      <c r="V1410" t="e">
        <f t="shared" si="300"/>
        <v>#VALUE!</v>
      </c>
      <c r="W1410" t="str">
        <f t="shared" si="301"/>
        <v/>
      </c>
      <c r="X1410" t="e">
        <f t="shared" si="302"/>
        <v>#VALUE!</v>
      </c>
      <c r="Y1410">
        <f t="shared" si="303"/>
        <v>1140613.05</v>
      </c>
      <c r="Z1410">
        <f t="shared" si="304"/>
        <v>0.24319998587437533</v>
      </c>
      <c r="AA1410" t="str">
        <f t="shared" si="305"/>
        <v>High</v>
      </c>
      <c r="AB1410">
        <f t="shared" si="306"/>
        <v>2020</v>
      </c>
      <c r="AD1410">
        <f t="shared" si="307"/>
        <v>0.23720797584102127</v>
      </c>
    </row>
    <row r="1411" spans="1:30" x14ac:dyDescent="0.3">
      <c r="A1411" s="3" t="s">
        <v>19</v>
      </c>
      <c r="B1411" s="3" t="s">
        <v>1886</v>
      </c>
      <c r="C1411" s="3" t="s">
        <v>21</v>
      </c>
      <c r="D1411" s="4" t="s">
        <v>22</v>
      </c>
      <c r="E1411" s="3" t="s">
        <v>1890</v>
      </c>
      <c r="F1411" s="3" t="str">
        <f t="shared" ref="F1411:F1474" si="308">IF(ISNUMBER(SEARCH("SCRUB",E1411)),"Scrubber",
IF(ISNUMBER(SEARCH("STRAIN",E1411)),"Kitchen Tools",
IF(ISNUMBER(SEARCH("HOLDER",E1411)),"Household Steel",
IF(ISNUMBER(SEARCH("CONTAINER",E1411)),"Containers",
IF(ISNUMBER(SEARCH("STAND",E1411)),"Home Utility",
"Other")))))</f>
        <v>Other</v>
      </c>
      <c r="G1411" s="3" t="str">
        <f t="shared" ref="G1411:G1474" si="309">LEFT(E1411, FIND("(", E1411 &amp; "(")-1)</f>
        <v xml:space="preserve">STEEL HAND BLENDER-RS-02 </v>
      </c>
      <c r="H1411" s="3" t="str">
        <f t="shared" ref="H1411:H1474" si="310">LEFT(E1411, FIND(" ", E1411 &amp; " ") - 1)</f>
        <v>STEEL</v>
      </c>
      <c r="I1411" s="3"/>
      <c r="J1411" s="3"/>
      <c r="K1411" s="3" t="str">
        <f t="shared" ref="K1411:K1474" si="311">IF(ISNUMBER(SEARCH("PCS",E1411)),"PCS",
IF(ISNUMBER(SEARCH("SET",E1411)),"SETS",
IF(ISNUMBER(SEARCH("KG",E1411)),"KG","")))</f>
        <v>PCS</v>
      </c>
      <c r="L1411" s="3" t="e">
        <f t="shared" ref="L1411:L1474" si="312">--TRIM(MID(E1411, FIND("USD", UPPER(E1411))+3, 10))</f>
        <v>#VALUE!</v>
      </c>
      <c r="M1411" s="3"/>
      <c r="N1411" s="3">
        <v>650</v>
      </c>
      <c r="O1411" s="3" t="s">
        <v>24</v>
      </c>
      <c r="P1411" s="3">
        <v>530.44350769230778</v>
      </c>
      <c r="Q1411" s="3">
        <v>344788.28</v>
      </c>
      <c r="R1411" s="3">
        <v>7.4032590047774978</v>
      </c>
      <c r="S1411" s="3">
        <v>4812.118353105373</v>
      </c>
      <c r="T1411" s="3">
        <v>83852.5</v>
      </c>
      <c r="U1411" t="str">
        <f t="shared" ref="U1411:U1474" si="313">LEFT(E1411, FIND("(", E1411 &amp; "(")-1)</f>
        <v xml:space="preserve">STEEL HAND BLENDER-RS-02 </v>
      </c>
      <c r="V1411" t="e">
        <f t="shared" ref="V1411:V1474" si="314">--SUBSTITUTE(MID(E1411, FIND("QTY:", E1411) + 4, FIND("PCS", E1411) - FIND("QTY:", E1411) - 4), ",", "")</f>
        <v>#VALUE!</v>
      </c>
      <c r="W1411" t="str">
        <f t="shared" ref="W1411:W1474" si="315">IF(ISNUMBER(SEARCH("PCS",E1411)),"PCS",
IF(ISNUMBER(SEARCH("SET",E1411)),"SET",
IF(ISNUMBER(SEARCH("KG",E1411)),"KG","")))</f>
        <v>PCS</v>
      </c>
      <c r="X1411" t="e">
        <f t="shared" ref="X1411:X1474" si="316">--TRIM(SUBSTITUTE(MID(UPPER(E1411), FIND("USD", UPPER(E1411))+3, FIND("PER", UPPER(E1411)) - (FIND("USD", UPPER(E1411))+3)),")",""))</f>
        <v>#VALUE!</v>
      </c>
      <c r="Y1411">
        <f t="shared" ref="Y1411:Y1474" si="317">Q1411 + T1411</f>
        <v>428640.78</v>
      </c>
      <c r="Z1411">
        <f t="shared" ref="Z1411:Z1474" si="318">IF(Q1411&gt;0, T1411/Q1411, "")</f>
        <v>0.24319997187839446</v>
      </c>
      <c r="AA1411" t="str">
        <f t="shared" ref="AA1411:AA1474" si="319">IF(AD1411 &gt; $AD$2080, "High", "Normal")</f>
        <v>High</v>
      </c>
      <c r="AB1411">
        <f t="shared" ref="AB1411:AB1474" si="320">YEAR(B1411)</f>
        <v>2020</v>
      </c>
      <c r="AD1411">
        <f t="shared" ref="AD1411:AD1474" si="321">AVERAGE(Z1411:Z3489)</f>
        <v>0.23719903254246399</v>
      </c>
    </row>
    <row r="1412" spans="1:30" x14ac:dyDescent="0.3">
      <c r="A1412" s="3" t="s">
        <v>19</v>
      </c>
      <c r="B1412" s="3" t="s">
        <v>1886</v>
      </c>
      <c r="C1412" s="3" t="s">
        <v>21</v>
      </c>
      <c r="D1412" s="4" t="s">
        <v>22</v>
      </c>
      <c r="E1412" s="3" t="s">
        <v>1891</v>
      </c>
      <c r="F1412" s="3" t="str">
        <f t="shared" si="308"/>
        <v>Household Steel</v>
      </c>
      <c r="G1412" s="3" t="str">
        <f t="shared" si="309"/>
        <v xml:space="preserve">STEEL SPOON HOLDER ROUND -MP-96 </v>
      </c>
      <c r="H1412" s="3" t="str">
        <f t="shared" si="310"/>
        <v>STEEL</v>
      </c>
      <c r="I1412" s="3"/>
      <c r="J1412" s="3"/>
      <c r="K1412" s="3" t="str">
        <f t="shared" si="311"/>
        <v>PCS</v>
      </c>
      <c r="L1412" s="3" t="e">
        <f t="shared" si="312"/>
        <v>#VALUE!</v>
      </c>
      <c r="M1412" s="3"/>
      <c r="N1412" s="3">
        <v>4050.2</v>
      </c>
      <c r="O1412" s="3" t="s">
        <v>24</v>
      </c>
      <c r="P1412" s="3">
        <v>253.3138684509407</v>
      </c>
      <c r="Q1412" s="3">
        <v>1025971.83</v>
      </c>
      <c r="R1412" s="3">
        <v>3.535434311946136</v>
      </c>
      <c r="S1412" s="3">
        <v>14319.21605024424</v>
      </c>
      <c r="T1412" s="3">
        <v>249516.4</v>
      </c>
      <c r="U1412" t="str">
        <f t="shared" si="313"/>
        <v xml:space="preserve">STEEL SPOON HOLDER ROUND -MP-96 </v>
      </c>
      <c r="V1412" t="e">
        <f t="shared" si="314"/>
        <v>#VALUE!</v>
      </c>
      <c r="W1412" t="str">
        <f t="shared" si="315"/>
        <v>PCS</v>
      </c>
      <c r="X1412" t="e">
        <f t="shared" si="316"/>
        <v>#VALUE!</v>
      </c>
      <c r="Y1412">
        <f t="shared" si="317"/>
        <v>1275488.23</v>
      </c>
      <c r="Z1412">
        <f t="shared" si="318"/>
        <v>0.24320004965438477</v>
      </c>
      <c r="AA1412" t="str">
        <f t="shared" si="319"/>
        <v>High</v>
      </c>
      <c r="AB1412">
        <f t="shared" si="320"/>
        <v>2020</v>
      </c>
      <c r="AD1412">
        <f t="shared" si="321"/>
        <v>0.23719006252850894</v>
      </c>
    </row>
    <row r="1413" spans="1:30" x14ac:dyDescent="0.3">
      <c r="A1413" s="3" t="s">
        <v>19</v>
      </c>
      <c r="B1413" s="3" t="s">
        <v>1886</v>
      </c>
      <c r="C1413" s="3" t="s">
        <v>21</v>
      </c>
      <c r="D1413" s="4" t="s">
        <v>22</v>
      </c>
      <c r="E1413" s="3" t="s">
        <v>1892</v>
      </c>
      <c r="F1413" s="3" t="str">
        <f t="shared" si="308"/>
        <v>Other</v>
      </c>
      <c r="G1413" s="3" t="str">
        <f t="shared" si="309"/>
        <v xml:space="preserve">STEEL ZHARA -NP-003 </v>
      </c>
      <c r="H1413" s="3" t="str">
        <f t="shared" si="310"/>
        <v>STEEL</v>
      </c>
      <c r="I1413" s="3"/>
      <c r="J1413" s="3"/>
      <c r="K1413" s="3" t="str">
        <f t="shared" si="311"/>
        <v>PCS</v>
      </c>
      <c r="L1413" s="3" t="e">
        <f t="shared" si="312"/>
        <v>#VALUE!</v>
      </c>
      <c r="M1413" s="3"/>
      <c r="N1413" s="3">
        <v>1120</v>
      </c>
      <c r="O1413" s="3" t="s">
        <v>24</v>
      </c>
      <c r="P1413" s="3">
        <v>345.93410714285721</v>
      </c>
      <c r="Q1413" s="3">
        <v>387446.2</v>
      </c>
      <c r="R1413" s="3">
        <v>4.8281103578905391</v>
      </c>
      <c r="S1413" s="3">
        <v>5407.4836008374041</v>
      </c>
      <c r="T1413" s="3">
        <v>94226.9</v>
      </c>
      <c r="U1413" t="str">
        <f t="shared" si="313"/>
        <v xml:space="preserve">STEEL ZHARA -NP-003 </v>
      </c>
      <c r="V1413" t="e">
        <f t="shared" si="314"/>
        <v>#VALUE!</v>
      </c>
      <c r="W1413" t="str">
        <f t="shared" si="315"/>
        <v>PCS</v>
      </c>
      <c r="X1413" t="e">
        <f t="shared" si="316"/>
        <v>#VALUE!</v>
      </c>
      <c r="Y1413">
        <f t="shared" si="317"/>
        <v>481673.1</v>
      </c>
      <c r="Z1413">
        <f t="shared" si="318"/>
        <v>0.24319995911690448</v>
      </c>
      <c r="AA1413" t="str">
        <f t="shared" si="319"/>
        <v>High</v>
      </c>
      <c r="AB1413">
        <f t="shared" si="320"/>
        <v>2020</v>
      </c>
      <c r="AD1413">
        <f t="shared" si="321"/>
        <v>0.23718106554179355</v>
      </c>
    </row>
    <row r="1414" spans="1:30" x14ac:dyDescent="0.3">
      <c r="A1414" s="3" t="s">
        <v>19</v>
      </c>
      <c r="B1414" s="3" t="s">
        <v>1893</v>
      </c>
      <c r="C1414" s="3" t="s">
        <v>21</v>
      </c>
      <c r="D1414" s="4" t="s">
        <v>22</v>
      </c>
      <c r="E1414" s="3" t="s">
        <v>1894</v>
      </c>
      <c r="F1414" s="3" t="str">
        <f t="shared" si="308"/>
        <v>Other</v>
      </c>
      <c r="G1414" s="3" t="str">
        <f t="shared" si="309"/>
        <v>STEEL ZHARA-NP-003</v>
      </c>
      <c r="H1414" s="3" t="str">
        <f t="shared" si="310"/>
        <v>STEEL</v>
      </c>
      <c r="I1414" s="3"/>
      <c r="J1414" s="3"/>
      <c r="K1414" s="3" t="str">
        <f t="shared" si="311"/>
        <v>PCS</v>
      </c>
      <c r="L1414" s="3" t="e">
        <f t="shared" si="312"/>
        <v>#VALUE!</v>
      </c>
      <c r="M1414" s="3"/>
      <c r="N1414" s="3">
        <v>5600</v>
      </c>
      <c r="O1414" s="3" t="s">
        <v>24</v>
      </c>
      <c r="P1414" s="3">
        <v>343.15831428571431</v>
      </c>
      <c r="Q1414" s="3">
        <v>1921686.56</v>
      </c>
      <c r="R1414" s="3">
        <v>4.7893693549995016</v>
      </c>
      <c r="S1414" s="3">
        <v>26820.468387997211</v>
      </c>
      <c r="T1414" s="3">
        <v>467354.3</v>
      </c>
      <c r="U1414" t="str">
        <f t="shared" si="313"/>
        <v>STEEL ZHARA-NP-003</v>
      </c>
      <c r="V1414" t="e">
        <f t="shared" si="314"/>
        <v>#VALUE!</v>
      </c>
      <c r="W1414" t="str">
        <f t="shared" si="315"/>
        <v>PCS</v>
      </c>
      <c r="X1414" t="e">
        <f t="shared" si="316"/>
        <v>#VALUE!</v>
      </c>
      <c r="Y1414">
        <f t="shared" si="317"/>
        <v>2389040.86</v>
      </c>
      <c r="Z1414">
        <f t="shared" si="318"/>
        <v>0.24320006692454568</v>
      </c>
      <c r="AA1414" t="str">
        <f t="shared" si="319"/>
        <v>High</v>
      </c>
      <c r="AB1414">
        <f t="shared" si="320"/>
        <v>2020</v>
      </c>
      <c r="AD1414">
        <f t="shared" si="321"/>
        <v>0.23717204171334508</v>
      </c>
    </row>
    <row r="1415" spans="1:30" x14ac:dyDescent="0.3">
      <c r="A1415" s="3" t="s">
        <v>19</v>
      </c>
      <c r="B1415" s="3" t="s">
        <v>1893</v>
      </c>
      <c r="C1415" s="3" t="s">
        <v>21</v>
      </c>
      <c r="D1415" s="4" t="s">
        <v>22</v>
      </c>
      <c r="E1415" s="3" t="s">
        <v>1895</v>
      </c>
      <c r="F1415" s="3" t="str">
        <f t="shared" si="308"/>
        <v>Other</v>
      </c>
      <c r="G1415" s="3" t="str">
        <f t="shared" si="309"/>
        <v xml:space="preserve">STAINLESS STEEL BOTTLE 750ML SG805-AM-06 </v>
      </c>
      <c r="H1415" s="3" t="str">
        <f t="shared" si="310"/>
        <v>STAINLESS</v>
      </c>
      <c r="I1415" s="3"/>
      <c r="J1415" s="3"/>
      <c r="K1415" s="3" t="str">
        <f t="shared" si="311"/>
        <v>PCS</v>
      </c>
      <c r="L1415" s="3" t="e">
        <f t="shared" si="312"/>
        <v>#VALUE!</v>
      </c>
      <c r="M1415" s="3"/>
      <c r="N1415" s="3">
        <v>2280</v>
      </c>
      <c r="O1415" s="3" t="s">
        <v>24</v>
      </c>
      <c r="P1415" s="3">
        <v>508.59969736842112</v>
      </c>
      <c r="Q1415" s="3">
        <v>1159607.31</v>
      </c>
      <c r="R1415" s="3">
        <v>7.09839075182723</v>
      </c>
      <c r="S1415" s="3">
        <v>16184.330914166079</v>
      </c>
      <c r="T1415" s="3">
        <v>282016.5</v>
      </c>
      <c r="U1415" t="str">
        <f t="shared" si="313"/>
        <v xml:space="preserve">STAINLESS STEEL BOTTLE 750ML SG805-AM-06 </v>
      </c>
      <c r="V1415" t="e">
        <f t="shared" si="314"/>
        <v>#VALUE!</v>
      </c>
      <c r="W1415" t="str">
        <f t="shared" si="315"/>
        <v>PCS</v>
      </c>
      <c r="X1415" t="e">
        <f t="shared" si="316"/>
        <v>#VALUE!</v>
      </c>
      <c r="Y1415">
        <f t="shared" si="317"/>
        <v>1441623.81</v>
      </c>
      <c r="Z1415">
        <f t="shared" si="318"/>
        <v>0.24320000190409286</v>
      </c>
      <c r="AA1415" t="str">
        <f t="shared" si="319"/>
        <v>High</v>
      </c>
      <c r="AB1415">
        <f t="shared" si="320"/>
        <v>2020</v>
      </c>
      <c r="AD1415">
        <f t="shared" si="321"/>
        <v>0.23716299062443935</v>
      </c>
    </row>
    <row r="1416" spans="1:30" x14ac:dyDescent="0.3">
      <c r="A1416" s="3" t="s">
        <v>19</v>
      </c>
      <c r="B1416" s="3" t="s">
        <v>1893</v>
      </c>
      <c r="C1416" s="3" t="s">
        <v>21</v>
      </c>
      <c r="D1416" s="4" t="s">
        <v>22</v>
      </c>
      <c r="E1416" s="3" t="s">
        <v>1896</v>
      </c>
      <c r="F1416" s="3" t="str">
        <f t="shared" si="308"/>
        <v>Other</v>
      </c>
      <c r="G1416" s="3" t="str">
        <f t="shared" si="309"/>
        <v xml:space="preserve">STAINLESS STEEL SPORTS BOTTLE KOOU 750ML-MP-202 </v>
      </c>
      <c r="H1416" s="3" t="str">
        <f t="shared" si="310"/>
        <v>STAINLESS</v>
      </c>
      <c r="I1416" s="3"/>
      <c r="J1416" s="3"/>
      <c r="K1416" s="3" t="str">
        <f t="shared" si="311"/>
        <v>PCS</v>
      </c>
      <c r="L1416" s="3" t="e">
        <f t="shared" si="312"/>
        <v>#VALUE!</v>
      </c>
      <c r="M1416" s="3"/>
      <c r="N1416" s="3">
        <v>4032.4</v>
      </c>
      <c r="O1416" s="3" t="s">
        <v>24</v>
      </c>
      <c r="P1416" s="3">
        <v>438.27924065072909</v>
      </c>
      <c r="Q1416" s="3">
        <v>1767317.21</v>
      </c>
      <c r="R1416" s="3">
        <v>6.1169468339250388</v>
      </c>
      <c r="S1416" s="3">
        <v>24665.97641311933</v>
      </c>
      <c r="T1416" s="3">
        <v>429811.6</v>
      </c>
      <c r="U1416" t="str">
        <f t="shared" si="313"/>
        <v xml:space="preserve">STAINLESS STEEL SPORTS BOTTLE KOOU 750ML-MP-202 </v>
      </c>
      <c r="V1416" t="e">
        <f t="shared" si="314"/>
        <v>#VALUE!</v>
      </c>
      <c r="W1416" t="str">
        <f t="shared" si="315"/>
        <v>PCS</v>
      </c>
      <c r="X1416" t="e">
        <f t="shared" si="316"/>
        <v>#VALUE!</v>
      </c>
      <c r="Y1416">
        <f t="shared" si="317"/>
        <v>2197128.81</v>
      </c>
      <c r="Z1416">
        <f t="shared" si="318"/>
        <v>0.24320003085354439</v>
      </c>
      <c r="AA1416" t="str">
        <f t="shared" si="319"/>
        <v>High</v>
      </c>
      <c r="AB1416">
        <f t="shared" si="320"/>
        <v>2020</v>
      </c>
      <c r="AD1416">
        <f t="shared" si="321"/>
        <v>0.23715391241198874</v>
      </c>
    </row>
    <row r="1417" spans="1:30" x14ac:dyDescent="0.3">
      <c r="A1417" s="3" t="s">
        <v>19</v>
      </c>
      <c r="B1417" s="3" t="s">
        <v>1893</v>
      </c>
      <c r="C1417" s="3" t="s">
        <v>21</v>
      </c>
      <c r="D1417" s="4" t="s">
        <v>22</v>
      </c>
      <c r="E1417" s="3" t="s">
        <v>1897</v>
      </c>
      <c r="F1417" s="3" t="str">
        <f t="shared" si="308"/>
        <v>Other</v>
      </c>
      <c r="G1417" s="3" t="str">
        <f t="shared" si="309"/>
        <v xml:space="preserve">STAINLESS STEEL SPORTS BOTTLE 750ML SG-702 -SB-01 </v>
      </c>
      <c r="H1417" s="3" t="str">
        <f t="shared" si="310"/>
        <v>STAINLESS</v>
      </c>
      <c r="I1417" s="3"/>
      <c r="J1417" s="3"/>
      <c r="K1417" s="3" t="str">
        <f t="shared" si="311"/>
        <v>PCS</v>
      </c>
      <c r="L1417" s="3" t="e">
        <f t="shared" si="312"/>
        <v>#VALUE!</v>
      </c>
      <c r="M1417" s="3"/>
      <c r="N1417" s="3">
        <v>2053.1999999999998</v>
      </c>
      <c r="O1417" s="3" t="s">
        <v>24</v>
      </c>
      <c r="P1417" s="3">
        <v>509.72754724332748</v>
      </c>
      <c r="Q1417" s="3">
        <v>1046572.6</v>
      </c>
      <c r="R1417" s="3">
        <v>7.1141318526633288</v>
      </c>
      <c r="S1417" s="3">
        <v>14606.735519888351</v>
      </c>
      <c r="T1417" s="3">
        <v>254526.5</v>
      </c>
      <c r="U1417" t="str">
        <f t="shared" si="313"/>
        <v xml:space="preserve">STAINLESS STEEL SPORTS BOTTLE 750ML SG-702 -SB-01 </v>
      </c>
      <c r="V1417" t="e">
        <f t="shared" si="314"/>
        <v>#VALUE!</v>
      </c>
      <c r="W1417" t="str">
        <f t="shared" si="315"/>
        <v>PCS</v>
      </c>
      <c r="X1417" t="e">
        <f t="shared" si="316"/>
        <v>#VALUE!</v>
      </c>
      <c r="Y1417">
        <f t="shared" si="317"/>
        <v>1301099.1000000001</v>
      </c>
      <c r="Z1417">
        <f t="shared" si="318"/>
        <v>0.24320004173623502</v>
      </c>
      <c r="AA1417" t="str">
        <f t="shared" si="319"/>
        <v>High</v>
      </c>
      <c r="AB1417">
        <f t="shared" si="320"/>
        <v>2020</v>
      </c>
      <c r="AD1417">
        <f t="shared" si="321"/>
        <v>0.23714480681192618</v>
      </c>
    </row>
    <row r="1418" spans="1:30" x14ac:dyDescent="0.3">
      <c r="A1418" s="3" t="s">
        <v>19</v>
      </c>
      <c r="B1418" s="3" t="s">
        <v>1893</v>
      </c>
      <c r="C1418" s="3" t="s">
        <v>21</v>
      </c>
      <c r="D1418" s="4" t="s">
        <v>22</v>
      </c>
      <c r="E1418" s="3" t="s">
        <v>1898</v>
      </c>
      <c r="F1418" s="3" t="str">
        <f t="shared" si="308"/>
        <v>Other</v>
      </c>
      <c r="G1418" s="3" t="str">
        <f t="shared" si="309"/>
        <v xml:space="preserve">STAINLESS STEEL SPORTS BOTTLE 750ML S-308-C6 -NP-20 </v>
      </c>
      <c r="H1418" s="3" t="str">
        <f t="shared" si="310"/>
        <v>STAINLESS</v>
      </c>
      <c r="I1418" s="3"/>
      <c r="J1418" s="3"/>
      <c r="K1418" s="3" t="str">
        <f t="shared" si="311"/>
        <v>PCS</v>
      </c>
      <c r="L1418" s="3" t="e">
        <f t="shared" si="312"/>
        <v>#VALUE!</v>
      </c>
      <c r="M1418" s="3"/>
      <c r="N1418" s="3">
        <v>3968</v>
      </c>
      <c r="O1418" s="3" t="s">
        <v>24</v>
      </c>
      <c r="P1418" s="3">
        <v>432.65136844758058</v>
      </c>
      <c r="Q1418" s="3">
        <v>1716760.63</v>
      </c>
      <c r="R1418" s="3">
        <v>6.0384001179006361</v>
      </c>
      <c r="S1418" s="3">
        <v>23960.371667829721</v>
      </c>
      <c r="T1418" s="3">
        <v>417516.2</v>
      </c>
      <c r="U1418" t="str">
        <f t="shared" si="313"/>
        <v xml:space="preserve">STAINLESS STEEL SPORTS BOTTLE 750ML S-308-C6 -NP-20 </v>
      </c>
      <c r="V1418" t="e">
        <f t="shared" si="314"/>
        <v>#VALUE!</v>
      </c>
      <c r="W1418" t="str">
        <f t="shared" si="315"/>
        <v>PCS</v>
      </c>
      <c r="X1418" t="e">
        <f t="shared" si="316"/>
        <v>#VALUE!</v>
      </c>
      <c r="Y1418">
        <f t="shared" si="317"/>
        <v>2134276.83</v>
      </c>
      <c r="Z1418">
        <f t="shared" si="318"/>
        <v>0.24320000861156749</v>
      </c>
      <c r="AA1418" t="str">
        <f t="shared" si="319"/>
        <v>High</v>
      </c>
      <c r="AB1418">
        <f t="shared" si="320"/>
        <v>2020</v>
      </c>
      <c r="AD1418">
        <f t="shared" si="321"/>
        <v>0.2371356737275758</v>
      </c>
    </row>
    <row r="1419" spans="1:30" x14ac:dyDescent="0.3">
      <c r="A1419" s="3" t="s">
        <v>19</v>
      </c>
      <c r="B1419" s="3" t="s">
        <v>1893</v>
      </c>
      <c r="C1419" s="3" t="s">
        <v>21</v>
      </c>
      <c r="D1419" s="4" t="s">
        <v>22</v>
      </c>
      <c r="E1419" s="3" t="s">
        <v>1899</v>
      </c>
      <c r="F1419" s="3" t="str">
        <f t="shared" si="308"/>
        <v>Other</v>
      </c>
      <c r="G1419" s="3" t="str">
        <f t="shared" si="309"/>
        <v>STAINLESS STEEL SPORTS BOTTLE 650ML S115 -NP-21</v>
      </c>
      <c r="H1419" s="3" t="str">
        <f t="shared" si="310"/>
        <v>STAINLESS</v>
      </c>
      <c r="I1419" s="3"/>
      <c r="J1419" s="3"/>
      <c r="K1419" s="3" t="str">
        <f t="shared" si="311"/>
        <v>PCS</v>
      </c>
      <c r="L1419" s="3" t="e">
        <f t="shared" si="312"/>
        <v>#VALUE!</v>
      </c>
      <c r="M1419" s="3"/>
      <c r="N1419" s="3">
        <v>563.20000000000005</v>
      </c>
      <c r="O1419" s="3" t="s">
        <v>24</v>
      </c>
      <c r="P1419" s="3">
        <v>452.97159090909088</v>
      </c>
      <c r="Q1419" s="3">
        <v>255113.60000000001</v>
      </c>
      <c r="R1419" s="3">
        <v>6.3220040601408352</v>
      </c>
      <c r="S1419" s="3">
        <v>3560.552686671318</v>
      </c>
      <c r="T1419" s="3">
        <v>62043.6</v>
      </c>
      <c r="U1419" t="str">
        <f t="shared" si="313"/>
        <v>STAINLESS STEEL SPORTS BOTTLE 650ML S115 -NP-21</v>
      </c>
      <c r="V1419" t="e">
        <f t="shared" si="314"/>
        <v>#VALUE!</v>
      </c>
      <c r="W1419" t="str">
        <f t="shared" si="315"/>
        <v>PCS</v>
      </c>
      <c r="X1419" t="e">
        <f t="shared" si="316"/>
        <v>#VALUE!</v>
      </c>
      <c r="Y1419">
        <f t="shared" si="317"/>
        <v>317157.2</v>
      </c>
      <c r="Z1419">
        <f t="shared" si="318"/>
        <v>0.24319989212648796</v>
      </c>
      <c r="AA1419" t="str">
        <f t="shared" si="319"/>
        <v>High</v>
      </c>
      <c r="AB1419">
        <f t="shared" si="320"/>
        <v>2020</v>
      </c>
      <c r="AD1419">
        <f t="shared" si="321"/>
        <v>0.2371265131008628</v>
      </c>
    </row>
    <row r="1420" spans="1:30" x14ac:dyDescent="0.3">
      <c r="A1420" s="3" t="s">
        <v>19</v>
      </c>
      <c r="B1420" s="3" t="s">
        <v>1900</v>
      </c>
      <c r="C1420" s="3" t="s">
        <v>21</v>
      </c>
      <c r="D1420" s="4" t="s">
        <v>22</v>
      </c>
      <c r="E1420" s="3" t="s">
        <v>1901</v>
      </c>
      <c r="F1420" s="3" t="str">
        <f t="shared" si="308"/>
        <v>Other</v>
      </c>
      <c r="G1420" s="3" t="str">
        <f t="shared" si="309"/>
        <v xml:space="preserve">KW-830 STAINLESS STEEL SPORT BOTTLE 1000ML </v>
      </c>
      <c r="H1420" s="3" t="str">
        <f t="shared" si="310"/>
        <v>KW-830</v>
      </c>
      <c r="I1420" s="3"/>
      <c r="J1420" s="3"/>
      <c r="K1420" s="3" t="str">
        <f t="shared" si="311"/>
        <v>PCS</v>
      </c>
      <c r="L1420" s="3" t="e">
        <f t="shared" si="312"/>
        <v>#VALUE!</v>
      </c>
      <c r="M1420" s="3"/>
      <c r="N1420" s="3">
        <v>6790</v>
      </c>
      <c r="O1420" s="3" t="s">
        <v>24</v>
      </c>
      <c r="P1420" s="3">
        <v>373.83264212076591</v>
      </c>
      <c r="Q1420" s="3">
        <v>2538323.64</v>
      </c>
      <c r="R1420" s="3">
        <v>5.2174827930323211</v>
      </c>
      <c r="S1420" s="3">
        <v>35426.708164689458</v>
      </c>
      <c r="T1420" s="3">
        <v>617320.30000000005</v>
      </c>
      <c r="U1420" t="str">
        <f t="shared" si="313"/>
        <v xml:space="preserve">KW-830 STAINLESS STEEL SPORT BOTTLE 1000ML </v>
      </c>
      <c r="V1420" t="e">
        <f t="shared" si="314"/>
        <v>#VALUE!</v>
      </c>
      <c r="W1420" t="str">
        <f t="shared" si="315"/>
        <v>PCS</v>
      </c>
      <c r="X1420">
        <f t="shared" si="316"/>
        <v>0.98</v>
      </c>
      <c r="Y1420">
        <f t="shared" si="317"/>
        <v>3155643.9400000004</v>
      </c>
      <c r="Z1420">
        <f t="shared" si="318"/>
        <v>0.24319999635665057</v>
      </c>
      <c r="AA1420" t="str">
        <f t="shared" si="319"/>
        <v>High</v>
      </c>
      <c r="AB1420">
        <f t="shared" si="320"/>
        <v>2020</v>
      </c>
      <c r="AD1420">
        <f t="shared" si="321"/>
        <v>0.23711732493289667</v>
      </c>
    </row>
    <row r="1421" spans="1:30" x14ac:dyDescent="0.3">
      <c r="A1421" s="3" t="s">
        <v>19</v>
      </c>
      <c r="B1421" s="3" t="s">
        <v>1902</v>
      </c>
      <c r="C1421" s="3" t="s">
        <v>21</v>
      </c>
      <c r="D1421" s="4" t="s">
        <v>25</v>
      </c>
      <c r="E1421" s="3" t="s">
        <v>1903</v>
      </c>
      <c r="F1421" s="3" t="str">
        <f t="shared" si="308"/>
        <v>Scrubber</v>
      </c>
      <c r="G1421" s="3" t="str">
        <f t="shared" si="309"/>
        <v xml:space="preserve">STEEL SCRUBBER 6PCS SET - OKS-4156 </v>
      </c>
      <c r="H1421" s="3" t="str">
        <f t="shared" si="310"/>
        <v>STEEL</v>
      </c>
      <c r="I1421" s="3"/>
      <c r="J1421" s="3"/>
      <c r="K1421" s="3" t="str">
        <f t="shared" si="311"/>
        <v>PCS</v>
      </c>
      <c r="L1421" s="3" t="e">
        <f t="shared" si="312"/>
        <v>#VALUE!</v>
      </c>
      <c r="M1421" s="3"/>
      <c r="N1421" s="3">
        <v>9212</v>
      </c>
      <c r="O1421" s="3" t="s">
        <v>24</v>
      </c>
      <c r="P1421" s="3">
        <v>213.64271819366039</v>
      </c>
      <c r="Q1421" s="3">
        <v>1968076.72</v>
      </c>
      <c r="R1421" s="3">
        <v>2.9817546154034948</v>
      </c>
      <c r="S1421" s="3">
        <v>27467.923517096999</v>
      </c>
      <c r="T1421" s="3">
        <v>609710.19999999995</v>
      </c>
      <c r="U1421" t="str">
        <f t="shared" si="313"/>
        <v xml:space="preserve">STEEL SCRUBBER 6PCS SET - OKS-4156 </v>
      </c>
      <c r="V1421" t="e">
        <f t="shared" si="314"/>
        <v>#VALUE!</v>
      </c>
      <c r="W1421" t="str">
        <f t="shared" si="315"/>
        <v>PCS</v>
      </c>
      <c r="X1421">
        <f t="shared" si="316"/>
        <v>0.26800000000000002</v>
      </c>
      <c r="Y1421">
        <f t="shared" si="317"/>
        <v>2577786.92</v>
      </c>
      <c r="Z1421">
        <f t="shared" si="318"/>
        <v>0.3098000163326966</v>
      </c>
      <c r="AA1421" t="str">
        <f t="shared" si="319"/>
        <v>High</v>
      </c>
      <c r="AB1421">
        <f t="shared" si="320"/>
        <v>2020</v>
      </c>
      <c r="AD1421">
        <f t="shared" si="321"/>
        <v>0.23710810876407279</v>
      </c>
    </row>
    <row r="1422" spans="1:30" x14ac:dyDescent="0.3">
      <c r="A1422" s="3" t="s">
        <v>19</v>
      </c>
      <c r="B1422" s="3" t="s">
        <v>1904</v>
      </c>
      <c r="C1422" s="3" t="s">
        <v>21</v>
      </c>
      <c r="D1422" s="4" t="s">
        <v>22</v>
      </c>
      <c r="E1422" s="3" t="s">
        <v>1905</v>
      </c>
      <c r="F1422" s="3" t="str">
        <f t="shared" si="308"/>
        <v>Other</v>
      </c>
      <c r="G1422" s="3" t="str">
        <f t="shared" si="309"/>
        <v xml:space="preserve">STAINLESS STEEL GRATER WITH HANDLE-DS-25 </v>
      </c>
      <c r="H1422" s="3" t="str">
        <f t="shared" si="310"/>
        <v>STAINLESS</v>
      </c>
      <c r="I1422" s="3"/>
      <c r="J1422" s="3"/>
      <c r="K1422" s="3" t="str">
        <f t="shared" si="311"/>
        <v>PCS</v>
      </c>
      <c r="L1422" s="3" t="e">
        <f t="shared" si="312"/>
        <v>#VALUE!</v>
      </c>
      <c r="M1422" s="3"/>
      <c r="N1422" s="3">
        <v>3400</v>
      </c>
      <c r="O1422" s="3" t="s">
        <v>24</v>
      </c>
      <c r="P1422" s="3">
        <v>471.79493529411758</v>
      </c>
      <c r="Q1422" s="3">
        <v>1604102.78</v>
      </c>
      <c r="R1422" s="3">
        <v>6.5390843422608116</v>
      </c>
      <c r="S1422" s="3">
        <v>22232.886763686762</v>
      </c>
      <c r="T1422" s="3">
        <v>390117.8</v>
      </c>
      <c r="U1422" t="str">
        <f t="shared" si="313"/>
        <v xml:space="preserve">STAINLESS STEEL GRATER WITH HANDLE-DS-25 </v>
      </c>
      <c r="V1422" t="e">
        <f t="shared" si="314"/>
        <v>#VALUE!</v>
      </c>
      <c r="W1422" t="str">
        <f t="shared" si="315"/>
        <v>PCS</v>
      </c>
      <c r="X1422" t="e">
        <f t="shared" si="316"/>
        <v>#VALUE!</v>
      </c>
      <c r="Y1422">
        <f t="shared" si="317"/>
        <v>1994220.58</v>
      </c>
      <c r="Z1422">
        <f t="shared" si="318"/>
        <v>0.24320000243375925</v>
      </c>
      <c r="AA1422" t="str">
        <f t="shared" si="319"/>
        <v>High</v>
      </c>
      <c r="AB1422">
        <f t="shared" si="320"/>
        <v>2020</v>
      </c>
      <c r="AD1422">
        <f t="shared" si="321"/>
        <v>0.23699780237929494</v>
      </c>
    </row>
    <row r="1423" spans="1:30" x14ac:dyDescent="0.3">
      <c r="A1423" s="3" t="s">
        <v>19</v>
      </c>
      <c r="B1423" s="3" t="s">
        <v>1904</v>
      </c>
      <c r="C1423" s="3" t="s">
        <v>21</v>
      </c>
      <c r="D1423" s="4" t="s">
        <v>22</v>
      </c>
      <c r="E1423" s="3" t="s">
        <v>1906</v>
      </c>
      <c r="F1423" s="3" t="str">
        <f t="shared" si="308"/>
        <v>Other</v>
      </c>
      <c r="G1423" s="3" t="str">
        <f t="shared" si="309"/>
        <v xml:space="preserve">STEEL HAND BLENDER-RS-02 </v>
      </c>
      <c r="H1423" s="3" t="str">
        <f t="shared" si="310"/>
        <v>STEEL</v>
      </c>
      <c r="I1423" s="3"/>
      <c r="J1423" s="3"/>
      <c r="K1423" s="3" t="str">
        <f t="shared" si="311"/>
        <v>PCS</v>
      </c>
      <c r="L1423" s="3" t="e">
        <f t="shared" si="312"/>
        <v>#VALUE!</v>
      </c>
      <c r="M1423" s="3"/>
      <c r="N1423" s="3">
        <v>1326</v>
      </c>
      <c r="O1423" s="3" t="s">
        <v>24</v>
      </c>
      <c r="P1423" s="3">
        <v>533.05778280542984</v>
      </c>
      <c r="Q1423" s="3">
        <v>706834.62</v>
      </c>
      <c r="R1423" s="3">
        <v>7.3881882578715148</v>
      </c>
      <c r="S1423" s="3">
        <v>9796.7376299376283</v>
      </c>
      <c r="T1423" s="3">
        <v>171902.2</v>
      </c>
      <c r="U1423" t="str">
        <f t="shared" si="313"/>
        <v xml:space="preserve">STEEL HAND BLENDER-RS-02 </v>
      </c>
      <c r="V1423" t="e">
        <f t="shared" si="314"/>
        <v>#VALUE!</v>
      </c>
      <c r="W1423" t="str">
        <f t="shared" si="315"/>
        <v>PCS</v>
      </c>
      <c r="X1423" t="e">
        <f t="shared" si="316"/>
        <v>#VALUE!</v>
      </c>
      <c r="Y1423">
        <f t="shared" si="317"/>
        <v>878736.82000000007</v>
      </c>
      <c r="Z1423">
        <f t="shared" si="318"/>
        <v>0.24320002888370126</v>
      </c>
      <c r="AA1423" t="str">
        <f t="shared" si="319"/>
        <v>High</v>
      </c>
      <c r="AB1423">
        <f t="shared" si="320"/>
        <v>2020</v>
      </c>
      <c r="AD1423">
        <f t="shared" si="321"/>
        <v>0.23698837654334592</v>
      </c>
    </row>
    <row r="1424" spans="1:30" x14ac:dyDescent="0.3">
      <c r="A1424" s="3" t="s">
        <v>19</v>
      </c>
      <c r="B1424" s="3" t="s">
        <v>1904</v>
      </c>
      <c r="C1424" s="3" t="s">
        <v>21</v>
      </c>
      <c r="D1424" s="4" t="s">
        <v>22</v>
      </c>
      <c r="E1424" s="3" t="s">
        <v>1887</v>
      </c>
      <c r="F1424" s="3" t="str">
        <f t="shared" si="308"/>
        <v>Kitchen Tools</v>
      </c>
      <c r="G1424" s="3" t="str">
        <f t="shared" si="309"/>
        <v xml:space="preserve">STEEL TEA STRAINER -NP-55 </v>
      </c>
      <c r="H1424" s="3" t="str">
        <f t="shared" si="310"/>
        <v>STEEL</v>
      </c>
      <c r="I1424" s="3"/>
      <c r="J1424" s="3"/>
      <c r="K1424" s="3" t="str">
        <f t="shared" si="311"/>
        <v>PCS</v>
      </c>
      <c r="L1424" s="3" t="e">
        <f t="shared" si="312"/>
        <v>#VALUE!</v>
      </c>
      <c r="M1424" s="3"/>
      <c r="N1424" s="3">
        <v>2805</v>
      </c>
      <c r="O1424" s="3" t="s">
        <v>24</v>
      </c>
      <c r="P1424" s="3">
        <v>499.08885561497328</v>
      </c>
      <c r="Q1424" s="3">
        <v>1399944.24</v>
      </c>
      <c r="R1424" s="3">
        <v>6.9173784562019858</v>
      </c>
      <c r="S1424" s="3">
        <v>19403.24656964657</v>
      </c>
      <c r="T1424" s="3">
        <v>340466.4</v>
      </c>
      <c r="U1424" t="str">
        <f t="shared" si="313"/>
        <v xml:space="preserve">STEEL TEA STRAINER -NP-55 </v>
      </c>
      <c r="V1424" t="e">
        <f t="shared" si="314"/>
        <v>#VALUE!</v>
      </c>
      <c r="W1424" t="str">
        <f t="shared" si="315"/>
        <v>PCS</v>
      </c>
      <c r="X1424" t="e">
        <f t="shared" si="316"/>
        <v>#VALUE!</v>
      </c>
      <c r="Y1424">
        <f t="shared" si="317"/>
        <v>1740410.6400000001</v>
      </c>
      <c r="Z1424">
        <f t="shared" si="318"/>
        <v>0.24319997202174282</v>
      </c>
      <c r="AA1424" t="str">
        <f t="shared" si="319"/>
        <v>High</v>
      </c>
      <c r="AB1424">
        <f t="shared" si="320"/>
        <v>2020</v>
      </c>
      <c r="AD1424">
        <f t="shared" si="321"/>
        <v>0.23697892197357365</v>
      </c>
    </row>
    <row r="1425" spans="1:30" x14ac:dyDescent="0.3">
      <c r="A1425" s="3" t="s">
        <v>19</v>
      </c>
      <c r="B1425" s="3" t="s">
        <v>1907</v>
      </c>
      <c r="C1425" s="3" t="s">
        <v>21</v>
      </c>
      <c r="D1425" s="4" t="s">
        <v>25</v>
      </c>
      <c r="E1425" s="3" t="s">
        <v>1908</v>
      </c>
      <c r="F1425" s="3" t="str">
        <f t="shared" si="308"/>
        <v>Scrubber</v>
      </c>
      <c r="G1425" s="3" t="str">
        <f t="shared" si="309"/>
        <v xml:space="preserve">SS SCRUBBER 3PCS SET-SS410 </v>
      </c>
      <c r="H1425" s="3" t="str">
        <f t="shared" si="310"/>
        <v>SS</v>
      </c>
      <c r="I1425" s="3"/>
      <c r="J1425" s="3"/>
      <c r="K1425" s="3" t="str">
        <f t="shared" si="311"/>
        <v>PCS</v>
      </c>
      <c r="L1425" s="3" t="e">
        <f t="shared" si="312"/>
        <v>#VALUE!</v>
      </c>
      <c r="M1425" s="3"/>
      <c r="N1425" s="3">
        <v>7659</v>
      </c>
      <c r="O1425" s="3" t="s">
        <v>24</v>
      </c>
      <c r="P1425" s="3">
        <v>198.82503590547071</v>
      </c>
      <c r="Q1425" s="3">
        <v>1522800.95</v>
      </c>
      <c r="R1425" s="3">
        <v>2.755717753367577</v>
      </c>
      <c r="S1425" s="3">
        <v>21106.042273042269</v>
      </c>
      <c r="T1425" s="3">
        <v>471763.7</v>
      </c>
      <c r="U1425" t="str">
        <f t="shared" si="313"/>
        <v xml:space="preserve">SS SCRUBBER 3PCS SET-SS410 </v>
      </c>
      <c r="V1425" t="e">
        <f t="shared" si="314"/>
        <v>#VALUE!</v>
      </c>
      <c r="W1425" t="str">
        <f t="shared" si="315"/>
        <v>PCS</v>
      </c>
      <c r="X1425" t="e">
        <f t="shared" si="316"/>
        <v>#VALUE!</v>
      </c>
      <c r="Y1425">
        <f t="shared" si="317"/>
        <v>1994564.65</v>
      </c>
      <c r="Z1425">
        <f t="shared" si="318"/>
        <v>0.30979997746914989</v>
      </c>
      <c r="AA1425" t="str">
        <f t="shared" si="319"/>
        <v>High</v>
      </c>
      <c r="AB1425">
        <f t="shared" si="320"/>
        <v>2020</v>
      </c>
      <c r="AD1425">
        <f t="shared" si="321"/>
        <v>0.23696943866557335</v>
      </c>
    </row>
    <row r="1426" spans="1:30" x14ac:dyDescent="0.3">
      <c r="A1426" s="3" t="s">
        <v>19</v>
      </c>
      <c r="B1426" s="3" t="s">
        <v>1909</v>
      </c>
      <c r="C1426" s="3" t="s">
        <v>21</v>
      </c>
      <c r="D1426" s="4" t="s">
        <v>22</v>
      </c>
      <c r="E1426" s="3" t="s">
        <v>1824</v>
      </c>
      <c r="F1426" s="3" t="str">
        <f t="shared" si="308"/>
        <v>Other</v>
      </c>
      <c r="G1426" s="3" t="str">
        <f t="shared" si="309"/>
        <v xml:space="preserve">KWP-1000B SS OIL POT 1000ML </v>
      </c>
      <c r="H1426" s="3" t="str">
        <f t="shared" si="310"/>
        <v>KWP-1000B</v>
      </c>
      <c r="I1426" s="3"/>
      <c r="J1426" s="3"/>
      <c r="K1426" s="3" t="str">
        <f t="shared" si="311"/>
        <v>PCS</v>
      </c>
      <c r="L1426" s="3" t="e">
        <f t="shared" si="312"/>
        <v>#VALUE!</v>
      </c>
      <c r="M1426" s="3"/>
      <c r="N1426" s="3">
        <v>6097.5</v>
      </c>
      <c r="O1426" s="3" t="s">
        <v>24</v>
      </c>
      <c r="P1426" s="3">
        <v>470.88073144731442</v>
      </c>
      <c r="Q1426" s="3">
        <v>2871195.26</v>
      </c>
      <c r="R1426" s="3">
        <v>6.5264134642732419</v>
      </c>
      <c r="S1426" s="3">
        <v>39794.806098406087</v>
      </c>
      <c r="T1426" s="3">
        <v>698274.7</v>
      </c>
      <c r="U1426" t="str">
        <f t="shared" si="313"/>
        <v xml:space="preserve">KWP-1000B SS OIL POT 1000ML </v>
      </c>
      <c r="V1426">
        <f t="shared" si="314"/>
        <v>27000</v>
      </c>
      <c r="W1426" t="str">
        <f t="shared" si="315"/>
        <v>PCS</v>
      </c>
      <c r="X1426">
        <f t="shared" si="316"/>
        <v>1.45</v>
      </c>
      <c r="Y1426">
        <f t="shared" si="317"/>
        <v>3569469.96</v>
      </c>
      <c r="Z1426">
        <f t="shared" si="318"/>
        <v>0.24320000444692849</v>
      </c>
      <c r="AA1426" t="str">
        <f t="shared" si="319"/>
        <v>High</v>
      </c>
      <c r="AB1426">
        <f t="shared" si="320"/>
        <v>2020</v>
      </c>
      <c r="AD1426">
        <f t="shared" si="321"/>
        <v>0.23685824700327784</v>
      </c>
    </row>
    <row r="1427" spans="1:30" x14ac:dyDescent="0.3">
      <c r="A1427" s="3" t="s">
        <v>19</v>
      </c>
      <c r="B1427" s="3" t="s">
        <v>1910</v>
      </c>
      <c r="C1427" s="3" t="s">
        <v>21</v>
      </c>
      <c r="D1427" s="4" t="s">
        <v>22</v>
      </c>
      <c r="E1427" s="3" t="s">
        <v>1911</v>
      </c>
      <c r="F1427" s="3" t="str">
        <f t="shared" si="308"/>
        <v>Other</v>
      </c>
      <c r="G1427" s="3" t="str">
        <f t="shared" si="309"/>
        <v xml:space="preserve">STAINLESS STEEL BOTTLE 750ML SG805-AM-06 </v>
      </c>
      <c r="H1427" s="3" t="str">
        <f t="shared" si="310"/>
        <v>STAINLESS</v>
      </c>
      <c r="I1427" s="3"/>
      <c r="J1427" s="3"/>
      <c r="K1427" s="3" t="str">
        <f t="shared" si="311"/>
        <v>PCS</v>
      </c>
      <c r="L1427" s="3" t="e">
        <f t="shared" si="312"/>
        <v>#VALUE!</v>
      </c>
      <c r="M1427" s="3"/>
      <c r="N1427" s="3">
        <v>1710</v>
      </c>
      <c r="O1427" s="3" t="s">
        <v>24</v>
      </c>
      <c r="P1427" s="3">
        <v>506.4737953216374</v>
      </c>
      <c r="Q1427" s="3">
        <v>866070.19</v>
      </c>
      <c r="R1427" s="3">
        <v>7.019733822891717</v>
      </c>
      <c r="S1427" s="3">
        <v>12003.744837144841</v>
      </c>
      <c r="T1427" s="3">
        <v>210628.3</v>
      </c>
      <c r="U1427" t="str">
        <f t="shared" si="313"/>
        <v xml:space="preserve">STAINLESS STEEL BOTTLE 750ML SG805-AM-06 </v>
      </c>
      <c r="V1427" t="e">
        <f t="shared" si="314"/>
        <v>#VALUE!</v>
      </c>
      <c r="W1427" t="str">
        <f t="shared" si="315"/>
        <v>PCS</v>
      </c>
      <c r="X1427" t="e">
        <f t="shared" si="316"/>
        <v>#VALUE!</v>
      </c>
      <c r="Y1427">
        <f t="shared" si="317"/>
        <v>1076698.49</v>
      </c>
      <c r="Z1427">
        <f t="shared" si="318"/>
        <v>0.24320003439905952</v>
      </c>
      <c r="AA1427" t="str">
        <f t="shared" si="319"/>
        <v>High</v>
      </c>
      <c r="AB1427">
        <f t="shared" si="320"/>
        <v>2020</v>
      </c>
      <c r="AD1427">
        <f t="shared" si="321"/>
        <v>0.23684855012645264</v>
      </c>
    </row>
    <row r="1428" spans="1:30" x14ac:dyDescent="0.3">
      <c r="A1428" s="3" t="s">
        <v>19</v>
      </c>
      <c r="B1428" s="3" t="s">
        <v>1910</v>
      </c>
      <c r="C1428" s="3" t="s">
        <v>21</v>
      </c>
      <c r="D1428" s="4" t="s">
        <v>22</v>
      </c>
      <c r="E1428" s="3" t="s">
        <v>1912</v>
      </c>
      <c r="F1428" s="3" t="str">
        <f t="shared" si="308"/>
        <v>Other</v>
      </c>
      <c r="G1428" s="3" t="str">
        <f t="shared" si="309"/>
        <v>STAINLESS STEEL SPORTS BOTTLE 650ML S115 -NP-21</v>
      </c>
      <c r="H1428" s="3" t="str">
        <f t="shared" si="310"/>
        <v>STAINLESS</v>
      </c>
      <c r="I1428" s="3"/>
      <c r="J1428" s="3"/>
      <c r="K1428" s="3" t="str">
        <f t="shared" si="311"/>
        <v>PCS</v>
      </c>
      <c r="L1428" s="3" t="e">
        <f t="shared" si="312"/>
        <v>#VALUE!</v>
      </c>
      <c r="M1428" s="3"/>
      <c r="N1428" s="3">
        <v>1920</v>
      </c>
      <c r="O1428" s="3" t="s">
        <v>24</v>
      </c>
      <c r="P1428" s="3">
        <v>451.07820833333341</v>
      </c>
      <c r="Q1428" s="3">
        <v>866070.16</v>
      </c>
      <c r="R1428" s="3">
        <v>6.2519502194502188</v>
      </c>
      <c r="S1428" s="3">
        <v>12003.74442134442</v>
      </c>
      <c r="T1428" s="3">
        <v>210628.3</v>
      </c>
      <c r="U1428" t="str">
        <f t="shared" si="313"/>
        <v>STAINLESS STEEL SPORTS BOTTLE 650ML S115 -NP-21</v>
      </c>
      <c r="V1428" t="e">
        <f t="shared" si="314"/>
        <v>#VALUE!</v>
      </c>
      <c r="W1428" t="str">
        <f t="shared" si="315"/>
        <v>PCS</v>
      </c>
      <c r="X1428" t="e">
        <f t="shared" si="316"/>
        <v>#VALUE!</v>
      </c>
      <c r="Y1428">
        <f t="shared" si="317"/>
        <v>1076698.46</v>
      </c>
      <c r="Z1428">
        <f t="shared" si="318"/>
        <v>0.24320004282332044</v>
      </c>
      <c r="AA1428" t="str">
        <f t="shared" si="319"/>
        <v>High</v>
      </c>
      <c r="AB1428">
        <f t="shared" si="320"/>
        <v>2020</v>
      </c>
      <c r="AD1428">
        <f t="shared" si="321"/>
        <v>0.23683882350428936</v>
      </c>
    </row>
    <row r="1429" spans="1:30" x14ac:dyDescent="0.3">
      <c r="A1429" s="3" t="s">
        <v>19</v>
      </c>
      <c r="B1429" s="3" t="s">
        <v>1910</v>
      </c>
      <c r="C1429" s="3" t="s">
        <v>21</v>
      </c>
      <c r="D1429" s="4" t="s">
        <v>22</v>
      </c>
      <c r="E1429" s="3" t="s">
        <v>1913</v>
      </c>
      <c r="F1429" s="3" t="str">
        <f t="shared" si="308"/>
        <v>Other</v>
      </c>
      <c r="G1429" s="3" t="str">
        <f t="shared" si="309"/>
        <v>STAINLESS STEEL COLA BOTTLE 750ML SK750-SL-01</v>
      </c>
      <c r="H1429" s="3" t="str">
        <f t="shared" si="310"/>
        <v>STAINLESS</v>
      </c>
      <c r="I1429" s="3"/>
      <c r="J1429" s="3"/>
      <c r="K1429" s="3" t="str">
        <f t="shared" si="311"/>
        <v>PCS</v>
      </c>
      <c r="L1429" s="3" t="e">
        <f t="shared" si="312"/>
        <v>#VALUE!</v>
      </c>
      <c r="M1429" s="3"/>
      <c r="N1429" s="3">
        <v>3719.6</v>
      </c>
      <c r="O1429" s="3" t="s">
        <v>24</v>
      </c>
      <c r="P1429" s="3">
        <v>476.12431981933543</v>
      </c>
      <c r="Q1429" s="3">
        <v>1770992.02</v>
      </c>
      <c r="R1429" s="3">
        <v>6.5990896717856602</v>
      </c>
      <c r="S1429" s="3">
        <v>24545.97394317394</v>
      </c>
      <c r="T1429" s="3">
        <v>430705.2</v>
      </c>
      <c r="U1429" t="str">
        <f t="shared" si="313"/>
        <v>STAINLESS STEEL COLA BOTTLE 750ML SK750-SL-01</v>
      </c>
      <c r="V1429" t="e">
        <f t="shared" si="314"/>
        <v>#VALUE!</v>
      </c>
      <c r="W1429" t="str">
        <f t="shared" si="315"/>
        <v>PCS</v>
      </c>
      <c r="X1429" t="e">
        <f t="shared" si="316"/>
        <v>#VALUE!</v>
      </c>
      <c r="Y1429">
        <f t="shared" si="317"/>
        <v>2201697.2200000002</v>
      </c>
      <c r="Z1429">
        <f t="shared" si="318"/>
        <v>0.24319996653626932</v>
      </c>
      <c r="AA1429" t="str">
        <f t="shared" si="319"/>
        <v>High</v>
      </c>
      <c r="AB1429">
        <f t="shared" si="320"/>
        <v>2020</v>
      </c>
      <c r="AD1429">
        <f t="shared" si="321"/>
        <v>0.23682906703294118</v>
      </c>
    </row>
    <row r="1430" spans="1:30" x14ac:dyDescent="0.3">
      <c r="A1430" s="3" t="s">
        <v>19</v>
      </c>
      <c r="B1430" s="3" t="s">
        <v>1914</v>
      </c>
      <c r="C1430" s="3" t="s">
        <v>21</v>
      </c>
      <c r="D1430" s="4" t="s">
        <v>22</v>
      </c>
      <c r="E1430" s="3" t="s">
        <v>1915</v>
      </c>
      <c r="F1430" s="3" t="str">
        <f t="shared" si="308"/>
        <v>Other</v>
      </c>
      <c r="G1430" s="3" t="str">
        <f t="shared" si="309"/>
        <v xml:space="preserve">STAINLESS STEEL GRATER WITH HANDLE-KL324H-9S </v>
      </c>
      <c r="H1430" s="3" t="str">
        <f t="shared" si="310"/>
        <v>STAINLESS</v>
      </c>
      <c r="I1430" s="3"/>
      <c r="J1430" s="3"/>
      <c r="K1430" s="3" t="str">
        <f t="shared" si="311"/>
        <v>PCS</v>
      </c>
      <c r="L1430" s="3" t="e">
        <f t="shared" si="312"/>
        <v>#VALUE!</v>
      </c>
      <c r="M1430" s="3"/>
      <c r="N1430" s="3">
        <v>4200</v>
      </c>
      <c r="O1430" s="3" t="s">
        <v>24</v>
      </c>
      <c r="P1430" s="3">
        <v>305.56222380952391</v>
      </c>
      <c r="Q1430" s="3">
        <v>1283361.3400000001</v>
      </c>
      <c r="R1430" s="3">
        <v>4.2350966570966584</v>
      </c>
      <c r="S1430" s="3">
        <v>17787.405959805961</v>
      </c>
      <c r="T1430" s="3">
        <v>312113.40000000002</v>
      </c>
      <c r="U1430" t="str">
        <f t="shared" si="313"/>
        <v xml:space="preserve">STAINLESS STEEL GRATER WITH HANDLE-KL324H-9S </v>
      </c>
      <c r="V1430" t="e">
        <f t="shared" si="314"/>
        <v>#VALUE!</v>
      </c>
      <c r="W1430" t="str">
        <f t="shared" si="315"/>
        <v>PCS</v>
      </c>
      <c r="X1430" t="e">
        <f t="shared" si="316"/>
        <v>#VALUE!</v>
      </c>
      <c r="Y1430">
        <f t="shared" si="317"/>
        <v>1595474.7400000002</v>
      </c>
      <c r="Z1430">
        <f t="shared" si="318"/>
        <v>0.24319993930937642</v>
      </c>
      <c r="AA1430" t="str">
        <f t="shared" si="319"/>
        <v>High</v>
      </c>
      <c r="AB1430">
        <f t="shared" si="320"/>
        <v>2020</v>
      </c>
      <c r="AD1430">
        <f t="shared" si="321"/>
        <v>0.23681928070497907</v>
      </c>
    </row>
    <row r="1431" spans="1:30" x14ac:dyDescent="0.3">
      <c r="A1431" s="3" t="s">
        <v>19</v>
      </c>
      <c r="B1431" s="3" t="s">
        <v>1914</v>
      </c>
      <c r="C1431" s="3" t="s">
        <v>21</v>
      </c>
      <c r="D1431" s="4" t="s">
        <v>22</v>
      </c>
      <c r="E1431" s="3" t="s">
        <v>1916</v>
      </c>
      <c r="F1431" s="3" t="str">
        <f t="shared" si="308"/>
        <v>Other</v>
      </c>
      <c r="G1431" s="3" t="str">
        <f t="shared" si="309"/>
        <v xml:space="preserve">STEEL SALT BOTTLE -NP-19 </v>
      </c>
      <c r="H1431" s="3" t="str">
        <f t="shared" si="310"/>
        <v>STEEL</v>
      </c>
      <c r="I1431" s="3"/>
      <c r="J1431" s="3"/>
      <c r="K1431" s="3" t="str">
        <f t="shared" si="311"/>
        <v>PCS</v>
      </c>
      <c r="L1431" s="3" t="e">
        <f t="shared" si="312"/>
        <v>#VALUE!</v>
      </c>
      <c r="M1431" s="3"/>
      <c r="N1431" s="3">
        <v>4687.5</v>
      </c>
      <c r="O1431" s="3" t="s">
        <v>24</v>
      </c>
      <c r="P1431" s="3">
        <v>226.39008426666669</v>
      </c>
      <c r="Q1431" s="3">
        <v>1061203.52</v>
      </c>
      <c r="R1431" s="3">
        <v>3.137769705705705</v>
      </c>
      <c r="S1431" s="3">
        <v>14708.295495495489</v>
      </c>
      <c r="T1431" s="3">
        <v>258084.7</v>
      </c>
      <c r="U1431" t="str">
        <f t="shared" si="313"/>
        <v xml:space="preserve">STEEL SALT BOTTLE -NP-19 </v>
      </c>
      <c r="V1431" t="e">
        <f t="shared" si="314"/>
        <v>#VALUE!</v>
      </c>
      <c r="W1431" t="str">
        <f t="shared" si="315"/>
        <v>PCS</v>
      </c>
      <c r="X1431" t="e">
        <f t="shared" si="316"/>
        <v>#VALUE!</v>
      </c>
      <c r="Y1431">
        <f t="shared" si="317"/>
        <v>1319288.22</v>
      </c>
      <c r="Z1431">
        <f t="shared" si="318"/>
        <v>0.24320000370899636</v>
      </c>
      <c r="AA1431" t="str">
        <f t="shared" si="319"/>
        <v>High</v>
      </c>
      <c r="AB1431">
        <f t="shared" si="320"/>
        <v>2020</v>
      </c>
      <c r="AD1431">
        <f t="shared" si="321"/>
        <v>0.23680946430712613</v>
      </c>
    </row>
    <row r="1432" spans="1:30" x14ac:dyDescent="0.3">
      <c r="A1432" s="3" t="s">
        <v>19</v>
      </c>
      <c r="B1432" s="3" t="s">
        <v>1914</v>
      </c>
      <c r="C1432" s="3" t="s">
        <v>21</v>
      </c>
      <c r="D1432" s="4" t="s">
        <v>22</v>
      </c>
      <c r="E1432" s="3" t="s">
        <v>1917</v>
      </c>
      <c r="F1432" s="3" t="str">
        <f t="shared" si="308"/>
        <v>Household Steel</v>
      </c>
      <c r="G1432" s="3" t="str">
        <f t="shared" si="309"/>
        <v>STEEL SPOON HOLDER ROUND-MP-96</v>
      </c>
      <c r="H1432" s="3" t="str">
        <f t="shared" si="310"/>
        <v>STEEL</v>
      </c>
      <c r="I1432" s="3"/>
      <c r="J1432" s="3"/>
      <c r="K1432" s="3" t="str">
        <f t="shared" si="311"/>
        <v>PCS</v>
      </c>
      <c r="L1432" s="3" t="e">
        <f t="shared" si="312"/>
        <v>#VALUE!</v>
      </c>
      <c r="M1432" s="3"/>
      <c r="N1432" s="3">
        <v>860</v>
      </c>
      <c r="O1432" s="3" t="s">
        <v>24</v>
      </c>
      <c r="P1432" s="3">
        <v>387.29723255813951</v>
      </c>
      <c r="Q1432" s="3">
        <v>333075.62</v>
      </c>
      <c r="R1432" s="3">
        <v>5.367945011200824</v>
      </c>
      <c r="S1432" s="3">
        <v>4616.4327096327088</v>
      </c>
      <c r="T1432" s="3">
        <v>81004.100000000006</v>
      </c>
      <c r="U1432" t="str">
        <f t="shared" si="313"/>
        <v>STEEL SPOON HOLDER ROUND-MP-96</v>
      </c>
      <c r="V1432" t="e">
        <f t="shared" si="314"/>
        <v>#VALUE!</v>
      </c>
      <c r="W1432" t="str">
        <f t="shared" si="315"/>
        <v>PCS</v>
      </c>
      <c r="X1432" t="e">
        <f t="shared" si="316"/>
        <v>#VALUE!</v>
      </c>
      <c r="Y1432">
        <f t="shared" si="317"/>
        <v>414079.72</v>
      </c>
      <c r="Z1432">
        <f t="shared" si="318"/>
        <v>0.2432003279015138</v>
      </c>
      <c r="AA1432" t="str">
        <f t="shared" si="319"/>
        <v>High</v>
      </c>
      <c r="AB1432">
        <f t="shared" si="320"/>
        <v>2020</v>
      </c>
      <c r="AD1432">
        <f t="shared" si="321"/>
        <v>0.23679961755920334</v>
      </c>
    </row>
    <row r="1433" spans="1:30" x14ac:dyDescent="0.3">
      <c r="A1433" s="3" t="s">
        <v>19</v>
      </c>
      <c r="B1433" s="3" t="s">
        <v>1914</v>
      </c>
      <c r="C1433" s="3" t="s">
        <v>21</v>
      </c>
      <c r="D1433" s="4" t="s">
        <v>22</v>
      </c>
      <c r="E1433" s="3" t="s">
        <v>1918</v>
      </c>
      <c r="F1433" s="3" t="str">
        <f t="shared" si="308"/>
        <v>Other</v>
      </c>
      <c r="G1433" s="3" t="str">
        <f t="shared" si="309"/>
        <v>STAINLESS STEEL GRATER WITH HANDLE SMALL -KL321RB-S</v>
      </c>
      <c r="H1433" s="3" t="str">
        <f t="shared" si="310"/>
        <v>STAINLESS</v>
      </c>
      <c r="I1433" s="3"/>
      <c r="J1433" s="3"/>
      <c r="K1433" s="3" t="str">
        <f t="shared" si="311"/>
        <v>PCS</v>
      </c>
      <c r="L1433" s="3" t="e">
        <f t="shared" si="312"/>
        <v>#VALUE!</v>
      </c>
      <c r="M1433" s="3"/>
      <c r="N1433" s="3">
        <v>2695</v>
      </c>
      <c r="O1433" s="3" t="s">
        <v>24</v>
      </c>
      <c r="P1433" s="3">
        <v>363.31267161410022</v>
      </c>
      <c r="Q1433" s="3">
        <v>979127.65</v>
      </c>
      <c r="R1433" s="3">
        <v>5.035518664090092</v>
      </c>
      <c r="S1433" s="3">
        <v>13570.7227997228</v>
      </c>
      <c r="T1433" s="3">
        <v>238123.9</v>
      </c>
      <c r="U1433" t="str">
        <f t="shared" si="313"/>
        <v>STAINLESS STEEL GRATER WITH HANDLE SMALL -KL321RB-S</v>
      </c>
      <c r="V1433" t="e">
        <f t="shared" si="314"/>
        <v>#VALUE!</v>
      </c>
      <c r="W1433" t="str">
        <f t="shared" si="315"/>
        <v>PCS</v>
      </c>
      <c r="X1433" t="e">
        <f t="shared" si="316"/>
        <v>#VALUE!</v>
      </c>
      <c r="Y1433">
        <f t="shared" si="317"/>
        <v>1217251.55</v>
      </c>
      <c r="Z1433">
        <f t="shared" si="318"/>
        <v>0.24320005670353603</v>
      </c>
      <c r="AA1433" t="str">
        <f t="shared" si="319"/>
        <v>High</v>
      </c>
      <c r="AB1433">
        <f t="shared" si="320"/>
        <v>2020</v>
      </c>
      <c r="AD1433">
        <f t="shared" si="321"/>
        <v>0.23678973991978625</v>
      </c>
    </row>
    <row r="1434" spans="1:30" x14ac:dyDescent="0.3">
      <c r="A1434" s="3" t="s">
        <v>19</v>
      </c>
      <c r="B1434" s="3" t="s">
        <v>1914</v>
      </c>
      <c r="C1434" s="3" t="s">
        <v>21</v>
      </c>
      <c r="D1434" s="4" t="s">
        <v>22</v>
      </c>
      <c r="E1434" s="3" t="s">
        <v>1894</v>
      </c>
      <c r="F1434" s="3" t="str">
        <f t="shared" si="308"/>
        <v>Other</v>
      </c>
      <c r="G1434" s="3" t="str">
        <f t="shared" si="309"/>
        <v>STEEL ZHARA-NP-003</v>
      </c>
      <c r="H1434" s="3" t="str">
        <f t="shared" si="310"/>
        <v>STEEL</v>
      </c>
      <c r="I1434" s="3"/>
      <c r="J1434" s="3"/>
      <c r="K1434" s="3" t="str">
        <f t="shared" si="311"/>
        <v>PCS</v>
      </c>
      <c r="L1434" s="3" t="e">
        <f t="shared" si="312"/>
        <v>#VALUE!</v>
      </c>
      <c r="M1434" s="3"/>
      <c r="N1434" s="3">
        <v>5600</v>
      </c>
      <c r="O1434" s="3" t="s">
        <v>24</v>
      </c>
      <c r="P1434" s="3">
        <v>344.01525535714279</v>
      </c>
      <c r="Q1434" s="3">
        <v>1926485.43</v>
      </c>
      <c r="R1434" s="3">
        <v>4.7680562073062056</v>
      </c>
      <c r="S1434" s="3">
        <v>26701.114760914759</v>
      </c>
      <c r="T1434" s="3">
        <v>468521.3</v>
      </c>
      <c r="U1434" t="str">
        <f t="shared" si="313"/>
        <v>STEEL ZHARA-NP-003</v>
      </c>
      <c r="V1434" t="e">
        <f t="shared" si="314"/>
        <v>#VALUE!</v>
      </c>
      <c r="W1434" t="str">
        <f t="shared" si="315"/>
        <v>PCS</v>
      </c>
      <c r="X1434" t="e">
        <f t="shared" si="316"/>
        <v>#VALUE!</v>
      </c>
      <c r="Y1434">
        <f t="shared" si="317"/>
        <v>2395006.73</v>
      </c>
      <c r="Z1434">
        <f t="shared" si="318"/>
        <v>0.24320002254052864</v>
      </c>
      <c r="AA1434" t="str">
        <f t="shared" si="319"/>
        <v>High</v>
      </c>
      <c r="AB1434">
        <f t="shared" si="320"/>
        <v>2020</v>
      </c>
      <c r="AD1434">
        <f t="shared" si="321"/>
        <v>0.23677983216587006</v>
      </c>
    </row>
    <row r="1435" spans="1:30" x14ac:dyDescent="0.3">
      <c r="A1435" s="3" t="s">
        <v>19</v>
      </c>
      <c r="B1435" s="3" t="s">
        <v>1914</v>
      </c>
      <c r="C1435" s="3" t="s">
        <v>21</v>
      </c>
      <c r="D1435" s="4" t="s">
        <v>22</v>
      </c>
      <c r="E1435" s="3" t="s">
        <v>1919</v>
      </c>
      <c r="F1435" s="3" t="str">
        <f t="shared" si="308"/>
        <v>Other</v>
      </c>
      <c r="G1435" s="3" t="str">
        <f t="shared" si="309"/>
        <v>STAINLESS STEEL GRATER WITH HANDLE HEXA-KL326D-9S</v>
      </c>
      <c r="H1435" s="3" t="str">
        <f t="shared" si="310"/>
        <v>STAINLESS</v>
      </c>
      <c r="I1435" s="3"/>
      <c r="J1435" s="3"/>
      <c r="K1435" s="3" t="str">
        <f t="shared" si="311"/>
        <v>PCS</v>
      </c>
      <c r="L1435" s="3" t="e">
        <f t="shared" si="312"/>
        <v>#VALUE!</v>
      </c>
      <c r="M1435" s="3"/>
      <c r="N1435" s="3">
        <v>3575</v>
      </c>
      <c r="O1435" s="3" t="s">
        <v>24</v>
      </c>
      <c r="P1435" s="3">
        <v>309.18549650349649</v>
      </c>
      <c r="Q1435" s="3">
        <v>1105338.1499999999</v>
      </c>
      <c r="R1435" s="3">
        <v>4.2853152668537282</v>
      </c>
      <c r="S1435" s="3">
        <v>15320.002079002081</v>
      </c>
      <c r="T1435" s="3">
        <v>268818.2</v>
      </c>
      <c r="U1435" t="str">
        <f t="shared" si="313"/>
        <v>STAINLESS STEEL GRATER WITH HANDLE HEXA-KL326D-9S</v>
      </c>
      <c r="V1435" t="e">
        <f t="shared" si="314"/>
        <v>#VALUE!</v>
      </c>
      <c r="W1435" t="str">
        <f t="shared" si="315"/>
        <v>PCS</v>
      </c>
      <c r="X1435" t="e">
        <f t="shared" si="316"/>
        <v>#VALUE!</v>
      </c>
      <c r="Y1435">
        <f t="shared" si="317"/>
        <v>1374156.3499999999</v>
      </c>
      <c r="Z1435">
        <f t="shared" si="318"/>
        <v>0.24319996554900419</v>
      </c>
      <c r="AA1435" t="str">
        <f t="shared" si="319"/>
        <v>High</v>
      </c>
      <c r="AB1435">
        <f t="shared" si="320"/>
        <v>2020</v>
      </c>
      <c r="AD1435">
        <f t="shared" si="321"/>
        <v>0.23676989379067714</v>
      </c>
    </row>
    <row r="1436" spans="1:30" x14ac:dyDescent="0.3">
      <c r="A1436" s="3" t="s">
        <v>19</v>
      </c>
      <c r="B1436" s="3" t="s">
        <v>1914</v>
      </c>
      <c r="C1436" s="3" t="s">
        <v>21</v>
      </c>
      <c r="D1436" s="4" t="s">
        <v>22</v>
      </c>
      <c r="E1436" s="3" t="s">
        <v>1920</v>
      </c>
      <c r="F1436" s="3" t="str">
        <f t="shared" si="308"/>
        <v>Other</v>
      </c>
      <c r="G1436" s="3" t="str">
        <f t="shared" si="309"/>
        <v>STAINLESS STEEL GRATER WITH HANDLE-KL3241-8S</v>
      </c>
      <c r="H1436" s="3" t="str">
        <f t="shared" si="310"/>
        <v>STAINLESS</v>
      </c>
      <c r="I1436" s="3"/>
      <c r="J1436" s="3"/>
      <c r="K1436" s="3" t="str">
        <f t="shared" si="311"/>
        <v>PCS</v>
      </c>
      <c r="L1436" s="3" t="e">
        <f t="shared" si="312"/>
        <v>#VALUE!</v>
      </c>
      <c r="M1436" s="3"/>
      <c r="N1436" s="3">
        <v>2530</v>
      </c>
      <c r="O1436" s="3" t="s">
        <v>24</v>
      </c>
      <c r="P1436" s="3">
        <v>340.79716205533589</v>
      </c>
      <c r="Q1436" s="3">
        <v>862216.82</v>
      </c>
      <c r="R1436" s="3">
        <v>4.723453389540345</v>
      </c>
      <c r="S1436" s="3">
        <v>11950.337075537071</v>
      </c>
      <c r="T1436" s="3">
        <v>209691.2</v>
      </c>
      <c r="U1436" t="str">
        <f t="shared" si="313"/>
        <v>STAINLESS STEEL GRATER WITH HANDLE-KL3241-8S</v>
      </c>
      <c r="V1436" t="e">
        <f t="shared" si="314"/>
        <v>#VALUE!</v>
      </c>
      <c r="W1436" t="str">
        <f t="shared" si="315"/>
        <v>PCS</v>
      </c>
      <c r="X1436" t="e">
        <f t="shared" si="316"/>
        <v>#VALUE!</v>
      </c>
      <c r="Y1436">
        <f t="shared" si="317"/>
        <v>1071908.02</v>
      </c>
      <c r="Z1436">
        <f t="shared" si="318"/>
        <v>0.24320008046235983</v>
      </c>
      <c r="AA1436" t="str">
        <f t="shared" si="319"/>
        <v>High</v>
      </c>
      <c r="AB1436">
        <f t="shared" si="320"/>
        <v>2020</v>
      </c>
      <c r="AD1436">
        <f t="shared" si="321"/>
        <v>0.23675992468717583</v>
      </c>
    </row>
    <row r="1437" spans="1:30" x14ac:dyDescent="0.3">
      <c r="A1437" s="3" t="s">
        <v>19</v>
      </c>
      <c r="B1437" s="3" t="s">
        <v>1914</v>
      </c>
      <c r="C1437" s="3" t="s">
        <v>21</v>
      </c>
      <c r="D1437" s="4" t="s">
        <v>22</v>
      </c>
      <c r="E1437" s="3" t="s">
        <v>1921</v>
      </c>
      <c r="F1437" s="3" t="str">
        <f t="shared" si="308"/>
        <v>Other</v>
      </c>
      <c r="G1437" s="3" t="str">
        <f t="shared" si="309"/>
        <v>STAINLESS STEEL GRATER WITH HANDLE BIG -KL321R-S</v>
      </c>
      <c r="H1437" s="3" t="str">
        <f t="shared" si="310"/>
        <v>STAINLESS</v>
      </c>
      <c r="I1437" s="3"/>
      <c r="J1437" s="3"/>
      <c r="K1437" s="3" t="str">
        <f t="shared" si="311"/>
        <v>PCS</v>
      </c>
      <c r="L1437" s="3" t="e">
        <f t="shared" si="312"/>
        <v>#VALUE!</v>
      </c>
      <c r="M1437" s="3"/>
      <c r="N1437" s="3">
        <v>2215.1999999999998</v>
      </c>
      <c r="O1437" s="3" t="s">
        <v>24</v>
      </c>
      <c r="P1437" s="3">
        <v>354.27504062838568</v>
      </c>
      <c r="Q1437" s="3">
        <v>784790.07</v>
      </c>
      <c r="R1437" s="3">
        <v>4.9102569733663994</v>
      </c>
      <c r="S1437" s="3">
        <v>10877.20124740125</v>
      </c>
      <c r="T1437" s="3">
        <v>190860.9</v>
      </c>
      <c r="U1437" t="str">
        <f t="shared" si="313"/>
        <v>STAINLESS STEEL GRATER WITH HANDLE BIG -KL321R-S</v>
      </c>
      <c r="V1437" t="e">
        <f t="shared" si="314"/>
        <v>#VALUE!</v>
      </c>
      <c r="W1437" t="str">
        <f t="shared" si="315"/>
        <v>PCS</v>
      </c>
      <c r="X1437" t="e">
        <f t="shared" si="316"/>
        <v>#VALUE!</v>
      </c>
      <c r="Y1437">
        <f t="shared" si="317"/>
        <v>975650.97</v>
      </c>
      <c r="Z1437">
        <f t="shared" si="318"/>
        <v>0.24319994262924352</v>
      </c>
      <c r="AA1437" t="str">
        <f t="shared" si="319"/>
        <v>High</v>
      </c>
      <c r="AB1437">
        <f t="shared" si="320"/>
        <v>2020</v>
      </c>
      <c r="AD1437">
        <f t="shared" si="321"/>
        <v>0.23674992444528889</v>
      </c>
    </row>
    <row r="1438" spans="1:30" x14ac:dyDescent="0.3">
      <c r="A1438" s="3" t="s">
        <v>19</v>
      </c>
      <c r="B1438" s="3" t="s">
        <v>1922</v>
      </c>
      <c r="C1438" s="3" t="s">
        <v>21</v>
      </c>
      <c r="D1438" s="4" t="s">
        <v>22</v>
      </c>
      <c r="E1438" s="3" t="s">
        <v>1923</v>
      </c>
      <c r="F1438" s="3" t="str">
        <f t="shared" si="308"/>
        <v>Other</v>
      </c>
      <c r="G1438" s="3" t="str">
        <f t="shared" si="309"/>
        <v xml:space="preserve">STAINLESS STEEL SPORTS BOTTLE KOOU 750ML-MP-202 </v>
      </c>
      <c r="H1438" s="3" t="str">
        <f t="shared" si="310"/>
        <v>STAINLESS</v>
      </c>
      <c r="I1438" s="3"/>
      <c r="J1438" s="3"/>
      <c r="K1438" s="3" t="str">
        <f t="shared" si="311"/>
        <v>PCS</v>
      </c>
      <c r="L1438" s="3" t="e">
        <f t="shared" si="312"/>
        <v>#VALUE!</v>
      </c>
      <c r="M1438" s="3"/>
      <c r="N1438" s="3">
        <v>2040</v>
      </c>
      <c r="O1438" s="3" t="s">
        <v>1924</v>
      </c>
      <c r="P1438" s="3">
        <v>436.10316666666671</v>
      </c>
      <c r="Q1438" s="3">
        <v>889650.46</v>
      </c>
      <c r="R1438" s="3">
        <v>6.0654126101066286</v>
      </c>
      <c r="S1438" s="3">
        <v>12373.44172461752</v>
      </c>
      <c r="T1438" s="3">
        <v>216362.9</v>
      </c>
      <c r="U1438" t="str">
        <f t="shared" si="313"/>
        <v xml:space="preserve">STAINLESS STEEL SPORTS BOTTLE KOOU 750ML-MP-202 </v>
      </c>
      <c r="V1438" t="e">
        <f t="shared" si="314"/>
        <v>#VALUE!</v>
      </c>
      <c r="W1438" t="str">
        <f t="shared" si="315"/>
        <v>PCS</v>
      </c>
      <c r="X1438" t="e">
        <f t="shared" si="316"/>
        <v>#VALUE!</v>
      </c>
      <c r="Y1438">
        <f t="shared" si="317"/>
        <v>1106013.3599999999</v>
      </c>
      <c r="Z1438">
        <f t="shared" si="318"/>
        <v>0.24319989673247627</v>
      </c>
      <c r="AA1438" t="str">
        <f t="shared" si="319"/>
        <v>High</v>
      </c>
      <c r="AB1438">
        <f t="shared" si="320"/>
        <v>2019</v>
      </c>
      <c r="AD1438">
        <f t="shared" si="321"/>
        <v>0.23673989331280995</v>
      </c>
    </row>
    <row r="1439" spans="1:30" x14ac:dyDescent="0.3">
      <c r="A1439" s="3" t="s">
        <v>19</v>
      </c>
      <c r="B1439" s="3" t="s">
        <v>1922</v>
      </c>
      <c r="C1439" s="3" t="s">
        <v>21</v>
      </c>
      <c r="D1439" s="4" t="s">
        <v>22</v>
      </c>
      <c r="E1439" s="3" t="s">
        <v>1925</v>
      </c>
      <c r="F1439" s="3" t="str">
        <f t="shared" si="308"/>
        <v>Other</v>
      </c>
      <c r="G1439" s="3" t="str">
        <f t="shared" si="309"/>
        <v>STAINLESS STEEL COLA BOTTLE 750ML SK750-SL-01</v>
      </c>
      <c r="H1439" s="3" t="str">
        <f t="shared" si="310"/>
        <v>STAINLESS</v>
      </c>
      <c r="I1439" s="3"/>
      <c r="J1439" s="3"/>
      <c r="K1439" s="3" t="str">
        <f t="shared" si="311"/>
        <v>PCS</v>
      </c>
      <c r="L1439" s="3" t="e">
        <f t="shared" si="312"/>
        <v>#VALUE!</v>
      </c>
      <c r="M1439" s="3"/>
      <c r="N1439" s="3">
        <v>2040</v>
      </c>
      <c r="O1439" s="3" t="s">
        <v>1924</v>
      </c>
      <c r="P1439" s="3">
        <v>475.74892647058829</v>
      </c>
      <c r="Q1439" s="3">
        <v>970527.81</v>
      </c>
      <c r="R1439" s="3">
        <v>6.6168139982001151</v>
      </c>
      <c r="S1439" s="3">
        <v>13498.30055632823</v>
      </c>
      <c r="T1439" s="3">
        <v>236032.4</v>
      </c>
      <c r="U1439" t="str">
        <f t="shared" si="313"/>
        <v>STAINLESS STEEL COLA BOTTLE 750ML SK750-SL-01</v>
      </c>
      <c r="V1439" t="e">
        <f t="shared" si="314"/>
        <v>#VALUE!</v>
      </c>
      <c r="W1439" t="str">
        <f t="shared" si="315"/>
        <v>PCS</v>
      </c>
      <c r="X1439" t="e">
        <f t="shared" si="316"/>
        <v>#VALUE!</v>
      </c>
      <c r="Y1439">
        <f t="shared" si="317"/>
        <v>1206560.21</v>
      </c>
      <c r="Z1439">
        <f t="shared" si="318"/>
        <v>0.2432000377196816</v>
      </c>
      <c r="AA1439" t="str">
        <f t="shared" si="319"/>
        <v>High</v>
      </c>
      <c r="AB1439">
        <f t="shared" si="320"/>
        <v>2019</v>
      </c>
      <c r="AD1439">
        <f t="shared" si="321"/>
        <v>0.23672983100218742</v>
      </c>
    </row>
    <row r="1440" spans="1:30" x14ac:dyDescent="0.3">
      <c r="A1440" s="3" t="s">
        <v>19</v>
      </c>
      <c r="B1440" s="3" t="s">
        <v>1922</v>
      </c>
      <c r="C1440" s="3" t="s">
        <v>21</v>
      </c>
      <c r="D1440" s="4" t="s">
        <v>22</v>
      </c>
      <c r="E1440" s="3" t="s">
        <v>1926</v>
      </c>
      <c r="F1440" s="3" t="str">
        <f t="shared" si="308"/>
        <v>Other</v>
      </c>
      <c r="G1440" s="3" t="str">
        <f t="shared" si="309"/>
        <v>STAINLESS STEEL SPORTS BOTTLE 650ML S115 -NP-21</v>
      </c>
      <c r="H1440" s="3" t="str">
        <f t="shared" si="310"/>
        <v>STAINLESS</v>
      </c>
      <c r="I1440" s="3"/>
      <c r="J1440" s="3"/>
      <c r="K1440" s="3" t="str">
        <f t="shared" si="311"/>
        <v>PCS</v>
      </c>
      <c r="L1440" s="3" t="e">
        <f t="shared" si="312"/>
        <v>#VALUE!</v>
      </c>
      <c r="M1440" s="3"/>
      <c r="N1440" s="3">
        <v>1536</v>
      </c>
      <c r="O1440" s="3" t="s">
        <v>1924</v>
      </c>
      <c r="P1440" s="3">
        <v>450.72256510416668</v>
      </c>
      <c r="Q1440" s="3">
        <v>692309.86</v>
      </c>
      <c r="R1440" s="3">
        <v>6.2687422128534998</v>
      </c>
      <c r="S1440" s="3">
        <v>9628.7880389429756</v>
      </c>
      <c r="T1440" s="3">
        <v>168369.8</v>
      </c>
      <c r="U1440" t="str">
        <f t="shared" si="313"/>
        <v>STAINLESS STEEL SPORTS BOTTLE 650ML S115 -NP-21</v>
      </c>
      <c r="V1440" t="e">
        <f t="shared" si="314"/>
        <v>#VALUE!</v>
      </c>
      <c r="W1440" t="str">
        <f t="shared" si="315"/>
        <v>PCS</v>
      </c>
      <c r="X1440" t="e">
        <f t="shared" si="316"/>
        <v>#VALUE!</v>
      </c>
      <c r="Y1440">
        <f t="shared" si="317"/>
        <v>860679.65999999992</v>
      </c>
      <c r="Z1440">
        <f t="shared" si="318"/>
        <v>0.24320006073580983</v>
      </c>
      <c r="AA1440" t="str">
        <f t="shared" si="319"/>
        <v>High</v>
      </c>
      <c r="AB1440">
        <f t="shared" si="320"/>
        <v>2019</v>
      </c>
      <c r="AD1440">
        <f t="shared" si="321"/>
        <v>0.23671973707595106</v>
      </c>
    </row>
    <row r="1441" spans="1:30" x14ac:dyDescent="0.3">
      <c r="A1441" s="3" t="s">
        <v>19</v>
      </c>
      <c r="B1441" s="3" t="s">
        <v>1927</v>
      </c>
      <c r="C1441" s="3" t="s">
        <v>21</v>
      </c>
      <c r="D1441" s="4" t="s">
        <v>22</v>
      </c>
      <c r="E1441" s="3" t="s">
        <v>1928</v>
      </c>
      <c r="F1441" s="3" t="str">
        <f t="shared" si="308"/>
        <v>Other</v>
      </c>
      <c r="G1441" s="3" t="str">
        <f t="shared" si="309"/>
        <v xml:space="preserve">STAINLESS STEEL SPORT BOTTLE 750ML </v>
      </c>
      <c r="H1441" s="3" t="str">
        <f t="shared" si="310"/>
        <v>STAINLESS</v>
      </c>
      <c r="I1441" s="3"/>
      <c r="J1441" s="3"/>
      <c r="K1441" s="3" t="str">
        <f t="shared" si="311"/>
        <v>PCS</v>
      </c>
      <c r="L1441" s="3" t="e">
        <f t="shared" si="312"/>
        <v>#VALUE!</v>
      </c>
      <c r="M1441" s="3"/>
      <c r="N1441" s="3">
        <v>7451.28</v>
      </c>
      <c r="O1441" s="3" t="s">
        <v>1924</v>
      </c>
      <c r="P1441" s="3">
        <v>415.78385861221159</v>
      </c>
      <c r="Q1441" s="3">
        <v>3098121.95</v>
      </c>
      <c r="R1441" s="3">
        <v>5.7828074911295078</v>
      </c>
      <c r="S1441" s="3">
        <v>43089.317802503479</v>
      </c>
      <c r="T1441" s="3">
        <v>753463.2</v>
      </c>
      <c r="U1441" t="str">
        <f t="shared" si="313"/>
        <v xml:space="preserve">STAINLESS STEEL SPORT BOTTLE 750ML </v>
      </c>
      <c r="V1441" t="e">
        <f t="shared" si="314"/>
        <v>#VALUE!</v>
      </c>
      <c r="W1441" t="str">
        <f t="shared" si="315"/>
        <v>PCS</v>
      </c>
      <c r="X1441" t="e">
        <f t="shared" si="316"/>
        <v>#VALUE!</v>
      </c>
      <c r="Y1441">
        <f t="shared" si="317"/>
        <v>3851585.1500000004</v>
      </c>
      <c r="Z1441">
        <f t="shared" si="318"/>
        <v>0.24319998120151465</v>
      </c>
      <c r="AA1441" t="str">
        <f t="shared" si="319"/>
        <v>High</v>
      </c>
      <c r="AB1441">
        <f t="shared" si="320"/>
        <v>2019</v>
      </c>
      <c r="AD1441">
        <f t="shared" si="321"/>
        <v>0.23670961157023251</v>
      </c>
    </row>
    <row r="1442" spans="1:30" x14ac:dyDescent="0.3">
      <c r="A1442" s="3" t="s">
        <v>19</v>
      </c>
      <c r="B1442" s="3" t="s">
        <v>1929</v>
      </c>
      <c r="C1442" s="3" t="s">
        <v>21</v>
      </c>
      <c r="D1442" s="4" t="s">
        <v>22</v>
      </c>
      <c r="E1442" s="3" t="s">
        <v>1930</v>
      </c>
      <c r="F1442" s="3" t="str">
        <f t="shared" si="308"/>
        <v>Other</v>
      </c>
      <c r="G1442" s="3" t="str">
        <f t="shared" si="309"/>
        <v xml:space="preserve">STEEL LEMON SQUEEZER-AM-217 </v>
      </c>
      <c r="H1442" s="3" t="str">
        <f t="shared" si="310"/>
        <v>STEEL</v>
      </c>
      <c r="I1442" s="3"/>
      <c r="J1442" s="3"/>
      <c r="K1442" s="3" t="str">
        <f t="shared" si="311"/>
        <v>PCS</v>
      </c>
      <c r="L1442" s="3" t="e">
        <f t="shared" si="312"/>
        <v>#VALUE!</v>
      </c>
      <c r="M1442" s="3"/>
      <c r="N1442" s="3">
        <v>30</v>
      </c>
      <c r="O1442" s="3" t="s">
        <v>1924</v>
      </c>
      <c r="P1442" s="3">
        <v>612.97033333333331</v>
      </c>
      <c r="Q1442" s="3">
        <v>18389.11</v>
      </c>
      <c r="R1442" s="3">
        <v>8.5253175707000448</v>
      </c>
      <c r="S1442" s="3">
        <v>255.75952712100141</v>
      </c>
      <c r="T1442" s="3">
        <v>4472.2</v>
      </c>
      <c r="U1442" t="str">
        <f t="shared" si="313"/>
        <v xml:space="preserve">STEEL LEMON SQUEEZER-AM-217 </v>
      </c>
      <c r="V1442" t="e">
        <f t="shared" si="314"/>
        <v>#VALUE!</v>
      </c>
      <c r="W1442" t="str">
        <f t="shared" si="315"/>
        <v>PCS</v>
      </c>
      <c r="X1442" t="e">
        <f t="shared" si="316"/>
        <v>#VALUE!</v>
      </c>
      <c r="Y1442">
        <f t="shared" si="317"/>
        <v>22861.31</v>
      </c>
      <c r="Z1442">
        <f t="shared" si="318"/>
        <v>0.2431982842018999</v>
      </c>
      <c r="AA1442" t="str">
        <f t="shared" si="319"/>
        <v>High</v>
      </c>
      <c r="AB1442">
        <f t="shared" si="320"/>
        <v>2019</v>
      </c>
      <c r="AD1442">
        <f t="shared" si="321"/>
        <v>0.2366994544972571</v>
      </c>
    </row>
    <row r="1443" spans="1:30" x14ac:dyDescent="0.3">
      <c r="A1443" s="3" t="s">
        <v>19</v>
      </c>
      <c r="B1443" s="3" t="s">
        <v>1929</v>
      </c>
      <c r="C1443" s="3" t="s">
        <v>21</v>
      </c>
      <c r="D1443" s="4" t="s">
        <v>22</v>
      </c>
      <c r="E1443" s="3" t="s">
        <v>1931</v>
      </c>
      <c r="F1443" s="3" t="str">
        <f t="shared" si="308"/>
        <v>Kitchen Tools</v>
      </c>
      <c r="G1443" s="3" t="str">
        <f t="shared" si="309"/>
        <v>STEEL TEA STRAINER-NP-55</v>
      </c>
      <c r="H1443" s="3" t="str">
        <f t="shared" si="310"/>
        <v>STEEL</v>
      </c>
      <c r="I1443" s="3"/>
      <c r="J1443" s="3"/>
      <c r="K1443" s="3" t="str">
        <f t="shared" si="311"/>
        <v>PCS</v>
      </c>
      <c r="L1443" s="3" t="e">
        <f t="shared" si="312"/>
        <v>#VALUE!</v>
      </c>
      <c r="M1443" s="3"/>
      <c r="N1443" s="3">
        <v>2805</v>
      </c>
      <c r="O1443" s="3" t="s">
        <v>1924</v>
      </c>
      <c r="P1443" s="3">
        <v>485.13172192513372</v>
      </c>
      <c r="Q1443" s="3">
        <v>1360794.48</v>
      </c>
      <c r="R1443" s="3">
        <v>6.7473118487501198</v>
      </c>
      <c r="S1443" s="3">
        <v>18926.209735744091</v>
      </c>
      <c r="T1443" s="3">
        <v>330945.09999999998</v>
      </c>
      <c r="U1443" t="str">
        <f t="shared" si="313"/>
        <v>STEEL TEA STRAINER-NP-55</v>
      </c>
      <c r="V1443" t="e">
        <f t="shared" si="314"/>
        <v>#VALUE!</v>
      </c>
      <c r="W1443" t="str">
        <f t="shared" si="315"/>
        <v>PCS</v>
      </c>
      <c r="X1443" t="e">
        <f t="shared" si="316"/>
        <v>#VALUE!</v>
      </c>
      <c r="Y1443">
        <f t="shared" si="317"/>
        <v>1691739.58</v>
      </c>
      <c r="Z1443">
        <f t="shared" si="318"/>
        <v>0.24319991362692769</v>
      </c>
      <c r="AA1443" t="str">
        <f t="shared" si="319"/>
        <v>High</v>
      </c>
      <c r="AB1443">
        <f t="shared" si="320"/>
        <v>2019</v>
      </c>
      <c r="AD1443">
        <f t="shared" si="321"/>
        <v>0.23668926824380157</v>
      </c>
    </row>
    <row r="1444" spans="1:30" x14ac:dyDescent="0.3">
      <c r="A1444" s="3" t="s">
        <v>19</v>
      </c>
      <c r="B1444" s="3" t="s">
        <v>1932</v>
      </c>
      <c r="C1444" s="3" t="s">
        <v>21</v>
      </c>
      <c r="D1444" s="4" t="s">
        <v>22</v>
      </c>
      <c r="E1444" s="3" t="s">
        <v>1933</v>
      </c>
      <c r="F1444" s="3" t="str">
        <f t="shared" si="308"/>
        <v>Other</v>
      </c>
      <c r="G1444" s="3" t="str">
        <f t="shared" si="309"/>
        <v xml:space="preserve">STAINLESS STEEL BOTTLE 750ML SG805-AM-06 </v>
      </c>
      <c r="H1444" s="3" t="str">
        <f t="shared" si="310"/>
        <v>STAINLESS</v>
      </c>
      <c r="I1444" s="3"/>
      <c r="J1444" s="3"/>
      <c r="K1444" s="3" t="str">
        <f t="shared" si="311"/>
        <v>PCS</v>
      </c>
      <c r="L1444" s="3" t="e">
        <f t="shared" si="312"/>
        <v>#VALUE!</v>
      </c>
      <c r="M1444" s="3"/>
      <c r="N1444" s="3">
        <v>1080</v>
      </c>
      <c r="O1444" s="3" t="s">
        <v>1924</v>
      </c>
      <c r="P1444" s="3">
        <v>532.70432407407407</v>
      </c>
      <c r="Q1444" s="3">
        <v>575320.67000000004</v>
      </c>
      <c r="R1444" s="3">
        <v>7.4089613918508208</v>
      </c>
      <c r="S1444" s="3">
        <v>8001.6783031988871</v>
      </c>
      <c r="T1444" s="3">
        <v>139918</v>
      </c>
      <c r="U1444" t="str">
        <f t="shared" si="313"/>
        <v xml:space="preserve">STAINLESS STEEL BOTTLE 750ML SG805-AM-06 </v>
      </c>
      <c r="V1444" t="e">
        <f t="shared" si="314"/>
        <v>#VALUE!</v>
      </c>
      <c r="W1444" t="str">
        <f t="shared" si="315"/>
        <v>PCS</v>
      </c>
      <c r="X1444" t="e">
        <f t="shared" si="316"/>
        <v>#VALUE!</v>
      </c>
      <c r="Y1444">
        <f t="shared" si="317"/>
        <v>715238.67</v>
      </c>
      <c r="Z1444">
        <f t="shared" si="318"/>
        <v>0.24320002269343111</v>
      </c>
      <c r="AA1444" t="str">
        <f t="shared" si="319"/>
        <v>High</v>
      </c>
      <c r="AB1444">
        <f t="shared" si="320"/>
        <v>2019</v>
      </c>
      <c r="AD1444">
        <f t="shared" si="321"/>
        <v>0.23667904745042145</v>
      </c>
    </row>
    <row r="1445" spans="1:30" x14ac:dyDescent="0.3">
      <c r="A1445" s="3" t="s">
        <v>19</v>
      </c>
      <c r="B1445" s="3" t="s">
        <v>1932</v>
      </c>
      <c r="C1445" s="3" t="s">
        <v>21</v>
      </c>
      <c r="D1445" s="4" t="s">
        <v>22</v>
      </c>
      <c r="E1445" s="3" t="s">
        <v>1934</v>
      </c>
      <c r="F1445" s="3" t="str">
        <f t="shared" si="308"/>
        <v>Other</v>
      </c>
      <c r="G1445" s="3" t="str">
        <f t="shared" si="309"/>
        <v xml:space="preserve">STAINLESS STEEL SPORTS BOTTLE 650ML S115-NP-21 </v>
      </c>
      <c r="H1445" s="3" t="str">
        <f t="shared" si="310"/>
        <v>STAINLESS</v>
      </c>
      <c r="I1445" s="3"/>
      <c r="J1445" s="3"/>
      <c r="K1445" s="3" t="str">
        <f t="shared" si="311"/>
        <v>PCS</v>
      </c>
      <c r="L1445" s="3" t="e">
        <f t="shared" si="312"/>
        <v>#VALUE!</v>
      </c>
      <c r="M1445" s="3"/>
      <c r="N1445" s="3">
        <v>1740.8</v>
      </c>
      <c r="O1445" s="3" t="s">
        <v>1924</v>
      </c>
      <c r="P1445" s="3">
        <v>449.46929572610298</v>
      </c>
      <c r="Q1445" s="3">
        <v>782436.15</v>
      </c>
      <c r="R1445" s="3">
        <v>6.2513114843686086</v>
      </c>
      <c r="S1445" s="3">
        <v>10882.283031988871</v>
      </c>
      <c r="T1445" s="3">
        <v>190288.5</v>
      </c>
      <c r="U1445" t="str">
        <f t="shared" si="313"/>
        <v xml:space="preserve">STAINLESS STEEL SPORTS BOTTLE 650ML S115-NP-21 </v>
      </c>
      <c r="V1445" t="e">
        <f t="shared" si="314"/>
        <v>#VALUE!</v>
      </c>
      <c r="W1445" t="str">
        <f t="shared" si="315"/>
        <v>PCS</v>
      </c>
      <c r="X1445" t="e">
        <f t="shared" si="316"/>
        <v>#VALUE!</v>
      </c>
      <c r="Y1445">
        <f t="shared" si="317"/>
        <v>972724.65</v>
      </c>
      <c r="Z1445">
        <f t="shared" si="318"/>
        <v>0.24320003619464667</v>
      </c>
      <c r="AA1445" t="str">
        <f t="shared" si="319"/>
        <v>High</v>
      </c>
      <c r="AB1445">
        <f t="shared" si="320"/>
        <v>2019</v>
      </c>
      <c r="AD1445">
        <f t="shared" si="321"/>
        <v>0.23666879434469346</v>
      </c>
    </row>
    <row r="1446" spans="1:30" x14ac:dyDescent="0.3">
      <c r="A1446" s="3" t="s">
        <v>19</v>
      </c>
      <c r="B1446" s="3" t="s">
        <v>1932</v>
      </c>
      <c r="C1446" s="3" t="s">
        <v>21</v>
      </c>
      <c r="D1446" s="4" t="s">
        <v>22</v>
      </c>
      <c r="E1446" s="3" t="s">
        <v>1935</v>
      </c>
      <c r="F1446" s="3" t="str">
        <f t="shared" si="308"/>
        <v>Other</v>
      </c>
      <c r="G1446" s="3" t="str">
        <f t="shared" si="309"/>
        <v xml:space="preserve">STAINLESS STEEL SPORTS BOTTLE 750ML SG-702 -SB-01 </v>
      </c>
      <c r="H1446" s="3" t="str">
        <f t="shared" si="310"/>
        <v>STAINLESS</v>
      </c>
      <c r="I1446" s="3"/>
      <c r="J1446" s="3"/>
      <c r="K1446" s="3" t="str">
        <f t="shared" si="311"/>
        <v>PCS</v>
      </c>
      <c r="L1446" s="3" t="e">
        <f t="shared" si="312"/>
        <v>#VALUE!</v>
      </c>
      <c r="M1446" s="3"/>
      <c r="N1446" s="3">
        <v>2360</v>
      </c>
      <c r="O1446" s="3" t="s">
        <v>1924</v>
      </c>
      <c r="P1446" s="3">
        <v>505.78642372881347</v>
      </c>
      <c r="Q1446" s="3">
        <v>1193655.96</v>
      </c>
      <c r="R1446" s="3">
        <v>7.034581693029395</v>
      </c>
      <c r="S1446" s="3">
        <v>16601.612795549368</v>
      </c>
      <c r="T1446" s="3">
        <v>290297.2</v>
      </c>
      <c r="U1446" t="str">
        <f t="shared" si="313"/>
        <v xml:space="preserve">STAINLESS STEEL SPORTS BOTTLE 750ML SG-702 -SB-01 </v>
      </c>
      <c r="V1446" t="e">
        <f t="shared" si="314"/>
        <v>#VALUE!</v>
      </c>
      <c r="W1446" t="str">
        <f t="shared" si="315"/>
        <v>PCS</v>
      </c>
      <c r="X1446" t="e">
        <f t="shared" si="316"/>
        <v>#VALUE!</v>
      </c>
      <c r="Y1446">
        <f t="shared" si="317"/>
        <v>1483953.16</v>
      </c>
      <c r="Z1446">
        <f t="shared" si="318"/>
        <v>0.24320005908570172</v>
      </c>
      <c r="AA1446" t="str">
        <f t="shared" si="319"/>
        <v>High</v>
      </c>
      <c r="AB1446">
        <f t="shared" si="320"/>
        <v>2019</v>
      </c>
      <c r="AD1446">
        <f t="shared" si="321"/>
        <v>0.23665850892445731</v>
      </c>
    </row>
    <row r="1447" spans="1:30" x14ac:dyDescent="0.3">
      <c r="A1447" s="3" t="s">
        <v>19</v>
      </c>
      <c r="B1447" s="3" t="s">
        <v>1932</v>
      </c>
      <c r="C1447" s="3" t="s">
        <v>21</v>
      </c>
      <c r="D1447" s="4" t="s">
        <v>22</v>
      </c>
      <c r="E1447" s="3" t="s">
        <v>1936</v>
      </c>
      <c r="F1447" s="3" t="str">
        <f t="shared" si="308"/>
        <v>Other</v>
      </c>
      <c r="G1447" s="3" t="str">
        <f t="shared" si="309"/>
        <v xml:space="preserve">STAINLESS STEEL SPORTS BOTTLE 750ML S-308-C6 -NP-20 </v>
      </c>
      <c r="H1447" s="3" t="str">
        <f t="shared" si="310"/>
        <v>STAINLESS</v>
      </c>
      <c r="I1447" s="3"/>
      <c r="J1447" s="3"/>
      <c r="K1447" s="3" t="str">
        <f t="shared" si="311"/>
        <v>PCS</v>
      </c>
      <c r="L1447" s="3" t="e">
        <f t="shared" si="312"/>
        <v>#VALUE!</v>
      </c>
      <c r="M1447" s="3"/>
      <c r="N1447" s="3">
        <v>2240</v>
      </c>
      <c r="O1447" s="3" t="s">
        <v>1924</v>
      </c>
      <c r="P1447" s="3">
        <v>429.30618750000002</v>
      </c>
      <c r="Q1447" s="3">
        <v>961645.86</v>
      </c>
      <c r="R1447" s="3">
        <v>5.970878824756606</v>
      </c>
      <c r="S1447" s="3">
        <v>13374.768567454799</v>
      </c>
      <c r="T1447" s="3">
        <v>233872.3</v>
      </c>
      <c r="U1447" t="str">
        <f t="shared" si="313"/>
        <v xml:space="preserve">STAINLESS STEEL SPORTS BOTTLE 750ML S-308-C6 -NP-20 </v>
      </c>
      <c r="V1447" t="e">
        <f t="shared" si="314"/>
        <v>#VALUE!</v>
      </c>
      <c r="W1447" t="str">
        <f t="shared" si="315"/>
        <v>PCS</v>
      </c>
      <c r="X1447" t="e">
        <f t="shared" si="316"/>
        <v>#VALUE!</v>
      </c>
      <c r="Y1447">
        <f t="shared" si="317"/>
        <v>1195518.1599999999</v>
      </c>
      <c r="Z1447">
        <f t="shared" si="318"/>
        <v>0.24320002791880163</v>
      </c>
      <c r="AA1447" t="str">
        <f t="shared" si="319"/>
        <v>High</v>
      </c>
      <c r="AB1447">
        <f t="shared" si="320"/>
        <v>2019</v>
      </c>
      <c r="AD1447">
        <f t="shared" si="321"/>
        <v>0.23664819102199477</v>
      </c>
    </row>
    <row r="1448" spans="1:30" x14ac:dyDescent="0.3">
      <c r="A1448" s="3" t="s">
        <v>19</v>
      </c>
      <c r="B1448" s="3" t="s">
        <v>1937</v>
      </c>
      <c r="C1448" s="3" t="s">
        <v>21</v>
      </c>
      <c r="D1448" s="4" t="s">
        <v>22</v>
      </c>
      <c r="E1448" s="3" t="s">
        <v>1938</v>
      </c>
      <c r="F1448" s="3" t="str">
        <f t="shared" si="308"/>
        <v>Other</v>
      </c>
      <c r="G1448" s="3" t="str">
        <f t="shared" si="309"/>
        <v xml:space="preserve">STAINLESS STEEL SPORT BOTTLE 1000 ML </v>
      </c>
      <c r="H1448" s="3" t="str">
        <f t="shared" si="310"/>
        <v>STAINLESS</v>
      </c>
      <c r="I1448" s="3"/>
      <c r="J1448" s="3"/>
      <c r="K1448" s="3" t="str">
        <f t="shared" si="311"/>
        <v>PCS</v>
      </c>
      <c r="L1448" s="3" t="e">
        <f t="shared" si="312"/>
        <v>#VALUE!</v>
      </c>
      <c r="M1448" s="3"/>
      <c r="N1448" s="3">
        <v>6790</v>
      </c>
      <c r="O1448" s="3" t="s">
        <v>1924</v>
      </c>
      <c r="P1448" s="3">
        <v>369.19633873343162</v>
      </c>
      <c r="Q1448" s="3">
        <v>2506843.14</v>
      </c>
      <c r="R1448" s="3">
        <v>5.1348586750129561</v>
      </c>
      <c r="S1448" s="3">
        <v>34865.690403337969</v>
      </c>
      <c r="T1448" s="3">
        <v>609664.19999999995</v>
      </c>
      <c r="U1448" t="str">
        <f t="shared" si="313"/>
        <v xml:space="preserve">STAINLESS STEEL SPORT BOTTLE 1000 ML </v>
      </c>
      <c r="V1448" t="e">
        <f t="shared" si="314"/>
        <v>#VALUE!</v>
      </c>
      <c r="W1448" t="str">
        <f t="shared" si="315"/>
        <v>PCS</v>
      </c>
      <c r="X1448" t="e">
        <f t="shared" si="316"/>
        <v>#VALUE!</v>
      </c>
      <c r="Y1448">
        <f t="shared" si="317"/>
        <v>3116507.34</v>
      </c>
      <c r="Z1448">
        <f t="shared" si="318"/>
        <v>0.24319997939719512</v>
      </c>
      <c r="AA1448" t="str">
        <f t="shared" si="319"/>
        <v>High</v>
      </c>
      <c r="AB1448">
        <f t="shared" si="320"/>
        <v>2019</v>
      </c>
      <c r="AD1448">
        <f t="shared" si="321"/>
        <v>0.23663784056876125</v>
      </c>
    </row>
    <row r="1449" spans="1:30" x14ac:dyDescent="0.3">
      <c r="A1449" s="3" t="s">
        <v>19</v>
      </c>
      <c r="B1449" s="3" t="s">
        <v>1939</v>
      </c>
      <c r="C1449" s="3" t="s">
        <v>21</v>
      </c>
      <c r="D1449" s="4" t="s">
        <v>22</v>
      </c>
      <c r="E1449" s="3" t="s">
        <v>1940</v>
      </c>
      <c r="F1449" s="3" t="str">
        <f t="shared" si="308"/>
        <v>Other</v>
      </c>
      <c r="G1449" s="3" t="str">
        <f t="shared" si="309"/>
        <v xml:space="preserve">STEEL GLASS CANISTER 3PCS SET -NP-20 </v>
      </c>
      <c r="H1449" s="3" t="str">
        <f t="shared" si="310"/>
        <v>STEEL</v>
      </c>
      <c r="I1449" s="3"/>
      <c r="J1449" s="3"/>
      <c r="K1449" s="3" t="str">
        <f t="shared" si="311"/>
        <v>PCS</v>
      </c>
      <c r="L1449" s="3" t="e">
        <f t="shared" si="312"/>
        <v>#VALUE!</v>
      </c>
      <c r="M1449" s="3"/>
      <c r="N1449" s="3">
        <v>1400</v>
      </c>
      <c r="O1449" s="3" t="s">
        <v>1924</v>
      </c>
      <c r="P1449" s="3">
        <v>127.45742857142859</v>
      </c>
      <c r="Q1449" s="3">
        <v>178440.4</v>
      </c>
      <c r="R1449" s="3">
        <v>1.7604617205998421</v>
      </c>
      <c r="S1449" s="3">
        <v>2464.6464088397788</v>
      </c>
      <c r="T1449" s="3">
        <v>43396.7</v>
      </c>
      <c r="U1449" t="str">
        <f t="shared" si="313"/>
        <v xml:space="preserve">STEEL GLASS CANISTER 3PCS SET -NP-20 </v>
      </c>
      <c r="V1449" t="e">
        <f t="shared" si="314"/>
        <v>#VALUE!</v>
      </c>
      <c r="W1449" t="str">
        <f t="shared" si="315"/>
        <v>PCS</v>
      </c>
      <c r="X1449" t="e">
        <f t="shared" si="316"/>
        <v>#VALUE!</v>
      </c>
      <c r="Y1449">
        <f t="shared" si="317"/>
        <v>221837.09999999998</v>
      </c>
      <c r="Z1449">
        <f t="shared" si="318"/>
        <v>0.24319997041028824</v>
      </c>
      <c r="AA1449" t="str">
        <f t="shared" si="319"/>
        <v>High</v>
      </c>
      <c r="AB1449">
        <f t="shared" si="320"/>
        <v>2019</v>
      </c>
      <c r="AD1449">
        <f t="shared" si="321"/>
        <v>0.23662745743770366</v>
      </c>
    </row>
    <row r="1450" spans="1:30" x14ac:dyDescent="0.3">
      <c r="A1450" s="3" t="s">
        <v>19</v>
      </c>
      <c r="B1450" s="3" t="s">
        <v>1939</v>
      </c>
      <c r="C1450" s="3" t="s">
        <v>21</v>
      </c>
      <c r="D1450" s="4" t="s">
        <v>22</v>
      </c>
      <c r="E1450" s="3" t="s">
        <v>1941</v>
      </c>
      <c r="F1450" s="3" t="str">
        <f t="shared" si="308"/>
        <v>Other</v>
      </c>
      <c r="G1450" s="3" t="str">
        <f t="shared" si="309"/>
        <v xml:space="preserve">STEEL LUNCH BOX MEDIUM 6577 -AM-179 </v>
      </c>
      <c r="H1450" s="3" t="str">
        <f t="shared" si="310"/>
        <v>STEEL</v>
      </c>
      <c r="I1450" s="3"/>
      <c r="J1450" s="3"/>
      <c r="K1450" s="3" t="str">
        <f t="shared" si="311"/>
        <v>PCS</v>
      </c>
      <c r="L1450" s="3" t="e">
        <f t="shared" si="312"/>
        <v>#VALUE!</v>
      </c>
      <c r="M1450" s="3"/>
      <c r="N1450" s="3">
        <v>70</v>
      </c>
      <c r="O1450" s="3" t="s">
        <v>1924</v>
      </c>
      <c r="P1450" s="3">
        <v>603.53228571428576</v>
      </c>
      <c r="Q1450" s="3">
        <v>42247.26</v>
      </c>
      <c r="R1450" s="3">
        <v>8.3360812943962124</v>
      </c>
      <c r="S1450" s="3">
        <v>583.52569060773476</v>
      </c>
      <c r="T1450" s="3">
        <v>10274.5</v>
      </c>
      <c r="U1450" t="str">
        <f t="shared" si="313"/>
        <v xml:space="preserve">STEEL LUNCH BOX MEDIUM 6577 -AM-179 </v>
      </c>
      <c r="V1450" t="e">
        <f t="shared" si="314"/>
        <v>#VALUE!</v>
      </c>
      <c r="W1450" t="str">
        <f t="shared" si="315"/>
        <v>PCS</v>
      </c>
      <c r="X1450" t="e">
        <f t="shared" si="316"/>
        <v>#VALUE!</v>
      </c>
      <c r="Y1450">
        <f t="shared" si="317"/>
        <v>52521.760000000002</v>
      </c>
      <c r="Z1450">
        <f t="shared" si="318"/>
        <v>0.2431992039247042</v>
      </c>
      <c r="AA1450" t="str">
        <f t="shared" si="319"/>
        <v>High</v>
      </c>
      <c r="AB1450">
        <f t="shared" si="320"/>
        <v>2019</v>
      </c>
      <c r="AD1450">
        <f t="shared" si="321"/>
        <v>0.23661704141080572</v>
      </c>
    </row>
    <row r="1451" spans="1:30" x14ac:dyDescent="0.3">
      <c r="A1451" s="3" t="s">
        <v>19</v>
      </c>
      <c r="B1451" s="3" t="s">
        <v>1939</v>
      </c>
      <c r="C1451" s="3" t="s">
        <v>21</v>
      </c>
      <c r="D1451" s="4" t="s">
        <v>22</v>
      </c>
      <c r="E1451" s="3" t="s">
        <v>1942</v>
      </c>
      <c r="F1451" s="3" t="str">
        <f t="shared" si="308"/>
        <v>Other</v>
      </c>
      <c r="G1451" s="3" t="str">
        <f t="shared" si="309"/>
        <v xml:space="preserve">STEEL LUNCH BOX RECTANGLE 6576 -AM-170 </v>
      </c>
      <c r="H1451" s="3" t="str">
        <f t="shared" si="310"/>
        <v>STEEL</v>
      </c>
      <c r="I1451" s="3"/>
      <c r="J1451" s="3"/>
      <c r="K1451" s="3" t="str">
        <f t="shared" si="311"/>
        <v>PCS</v>
      </c>
      <c r="L1451" s="3" t="e">
        <f t="shared" si="312"/>
        <v>#VALUE!</v>
      </c>
      <c r="M1451" s="3"/>
      <c r="N1451" s="3">
        <v>65</v>
      </c>
      <c r="O1451" s="3" t="s">
        <v>1924</v>
      </c>
      <c r="P1451" s="3">
        <v>690.33661538461536</v>
      </c>
      <c r="Q1451" s="3">
        <v>44871.88</v>
      </c>
      <c r="R1451" s="3">
        <v>9.5350361240968962</v>
      </c>
      <c r="S1451" s="3">
        <v>619.77734806629826</v>
      </c>
      <c r="T1451" s="3">
        <v>10912.8</v>
      </c>
      <c r="U1451" t="str">
        <f t="shared" si="313"/>
        <v xml:space="preserve">STEEL LUNCH BOX RECTANGLE 6576 -AM-170 </v>
      </c>
      <c r="V1451" t="e">
        <f t="shared" si="314"/>
        <v>#VALUE!</v>
      </c>
      <c r="W1451" t="str">
        <f t="shared" si="315"/>
        <v>PCS</v>
      </c>
      <c r="X1451" t="e">
        <f t="shared" si="316"/>
        <v>#VALUE!</v>
      </c>
      <c r="Y1451">
        <f t="shared" si="317"/>
        <v>55784.679999999993</v>
      </c>
      <c r="Z1451">
        <f t="shared" si="318"/>
        <v>0.24319908147374258</v>
      </c>
      <c r="AA1451" t="str">
        <f t="shared" si="319"/>
        <v>High</v>
      </c>
      <c r="AB1451">
        <f t="shared" si="320"/>
        <v>2019</v>
      </c>
      <c r="AD1451">
        <f t="shared" si="321"/>
        <v>0.23660659353379951</v>
      </c>
    </row>
    <row r="1452" spans="1:30" x14ac:dyDescent="0.3">
      <c r="A1452" s="3" t="s">
        <v>19</v>
      </c>
      <c r="B1452" s="3" t="s">
        <v>1939</v>
      </c>
      <c r="C1452" s="3" t="s">
        <v>21</v>
      </c>
      <c r="D1452" s="4" t="s">
        <v>22</v>
      </c>
      <c r="E1452" s="3" t="s">
        <v>1943</v>
      </c>
      <c r="F1452" s="3" t="str">
        <f t="shared" si="308"/>
        <v>Other</v>
      </c>
      <c r="G1452" s="3" t="str">
        <f t="shared" si="309"/>
        <v xml:space="preserve">STEEL LUNCH BOX 6016-3 -AM-192 </v>
      </c>
      <c r="H1452" s="3" t="str">
        <f t="shared" si="310"/>
        <v>STEEL</v>
      </c>
      <c r="I1452" s="3"/>
      <c r="J1452" s="3"/>
      <c r="K1452" s="3" t="str">
        <f t="shared" si="311"/>
        <v>PCS</v>
      </c>
      <c r="L1452" s="3" t="e">
        <f t="shared" si="312"/>
        <v>#VALUE!</v>
      </c>
      <c r="M1452" s="3"/>
      <c r="N1452" s="3">
        <v>159</v>
      </c>
      <c r="O1452" s="3" t="s">
        <v>1924</v>
      </c>
      <c r="P1452" s="3">
        <v>420.85006289308183</v>
      </c>
      <c r="Q1452" s="3">
        <v>66915.16</v>
      </c>
      <c r="R1452" s="3">
        <v>5.8128461725563776</v>
      </c>
      <c r="S1452" s="3">
        <v>924.24254143646408</v>
      </c>
      <c r="T1452" s="3">
        <v>16273.8</v>
      </c>
      <c r="U1452" t="str">
        <f t="shared" si="313"/>
        <v xml:space="preserve">STEEL LUNCH BOX 6016-3 -AM-192 </v>
      </c>
      <c r="V1452" t="e">
        <f t="shared" si="314"/>
        <v>#VALUE!</v>
      </c>
      <c r="W1452" t="str">
        <f t="shared" si="315"/>
        <v>PCS</v>
      </c>
      <c r="X1452" t="e">
        <f t="shared" si="316"/>
        <v>#VALUE!</v>
      </c>
      <c r="Y1452">
        <f t="shared" si="317"/>
        <v>83188.960000000006</v>
      </c>
      <c r="Z1452">
        <f t="shared" si="318"/>
        <v>0.24320049447688682</v>
      </c>
      <c r="AA1452" t="str">
        <f t="shared" si="319"/>
        <v>High</v>
      </c>
      <c r="AB1452">
        <f t="shared" si="320"/>
        <v>2019</v>
      </c>
      <c r="AD1452">
        <f t="shared" si="321"/>
        <v>0.23659611263087432</v>
      </c>
    </row>
    <row r="1453" spans="1:30" x14ac:dyDescent="0.3">
      <c r="A1453" s="3" t="s">
        <v>19</v>
      </c>
      <c r="B1453" s="3" t="s">
        <v>1939</v>
      </c>
      <c r="C1453" s="3" t="s">
        <v>21</v>
      </c>
      <c r="D1453" s="4" t="s">
        <v>22</v>
      </c>
      <c r="E1453" s="3" t="s">
        <v>1944</v>
      </c>
      <c r="F1453" s="3" t="str">
        <f t="shared" si="308"/>
        <v>Other</v>
      </c>
      <c r="G1453" s="3" t="str">
        <f t="shared" si="309"/>
        <v xml:space="preserve">STEEL LUNCH BOX MINI 001 -AM-169 </v>
      </c>
      <c r="H1453" s="3" t="str">
        <f t="shared" si="310"/>
        <v>STEEL</v>
      </c>
      <c r="I1453" s="3"/>
      <c r="J1453" s="3"/>
      <c r="K1453" s="3" t="str">
        <f t="shared" si="311"/>
        <v>PCS</v>
      </c>
      <c r="L1453" s="3" t="e">
        <f t="shared" si="312"/>
        <v>#VALUE!</v>
      </c>
      <c r="M1453" s="3"/>
      <c r="N1453" s="3">
        <v>38</v>
      </c>
      <c r="O1453" s="3" t="s">
        <v>1924</v>
      </c>
      <c r="P1453" s="3">
        <v>807.89894736842109</v>
      </c>
      <c r="Q1453" s="3">
        <v>30700.16</v>
      </c>
      <c r="R1453" s="3">
        <v>11.15882523989532</v>
      </c>
      <c r="S1453" s="3">
        <v>424.03535911602211</v>
      </c>
      <c r="T1453" s="3">
        <v>7466.3</v>
      </c>
      <c r="U1453" t="str">
        <f t="shared" si="313"/>
        <v xml:space="preserve">STEEL LUNCH BOX MINI 001 -AM-169 </v>
      </c>
      <c r="V1453" t="e">
        <f t="shared" si="314"/>
        <v>#VALUE!</v>
      </c>
      <c r="W1453" t="str">
        <f t="shared" si="315"/>
        <v>PCS</v>
      </c>
      <c r="X1453" t="e">
        <f t="shared" si="316"/>
        <v>#VALUE!</v>
      </c>
      <c r="Y1453">
        <f t="shared" si="317"/>
        <v>38166.46</v>
      </c>
      <c r="Z1453">
        <f t="shared" si="318"/>
        <v>0.24320068690195751</v>
      </c>
      <c r="AA1453" t="str">
        <f t="shared" si="319"/>
        <v>High</v>
      </c>
      <c r="AB1453">
        <f t="shared" si="320"/>
        <v>2019</v>
      </c>
      <c r="AD1453">
        <f t="shared" si="321"/>
        <v>0.23658559609927243</v>
      </c>
    </row>
    <row r="1454" spans="1:30" x14ac:dyDescent="0.3">
      <c r="A1454" s="3" t="s">
        <v>19</v>
      </c>
      <c r="B1454" s="3" t="s">
        <v>1939</v>
      </c>
      <c r="C1454" s="3" t="s">
        <v>21</v>
      </c>
      <c r="D1454" s="4" t="s">
        <v>22</v>
      </c>
      <c r="E1454" s="3" t="s">
        <v>1945</v>
      </c>
      <c r="F1454" s="3" t="str">
        <f t="shared" si="308"/>
        <v>Other</v>
      </c>
      <c r="G1454" s="3" t="str">
        <f t="shared" si="309"/>
        <v xml:space="preserve">STEEL LUNCH BOX 6576-AM-180 </v>
      </c>
      <c r="H1454" s="3" t="str">
        <f t="shared" si="310"/>
        <v>STEEL</v>
      </c>
      <c r="I1454" s="3"/>
      <c r="J1454" s="3"/>
      <c r="K1454" s="3" t="str">
        <f t="shared" si="311"/>
        <v>PCS</v>
      </c>
      <c r="L1454" s="3" t="e">
        <f t="shared" si="312"/>
        <v>#VALUE!</v>
      </c>
      <c r="M1454" s="3"/>
      <c r="N1454" s="3">
        <v>35</v>
      </c>
      <c r="O1454" s="3" t="s">
        <v>1924</v>
      </c>
      <c r="P1454" s="3">
        <v>652.24571428571426</v>
      </c>
      <c r="Q1454" s="3">
        <v>22828.6</v>
      </c>
      <c r="R1454" s="3">
        <v>9.0089187056037865</v>
      </c>
      <c r="S1454" s="3">
        <v>315.31215469613261</v>
      </c>
      <c r="T1454" s="3">
        <v>5552</v>
      </c>
      <c r="U1454" t="str">
        <f t="shared" si="313"/>
        <v xml:space="preserve">STEEL LUNCH BOX 6576-AM-180 </v>
      </c>
      <c r="V1454" t="e">
        <f t="shared" si="314"/>
        <v>#VALUE!</v>
      </c>
      <c r="W1454" t="str">
        <f t="shared" si="315"/>
        <v>PCS</v>
      </c>
      <c r="X1454" t="e">
        <f t="shared" si="316"/>
        <v>#VALUE!</v>
      </c>
      <c r="Y1454">
        <f t="shared" si="317"/>
        <v>28380.6</v>
      </c>
      <c r="Z1454">
        <f t="shared" si="318"/>
        <v>0.24320370062115068</v>
      </c>
      <c r="AA1454" t="str">
        <f t="shared" si="319"/>
        <v>High</v>
      </c>
      <c r="AB1454">
        <f t="shared" si="320"/>
        <v>2019</v>
      </c>
      <c r="AD1454">
        <f t="shared" si="321"/>
        <v>0.23657504571521712</v>
      </c>
    </row>
    <row r="1455" spans="1:30" x14ac:dyDescent="0.3">
      <c r="A1455" s="3" t="s">
        <v>19</v>
      </c>
      <c r="B1455" s="3" t="s">
        <v>1939</v>
      </c>
      <c r="C1455" s="3" t="s">
        <v>21</v>
      </c>
      <c r="D1455" s="4" t="s">
        <v>22</v>
      </c>
      <c r="E1455" s="3" t="s">
        <v>1946</v>
      </c>
      <c r="F1455" s="3" t="str">
        <f t="shared" si="308"/>
        <v>Other</v>
      </c>
      <c r="G1455" s="3" t="str">
        <f t="shared" si="309"/>
        <v xml:space="preserve">STEEL LUNCH BOX 6581 -AM-181 </v>
      </c>
      <c r="H1455" s="3" t="str">
        <f t="shared" si="310"/>
        <v>STEEL</v>
      </c>
      <c r="I1455" s="3"/>
      <c r="J1455" s="3"/>
      <c r="K1455" s="3" t="str">
        <f t="shared" si="311"/>
        <v>PCS</v>
      </c>
      <c r="L1455" s="3" t="e">
        <f t="shared" si="312"/>
        <v>#VALUE!</v>
      </c>
      <c r="M1455" s="3"/>
      <c r="N1455" s="3">
        <v>42</v>
      </c>
      <c r="O1455" s="3" t="s">
        <v>1924</v>
      </c>
      <c r="P1455" s="3">
        <v>647.24142857142851</v>
      </c>
      <c r="Q1455" s="3">
        <v>27184.14</v>
      </c>
      <c r="R1455" s="3">
        <v>8.9397987371744261</v>
      </c>
      <c r="S1455" s="3">
        <v>375.47154696132588</v>
      </c>
      <c r="T1455" s="3">
        <v>6611.1</v>
      </c>
      <c r="U1455" t="str">
        <f t="shared" si="313"/>
        <v xml:space="preserve">STEEL LUNCH BOX 6581 -AM-181 </v>
      </c>
      <c r="V1455" t="e">
        <f t="shared" si="314"/>
        <v>#VALUE!</v>
      </c>
      <c r="W1455" t="str">
        <f t="shared" si="315"/>
        <v>PCS</v>
      </c>
      <c r="X1455" t="e">
        <f t="shared" si="316"/>
        <v>#VALUE!</v>
      </c>
      <c r="Y1455">
        <f t="shared" si="317"/>
        <v>33795.24</v>
      </c>
      <c r="Z1455">
        <f t="shared" si="318"/>
        <v>0.24319695234059274</v>
      </c>
      <c r="AA1455" t="str">
        <f t="shared" si="319"/>
        <v>High</v>
      </c>
      <c r="AB1455">
        <f t="shared" si="320"/>
        <v>2019</v>
      </c>
      <c r="AD1455">
        <f t="shared" si="321"/>
        <v>0.23656445680961655</v>
      </c>
    </row>
    <row r="1456" spans="1:30" x14ac:dyDescent="0.3">
      <c r="A1456" s="3" t="s">
        <v>19</v>
      </c>
      <c r="B1456" s="3" t="s">
        <v>1947</v>
      </c>
      <c r="C1456" s="3" t="s">
        <v>21</v>
      </c>
      <c r="D1456" s="4" t="s">
        <v>22</v>
      </c>
      <c r="E1456" s="3" t="s">
        <v>1948</v>
      </c>
      <c r="F1456" s="3" t="str">
        <f t="shared" si="308"/>
        <v>Other</v>
      </c>
      <c r="G1456" s="3" t="str">
        <f t="shared" si="309"/>
        <v>STEEL LUNCH BOX-6900</v>
      </c>
      <c r="H1456" s="3" t="str">
        <f t="shared" si="310"/>
        <v>STEEL</v>
      </c>
      <c r="I1456" s="3"/>
      <c r="J1456" s="3"/>
      <c r="K1456" s="3" t="str">
        <f t="shared" si="311"/>
        <v>PCS</v>
      </c>
      <c r="L1456" s="3" t="e">
        <f t="shared" si="312"/>
        <v>#VALUE!</v>
      </c>
      <c r="M1456" s="3"/>
      <c r="N1456" s="3">
        <v>10116</v>
      </c>
      <c r="O1456" s="3" t="s">
        <v>1924</v>
      </c>
      <c r="P1456" s="3">
        <v>474.29080862000802</v>
      </c>
      <c r="Q1456" s="3">
        <v>4797925.82</v>
      </c>
      <c r="R1456" s="3">
        <v>6.5509780196133693</v>
      </c>
      <c r="S1456" s="3">
        <v>66269.693646408836</v>
      </c>
      <c r="T1456" s="3">
        <v>1166855.6000000001</v>
      </c>
      <c r="U1456" t="str">
        <f t="shared" si="313"/>
        <v>STEEL LUNCH BOX-6900</v>
      </c>
      <c r="V1456" t="e">
        <f t="shared" si="314"/>
        <v>#VALUE!</v>
      </c>
      <c r="W1456" t="str">
        <f t="shared" si="315"/>
        <v>PCS</v>
      </c>
      <c r="X1456" t="e">
        <f t="shared" si="316"/>
        <v>#VALUE!</v>
      </c>
      <c r="Y1456">
        <f t="shared" si="317"/>
        <v>5964781.4199999999</v>
      </c>
      <c r="Z1456">
        <f t="shared" si="318"/>
        <v>0.24320000845698778</v>
      </c>
      <c r="AA1456" t="str">
        <f t="shared" si="319"/>
        <v>High</v>
      </c>
      <c r="AB1456">
        <f t="shared" si="320"/>
        <v>2019</v>
      </c>
      <c r="AD1456">
        <f t="shared" si="321"/>
        <v>0.23655384481676706</v>
      </c>
    </row>
    <row r="1457" spans="1:30" x14ac:dyDescent="0.3">
      <c r="A1457" s="3" t="s">
        <v>19</v>
      </c>
      <c r="B1457" s="3" t="s">
        <v>1947</v>
      </c>
      <c r="C1457" s="3" t="s">
        <v>21</v>
      </c>
      <c r="D1457" s="4" t="s">
        <v>22</v>
      </c>
      <c r="E1457" s="3" t="s">
        <v>1949</v>
      </c>
      <c r="F1457" s="3" t="str">
        <f t="shared" si="308"/>
        <v>Containers</v>
      </c>
      <c r="G1457" s="3" t="str">
        <f t="shared" si="309"/>
        <v xml:space="preserve">STEEL ROUND CONTAINER-6857 </v>
      </c>
      <c r="H1457" s="3" t="str">
        <f t="shared" si="310"/>
        <v>STEEL</v>
      </c>
      <c r="I1457" s="3"/>
      <c r="J1457" s="3"/>
      <c r="K1457" s="3" t="str">
        <f t="shared" si="311"/>
        <v>PCS</v>
      </c>
      <c r="L1457" s="3" t="e">
        <f t="shared" si="312"/>
        <v>#VALUE!</v>
      </c>
      <c r="M1457" s="3"/>
      <c r="N1457" s="3">
        <v>9180</v>
      </c>
      <c r="O1457" s="3" t="s">
        <v>1924</v>
      </c>
      <c r="P1457" s="3">
        <v>435.54155010893248</v>
      </c>
      <c r="Q1457" s="3">
        <v>3998271.43</v>
      </c>
      <c r="R1457" s="3">
        <v>6.0157672666979618</v>
      </c>
      <c r="S1457" s="3">
        <v>55224.743508287291</v>
      </c>
      <c r="T1457" s="3">
        <v>972379.6</v>
      </c>
      <c r="U1457" t="str">
        <f t="shared" si="313"/>
        <v xml:space="preserve">STEEL ROUND CONTAINER-6857 </v>
      </c>
      <c r="V1457" t="e">
        <f t="shared" si="314"/>
        <v>#VALUE!</v>
      </c>
      <c r="W1457" t="str">
        <f t="shared" si="315"/>
        <v>PCS</v>
      </c>
      <c r="X1457" t="e">
        <f t="shared" si="316"/>
        <v>#VALUE!</v>
      </c>
      <c r="Y1457">
        <f t="shared" si="317"/>
        <v>4970651.03</v>
      </c>
      <c r="Z1457">
        <f t="shared" si="318"/>
        <v>0.2431999970547272</v>
      </c>
      <c r="AA1457" t="str">
        <f t="shared" si="319"/>
        <v>High</v>
      </c>
      <c r="AB1457">
        <f t="shared" si="320"/>
        <v>2019</v>
      </c>
      <c r="AD1457">
        <f t="shared" si="321"/>
        <v>0.23654319391349746</v>
      </c>
    </row>
    <row r="1458" spans="1:30" x14ac:dyDescent="0.3">
      <c r="A1458" s="3" t="s">
        <v>19</v>
      </c>
      <c r="B1458" s="3" t="s">
        <v>1947</v>
      </c>
      <c r="C1458" s="3" t="s">
        <v>21</v>
      </c>
      <c r="D1458" s="4" t="s">
        <v>22</v>
      </c>
      <c r="E1458" s="3" t="s">
        <v>1950</v>
      </c>
      <c r="F1458" s="3" t="str">
        <f t="shared" si="308"/>
        <v>Containers</v>
      </c>
      <c r="G1458" s="3" t="str">
        <f t="shared" si="309"/>
        <v xml:space="preserve">STEEL ROUND CONTAINER-6856 </v>
      </c>
      <c r="H1458" s="3" t="str">
        <f t="shared" si="310"/>
        <v>STEEL</v>
      </c>
      <c r="I1458" s="3"/>
      <c r="J1458" s="3"/>
      <c r="K1458" s="3" t="str">
        <f t="shared" si="311"/>
        <v>PCS</v>
      </c>
      <c r="L1458" s="3" t="e">
        <f t="shared" si="312"/>
        <v>#VALUE!</v>
      </c>
      <c r="M1458" s="3"/>
      <c r="N1458" s="3">
        <v>10616</v>
      </c>
      <c r="O1458" s="3" t="s">
        <v>1924</v>
      </c>
      <c r="P1458" s="3">
        <v>508.55209495101741</v>
      </c>
      <c r="Q1458" s="3">
        <v>5398789.04</v>
      </c>
      <c r="R1458" s="3">
        <v>7.024200206505764</v>
      </c>
      <c r="S1458" s="3">
        <v>74568.909392265181</v>
      </c>
      <c r="T1458" s="3">
        <v>1312985.5</v>
      </c>
      <c r="U1458" t="str">
        <f t="shared" si="313"/>
        <v xml:space="preserve">STEEL ROUND CONTAINER-6856 </v>
      </c>
      <c r="V1458" t="e">
        <f t="shared" si="314"/>
        <v>#VALUE!</v>
      </c>
      <c r="W1458" t="str">
        <f t="shared" si="315"/>
        <v>PCS</v>
      </c>
      <c r="X1458" t="e">
        <f t="shared" si="316"/>
        <v>#VALUE!</v>
      </c>
      <c r="Y1458">
        <f t="shared" si="317"/>
        <v>6711774.54</v>
      </c>
      <c r="Z1458">
        <f t="shared" si="318"/>
        <v>0.24320000101356062</v>
      </c>
      <c r="AA1458" t="str">
        <f t="shared" si="319"/>
        <v>High</v>
      </c>
      <c r="AB1458">
        <f t="shared" si="320"/>
        <v>2019</v>
      </c>
      <c r="AD1458">
        <f t="shared" si="321"/>
        <v>0.23653250883622423</v>
      </c>
    </row>
    <row r="1459" spans="1:30" x14ac:dyDescent="0.3">
      <c r="A1459" s="3" t="s">
        <v>19</v>
      </c>
      <c r="B1459" s="3" t="s">
        <v>1951</v>
      </c>
      <c r="C1459" s="3" t="s">
        <v>21</v>
      </c>
      <c r="D1459" s="4" t="s">
        <v>22</v>
      </c>
      <c r="E1459" s="3" t="s">
        <v>1952</v>
      </c>
      <c r="F1459" s="3" t="str">
        <f t="shared" si="308"/>
        <v>Other</v>
      </c>
      <c r="G1459" s="3" t="str">
        <f t="shared" si="309"/>
        <v xml:space="preserve">STEEL ZHARA WAN-MP-263 </v>
      </c>
      <c r="H1459" s="3" t="str">
        <f t="shared" si="310"/>
        <v>STEEL</v>
      </c>
      <c r="I1459" s="3"/>
      <c r="J1459" s="3"/>
      <c r="K1459" s="3" t="str">
        <f t="shared" si="311"/>
        <v>PCS</v>
      </c>
      <c r="L1459" s="3" t="e">
        <f t="shared" si="312"/>
        <v>#VALUE!</v>
      </c>
      <c r="M1459" s="3"/>
      <c r="N1459" s="3">
        <v>9605</v>
      </c>
      <c r="O1459" s="3" t="s">
        <v>1924</v>
      </c>
      <c r="P1459" s="3">
        <v>367.93365122332119</v>
      </c>
      <c r="Q1459" s="3">
        <v>3534002.72</v>
      </c>
      <c r="R1459" s="3">
        <v>5.0575072333102566</v>
      </c>
      <c r="S1459" s="3">
        <v>48577.356975945018</v>
      </c>
      <c r="T1459" s="3">
        <v>859469.5</v>
      </c>
      <c r="U1459" t="str">
        <f t="shared" si="313"/>
        <v xml:space="preserve">STEEL ZHARA WAN-MP-263 </v>
      </c>
      <c r="V1459" t="e">
        <f t="shared" si="314"/>
        <v>#VALUE!</v>
      </c>
      <c r="W1459" t="str">
        <f t="shared" si="315"/>
        <v>PCS</v>
      </c>
      <c r="X1459" t="e">
        <f t="shared" si="316"/>
        <v>#VALUE!</v>
      </c>
      <c r="Y1459">
        <f t="shared" si="317"/>
        <v>4393472.2200000007</v>
      </c>
      <c r="Z1459">
        <f t="shared" si="318"/>
        <v>0.24320001089303064</v>
      </c>
      <c r="AA1459" t="str">
        <f t="shared" si="319"/>
        <v>High</v>
      </c>
      <c r="AB1459">
        <f t="shared" si="320"/>
        <v>2019</v>
      </c>
      <c r="AD1459">
        <f t="shared" si="321"/>
        <v>0.23652178939542468</v>
      </c>
    </row>
    <row r="1460" spans="1:30" x14ac:dyDescent="0.3">
      <c r="A1460" s="3" t="s">
        <v>19</v>
      </c>
      <c r="B1460" s="3" t="s">
        <v>1951</v>
      </c>
      <c r="C1460" s="3" t="s">
        <v>21</v>
      </c>
      <c r="D1460" s="4" t="s">
        <v>22</v>
      </c>
      <c r="E1460" s="3" t="s">
        <v>1953</v>
      </c>
      <c r="F1460" s="3" t="str">
        <f t="shared" si="308"/>
        <v>Other</v>
      </c>
      <c r="G1460" s="3" t="str">
        <f t="shared" si="309"/>
        <v xml:space="preserve">STEEL HANGER WITH HOOK </v>
      </c>
      <c r="H1460" s="3" t="str">
        <f t="shared" si="310"/>
        <v>STEEL</v>
      </c>
      <c r="I1460" s="3"/>
      <c r="J1460" s="3"/>
      <c r="K1460" s="3" t="str">
        <f t="shared" si="311"/>
        <v/>
      </c>
      <c r="L1460" s="3" t="e">
        <f t="shared" si="312"/>
        <v>#VALUE!</v>
      </c>
      <c r="M1460" s="3"/>
      <c r="N1460" s="3">
        <v>4770</v>
      </c>
      <c r="O1460" s="3" t="s">
        <v>1924</v>
      </c>
      <c r="P1460" s="3">
        <v>458.15313836477992</v>
      </c>
      <c r="Q1460" s="3">
        <v>2185390.4700000002</v>
      </c>
      <c r="R1460" s="3">
        <v>6.2976376407529884</v>
      </c>
      <c r="S1460" s="3">
        <v>30039.731546391751</v>
      </c>
      <c r="T1460" s="3">
        <v>531486.9</v>
      </c>
      <c r="U1460" t="str">
        <f t="shared" si="313"/>
        <v xml:space="preserve">STEEL HANGER WITH HOOK </v>
      </c>
      <c r="V1460" t="e">
        <f t="shared" si="314"/>
        <v>#VALUE!</v>
      </c>
      <c r="W1460" t="str">
        <f t="shared" si="315"/>
        <v/>
      </c>
      <c r="X1460" t="e">
        <f t="shared" si="316"/>
        <v>#VALUE!</v>
      </c>
      <c r="Y1460">
        <f t="shared" si="317"/>
        <v>2716877.37</v>
      </c>
      <c r="Z1460">
        <f t="shared" si="318"/>
        <v>0.24319997149067826</v>
      </c>
      <c r="AA1460" t="str">
        <f t="shared" si="319"/>
        <v>High</v>
      </c>
      <c r="AB1460">
        <f t="shared" si="320"/>
        <v>2019</v>
      </c>
      <c r="AD1460">
        <f t="shared" si="321"/>
        <v>0.23651103541555737</v>
      </c>
    </row>
    <row r="1461" spans="1:30" x14ac:dyDescent="0.3">
      <c r="A1461" s="3" t="s">
        <v>19</v>
      </c>
      <c r="B1461" s="3" t="s">
        <v>1951</v>
      </c>
      <c r="C1461" s="3" t="s">
        <v>21</v>
      </c>
      <c r="D1461" s="4" t="s">
        <v>22</v>
      </c>
      <c r="E1461" s="3" t="s">
        <v>1954</v>
      </c>
      <c r="F1461" s="3" t="str">
        <f t="shared" si="308"/>
        <v>Other</v>
      </c>
      <c r="G1461" s="3" t="str">
        <f t="shared" si="309"/>
        <v>STEEL ZHARA-NP-003</v>
      </c>
      <c r="H1461" s="3" t="str">
        <f t="shared" si="310"/>
        <v>STEEL</v>
      </c>
      <c r="I1461" s="3"/>
      <c r="J1461" s="3"/>
      <c r="K1461" s="3" t="str">
        <f t="shared" si="311"/>
        <v>PCS</v>
      </c>
      <c r="L1461" s="3" t="e">
        <f t="shared" si="312"/>
        <v>#VALUE!</v>
      </c>
      <c r="M1461" s="3"/>
      <c r="N1461" s="3">
        <v>2240</v>
      </c>
      <c r="O1461" s="3" t="s">
        <v>1924</v>
      </c>
      <c r="P1461" s="3">
        <v>350.20335714285721</v>
      </c>
      <c r="Q1461" s="3">
        <v>784455.52</v>
      </c>
      <c r="R1461" s="3">
        <v>4.8137918507609232</v>
      </c>
      <c r="S1461" s="3">
        <v>10782.89374570447</v>
      </c>
      <c r="T1461" s="3">
        <v>190779.7</v>
      </c>
      <c r="U1461" t="str">
        <f t="shared" si="313"/>
        <v>STEEL ZHARA-NP-003</v>
      </c>
      <c r="V1461" t="e">
        <f t="shared" si="314"/>
        <v>#VALUE!</v>
      </c>
      <c r="W1461" t="str">
        <f t="shared" si="315"/>
        <v>PCS</v>
      </c>
      <c r="X1461" t="e">
        <f t="shared" si="316"/>
        <v>#VALUE!</v>
      </c>
      <c r="Y1461">
        <f t="shared" si="317"/>
        <v>975235.22</v>
      </c>
      <c r="Z1461">
        <f t="shared" si="318"/>
        <v>0.2432001498313123</v>
      </c>
      <c r="AA1461" t="str">
        <f t="shared" si="319"/>
        <v>High</v>
      </c>
      <c r="AB1461">
        <f t="shared" si="320"/>
        <v>2019</v>
      </c>
      <c r="AD1461">
        <f t="shared" si="321"/>
        <v>0.23650024680898457</v>
      </c>
    </row>
    <row r="1462" spans="1:30" x14ac:dyDescent="0.3">
      <c r="A1462" s="3" t="s">
        <v>19</v>
      </c>
      <c r="B1462" s="3" t="s">
        <v>1951</v>
      </c>
      <c r="C1462" s="3" t="s">
        <v>21</v>
      </c>
      <c r="D1462" s="4" t="s">
        <v>22</v>
      </c>
      <c r="E1462" s="3" t="s">
        <v>1955</v>
      </c>
      <c r="F1462" s="3" t="str">
        <f t="shared" si="308"/>
        <v>Other</v>
      </c>
      <c r="G1462" s="3" t="str">
        <f t="shared" si="309"/>
        <v xml:space="preserve">STEEL MULTI GRATER AND SLICER-RS-04 </v>
      </c>
      <c r="H1462" s="3" t="str">
        <f t="shared" si="310"/>
        <v>STEEL</v>
      </c>
      <c r="I1462" s="3"/>
      <c r="J1462" s="3"/>
      <c r="K1462" s="3" t="str">
        <f t="shared" si="311"/>
        <v>PCS</v>
      </c>
      <c r="L1462" s="3" t="e">
        <f t="shared" si="312"/>
        <v>#VALUE!</v>
      </c>
      <c r="M1462" s="3"/>
      <c r="N1462" s="3">
        <v>31.8</v>
      </c>
      <c r="O1462" s="3" t="s">
        <v>1924</v>
      </c>
      <c r="P1462" s="3">
        <v>274.34748427672957</v>
      </c>
      <c r="Q1462" s="3">
        <v>8724.25</v>
      </c>
      <c r="R1462" s="3">
        <v>3.77109944022996</v>
      </c>
      <c r="S1462" s="3">
        <v>119.9209621993127</v>
      </c>
      <c r="T1462" s="3">
        <v>2121.6999999999998</v>
      </c>
      <c r="U1462" t="str">
        <f t="shared" si="313"/>
        <v xml:space="preserve">STEEL MULTI GRATER AND SLICER-RS-04 </v>
      </c>
      <c r="V1462" t="e">
        <f t="shared" si="314"/>
        <v>#VALUE!</v>
      </c>
      <c r="W1462" t="str">
        <f t="shared" si="315"/>
        <v>PCS</v>
      </c>
      <c r="X1462" t="e">
        <f t="shared" si="316"/>
        <v>#VALUE!</v>
      </c>
      <c r="Y1462">
        <f t="shared" si="317"/>
        <v>10845.95</v>
      </c>
      <c r="Z1462">
        <f t="shared" si="318"/>
        <v>0.24319569017394044</v>
      </c>
      <c r="AA1462" t="str">
        <f t="shared" si="319"/>
        <v>High</v>
      </c>
      <c r="AB1462">
        <f t="shared" si="320"/>
        <v>2019</v>
      </c>
      <c r="AD1462">
        <f t="shared" si="321"/>
        <v>0.23648942305612139</v>
      </c>
    </row>
    <row r="1463" spans="1:30" x14ac:dyDescent="0.3">
      <c r="A1463" s="3" t="s">
        <v>19</v>
      </c>
      <c r="B1463" s="3" t="s">
        <v>1956</v>
      </c>
      <c r="C1463" s="3" t="s">
        <v>21</v>
      </c>
      <c r="D1463" s="4" t="s">
        <v>22</v>
      </c>
      <c r="E1463" s="3" t="s">
        <v>1894</v>
      </c>
      <c r="F1463" s="3" t="str">
        <f t="shared" si="308"/>
        <v>Other</v>
      </c>
      <c r="G1463" s="3" t="str">
        <f t="shared" si="309"/>
        <v>STEEL ZHARA-NP-003</v>
      </c>
      <c r="H1463" s="3" t="str">
        <f t="shared" si="310"/>
        <v>STEEL</v>
      </c>
      <c r="I1463" s="3"/>
      <c r="J1463" s="3"/>
      <c r="K1463" s="3" t="str">
        <f t="shared" si="311"/>
        <v>PCS</v>
      </c>
      <c r="L1463" s="3" t="e">
        <f t="shared" si="312"/>
        <v>#VALUE!</v>
      </c>
      <c r="M1463" s="3"/>
      <c r="N1463" s="3">
        <v>5600</v>
      </c>
      <c r="O1463" s="3" t="s">
        <v>1924</v>
      </c>
      <c r="P1463" s="3">
        <v>343.43464464285722</v>
      </c>
      <c r="Q1463" s="3">
        <v>1923234.01</v>
      </c>
      <c r="R1463" s="3">
        <v>4.7699256200396816</v>
      </c>
      <c r="S1463" s="3">
        <v>26711.583472222221</v>
      </c>
      <c r="T1463" s="3">
        <v>467730.5</v>
      </c>
      <c r="U1463" t="str">
        <f t="shared" si="313"/>
        <v>STEEL ZHARA-NP-003</v>
      </c>
      <c r="V1463" t="e">
        <f t="shared" si="314"/>
        <v>#VALUE!</v>
      </c>
      <c r="W1463" t="str">
        <f t="shared" si="315"/>
        <v>PCS</v>
      </c>
      <c r="X1463" t="e">
        <f t="shared" si="316"/>
        <v>#VALUE!</v>
      </c>
      <c r="Y1463">
        <f t="shared" si="317"/>
        <v>2390964.5099999998</v>
      </c>
      <c r="Z1463">
        <f t="shared" si="318"/>
        <v>0.24319999415983706</v>
      </c>
      <c r="AA1463" t="str">
        <f t="shared" si="319"/>
        <v>High</v>
      </c>
      <c r="AB1463">
        <f t="shared" si="320"/>
        <v>2019</v>
      </c>
      <c r="AD1463">
        <f t="shared" si="321"/>
        <v>0.23647857149120582</v>
      </c>
    </row>
    <row r="1464" spans="1:30" x14ac:dyDescent="0.3">
      <c r="A1464" s="3" t="s">
        <v>19</v>
      </c>
      <c r="B1464" s="3" t="s">
        <v>1956</v>
      </c>
      <c r="C1464" s="3" t="s">
        <v>21</v>
      </c>
      <c r="D1464" s="4" t="s">
        <v>22</v>
      </c>
      <c r="E1464" s="3" t="s">
        <v>1957</v>
      </c>
      <c r="F1464" s="3" t="str">
        <f t="shared" si="308"/>
        <v>Other</v>
      </c>
      <c r="G1464" s="3" t="str">
        <f t="shared" si="309"/>
        <v xml:space="preserve">STEEL MULTI GRATER AND SLICER -RS-04 </v>
      </c>
      <c r="H1464" s="3" t="str">
        <f t="shared" si="310"/>
        <v>STEEL</v>
      </c>
      <c r="I1464" s="3"/>
      <c r="J1464" s="3"/>
      <c r="K1464" s="3" t="str">
        <f t="shared" si="311"/>
        <v>PCS</v>
      </c>
      <c r="L1464" s="3" t="e">
        <f t="shared" si="312"/>
        <v>#VALUE!</v>
      </c>
      <c r="M1464" s="3"/>
      <c r="N1464" s="3">
        <v>1049.2</v>
      </c>
      <c r="O1464" s="3" t="s">
        <v>1924</v>
      </c>
      <c r="P1464" s="3">
        <v>333.98756195196341</v>
      </c>
      <c r="Q1464" s="3">
        <v>350419.75</v>
      </c>
      <c r="R1464" s="3">
        <v>4.6387161382217137</v>
      </c>
      <c r="S1464" s="3">
        <v>4866.9409722222226</v>
      </c>
      <c r="T1464" s="3">
        <v>85222.1</v>
      </c>
      <c r="U1464" t="str">
        <f t="shared" si="313"/>
        <v xml:space="preserve">STEEL MULTI GRATER AND SLICER -RS-04 </v>
      </c>
      <c r="V1464" t="e">
        <f t="shared" si="314"/>
        <v>#VALUE!</v>
      </c>
      <c r="W1464" t="str">
        <f t="shared" si="315"/>
        <v>PCS</v>
      </c>
      <c r="X1464" t="e">
        <f t="shared" si="316"/>
        <v>#VALUE!</v>
      </c>
      <c r="Y1464">
        <f t="shared" si="317"/>
        <v>435641.85</v>
      </c>
      <c r="Z1464">
        <f t="shared" si="318"/>
        <v>0.24320004794250324</v>
      </c>
      <c r="AA1464" t="str">
        <f t="shared" si="319"/>
        <v>High</v>
      </c>
      <c r="AB1464">
        <f t="shared" si="320"/>
        <v>2019</v>
      </c>
      <c r="AD1464">
        <f t="shared" si="321"/>
        <v>0.23646767777537334</v>
      </c>
    </row>
    <row r="1465" spans="1:30" x14ac:dyDescent="0.3">
      <c r="A1465" s="3" t="s">
        <v>19</v>
      </c>
      <c r="B1465" s="3" t="s">
        <v>1956</v>
      </c>
      <c r="C1465" s="3" t="s">
        <v>21</v>
      </c>
      <c r="D1465" s="4" t="s">
        <v>22</v>
      </c>
      <c r="E1465" s="3" t="s">
        <v>1958</v>
      </c>
      <c r="F1465" s="3" t="str">
        <f t="shared" si="308"/>
        <v>Kitchen Tools</v>
      </c>
      <c r="G1465" s="3" t="str">
        <f t="shared" si="309"/>
        <v xml:space="preserve">STEEL TEA STRAINER-NP-55 </v>
      </c>
      <c r="H1465" s="3" t="str">
        <f t="shared" si="310"/>
        <v>STEEL</v>
      </c>
      <c r="I1465" s="3"/>
      <c r="J1465" s="3"/>
      <c r="K1465" s="3" t="str">
        <f t="shared" si="311"/>
        <v>PCS</v>
      </c>
      <c r="L1465" s="3" t="e">
        <f t="shared" si="312"/>
        <v>#VALUE!</v>
      </c>
      <c r="M1465" s="3"/>
      <c r="N1465" s="3">
        <v>3943.5</v>
      </c>
      <c r="O1465" s="3" t="s">
        <v>1924</v>
      </c>
      <c r="P1465" s="3">
        <v>487.24279193609738</v>
      </c>
      <c r="Q1465" s="3">
        <v>1921441.95</v>
      </c>
      <c r="R1465" s="3">
        <v>6.7672609991124633</v>
      </c>
      <c r="S1465" s="3">
        <v>26686.693749999999</v>
      </c>
      <c r="T1465" s="3">
        <v>467294.7</v>
      </c>
      <c r="U1465" t="str">
        <f t="shared" si="313"/>
        <v xml:space="preserve">STEEL TEA STRAINER-NP-55 </v>
      </c>
      <c r="V1465" t="e">
        <f t="shared" si="314"/>
        <v>#VALUE!</v>
      </c>
      <c r="W1465" t="str">
        <f t="shared" si="315"/>
        <v>PCS</v>
      </c>
      <c r="X1465" t="e">
        <f t="shared" si="316"/>
        <v>#VALUE!</v>
      </c>
      <c r="Y1465">
        <f t="shared" si="317"/>
        <v>2388736.65</v>
      </c>
      <c r="Z1465">
        <f t="shared" si="318"/>
        <v>0.24320000924305832</v>
      </c>
      <c r="AA1465" t="str">
        <f t="shared" si="319"/>
        <v>High</v>
      </c>
      <c r="AB1465">
        <f t="shared" si="320"/>
        <v>2019</v>
      </c>
      <c r="AD1465">
        <f t="shared" si="321"/>
        <v>0.2364567486030241</v>
      </c>
    </row>
    <row r="1466" spans="1:30" x14ac:dyDescent="0.3">
      <c r="A1466" s="3" t="s">
        <v>19</v>
      </c>
      <c r="B1466" s="3" t="s">
        <v>1959</v>
      </c>
      <c r="C1466" s="3" t="s">
        <v>21</v>
      </c>
      <c r="D1466" s="4" t="s">
        <v>22</v>
      </c>
      <c r="E1466" s="3" t="s">
        <v>1960</v>
      </c>
      <c r="F1466" s="3" t="str">
        <f t="shared" si="308"/>
        <v>Containers</v>
      </c>
      <c r="G1466" s="3" t="str">
        <f t="shared" si="309"/>
        <v xml:space="preserve">STEEL RECTANGLE CONTAINER LARGE-6862 </v>
      </c>
      <c r="H1466" s="3" t="str">
        <f t="shared" si="310"/>
        <v>STEEL</v>
      </c>
      <c r="I1466" s="3"/>
      <c r="J1466" s="3"/>
      <c r="K1466" s="3" t="str">
        <f t="shared" si="311"/>
        <v>PCS</v>
      </c>
      <c r="L1466" s="3" t="e">
        <f t="shared" si="312"/>
        <v>#VALUE!</v>
      </c>
      <c r="M1466" s="3"/>
      <c r="N1466" s="3">
        <v>5100</v>
      </c>
      <c r="O1466" s="3" t="s">
        <v>1924</v>
      </c>
      <c r="P1466" s="3">
        <v>435.31854901960787</v>
      </c>
      <c r="Q1466" s="3">
        <v>2220124.6</v>
      </c>
      <c r="R1466" s="3">
        <v>6.0210034442546041</v>
      </c>
      <c r="S1466" s="3">
        <v>30707.117565698481</v>
      </c>
      <c r="T1466" s="3">
        <v>539934.30000000005</v>
      </c>
      <c r="U1466" t="str">
        <f t="shared" si="313"/>
        <v xml:space="preserve">STEEL RECTANGLE CONTAINER LARGE-6862 </v>
      </c>
      <c r="V1466" t="e">
        <f t="shared" si="314"/>
        <v>#VALUE!</v>
      </c>
      <c r="W1466" t="str">
        <f t="shared" si="315"/>
        <v>PCS</v>
      </c>
      <c r="X1466" t="e">
        <f t="shared" si="316"/>
        <v>#VALUE!</v>
      </c>
      <c r="Y1466">
        <f t="shared" si="317"/>
        <v>2760058.9000000004</v>
      </c>
      <c r="Z1466">
        <f t="shared" si="318"/>
        <v>0.24319999877484355</v>
      </c>
      <c r="AA1466" t="str">
        <f t="shared" si="319"/>
        <v>High</v>
      </c>
      <c r="AB1466">
        <f t="shared" si="320"/>
        <v>2019</v>
      </c>
      <c r="AD1466">
        <f t="shared" si="321"/>
        <v>0.23644578395157689</v>
      </c>
    </row>
    <row r="1467" spans="1:30" x14ac:dyDescent="0.3">
      <c r="A1467" s="3" t="s">
        <v>19</v>
      </c>
      <c r="B1467" s="3" t="s">
        <v>1959</v>
      </c>
      <c r="C1467" s="3" t="s">
        <v>21</v>
      </c>
      <c r="D1467" s="4" t="s">
        <v>22</v>
      </c>
      <c r="E1467" s="3" t="s">
        <v>1961</v>
      </c>
      <c r="F1467" s="3" t="str">
        <f t="shared" si="308"/>
        <v>Containers</v>
      </c>
      <c r="G1467" s="3" t="str">
        <f t="shared" si="309"/>
        <v>STEEL RECTANGLE CONTAINER- 6901</v>
      </c>
      <c r="H1467" s="3" t="str">
        <f t="shared" si="310"/>
        <v>STEEL</v>
      </c>
      <c r="I1467" s="3"/>
      <c r="J1467" s="3"/>
      <c r="K1467" s="3" t="str">
        <f t="shared" si="311"/>
        <v>PCS</v>
      </c>
      <c r="L1467" s="3" t="e">
        <f t="shared" si="312"/>
        <v>#VALUE!</v>
      </c>
      <c r="M1467" s="3"/>
      <c r="N1467" s="3">
        <v>8775</v>
      </c>
      <c r="O1467" s="3" t="s">
        <v>1924</v>
      </c>
      <c r="P1467" s="3">
        <v>453.68663817663821</v>
      </c>
      <c r="Q1467" s="3">
        <v>3981100.25</v>
      </c>
      <c r="R1467" s="3">
        <v>6.2750572361913992</v>
      </c>
      <c r="S1467" s="3">
        <v>55063.627247579527</v>
      </c>
      <c r="T1467" s="3">
        <v>968203.6</v>
      </c>
      <c r="U1467" t="str">
        <f t="shared" si="313"/>
        <v>STEEL RECTANGLE CONTAINER- 6901</v>
      </c>
      <c r="V1467" t="e">
        <f t="shared" si="314"/>
        <v>#VALUE!</v>
      </c>
      <c r="W1467" t="str">
        <f t="shared" si="315"/>
        <v>PCS</v>
      </c>
      <c r="X1467" t="e">
        <f t="shared" si="316"/>
        <v>#VALUE!</v>
      </c>
      <c r="Y1467">
        <f t="shared" si="317"/>
        <v>4949303.8499999996</v>
      </c>
      <c r="Z1467">
        <f t="shared" si="318"/>
        <v>0.24320000482278736</v>
      </c>
      <c r="AA1467" t="str">
        <f t="shared" si="319"/>
        <v>High</v>
      </c>
      <c r="AB1467">
        <f t="shared" si="320"/>
        <v>2019</v>
      </c>
      <c r="AD1467">
        <f t="shared" si="321"/>
        <v>0.23643478360170186</v>
      </c>
    </row>
    <row r="1468" spans="1:30" x14ac:dyDescent="0.3">
      <c r="A1468" s="3" t="s">
        <v>19</v>
      </c>
      <c r="B1468" s="3" t="s">
        <v>1962</v>
      </c>
      <c r="C1468" s="3" t="s">
        <v>21</v>
      </c>
      <c r="D1468" s="4" t="s">
        <v>25</v>
      </c>
      <c r="E1468" s="3" t="s">
        <v>1963</v>
      </c>
      <c r="F1468" s="3" t="str">
        <f t="shared" si="308"/>
        <v>Scrubber</v>
      </c>
      <c r="G1468" s="3" t="str">
        <f t="shared" si="309"/>
        <v xml:space="preserve">STEEL SCRUBBER 2 PCS-SET-SS430 </v>
      </c>
      <c r="H1468" s="3" t="str">
        <f t="shared" si="310"/>
        <v>STEEL</v>
      </c>
      <c r="I1468" s="3"/>
      <c r="J1468" s="3"/>
      <c r="K1468" s="3" t="str">
        <f t="shared" si="311"/>
        <v>PCS</v>
      </c>
      <c r="L1468" s="3" t="e">
        <f t="shared" si="312"/>
        <v>#VALUE!</v>
      </c>
      <c r="M1468" s="3"/>
      <c r="N1468" s="3">
        <v>7850</v>
      </c>
      <c r="O1468" s="3" t="s">
        <v>1924</v>
      </c>
      <c r="P1468" s="3">
        <v>255.72080382165609</v>
      </c>
      <c r="Q1468" s="3">
        <v>2007408.31</v>
      </c>
      <c r="R1468" s="3">
        <v>3.544293885262038</v>
      </c>
      <c r="S1468" s="3">
        <v>27822.706999307</v>
      </c>
      <c r="T1468" s="3">
        <v>621895.1</v>
      </c>
      <c r="U1468" t="str">
        <f t="shared" si="313"/>
        <v xml:space="preserve">STEEL SCRUBBER 2 PCS-SET-SS430 </v>
      </c>
      <c r="V1468" t="e">
        <f t="shared" si="314"/>
        <v>#VALUE!</v>
      </c>
      <c r="W1468" t="str">
        <f t="shared" si="315"/>
        <v>PCS</v>
      </c>
      <c r="X1468" t="e">
        <f t="shared" si="316"/>
        <v>#VALUE!</v>
      </c>
      <c r="Y1468">
        <f t="shared" si="317"/>
        <v>2629303.41</v>
      </c>
      <c r="Z1468">
        <f t="shared" si="318"/>
        <v>0.30980000277073672</v>
      </c>
      <c r="AA1468" t="str">
        <f t="shared" si="319"/>
        <v>High</v>
      </c>
      <c r="AB1468">
        <f t="shared" si="320"/>
        <v>2019</v>
      </c>
      <c r="AD1468">
        <f t="shared" si="321"/>
        <v>0.23642374735174901</v>
      </c>
    </row>
    <row r="1469" spans="1:30" x14ac:dyDescent="0.3">
      <c r="A1469" s="3" t="s">
        <v>19</v>
      </c>
      <c r="B1469" s="3" t="s">
        <v>1962</v>
      </c>
      <c r="C1469" s="3" t="s">
        <v>21</v>
      </c>
      <c r="D1469" s="4" t="s">
        <v>22</v>
      </c>
      <c r="E1469" s="3" t="s">
        <v>1964</v>
      </c>
      <c r="F1469" s="3" t="str">
        <f t="shared" si="308"/>
        <v>Other</v>
      </c>
      <c r="G1469" s="3" t="str">
        <f t="shared" si="309"/>
        <v xml:space="preserve">STEEL HANGER WITH HOOK </v>
      </c>
      <c r="H1469" s="3" t="str">
        <f t="shared" si="310"/>
        <v>STEEL</v>
      </c>
      <c r="I1469" s="3"/>
      <c r="J1469" s="3"/>
      <c r="K1469" s="3" t="str">
        <f t="shared" si="311"/>
        <v/>
      </c>
      <c r="L1469" s="3" t="e">
        <f t="shared" si="312"/>
        <v>#VALUE!</v>
      </c>
      <c r="M1469" s="3"/>
      <c r="N1469" s="3">
        <v>4770</v>
      </c>
      <c r="O1469" s="3" t="s">
        <v>1924</v>
      </c>
      <c r="P1469" s="3">
        <v>454.08771069182387</v>
      </c>
      <c r="Q1469" s="3">
        <v>2165998.38</v>
      </c>
      <c r="R1469" s="3">
        <v>6.2936619638506421</v>
      </c>
      <c r="S1469" s="3">
        <v>30020.76756756756</v>
      </c>
      <c r="T1469" s="3">
        <v>526770.80000000005</v>
      </c>
      <c r="U1469" t="str">
        <f t="shared" si="313"/>
        <v xml:space="preserve">STEEL HANGER WITH HOOK </v>
      </c>
      <c r="V1469" t="e">
        <f t="shared" si="314"/>
        <v>#VALUE!</v>
      </c>
      <c r="W1469" t="str">
        <f t="shared" si="315"/>
        <v/>
      </c>
      <c r="X1469" t="e">
        <f t="shared" si="316"/>
        <v>#VALUE!</v>
      </c>
      <c r="Y1469">
        <f t="shared" si="317"/>
        <v>2692769.1799999997</v>
      </c>
      <c r="Z1469">
        <f t="shared" si="318"/>
        <v>0.24319999722252797</v>
      </c>
      <c r="AA1469" t="str">
        <f t="shared" si="319"/>
        <v>High</v>
      </c>
      <c r="AB1469">
        <f t="shared" si="320"/>
        <v>2019</v>
      </c>
      <c r="AD1469">
        <f t="shared" si="321"/>
        <v>0.23630385150956115</v>
      </c>
    </row>
    <row r="1470" spans="1:30" x14ac:dyDescent="0.3">
      <c r="A1470" s="3" t="s">
        <v>19</v>
      </c>
      <c r="B1470" s="3" t="s">
        <v>1962</v>
      </c>
      <c r="C1470" s="3" t="s">
        <v>21</v>
      </c>
      <c r="D1470" s="4" t="s">
        <v>22</v>
      </c>
      <c r="E1470" s="3" t="s">
        <v>1965</v>
      </c>
      <c r="F1470" s="3" t="str">
        <f t="shared" si="308"/>
        <v>Kitchen Tools</v>
      </c>
      <c r="G1470" s="3" t="str">
        <f t="shared" si="309"/>
        <v xml:space="preserve">STEEL TEA STRAINER -NP-55 </v>
      </c>
      <c r="H1470" s="3" t="str">
        <f t="shared" si="310"/>
        <v>STEEL</v>
      </c>
      <c r="I1470" s="3"/>
      <c r="J1470" s="3"/>
      <c r="K1470" s="3" t="str">
        <f t="shared" si="311"/>
        <v>PCS</v>
      </c>
      <c r="L1470" s="3" t="e">
        <f t="shared" si="312"/>
        <v>#VALUE!</v>
      </c>
      <c r="M1470" s="3"/>
      <c r="N1470" s="3">
        <v>676.5</v>
      </c>
      <c r="O1470" s="3" t="s">
        <v>1924</v>
      </c>
      <c r="P1470" s="3">
        <v>484.48597191426461</v>
      </c>
      <c r="Q1470" s="3">
        <v>327754.76</v>
      </c>
      <c r="R1470" s="3">
        <v>6.7149822857139929</v>
      </c>
      <c r="S1470" s="3">
        <v>4542.6855162855163</v>
      </c>
      <c r="T1470" s="3">
        <v>79709.899999999994</v>
      </c>
      <c r="U1470" t="str">
        <f t="shared" si="313"/>
        <v xml:space="preserve">STEEL TEA STRAINER -NP-55 </v>
      </c>
      <c r="V1470" t="e">
        <f t="shared" si="314"/>
        <v>#VALUE!</v>
      </c>
      <c r="W1470" t="str">
        <f t="shared" si="315"/>
        <v>PCS</v>
      </c>
      <c r="X1470" t="e">
        <f t="shared" si="316"/>
        <v>#VALUE!</v>
      </c>
      <c r="Y1470">
        <f t="shared" si="317"/>
        <v>407464.66000000003</v>
      </c>
      <c r="Z1470">
        <f t="shared" si="318"/>
        <v>0.24319982416121125</v>
      </c>
      <c r="AA1470" t="str">
        <f t="shared" si="319"/>
        <v>High</v>
      </c>
      <c r="AB1470">
        <f t="shared" si="320"/>
        <v>2019</v>
      </c>
      <c r="AD1470">
        <f t="shared" si="321"/>
        <v>0.23629256485536643</v>
      </c>
    </row>
    <row r="1471" spans="1:30" x14ac:dyDescent="0.3">
      <c r="A1471" s="3" t="s">
        <v>19</v>
      </c>
      <c r="B1471" s="3" t="s">
        <v>1962</v>
      </c>
      <c r="C1471" s="3" t="s">
        <v>21</v>
      </c>
      <c r="D1471" s="4" t="s">
        <v>22</v>
      </c>
      <c r="E1471" s="3" t="s">
        <v>1966</v>
      </c>
      <c r="F1471" s="3" t="str">
        <f t="shared" si="308"/>
        <v>Other</v>
      </c>
      <c r="G1471" s="3" t="str">
        <f t="shared" si="309"/>
        <v xml:space="preserve">STEEL HAND BLENDER-RS-02 </v>
      </c>
      <c r="H1471" s="3" t="str">
        <f t="shared" si="310"/>
        <v>STEEL</v>
      </c>
      <c r="I1471" s="3"/>
      <c r="J1471" s="3"/>
      <c r="K1471" s="3" t="str">
        <f t="shared" si="311"/>
        <v>PCS</v>
      </c>
      <c r="L1471" s="3" t="e">
        <f t="shared" si="312"/>
        <v>#VALUE!</v>
      </c>
      <c r="M1471" s="3"/>
      <c r="N1471" s="3">
        <v>425</v>
      </c>
      <c r="O1471" s="3" t="s">
        <v>1924</v>
      </c>
      <c r="P1471" s="3">
        <v>831.01658823529408</v>
      </c>
      <c r="Q1471" s="3">
        <v>353182.05</v>
      </c>
      <c r="R1471" s="3">
        <v>11.51790143084261</v>
      </c>
      <c r="S1471" s="3">
        <v>4895.1081081081074</v>
      </c>
      <c r="T1471" s="3">
        <v>85893.9</v>
      </c>
      <c r="U1471" t="str">
        <f t="shared" si="313"/>
        <v xml:space="preserve">STEEL HAND BLENDER-RS-02 </v>
      </c>
      <c r="V1471" t="e">
        <f t="shared" si="314"/>
        <v>#VALUE!</v>
      </c>
      <c r="W1471" t="str">
        <f t="shared" si="315"/>
        <v>PCS</v>
      </c>
      <c r="X1471" t="e">
        <f t="shared" si="316"/>
        <v>#VALUE!</v>
      </c>
      <c r="Y1471">
        <f t="shared" si="317"/>
        <v>439075.94999999995</v>
      </c>
      <c r="Z1471">
        <f t="shared" si="318"/>
        <v>0.24320007203084074</v>
      </c>
      <c r="AA1471" t="str">
        <f t="shared" si="319"/>
        <v>High</v>
      </c>
      <c r="AB1471">
        <f t="shared" si="320"/>
        <v>2019</v>
      </c>
      <c r="AD1471">
        <f t="shared" si="321"/>
        <v>0.23628124147945517</v>
      </c>
    </row>
    <row r="1472" spans="1:30" x14ac:dyDescent="0.3">
      <c r="A1472" s="3" t="s">
        <v>19</v>
      </c>
      <c r="B1472" s="3" t="s">
        <v>1962</v>
      </c>
      <c r="C1472" s="3" t="s">
        <v>21</v>
      </c>
      <c r="D1472" s="4" t="s">
        <v>22</v>
      </c>
      <c r="E1472" s="3" t="s">
        <v>1967</v>
      </c>
      <c r="F1472" s="3" t="str">
        <f t="shared" si="308"/>
        <v>Other</v>
      </c>
      <c r="G1472" s="3" t="str">
        <f t="shared" si="309"/>
        <v xml:space="preserve">STEEL ZHARA-NP-003 </v>
      </c>
      <c r="H1472" s="3" t="str">
        <f t="shared" si="310"/>
        <v>STEEL</v>
      </c>
      <c r="I1472" s="3"/>
      <c r="J1472" s="3"/>
      <c r="K1472" s="3" t="str">
        <f t="shared" si="311"/>
        <v>PCS</v>
      </c>
      <c r="L1472" s="3" t="e">
        <f t="shared" si="312"/>
        <v>#VALUE!</v>
      </c>
      <c r="M1472" s="3"/>
      <c r="N1472" s="3">
        <v>3360</v>
      </c>
      <c r="O1472" s="3" t="s">
        <v>1924</v>
      </c>
      <c r="P1472" s="3">
        <v>341.95556845238087</v>
      </c>
      <c r="Q1472" s="3">
        <v>1148970.71</v>
      </c>
      <c r="R1472" s="3">
        <v>4.7395089182589176</v>
      </c>
      <c r="S1472" s="3">
        <v>15924.74996534996</v>
      </c>
      <c r="T1472" s="3">
        <v>279429.7</v>
      </c>
      <c r="U1472" t="str">
        <f t="shared" si="313"/>
        <v xml:space="preserve">STEEL ZHARA-NP-003 </v>
      </c>
      <c r="V1472" t="e">
        <f t="shared" si="314"/>
        <v>#VALUE!</v>
      </c>
      <c r="W1472" t="str">
        <f t="shared" si="315"/>
        <v>PCS</v>
      </c>
      <c r="X1472" t="e">
        <f t="shared" si="316"/>
        <v>#VALUE!</v>
      </c>
      <c r="Y1472">
        <f t="shared" si="317"/>
        <v>1428400.41</v>
      </c>
      <c r="Z1472">
        <f t="shared" si="318"/>
        <v>0.24320002030338964</v>
      </c>
      <c r="AA1472" t="str">
        <f t="shared" si="319"/>
        <v>High</v>
      </c>
      <c r="AB1472">
        <f t="shared" si="320"/>
        <v>2019</v>
      </c>
      <c r="AD1472">
        <f t="shared" si="321"/>
        <v>0.23626988050974845</v>
      </c>
    </row>
    <row r="1473" spans="1:30" x14ac:dyDescent="0.3">
      <c r="A1473" s="3" t="s">
        <v>19</v>
      </c>
      <c r="B1473" s="3" t="s">
        <v>1968</v>
      </c>
      <c r="C1473" s="3" t="s">
        <v>21</v>
      </c>
      <c r="D1473" s="4" t="s">
        <v>22</v>
      </c>
      <c r="E1473" s="3" t="s">
        <v>1969</v>
      </c>
      <c r="F1473" s="3" t="str">
        <f t="shared" si="308"/>
        <v>Kitchen Tools</v>
      </c>
      <c r="G1473" s="3" t="str">
        <f t="shared" si="309"/>
        <v>STEEL TEA STRAINER -NP-55</v>
      </c>
      <c r="H1473" s="3" t="str">
        <f t="shared" si="310"/>
        <v>STEEL</v>
      </c>
      <c r="I1473" s="3"/>
      <c r="J1473" s="3"/>
      <c r="K1473" s="3" t="str">
        <f t="shared" si="311"/>
        <v>PCS</v>
      </c>
      <c r="L1473" s="3" t="e">
        <f t="shared" si="312"/>
        <v>#VALUE!</v>
      </c>
      <c r="M1473" s="3"/>
      <c r="N1473" s="3">
        <v>2541</v>
      </c>
      <c r="O1473" s="3" t="s">
        <v>1924</v>
      </c>
      <c r="P1473" s="3">
        <v>486.52164895710348</v>
      </c>
      <c r="Q1473" s="3">
        <v>1236251.51</v>
      </c>
      <c r="R1473" s="3">
        <v>6.7431967977422511</v>
      </c>
      <c r="S1473" s="3">
        <v>17134.46306306306</v>
      </c>
      <c r="T1473" s="3">
        <v>300656.40000000002</v>
      </c>
      <c r="U1473" t="str">
        <f t="shared" si="313"/>
        <v>STEEL TEA STRAINER -NP-55</v>
      </c>
      <c r="V1473" t="e">
        <f t="shared" si="314"/>
        <v>#VALUE!</v>
      </c>
      <c r="W1473" t="str">
        <f t="shared" si="315"/>
        <v>PCS</v>
      </c>
      <c r="X1473" t="e">
        <f t="shared" si="316"/>
        <v>#VALUE!</v>
      </c>
      <c r="Y1473">
        <f t="shared" si="317"/>
        <v>1536907.9100000001</v>
      </c>
      <c r="Z1473">
        <f t="shared" si="318"/>
        <v>0.24320002650593325</v>
      </c>
      <c r="AA1473" t="str">
        <f t="shared" si="319"/>
        <v>High</v>
      </c>
      <c r="AB1473">
        <f t="shared" si="320"/>
        <v>2019</v>
      </c>
      <c r="AD1473">
        <f t="shared" si="321"/>
        <v>0.2362584822535089</v>
      </c>
    </row>
    <row r="1474" spans="1:30" x14ac:dyDescent="0.3">
      <c r="A1474" s="3" t="s">
        <v>19</v>
      </c>
      <c r="B1474" s="3" t="s">
        <v>1968</v>
      </c>
      <c r="C1474" s="3" t="s">
        <v>21</v>
      </c>
      <c r="D1474" s="4" t="s">
        <v>22</v>
      </c>
      <c r="E1474" s="3" t="s">
        <v>1970</v>
      </c>
      <c r="F1474" s="3" t="str">
        <f t="shared" si="308"/>
        <v>Other</v>
      </c>
      <c r="G1474" s="3" t="str">
        <f t="shared" si="309"/>
        <v>STEEL ZHARA-NP-003</v>
      </c>
      <c r="H1474" s="3" t="str">
        <f t="shared" si="310"/>
        <v>STEEL</v>
      </c>
      <c r="I1474" s="3"/>
      <c r="J1474" s="3"/>
      <c r="K1474" s="3" t="str">
        <f t="shared" si="311"/>
        <v>PCS</v>
      </c>
      <c r="L1474" s="3" t="e">
        <f t="shared" si="312"/>
        <v>#VALUE!</v>
      </c>
      <c r="M1474" s="3"/>
      <c r="N1474" s="3">
        <v>5497.4</v>
      </c>
      <c r="O1474" s="3" t="s">
        <v>1924</v>
      </c>
      <c r="P1474" s="3">
        <v>349.44167242696551</v>
      </c>
      <c r="Q1474" s="3">
        <v>1921020.65</v>
      </c>
      <c r="R1474" s="3">
        <v>4.843266423104164</v>
      </c>
      <c r="S1474" s="3">
        <v>26625.372834372829</v>
      </c>
      <c r="T1474" s="3">
        <v>467192.3</v>
      </c>
      <c r="U1474" t="str">
        <f t="shared" si="313"/>
        <v>STEEL ZHARA-NP-003</v>
      </c>
      <c r="V1474" t="e">
        <f t="shared" si="314"/>
        <v>#VALUE!</v>
      </c>
      <c r="W1474" t="str">
        <f t="shared" si="315"/>
        <v>PCS</v>
      </c>
      <c r="X1474" t="e">
        <f t="shared" si="316"/>
        <v>#VALUE!</v>
      </c>
      <c r="Y1474">
        <f t="shared" si="317"/>
        <v>2388212.9499999997</v>
      </c>
      <c r="Z1474">
        <f t="shared" si="318"/>
        <v>0.24320004056177116</v>
      </c>
      <c r="AA1474" t="str">
        <f t="shared" si="319"/>
        <v>High</v>
      </c>
      <c r="AB1474">
        <f t="shared" si="320"/>
        <v>2019</v>
      </c>
      <c r="AD1474">
        <f t="shared" si="321"/>
        <v>0.23624704643101729</v>
      </c>
    </row>
    <row r="1475" spans="1:30" x14ac:dyDescent="0.3">
      <c r="A1475" s="3" t="s">
        <v>19</v>
      </c>
      <c r="B1475" s="3" t="s">
        <v>1968</v>
      </c>
      <c r="C1475" s="3" t="s">
        <v>21</v>
      </c>
      <c r="D1475" s="4" t="s">
        <v>22</v>
      </c>
      <c r="E1475" s="3" t="s">
        <v>1971</v>
      </c>
      <c r="F1475" s="3" t="str">
        <f t="shared" ref="F1475:F1538" si="322">IF(ISNUMBER(SEARCH("SCRUB",E1475)),"Scrubber",
IF(ISNUMBER(SEARCH("STRAIN",E1475)),"Kitchen Tools",
IF(ISNUMBER(SEARCH("HOLDER",E1475)),"Household Steel",
IF(ISNUMBER(SEARCH("CONTAINER",E1475)),"Containers",
IF(ISNUMBER(SEARCH("STAND",E1475)),"Home Utility",
"Other")))))</f>
        <v>Other</v>
      </c>
      <c r="G1475" s="3" t="str">
        <f t="shared" ref="G1475:G1538" si="323">LEFT(E1475, FIND("(", E1475 &amp; "(")-1)</f>
        <v xml:space="preserve">STEEL HANGER WITH HOOK-SL-89 </v>
      </c>
      <c r="H1475" s="3" t="str">
        <f t="shared" ref="H1475:H1538" si="324">LEFT(E1475, FIND(" ", E1475 &amp; " ") - 1)</f>
        <v>STEEL</v>
      </c>
      <c r="I1475" s="3"/>
      <c r="J1475" s="3"/>
      <c r="K1475" s="3" t="str">
        <f t="shared" ref="K1475:K1538" si="325">IF(ISNUMBER(SEARCH("PCS",E1475)),"PCS",
IF(ISNUMBER(SEARCH("SET",E1475)),"SETS",
IF(ISNUMBER(SEARCH("KG",E1475)),"KG","")))</f>
        <v>PCS</v>
      </c>
      <c r="L1475" s="3" t="e">
        <f t="shared" ref="L1475:L1538" si="326">--TRIM(MID(E1475, FIND("USD", UPPER(E1475))+3, 10))</f>
        <v>#VALUE!</v>
      </c>
      <c r="M1475" s="3"/>
      <c r="N1475" s="3">
        <v>15408</v>
      </c>
      <c r="O1475" s="3" t="s">
        <v>1924</v>
      </c>
      <c r="P1475" s="3">
        <v>336.3336364226376</v>
      </c>
      <c r="Q1475" s="3">
        <v>5182228.67</v>
      </c>
      <c r="R1475" s="3">
        <v>4.6615888624066191</v>
      </c>
      <c r="S1475" s="3">
        <v>71825.761191961181</v>
      </c>
      <c r="T1475" s="3">
        <v>1260318.1000000001</v>
      </c>
      <c r="U1475" t="str">
        <f t="shared" ref="U1475:U1538" si="327">LEFT(E1475, FIND("(", E1475 &amp; "(")-1)</f>
        <v xml:space="preserve">STEEL HANGER WITH HOOK-SL-89 </v>
      </c>
      <c r="V1475" t="e">
        <f t="shared" ref="V1475:V1538" si="328">--SUBSTITUTE(MID(E1475, FIND("QTY:", E1475) + 4, FIND("PCS", E1475) - FIND("QTY:", E1475) - 4), ",", "")</f>
        <v>#VALUE!</v>
      </c>
      <c r="W1475" t="str">
        <f t="shared" ref="W1475:W1538" si="329">IF(ISNUMBER(SEARCH("PCS",E1475)),"PCS",
IF(ISNUMBER(SEARCH("SET",E1475)),"SET",
IF(ISNUMBER(SEARCH("KG",E1475)),"KG","")))</f>
        <v>PCS</v>
      </c>
      <c r="X1475" t="e">
        <f t="shared" ref="X1475:X1538" si="330">--TRIM(SUBSTITUTE(MID(UPPER(E1475), FIND("USD", UPPER(E1475))+3, FIND("PER", UPPER(E1475)) - (FIND("USD", UPPER(E1475))+3)),")",""))</f>
        <v>#VALUE!</v>
      </c>
      <c r="Y1475">
        <f t="shared" ref="Y1475:Y1538" si="331">Q1475 + T1475</f>
        <v>6442546.7699999996</v>
      </c>
      <c r="Z1475">
        <f t="shared" ref="Z1475:Z1538" si="332">IF(Q1475&gt;0, T1475/Q1475, "")</f>
        <v>0.24320001687613682</v>
      </c>
      <c r="AA1475" t="str">
        <f t="shared" ref="AA1475:AA1538" si="333">IF(AD1475 &gt; $AD$2080, "High", "Normal")</f>
        <v>High</v>
      </c>
      <c r="AB1475">
        <f t="shared" ref="AB1475:AB1538" si="334">YEAR(B1475)</f>
        <v>2019</v>
      </c>
      <c r="AD1475">
        <f t="shared" ref="AD1475:AD1538" si="335">AVERAGE(Z1475:Z3553)</f>
        <v>0.23623557284334276</v>
      </c>
    </row>
    <row r="1476" spans="1:30" x14ac:dyDescent="0.3">
      <c r="A1476" s="3" t="s">
        <v>19</v>
      </c>
      <c r="B1476" s="3" t="s">
        <v>1972</v>
      </c>
      <c r="C1476" s="3" t="s">
        <v>21</v>
      </c>
      <c r="D1476" s="4" t="s">
        <v>22</v>
      </c>
      <c r="E1476" s="3" t="s">
        <v>1973</v>
      </c>
      <c r="F1476" s="3" t="str">
        <f t="shared" si="322"/>
        <v>Other</v>
      </c>
      <c r="G1476" s="3" t="str">
        <f t="shared" si="323"/>
        <v xml:space="preserve">SS OIL POT 1000ML </v>
      </c>
      <c r="H1476" s="3" t="str">
        <f t="shared" si="324"/>
        <v>SS</v>
      </c>
      <c r="I1476" s="3"/>
      <c r="J1476" s="3"/>
      <c r="K1476" s="3" t="str">
        <f t="shared" si="325"/>
        <v>PCS</v>
      </c>
      <c r="L1476" s="3" t="e">
        <f t="shared" si="326"/>
        <v>#VALUE!</v>
      </c>
      <c r="M1476" s="3"/>
      <c r="N1476" s="3">
        <v>6210</v>
      </c>
      <c r="O1476" s="3" t="s">
        <v>1924</v>
      </c>
      <c r="P1476" s="3">
        <v>444.00626247987122</v>
      </c>
      <c r="Q1476" s="3">
        <v>2757278.89</v>
      </c>
      <c r="R1476" s="3">
        <v>6.1539329519039656</v>
      </c>
      <c r="S1476" s="3">
        <v>38215.923631323632</v>
      </c>
      <c r="T1476" s="3">
        <v>670570.30000000005</v>
      </c>
      <c r="U1476" t="str">
        <f t="shared" si="327"/>
        <v xml:space="preserve">SS OIL POT 1000ML </v>
      </c>
      <c r="V1476" t="e">
        <f t="shared" si="328"/>
        <v>#VALUE!</v>
      </c>
      <c r="W1476" t="str">
        <f t="shared" si="329"/>
        <v>PCS</v>
      </c>
      <c r="X1476" t="e">
        <f t="shared" si="330"/>
        <v>#VALUE!</v>
      </c>
      <c r="Y1476">
        <f t="shared" si="331"/>
        <v>3427849.1900000004</v>
      </c>
      <c r="Z1476">
        <f t="shared" si="332"/>
        <v>0.24320002682064562</v>
      </c>
      <c r="AA1476" t="str">
        <f t="shared" si="333"/>
        <v>High</v>
      </c>
      <c r="AB1476">
        <f t="shared" si="334"/>
        <v>2019</v>
      </c>
      <c r="AD1476">
        <f t="shared" si="335"/>
        <v>0.23622406136560262</v>
      </c>
    </row>
    <row r="1477" spans="1:30" x14ac:dyDescent="0.3">
      <c r="A1477" s="3" t="s">
        <v>19</v>
      </c>
      <c r="B1477" s="3" t="s">
        <v>1974</v>
      </c>
      <c r="C1477" s="3" t="s">
        <v>21</v>
      </c>
      <c r="D1477" s="4" t="s">
        <v>22</v>
      </c>
      <c r="E1477" s="3" t="s">
        <v>1975</v>
      </c>
      <c r="F1477" s="3" t="str">
        <f t="shared" si="322"/>
        <v>Other</v>
      </c>
      <c r="G1477" s="3" t="str">
        <f t="shared" si="323"/>
        <v>HOUSEHOLD STEEL HOOK 3 PCS SET-2628</v>
      </c>
      <c r="H1477" s="3" t="str">
        <f t="shared" si="324"/>
        <v>HOUSEHOLD</v>
      </c>
      <c r="I1477" s="3"/>
      <c r="J1477" s="3"/>
      <c r="K1477" s="3" t="str">
        <f t="shared" si="325"/>
        <v>PCS</v>
      </c>
      <c r="L1477" s="3" t="e">
        <f t="shared" si="326"/>
        <v>#VALUE!</v>
      </c>
      <c r="M1477" s="3"/>
      <c r="N1477" s="3">
        <v>2330.1999999999998</v>
      </c>
      <c r="O1477" s="3" t="s">
        <v>1924</v>
      </c>
      <c r="P1477" s="3">
        <v>957.92368895373784</v>
      </c>
      <c r="Q1477" s="3">
        <v>2232153.7799999998</v>
      </c>
      <c r="R1477" s="3">
        <v>13.26764112124291</v>
      </c>
      <c r="S1477" s="3">
        <v>30916.257340720222</v>
      </c>
      <c r="T1477" s="3">
        <v>542859.80000000005</v>
      </c>
      <c r="U1477" t="str">
        <f t="shared" si="327"/>
        <v>HOUSEHOLD STEEL HOOK 3 PCS SET-2628</v>
      </c>
      <c r="V1477" t="e">
        <f t="shared" si="328"/>
        <v>#VALUE!</v>
      </c>
      <c r="W1477" t="str">
        <f t="shared" si="329"/>
        <v>PCS</v>
      </c>
      <c r="X1477" t="e">
        <f t="shared" si="330"/>
        <v>#VALUE!</v>
      </c>
      <c r="Y1477">
        <f t="shared" si="331"/>
        <v>2775013.58</v>
      </c>
      <c r="Z1477">
        <f t="shared" si="332"/>
        <v>0.24320000031539049</v>
      </c>
      <c r="AA1477" t="str">
        <f t="shared" si="333"/>
        <v>High</v>
      </c>
      <c r="AB1477">
        <f t="shared" si="334"/>
        <v>2019</v>
      </c>
      <c r="AD1477">
        <f t="shared" si="335"/>
        <v>0.23621251175392211</v>
      </c>
    </row>
    <row r="1478" spans="1:30" x14ac:dyDescent="0.3">
      <c r="A1478" s="3" t="s">
        <v>19</v>
      </c>
      <c r="B1478" s="3" t="s">
        <v>1976</v>
      </c>
      <c r="C1478" s="3" t="s">
        <v>21</v>
      </c>
      <c r="D1478" s="4" t="s">
        <v>22</v>
      </c>
      <c r="E1478" s="3" t="s">
        <v>1977</v>
      </c>
      <c r="F1478" s="3" t="str">
        <f t="shared" si="322"/>
        <v>Other</v>
      </c>
      <c r="G1478" s="3" t="str">
        <f t="shared" si="323"/>
        <v xml:space="preserve">STEEL LUNCH BOX 3LAYER -8505 </v>
      </c>
      <c r="H1478" s="3" t="str">
        <f t="shared" si="324"/>
        <v>STEEL</v>
      </c>
      <c r="I1478" s="3"/>
      <c r="J1478" s="3"/>
      <c r="K1478" s="3" t="str">
        <f t="shared" si="325"/>
        <v>PCS</v>
      </c>
      <c r="L1478" s="3" t="e">
        <f t="shared" si="326"/>
        <v>#VALUE!</v>
      </c>
      <c r="M1478" s="3"/>
      <c r="N1478" s="3">
        <v>10892</v>
      </c>
      <c r="O1478" s="3" t="s">
        <v>1924</v>
      </c>
      <c r="P1478" s="3">
        <v>389.1724219610723</v>
      </c>
      <c r="Q1478" s="3">
        <v>4238866.0199999996</v>
      </c>
      <c r="R1478" s="3">
        <v>5.3901997501533554</v>
      </c>
      <c r="S1478" s="3">
        <v>58710.055678670353</v>
      </c>
      <c r="T1478" s="3">
        <v>1030892.3</v>
      </c>
      <c r="U1478" t="str">
        <f t="shared" si="327"/>
        <v xml:space="preserve">STEEL LUNCH BOX 3LAYER -8505 </v>
      </c>
      <c r="V1478" t="e">
        <f t="shared" si="328"/>
        <v>#VALUE!</v>
      </c>
      <c r="W1478" t="str">
        <f t="shared" si="329"/>
        <v>PCS</v>
      </c>
      <c r="X1478" t="e">
        <f t="shared" si="330"/>
        <v>#VALUE!</v>
      </c>
      <c r="Y1478">
        <f t="shared" si="331"/>
        <v>5269758.3199999994</v>
      </c>
      <c r="Z1478">
        <f t="shared" si="332"/>
        <v>0.24320001980152234</v>
      </c>
      <c r="AA1478" t="str">
        <f t="shared" si="333"/>
        <v>High</v>
      </c>
      <c r="AB1478">
        <f t="shared" si="334"/>
        <v>2019</v>
      </c>
      <c r="AD1478">
        <f t="shared" si="335"/>
        <v>0.23620092387902744</v>
      </c>
    </row>
    <row r="1479" spans="1:30" x14ac:dyDescent="0.3">
      <c r="A1479" s="3" t="s">
        <v>19</v>
      </c>
      <c r="B1479" s="3" t="s">
        <v>1976</v>
      </c>
      <c r="C1479" s="3" t="s">
        <v>21</v>
      </c>
      <c r="D1479" s="4" t="s">
        <v>22</v>
      </c>
      <c r="E1479" s="3" t="s">
        <v>1978</v>
      </c>
      <c r="F1479" s="3" t="str">
        <f t="shared" si="322"/>
        <v>Other</v>
      </c>
      <c r="G1479" s="3" t="str">
        <f t="shared" si="323"/>
        <v xml:space="preserve">STAINLESS STEEL SPORT BOTTLE 1000 ML </v>
      </c>
      <c r="H1479" s="3" t="str">
        <f t="shared" si="324"/>
        <v>STAINLESS</v>
      </c>
      <c r="I1479" s="3"/>
      <c r="J1479" s="3"/>
      <c r="K1479" s="3" t="str">
        <f t="shared" si="325"/>
        <v>PCS</v>
      </c>
      <c r="L1479" s="3" t="e">
        <f t="shared" si="326"/>
        <v>#VALUE!</v>
      </c>
      <c r="M1479" s="3"/>
      <c r="N1479" s="3">
        <v>6790</v>
      </c>
      <c r="O1479" s="3" t="s">
        <v>1924</v>
      </c>
      <c r="P1479" s="3">
        <v>395.5840058910162</v>
      </c>
      <c r="Q1479" s="3">
        <v>2686015.4</v>
      </c>
      <c r="R1479" s="3">
        <v>5.4790028516761247</v>
      </c>
      <c r="S1479" s="3">
        <v>37202.429362880881</v>
      </c>
      <c r="T1479" s="3">
        <v>653239</v>
      </c>
      <c r="U1479" t="str">
        <f t="shared" si="327"/>
        <v xml:space="preserve">STAINLESS STEEL SPORT BOTTLE 1000 ML </v>
      </c>
      <c r="V1479" t="e">
        <f t="shared" si="328"/>
        <v>#VALUE!</v>
      </c>
      <c r="W1479" t="str">
        <f t="shared" si="329"/>
        <v>PCS</v>
      </c>
      <c r="X1479" t="e">
        <f t="shared" si="330"/>
        <v>#VALUE!</v>
      </c>
      <c r="Y1479">
        <f t="shared" si="331"/>
        <v>3339254.4</v>
      </c>
      <c r="Z1479">
        <f t="shared" si="332"/>
        <v>0.24320002037218402</v>
      </c>
      <c r="AA1479" t="str">
        <f t="shared" si="333"/>
        <v>High</v>
      </c>
      <c r="AB1479">
        <f t="shared" si="334"/>
        <v>2019</v>
      </c>
      <c r="AD1479">
        <f t="shared" si="335"/>
        <v>0.2361892974738406</v>
      </c>
    </row>
    <row r="1480" spans="1:30" x14ac:dyDescent="0.3">
      <c r="A1480" s="3" t="s">
        <v>19</v>
      </c>
      <c r="B1480" s="3" t="s">
        <v>1976</v>
      </c>
      <c r="C1480" s="3" t="s">
        <v>21</v>
      </c>
      <c r="D1480" s="4" t="s">
        <v>22</v>
      </c>
      <c r="E1480" s="3" t="s">
        <v>1979</v>
      </c>
      <c r="F1480" s="3" t="str">
        <f t="shared" si="322"/>
        <v>Other</v>
      </c>
      <c r="G1480" s="3" t="str">
        <f t="shared" si="323"/>
        <v xml:space="preserve">STEEL LUNCH BOX 2 LAYER-8504 </v>
      </c>
      <c r="H1480" s="3" t="str">
        <f t="shared" si="324"/>
        <v>STEEL</v>
      </c>
      <c r="I1480" s="3"/>
      <c r="J1480" s="3"/>
      <c r="K1480" s="3" t="str">
        <f t="shared" si="325"/>
        <v>PCS</v>
      </c>
      <c r="L1480" s="3" t="e">
        <f t="shared" si="326"/>
        <v>#VALUE!</v>
      </c>
      <c r="M1480" s="3"/>
      <c r="N1480" s="3">
        <v>10584.56</v>
      </c>
      <c r="O1480" s="3" t="s">
        <v>1924</v>
      </c>
      <c r="P1480" s="3">
        <v>379.6059496096201</v>
      </c>
      <c r="Q1480" s="3">
        <v>4017961.95</v>
      </c>
      <c r="R1480" s="3">
        <v>5.2577001330972308</v>
      </c>
      <c r="S1480" s="3">
        <v>55650.442520775621</v>
      </c>
      <c r="T1480" s="3">
        <v>977168.3</v>
      </c>
      <c r="U1480" t="str">
        <f t="shared" si="327"/>
        <v xml:space="preserve">STEEL LUNCH BOX 2 LAYER-8504 </v>
      </c>
      <c r="V1480" t="e">
        <f t="shared" si="328"/>
        <v>#VALUE!</v>
      </c>
      <c r="W1480" t="str">
        <f t="shared" si="329"/>
        <v>PCS</v>
      </c>
      <c r="X1480" t="e">
        <f t="shared" si="330"/>
        <v>#VALUE!</v>
      </c>
      <c r="Y1480">
        <f t="shared" si="331"/>
        <v>4995130.25</v>
      </c>
      <c r="Z1480">
        <f t="shared" si="332"/>
        <v>0.24319998849167798</v>
      </c>
      <c r="AA1480" t="str">
        <f t="shared" si="333"/>
        <v>High</v>
      </c>
      <c r="AB1480">
        <f t="shared" si="334"/>
        <v>2019</v>
      </c>
      <c r="AD1480">
        <f t="shared" si="335"/>
        <v>0.23617763237750389</v>
      </c>
    </row>
    <row r="1481" spans="1:30" x14ac:dyDescent="0.3">
      <c r="A1481" s="3" t="s">
        <v>19</v>
      </c>
      <c r="B1481" s="3" t="s">
        <v>1976</v>
      </c>
      <c r="C1481" s="3" t="s">
        <v>21</v>
      </c>
      <c r="D1481" s="4" t="s">
        <v>22</v>
      </c>
      <c r="E1481" s="3" t="s">
        <v>1980</v>
      </c>
      <c r="F1481" s="3" t="str">
        <f t="shared" si="322"/>
        <v>Other</v>
      </c>
      <c r="G1481" s="3" t="str">
        <f t="shared" si="323"/>
        <v xml:space="preserve">STEEL LUNCH BOX-6527 </v>
      </c>
      <c r="H1481" s="3" t="str">
        <f t="shared" si="324"/>
        <v>STEEL</v>
      </c>
      <c r="I1481" s="3"/>
      <c r="J1481" s="3"/>
      <c r="K1481" s="3" t="str">
        <f t="shared" si="325"/>
        <v>PCS</v>
      </c>
      <c r="L1481" s="3" t="e">
        <f t="shared" si="326"/>
        <v>#VALUE!</v>
      </c>
      <c r="M1481" s="3"/>
      <c r="N1481" s="3">
        <v>9099.86</v>
      </c>
      <c r="O1481" s="3" t="s">
        <v>1924</v>
      </c>
      <c r="P1481" s="3">
        <v>418.69644917614107</v>
      </c>
      <c r="Q1481" s="3">
        <v>3810079.07</v>
      </c>
      <c r="R1481" s="3">
        <v>5.7991197946833948</v>
      </c>
      <c r="S1481" s="3">
        <v>52771.17825484764</v>
      </c>
      <c r="T1481" s="3">
        <v>926611.2</v>
      </c>
      <c r="U1481" t="str">
        <f t="shared" si="327"/>
        <v xml:space="preserve">STEEL LUNCH BOX-6527 </v>
      </c>
      <c r="V1481" t="e">
        <f t="shared" si="328"/>
        <v>#VALUE!</v>
      </c>
      <c r="W1481" t="str">
        <f t="shared" si="329"/>
        <v>PCS</v>
      </c>
      <c r="X1481" t="e">
        <f t="shared" si="330"/>
        <v>#VALUE!</v>
      </c>
      <c r="Y1481">
        <f t="shared" si="331"/>
        <v>4736690.2699999996</v>
      </c>
      <c r="Z1481">
        <f t="shared" si="332"/>
        <v>0.24319999217234092</v>
      </c>
      <c r="AA1481" t="str">
        <f t="shared" si="333"/>
        <v>High</v>
      </c>
      <c r="AB1481">
        <f t="shared" si="334"/>
        <v>2019</v>
      </c>
      <c r="AD1481">
        <f t="shared" si="335"/>
        <v>0.23616592845064693</v>
      </c>
    </row>
    <row r="1482" spans="1:30" x14ac:dyDescent="0.3">
      <c r="A1482" s="3" t="s">
        <v>19</v>
      </c>
      <c r="B1482" s="3" t="s">
        <v>1981</v>
      </c>
      <c r="C1482" s="3" t="s">
        <v>21</v>
      </c>
      <c r="D1482" s="4" t="s">
        <v>22</v>
      </c>
      <c r="E1482" s="3" t="s">
        <v>1982</v>
      </c>
      <c r="F1482" s="3" t="str">
        <f t="shared" si="322"/>
        <v>Other</v>
      </c>
      <c r="G1482" s="3" t="str">
        <f t="shared" si="323"/>
        <v xml:space="preserve">STAINLESS STEEL SPORTS BOTTLE </v>
      </c>
      <c r="H1482" s="3" t="str">
        <f t="shared" si="324"/>
        <v>STAINLESS</v>
      </c>
      <c r="I1482" s="3"/>
      <c r="J1482" s="3"/>
      <c r="K1482" s="3" t="str">
        <f t="shared" si="325"/>
        <v>PCS</v>
      </c>
      <c r="L1482" s="3" t="e">
        <f t="shared" si="326"/>
        <v>#VALUE!</v>
      </c>
      <c r="M1482" s="3"/>
      <c r="N1482" s="3">
        <v>7897.5</v>
      </c>
      <c r="O1482" s="3" t="s">
        <v>1924</v>
      </c>
      <c r="P1482" s="3">
        <v>497.43523773345999</v>
      </c>
      <c r="Q1482" s="3">
        <v>3928494.79</v>
      </c>
      <c r="R1482" s="3">
        <v>6.8329016172178569</v>
      </c>
      <c r="S1482" s="3">
        <v>53962.840521978032</v>
      </c>
      <c r="T1482" s="3">
        <v>955409.9</v>
      </c>
      <c r="U1482" t="str">
        <f t="shared" si="327"/>
        <v xml:space="preserve">STAINLESS STEEL SPORTS BOTTLE </v>
      </c>
      <c r="V1482" t="e">
        <f t="shared" si="328"/>
        <v>#VALUE!</v>
      </c>
      <c r="W1482" t="str">
        <f t="shared" si="329"/>
        <v>PCS</v>
      </c>
      <c r="X1482" t="e">
        <f t="shared" si="330"/>
        <v>#VALUE!</v>
      </c>
      <c r="Y1482">
        <f t="shared" si="331"/>
        <v>4883904.6900000004</v>
      </c>
      <c r="Z1482">
        <f t="shared" si="332"/>
        <v>0.24319999161816377</v>
      </c>
      <c r="AA1482" t="str">
        <f t="shared" si="333"/>
        <v>High</v>
      </c>
      <c r="AB1482">
        <f t="shared" si="334"/>
        <v>2019</v>
      </c>
      <c r="AD1482">
        <f t="shared" si="335"/>
        <v>0.23615418543942537</v>
      </c>
    </row>
    <row r="1483" spans="1:30" x14ac:dyDescent="0.3">
      <c r="A1483" s="3" t="s">
        <v>19</v>
      </c>
      <c r="B1483" s="3" t="s">
        <v>1983</v>
      </c>
      <c r="C1483" s="3" t="s">
        <v>21</v>
      </c>
      <c r="D1483" s="4" t="s">
        <v>22</v>
      </c>
      <c r="E1483" s="3" t="s">
        <v>1984</v>
      </c>
      <c r="F1483" s="3" t="str">
        <f t="shared" si="322"/>
        <v>Other</v>
      </c>
      <c r="G1483" s="3" t="str">
        <f t="shared" si="323"/>
        <v xml:space="preserve">STEEL ZHARA -NP-003 </v>
      </c>
      <c r="H1483" s="3" t="str">
        <f t="shared" si="324"/>
        <v>STEEL</v>
      </c>
      <c r="I1483" s="3"/>
      <c r="J1483" s="3"/>
      <c r="K1483" s="3" t="str">
        <f t="shared" si="325"/>
        <v>PCS</v>
      </c>
      <c r="L1483" s="3" t="e">
        <f t="shared" si="326"/>
        <v>#VALUE!</v>
      </c>
      <c r="M1483" s="3"/>
      <c r="N1483" s="3">
        <v>5250</v>
      </c>
      <c r="O1483" s="3" t="s">
        <v>1924</v>
      </c>
      <c r="P1483" s="3">
        <v>368.47259619047622</v>
      </c>
      <c r="Q1483" s="3">
        <v>1934481.13</v>
      </c>
      <c r="R1483" s="3">
        <v>5.0614367608581894</v>
      </c>
      <c r="S1483" s="3">
        <v>26572.542994505489</v>
      </c>
      <c r="T1483" s="3">
        <v>470465.8</v>
      </c>
      <c r="U1483" t="str">
        <f t="shared" si="327"/>
        <v xml:space="preserve">STEEL ZHARA -NP-003 </v>
      </c>
      <c r="V1483" t="e">
        <f t="shared" si="328"/>
        <v>#VALUE!</v>
      </c>
      <c r="W1483" t="str">
        <f t="shared" si="329"/>
        <v>PCS</v>
      </c>
      <c r="X1483" t="e">
        <f t="shared" si="330"/>
        <v>#VALUE!</v>
      </c>
      <c r="Y1483">
        <f t="shared" si="331"/>
        <v>2404946.9299999997</v>
      </c>
      <c r="Z1483">
        <f t="shared" si="332"/>
        <v>0.24319999440883666</v>
      </c>
      <c r="AA1483" t="str">
        <f t="shared" si="333"/>
        <v>High</v>
      </c>
      <c r="AB1483">
        <f t="shared" si="334"/>
        <v>2019</v>
      </c>
      <c r="AD1483">
        <f t="shared" si="335"/>
        <v>0.23614240315484561</v>
      </c>
    </row>
    <row r="1484" spans="1:30" x14ac:dyDescent="0.3">
      <c r="A1484" s="3" t="s">
        <v>19</v>
      </c>
      <c r="B1484" s="3" t="s">
        <v>1983</v>
      </c>
      <c r="C1484" s="3" t="s">
        <v>21</v>
      </c>
      <c r="D1484" s="4" t="s">
        <v>22</v>
      </c>
      <c r="E1484" s="3" t="s">
        <v>1985</v>
      </c>
      <c r="F1484" s="3" t="str">
        <f t="shared" si="322"/>
        <v>Other</v>
      </c>
      <c r="G1484" s="3" t="str">
        <f t="shared" si="323"/>
        <v xml:space="preserve">STEEL PIZZA CUTTER-RJ-388 </v>
      </c>
      <c r="H1484" s="3" t="str">
        <f t="shared" si="324"/>
        <v>STEEL</v>
      </c>
      <c r="I1484" s="3"/>
      <c r="J1484" s="3"/>
      <c r="K1484" s="3" t="str">
        <f t="shared" si="325"/>
        <v>PCS</v>
      </c>
      <c r="L1484" s="3" t="e">
        <f t="shared" si="326"/>
        <v>#VALUE!</v>
      </c>
      <c r="M1484" s="3"/>
      <c r="N1484" s="3">
        <v>1120</v>
      </c>
      <c r="O1484" s="3" t="s">
        <v>1924</v>
      </c>
      <c r="P1484" s="3">
        <v>390.11573214285721</v>
      </c>
      <c r="Q1484" s="3">
        <v>436929.62</v>
      </c>
      <c r="R1484" s="3">
        <v>5.3587325843799061</v>
      </c>
      <c r="S1484" s="3">
        <v>6001.780494505495</v>
      </c>
      <c r="T1484" s="3">
        <v>106261.3</v>
      </c>
      <c r="U1484" t="str">
        <f t="shared" si="327"/>
        <v xml:space="preserve">STEEL PIZZA CUTTER-RJ-388 </v>
      </c>
      <c r="V1484" t="e">
        <f t="shared" si="328"/>
        <v>#VALUE!</v>
      </c>
      <c r="W1484" t="str">
        <f t="shared" si="329"/>
        <v>PCS</v>
      </c>
      <c r="X1484" t="e">
        <f t="shared" si="330"/>
        <v>#VALUE!</v>
      </c>
      <c r="Y1484">
        <f t="shared" si="331"/>
        <v>543190.92000000004</v>
      </c>
      <c r="Z1484">
        <f t="shared" si="332"/>
        <v>0.24320003757126835</v>
      </c>
      <c r="AA1484" t="str">
        <f t="shared" si="333"/>
        <v>High</v>
      </c>
      <c r="AB1484">
        <f t="shared" si="334"/>
        <v>2019</v>
      </c>
      <c r="AD1484">
        <f t="shared" si="335"/>
        <v>0.23613058139395118</v>
      </c>
    </row>
    <row r="1485" spans="1:30" x14ac:dyDescent="0.3">
      <c r="A1485" s="3" t="s">
        <v>19</v>
      </c>
      <c r="B1485" s="3" t="s">
        <v>1983</v>
      </c>
      <c r="C1485" s="3" t="s">
        <v>21</v>
      </c>
      <c r="D1485" s="4" t="s">
        <v>22</v>
      </c>
      <c r="E1485" s="3" t="s">
        <v>1986</v>
      </c>
      <c r="F1485" s="3" t="str">
        <f t="shared" si="322"/>
        <v>Kitchen Tools</v>
      </c>
      <c r="G1485" s="3" t="str">
        <f t="shared" si="323"/>
        <v xml:space="preserve">STEEL TEA STRAINER -NP-55 </v>
      </c>
      <c r="H1485" s="3" t="str">
        <f t="shared" si="324"/>
        <v>STEEL</v>
      </c>
      <c r="I1485" s="3"/>
      <c r="J1485" s="3"/>
      <c r="K1485" s="3" t="str">
        <f t="shared" si="325"/>
        <v>PCS</v>
      </c>
      <c r="L1485" s="3" t="e">
        <f t="shared" si="326"/>
        <v>#VALUE!</v>
      </c>
      <c r="M1485" s="3"/>
      <c r="N1485" s="3">
        <v>2079</v>
      </c>
      <c r="O1485" s="3" t="s">
        <v>1924</v>
      </c>
      <c r="P1485" s="3">
        <v>491.24367484367491</v>
      </c>
      <c r="Q1485" s="3">
        <v>1021295.6</v>
      </c>
      <c r="R1485" s="3">
        <v>6.7478526764241051</v>
      </c>
      <c r="S1485" s="3">
        <v>14028.78571428571</v>
      </c>
      <c r="T1485" s="3">
        <v>248379.2</v>
      </c>
      <c r="U1485" t="str">
        <f t="shared" si="327"/>
        <v xml:space="preserve">STEEL TEA STRAINER -NP-55 </v>
      </c>
      <c r="V1485" t="e">
        <f t="shared" si="328"/>
        <v>#VALUE!</v>
      </c>
      <c r="W1485" t="str">
        <f t="shared" si="329"/>
        <v>PCS</v>
      </c>
      <c r="X1485" t="e">
        <f t="shared" si="330"/>
        <v>#VALUE!</v>
      </c>
      <c r="Y1485">
        <f t="shared" si="331"/>
        <v>1269674.8</v>
      </c>
      <c r="Z1485">
        <f t="shared" si="332"/>
        <v>0.243200107784661</v>
      </c>
      <c r="AA1485" t="str">
        <f t="shared" si="333"/>
        <v>High</v>
      </c>
      <c r="AB1485">
        <f t="shared" si="334"/>
        <v>2019</v>
      </c>
      <c r="AD1485">
        <f t="shared" si="335"/>
        <v>0.23611871989029798</v>
      </c>
    </row>
    <row r="1486" spans="1:30" x14ac:dyDescent="0.3">
      <c r="A1486" s="3" t="s">
        <v>19</v>
      </c>
      <c r="B1486" s="3" t="s">
        <v>1987</v>
      </c>
      <c r="C1486" s="3" t="s">
        <v>21</v>
      </c>
      <c r="D1486" s="4" t="s">
        <v>22</v>
      </c>
      <c r="E1486" s="3" t="s">
        <v>1988</v>
      </c>
      <c r="F1486" s="3" t="str">
        <f t="shared" si="322"/>
        <v>Other</v>
      </c>
      <c r="G1486" s="3" t="str">
        <f t="shared" si="323"/>
        <v xml:space="preserve">STEEL SALT BOTTLE -NP-19 </v>
      </c>
      <c r="H1486" s="3" t="str">
        <f t="shared" si="324"/>
        <v>STEEL</v>
      </c>
      <c r="I1486" s="3"/>
      <c r="J1486" s="3"/>
      <c r="K1486" s="3" t="str">
        <f t="shared" si="325"/>
        <v>PCS</v>
      </c>
      <c r="L1486" s="3" t="e">
        <f t="shared" si="326"/>
        <v>#VALUE!</v>
      </c>
      <c r="M1486" s="3"/>
      <c r="N1486" s="3">
        <v>1600</v>
      </c>
      <c r="O1486" s="3" t="s">
        <v>1924</v>
      </c>
      <c r="P1486" s="3">
        <v>217.95086875000001</v>
      </c>
      <c r="Q1486" s="3">
        <v>348721.39</v>
      </c>
      <c r="R1486" s="3">
        <v>2.993830614697802</v>
      </c>
      <c r="S1486" s="3">
        <v>4790.1289835164825</v>
      </c>
      <c r="T1486" s="3">
        <v>84809</v>
      </c>
      <c r="U1486" t="str">
        <f t="shared" si="327"/>
        <v xml:space="preserve">STEEL SALT BOTTLE -NP-19 </v>
      </c>
      <c r="V1486" t="e">
        <f t="shared" si="328"/>
        <v>#VALUE!</v>
      </c>
      <c r="W1486" t="str">
        <f t="shared" si="329"/>
        <v>PCS</v>
      </c>
      <c r="X1486" t="e">
        <f t="shared" si="330"/>
        <v>#VALUE!</v>
      </c>
      <c r="Y1486">
        <f t="shared" si="331"/>
        <v>433530.39</v>
      </c>
      <c r="Z1486">
        <f t="shared" si="332"/>
        <v>0.24319987942236637</v>
      </c>
      <c r="AA1486" t="str">
        <f t="shared" si="333"/>
        <v>High</v>
      </c>
      <c r="AB1486">
        <f t="shared" si="334"/>
        <v>2019</v>
      </c>
      <c r="AD1486">
        <f t="shared" si="335"/>
        <v>0.23610681839803857</v>
      </c>
    </row>
    <row r="1487" spans="1:30" x14ac:dyDescent="0.3">
      <c r="A1487" s="3" t="s">
        <v>19</v>
      </c>
      <c r="B1487" s="3" t="s">
        <v>1989</v>
      </c>
      <c r="C1487" s="3" t="s">
        <v>21</v>
      </c>
      <c r="D1487" s="4" t="s">
        <v>22</v>
      </c>
      <c r="E1487" s="3" t="s">
        <v>1990</v>
      </c>
      <c r="F1487" s="3" t="str">
        <f t="shared" si="322"/>
        <v>Other</v>
      </c>
      <c r="G1487" s="3" t="str">
        <f t="shared" si="323"/>
        <v>STAINLESS STEEL GRATER WITH HANDLE-KL324I-8S</v>
      </c>
      <c r="H1487" s="3" t="str">
        <f t="shared" si="324"/>
        <v>STAINLESS</v>
      </c>
      <c r="I1487" s="3"/>
      <c r="J1487" s="3"/>
      <c r="K1487" s="3" t="str">
        <f t="shared" si="325"/>
        <v>PCS</v>
      </c>
      <c r="L1487" s="3" t="e">
        <f t="shared" si="326"/>
        <v>#VALUE!</v>
      </c>
      <c r="M1487" s="3"/>
      <c r="N1487" s="3">
        <v>1200</v>
      </c>
      <c r="O1487" s="3" t="s">
        <v>1924</v>
      </c>
      <c r="P1487" s="3">
        <v>409.92669999999998</v>
      </c>
      <c r="Q1487" s="3">
        <v>491912.04</v>
      </c>
      <c r="R1487" s="3">
        <v>5.7053124565066113</v>
      </c>
      <c r="S1487" s="3">
        <v>6846.3749478079326</v>
      </c>
      <c r="T1487" s="3">
        <v>119633</v>
      </c>
      <c r="U1487" t="str">
        <f t="shared" si="327"/>
        <v>STAINLESS STEEL GRATER WITH HANDLE-KL324I-8S</v>
      </c>
      <c r="V1487" t="e">
        <f t="shared" si="328"/>
        <v>#VALUE!</v>
      </c>
      <c r="W1487" t="str">
        <f t="shared" si="329"/>
        <v>PCS</v>
      </c>
      <c r="X1487" t="e">
        <f t="shared" si="330"/>
        <v>#VALUE!</v>
      </c>
      <c r="Y1487">
        <f t="shared" si="331"/>
        <v>611545.04</v>
      </c>
      <c r="Z1487">
        <f t="shared" si="332"/>
        <v>0.24319998347672075</v>
      </c>
      <c r="AA1487" t="str">
        <f t="shared" si="333"/>
        <v>High</v>
      </c>
      <c r="AB1487">
        <f t="shared" si="334"/>
        <v>2019</v>
      </c>
      <c r="AD1487">
        <f t="shared" si="335"/>
        <v>0.2360948772178629</v>
      </c>
    </row>
    <row r="1488" spans="1:30" x14ac:dyDescent="0.3">
      <c r="A1488" s="3" t="s">
        <v>19</v>
      </c>
      <c r="B1488" s="3" t="s">
        <v>1989</v>
      </c>
      <c r="C1488" s="3" t="s">
        <v>21</v>
      </c>
      <c r="D1488" s="4" t="s">
        <v>22</v>
      </c>
      <c r="E1488" s="3" t="s">
        <v>1991</v>
      </c>
      <c r="F1488" s="3" t="str">
        <f t="shared" si="322"/>
        <v>Other</v>
      </c>
      <c r="G1488" s="3" t="str">
        <f t="shared" si="323"/>
        <v>STAINLESS STEEL GRATER WITH HANDLE HEXA -KL326D-9S</v>
      </c>
      <c r="H1488" s="3" t="str">
        <f t="shared" si="324"/>
        <v>STAINLESS</v>
      </c>
      <c r="I1488" s="3"/>
      <c r="J1488" s="3"/>
      <c r="K1488" s="3" t="str">
        <f t="shared" si="325"/>
        <v>PCS</v>
      </c>
      <c r="L1488" s="3" t="e">
        <f t="shared" si="326"/>
        <v>#VALUE!</v>
      </c>
      <c r="M1488" s="3"/>
      <c r="N1488" s="3">
        <v>250</v>
      </c>
      <c r="O1488" s="3" t="s">
        <v>1924</v>
      </c>
      <c r="P1488" s="3">
        <v>354.91487999999998</v>
      </c>
      <c r="Q1488" s="3">
        <v>88728.72</v>
      </c>
      <c r="R1488" s="3">
        <v>4.9396643006263048</v>
      </c>
      <c r="S1488" s="3">
        <v>1234.916075156576</v>
      </c>
      <c r="T1488" s="3">
        <v>21578.9</v>
      </c>
      <c r="U1488" t="str">
        <f t="shared" si="327"/>
        <v>STAINLESS STEEL GRATER WITH HANDLE HEXA -KL326D-9S</v>
      </c>
      <c r="V1488" t="e">
        <f t="shared" si="328"/>
        <v>#VALUE!</v>
      </c>
      <c r="W1488" t="str">
        <f t="shared" si="329"/>
        <v>PCS</v>
      </c>
      <c r="X1488" t="e">
        <f t="shared" si="330"/>
        <v>#VALUE!</v>
      </c>
      <c r="Y1488">
        <f t="shared" si="331"/>
        <v>110307.62</v>
      </c>
      <c r="Z1488">
        <f t="shared" si="332"/>
        <v>0.24320084860910876</v>
      </c>
      <c r="AA1488" t="str">
        <f t="shared" si="333"/>
        <v>High</v>
      </c>
      <c r="AB1488">
        <f t="shared" si="334"/>
        <v>2019</v>
      </c>
      <c r="AD1488">
        <f t="shared" si="335"/>
        <v>0.23608289558842133</v>
      </c>
    </row>
    <row r="1489" spans="1:30" x14ac:dyDescent="0.3">
      <c r="A1489" s="3" t="s">
        <v>19</v>
      </c>
      <c r="B1489" s="3" t="s">
        <v>1989</v>
      </c>
      <c r="C1489" s="3" t="s">
        <v>21</v>
      </c>
      <c r="D1489" s="4" t="s">
        <v>22</v>
      </c>
      <c r="E1489" s="3" t="s">
        <v>1992</v>
      </c>
      <c r="F1489" s="3" t="str">
        <f t="shared" si="322"/>
        <v>Other</v>
      </c>
      <c r="G1489" s="3" t="str">
        <f t="shared" si="323"/>
        <v>STAINLESS STEEL GRATER WITH HANDLE-KL324H-9S</v>
      </c>
      <c r="H1489" s="3" t="str">
        <f t="shared" si="324"/>
        <v>STAINLESS</v>
      </c>
      <c r="I1489" s="3"/>
      <c r="J1489" s="3"/>
      <c r="K1489" s="3" t="str">
        <f t="shared" si="325"/>
        <v>PCS</v>
      </c>
      <c r="L1489" s="3" t="e">
        <f t="shared" si="326"/>
        <v>#VALUE!</v>
      </c>
      <c r="M1489" s="3"/>
      <c r="N1489" s="3">
        <v>397.5</v>
      </c>
      <c r="O1489" s="3" t="s">
        <v>1924</v>
      </c>
      <c r="P1489" s="3">
        <v>360.60691823899373</v>
      </c>
      <c r="Q1489" s="3">
        <v>143341.25</v>
      </c>
      <c r="R1489" s="3">
        <v>5.0188854313012357</v>
      </c>
      <c r="S1489" s="3">
        <v>1995.006958942241</v>
      </c>
      <c r="T1489" s="3">
        <v>34860.6</v>
      </c>
      <c r="U1489" t="str">
        <f t="shared" si="327"/>
        <v>STAINLESS STEEL GRATER WITH HANDLE-KL324H-9S</v>
      </c>
      <c r="V1489" t="e">
        <f t="shared" si="328"/>
        <v>#VALUE!</v>
      </c>
      <c r="W1489" t="str">
        <f t="shared" si="329"/>
        <v>PCS</v>
      </c>
      <c r="X1489" t="e">
        <f t="shared" si="330"/>
        <v>#VALUE!</v>
      </c>
      <c r="Y1489">
        <f t="shared" si="331"/>
        <v>178201.85</v>
      </c>
      <c r="Z1489">
        <f t="shared" si="332"/>
        <v>0.2432000558108709</v>
      </c>
      <c r="AA1489" t="str">
        <f t="shared" si="333"/>
        <v>High</v>
      </c>
      <c r="AB1489">
        <f t="shared" si="334"/>
        <v>2019</v>
      </c>
      <c r="AD1489">
        <f t="shared" si="335"/>
        <v>0.23607087201912966</v>
      </c>
    </row>
    <row r="1490" spans="1:30" x14ac:dyDescent="0.3">
      <c r="A1490" s="3" t="s">
        <v>19</v>
      </c>
      <c r="B1490" s="3" t="s">
        <v>1989</v>
      </c>
      <c r="C1490" s="3" t="s">
        <v>21</v>
      </c>
      <c r="D1490" s="4" t="s">
        <v>22</v>
      </c>
      <c r="E1490" s="3" t="s">
        <v>1993</v>
      </c>
      <c r="F1490" s="3" t="str">
        <f t="shared" si="322"/>
        <v>Other</v>
      </c>
      <c r="G1490" s="3" t="str">
        <f t="shared" si="323"/>
        <v>STAINLESS STEEL GRATER WITH HANDLE-KL324I-9S</v>
      </c>
      <c r="H1490" s="3" t="str">
        <f t="shared" si="324"/>
        <v>STAINLESS</v>
      </c>
      <c r="I1490" s="3"/>
      <c r="J1490" s="3"/>
      <c r="K1490" s="3" t="str">
        <f t="shared" si="325"/>
        <v>PCS</v>
      </c>
      <c r="L1490" s="3" t="e">
        <f t="shared" si="326"/>
        <v>#VALUE!</v>
      </c>
      <c r="M1490" s="3"/>
      <c r="N1490" s="3">
        <v>357</v>
      </c>
      <c r="O1490" s="3" t="s">
        <v>1924</v>
      </c>
      <c r="P1490" s="3">
        <v>378.923837535014</v>
      </c>
      <c r="Q1490" s="3">
        <v>135275.81</v>
      </c>
      <c r="R1490" s="3">
        <v>5.2738181981212806</v>
      </c>
      <c r="S1490" s="3">
        <v>1882.7530967292971</v>
      </c>
      <c r="T1490" s="3">
        <v>32899.1</v>
      </c>
      <c r="U1490" t="str">
        <f t="shared" si="327"/>
        <v>STAINLESS STEEL GRATER WITH HANDLE-KL324I-9S</v>
      </c>
      <c r="V1490" t="e">
        <f t="shared" si="328"/>
        <v>#VALUE!</v>
      </c>
      <c r="W1490" t="str">
        <f t="shared" si="329"/>
        <v>PCS</v>
      </c>
      <c r="X1490" t="e">
        <f t="shared" si="330"/>
        <v>#VALUE!</v>
      </c>
      <c r="Y1490">
        <f t="shared" si="331"/>
        <v>168174.91</v>
      </c>
      <c r="Z1490">
        <f t="shared" si="332"/>
        <v>0.24320017008214551</v>
      </c>
      <c r="AA1490" t="str">
        <f t="shared" si="333"/>
        <v>High</v>
      </c>
      <c r="AB1490">
        <f t="shared" si="334"/>
        <v>2019</v>
      </c>
      <c r="AD1490">
        <f t="shared" si="335"/>
        <v>0.23605880910239233</v>
      </c>
    </row>
    <row r="1491" spans="1:30" x14ac:dyDescent="0.3">
      <c r="A1491" s="3" t="s">
        <v>19</v>
      </c>
      <c r="B1491" s="3" t="s">
        <v>1989</v>
      </c>
      <c r="C1491" s="3" t="s">
        <v>21</v>
      </c>
      <c r="D1491" s="4" t="s">
        <v>22</v>
      </c>
      <c r="E1491" s="3" t="s">
        <v>1994</v>
      </c>
      <c r="F1491" s="3" t="str">
        <f t="shared" si="322"/>
        <v>Other</v>
      </c>
      <c r="G1491" s="3" t="str">
        <f t="shared" si="323"/>
        <v>STAINLESS STEEL GRATER WITH HANDLE-KL324P-3S</v>
      </c>
      <c r="H1491" s="3" t="str">
        <f t="shared" si="324"/>
        <v>STAINLESS</v>
      </c>
      <c r="I1491" s="3"/>
      <c r="J1491" s="3"/>
      <c r="K1491" s="3" t="str">
        <f t="shared" si="325"/>
        <v>PCS</v>
      </c>
      <c r="L1491" s="3" t="e">
        <f t="shared" si="326"/>
        <v>#VALUE!</v>
      </c>
      <c r="M1491" s="3"/>
      <c r="N1491" s="3">
        <v>360</v>
      </c>
      <c r="O1491" s="3" t="s">
        <v>1924</v>
      </c>
      <c r="P1491" s="3">
        <v>805.95255555555548</v>
      </c>
      <c r="Q1491" s="3">
        <v>290142.92</v>
      </c>
      <c r="R1491" s="3">
        <v>11.21715456583933</v>
      </c>
      <c r="S1491" s="3">
        <v>4038.1756437021568</v>
      </c>
      <c r="T1491" s="3">
        <v>70562.7</v>
      </c>
      <c r="U1491" t="str">
        <f t="shared" si="327"/>
        <v>STAINLESS STEEL GRATER WITH HANDLE-KL324P-3S</v>
      </c>
      <c r="V1491" t="e">
        <f t="shared" si="328"/>
        <v>#VALUE!</v>
      </c>
      <c r="W1491" t="str">
        <f t="shared" si="329"/>
        <v>PCS</v>
      </c>
      <c r="X1491" t="e">
        <f t="shared" si="330"/>
        <v>#VALUE!</v>
      </c>
      <c r="Y1491">
        <f t="shared" si="331"/>
        <v>360705.62</v>
      </c>
      <c r="Z1491">
        <f t="shared" si="332"/>
        <v>0.24319979960220983</v>
      </c>
      <c r="AA1491" t="str">
        <f t="shared" si="333"/>
        <v>High</v>
      </c>
      <c r="AB1491">
        <f t="shared" si="334"/>
        <v>2019</v>
      </c>
      <c r="AD1491">
        <f t="shared" si="335"/>
        <v>0.23604670510073178</v>
      </c>
    </row>
    <row r="1492" spans="1:30" x14ac:dyDescent="0.3">
      <c r="A1492" s="3" t="s">
        <v>19</v>
      </c>
      <c r="B1492" s="3" t="s">
        <v>1989</v>
      </c>
      <c r="C1492" s="3" t="s">
        <v>21</v>
      </c>
      <c r="D1492" s="4" t="s">
        <v>25</v>
      </c>
      <c r="E1492" s="3" t="s">
        <v>1995</v>
      </c>
      <c r="F1492" s="3" t="str">
        <f t="shared" si="322"/>
        <v>Scrubber</v>
      </c>
      <c r="G1492" s="3" t="str">
        <f t="shared" si="323"/>
        <v xml:space="preserve">SS SCRUBBER 3PCS SET-SS410 </v>
      </c>
      <c r="H1492" s="3" t="str">
        <f t="shared" si="324"/>
        <v>SS</v>
      </c>
      <c r="I1492" s="3"/>
      <c r="J1492" s="3"/>
      <c r="K1492" s="3" t="str">
        <f t="shared" si="325"/>
        <v>PCS</v>
      </c>
      <c r="L1492" s="3" t="e">
        <f t="shared" si="326"/>
        <v>#VALUE!</v>
      </c>
      <c r="M1492" s="3"/>
      <c r="N1492" s="3">
        <v>7740</v>
      </c>
      <c r="O1492" s="3" t="s">
        <v>1924</v>
      </c>
      <c r="P1492" s="3">
        <v>208.3918733850129</v>
      </c>
      <c r="Q1492" s="3">
        <v>1612953.1</v>
      </c>
      <c r="R1492" s="3">
        <v>2.900374020668238</v>
      </c>
      <c r="S1492" s="3">
        <v>22448.894919972168</v>
      </c>
      <c r="T1492" s="3">
        <v>499692.79999999999</v>
      </c>
      <c r="U1492" t="str">
        <f t="shared" si="327"/>
        <v xml:space="preserve">SS SCRUBBER 3PCS SET-SS410 </v>
      </c>
      <c r="V1492" t="e">
        <f t="shared" si="328"/>
        <v>#VALUE!</v>
      </c>
      <c r="W1492" t="str">
        <f t="shared" si="329"/>
        <v>PCS</v>
      </c>
      <c r="X1492" t="e">
        <f t="shared" si="330"/>
        <v>#VALUE!</v>
      </c>
      <c r="Y1492">
        <f t="shared" si="331"/>
        <v>2112645.9</v>
      </c>
      <c r="Z1492">
        <f t="shared" si="332"/>
        <v>0.30979995636574925</v>
      </c>
      <c r="AA1492" t="str">
        <f t="shared" si="333"/>
        <v>High</v>
      </c>
      <c r="AB1492">
        <f t="shared" si="334"/>
        <v>2019</v>
      </c>
      <c r="AD1492">
        <f t="shared" si="335"/>
        <v>0.23603456062789399</v>
      </c>
    </row>
    <row r="1493" spans="1:30" x14ac:dyDescent="0.3">
      <c r="A1493" s="3" t="s">
        <v>19</v>
      </c>
      <c r="B1493" s="3" t="s">
        <v>1989</v>
      </c>
      <c r="C1493" s="3" t="s">
        <v>21</v>
      </c>
      <c r="D1493" s="4" t="s">
        <v>22</v>
      </c>
      <c r="E1493" s="3" t="s">
        <v>1996</v>
      </c>
      <c r="F1493" s="3" t="str">
        <f t="shared" si="322"/>
        <v>Other</v>
      </c>
      <c r="G1493" s="3" t="str">
        <f t="shared" si="323"/>
        <v>STAINLESS STEEL GRATER WITH HANDLE SMALL-KL321R-S</v>
      </c>
      <c r="H1493" s="3" t="str">
        <f t="shared" si="324"/>
        <v>STAINLESS</v>
      </c>
      <c r="I1493" s="3"/>
      <c r="J1493" s="3"/>
      <c r="K1493" s="3" t="str">
        <f t="shared" si="325"/>
        <v>PCS</v>
      </c>
      <c r="L1493" s="3" t="e">
        <f t="shared" si="326"/>
        <v>#VALUE!</v>
      </c>
      <c r="M1493" s="3"/>
      <c r="N1493" s="3">
        <v>470</v>
      </c>
      <c r="O1493" s="3" t="s">
        <v>1924</v>
      </c>
      <c r="P1493" s="3">
        <v>409.66242553191489</v>
      </c>
      <c r="Q1493" s="3">
        <v>192541.34</v>
      </c>
      <c r="R1493" s="3">
        <v>5.7016343149883779</v>
      </c>
      <c r="S1493" s="3">
        <v>2679.7681280445372</v>
      </c>
      <c r="T1493" s="3">
        <v>46826</v>
      </c>
      <c r="U1493" t="str">
        <f t="shared" si="327"/>
        <v>STAINLESS STEEL GRATER WITH HANDLE SMALL-KL321R-S</v>
      </c>
      <c r="V1493" t="e">
        <f t="shared" si="328"/>
        <v>#VALUE!</v>
      </c>
      <c r="W1493" t="str">
        <f t="shared" si="329"/>
        <v>PCS</v>
      </c>
      <c r="X1493" t="e">
        <f t="shared" si="330"/>
        <v>#VALUE!</v>
      </c>
      <c r="Y1493">
        <f t="shared" si="331"/>
        <v>239367.34</v>
      </c>
      <c r="Z1493">
        <f t="shared" si="332"/>
        <v>0.24319972012244229</v>
      </c>
      <c r="AA1493" t="str">
        <f t="shared" si="333"/>
        <v>High</v>
      </c>
      <c r="AB1493">
        <f t="shared" si="334"/>
        <v>2019</v>
      </c>
      <c r="AD1493">
        <f t="shared" si="335"/>
        <v>0.23590910927459835</v>
      </c>
    </row>
    <row r="1494" spans="1:30" x14ac:dyDescent="0.3">
      <c r="A1494" s="3" t="s">
        <v>19</v>
      </c>
      <c r="B1494" s="3" t="s">
        <v>1989</v>
      </c>
      <c r="C1494" s="3" t="s">
        <v>21</v>
      </c>
      <c r="D1494" s="4" t="s">
        <v>22</v>
      </c>
      <c r="E1494" s="3" t="s">
        <v>1997</v>
      </c>
      <c r="F1494" s="3" t="str">
        <f t="shared" si="322"/>
        <v>Other</v>
      </c>
      <c r="G1494" s="3" t="str">
        <f t="shared" si="323"/>
        <v>STAINLESS STEEL GRATER WITH HANDLE BIG-KL321RB-S</v>
      </c>
      <c r="H1494" s="3" t="str">
        <f t="shared" si="324"/>
        <v>STAINLESS</v>
      </c>
      <c r="I1494" s="3"/>
      <c r="J1494" s="3"/>
      <c r="K1494" s="3" t="str">
        <f t="shared" si="325"/>
        <v>PCS</v>
      </c>
      <c r="L1494" s="3" t="e">
        <f t="shared" si="326"/>
        <v>#VALUE!</v>
      </c>
      <c r="M1494" s="3"/>
      <c r="N1494" s="3">
        <v>280</v>
      </c>
      <c r="O1494" s="3" t="s">
        <v>1924</v>
      </c>
      <c r="P1494" s="3">
        <v>465.8257857142857</v>
      </c>
      <c r="Q1494" s="3">
        <v>130431.22</v>
      </c>
      <c r="R1494" s="3">
        <v>6.4833094741027937</v>
      </c>
      <c r="S1494" s="3">
        <v>1815.326652748782</v>
      </c>
      <c r="T1494" s="3">
        <v>31720.799999999999</v>
      </c>
      <c r="U1494" t="str">
        <f t="shared" si="327"/>
        <v>STAINLESS STEEL GRATER WITH HANDLE BIG-KL321RB-S</v>
      </c>
      <c r="V1494" t="e">
        <f t="shared" si="328"/>
        <v>#VALUE!</v>
      </c>
      <c r="W1494" t="str">
        <f t="shared" si="329"/>
        <v>PCS</v>
      </c>
      <c r="X1494" t="e">
        <f t="shared" si="330"/>
        <v>#VALUE!</v>
      </c>
      <c r="Y1494">
        <f t="shared" si="331"/>
        <v>162152.01999999999</v>
      </c>
      <c r="Z1494">
        <f t="shared" si="332"/>
        <v>0.24319944258744186</v>
      </c>
      <c r="AA1494" t="str">
        <f t="shared" si="333"/>
        <v>High</v>
      </c>
      <c r="AB1494">
        <f t="shared" si="334"/>
        <v>2019</v>
      </c>
      <c r="AD1494">
        <f t="shared" si="335"/>
        <v>0.23589668915390355</v>
      </c>
    </row>
    <row r="1495" spans="1:30" x14ac:dyDescent="0.3">
      <c r="A1495" s="3" t="s">
        <v>19</v>
      </c>
      <c r="B1495" s="3" t="s">
        <v>1989</v>
      </c>
      <c r="C1495" s="3" t="s">
        <v>21</v>
      </c>
      <c r="D1495" s="4" t="s">
        <v>22</v>
      </c>
      <c r="E1495" s="3" t="s">
        <v>1998</v>
      </c>
      <c r="F1495" s="3" t="str">
        <f t="shared" si="322"/>
        <v>Other</v>
      </c>
      <c r="G1495" s="3" t="str">
        <f t="shared" si="323"/>
        <v xml:space="preserve">STEEL ZHARA -NP-003 </v>
      </c>
      <c r="H1495" s="3" t="str">
        <f t="shared" si="324"/>
        <v>STEEL</v>
      </c>
      <c r="I1495" s="3"/>
      <c r="J1495" s="3"/>
      <c r="K1495" s="3" t="str">
        <f t="shared" si="325"/>
        <v>PCS</v>
      </c>
      <c r="L1495" s="3" t="e">
        <f t="shared" si="326"/>
        <v>#VALUE!</v>
      </c>
      <c r="M1495" s="3"/>
      <c r="N1495" s="3">
        <v>4491.2</v>
      </c>
      <c r="O1495" s="3" t="s">
        <v>1924</v>
      </c>
      <c r="P1495" s="3">
        <v>345.95302146419658</v>
      </c>
      <c r="Q1495" s="3">
        <v>1553744.21</v>
      </c>
      <c r="R1495" s="3">
        <v>4.814934188784922</v>
      </c>
      <c r="S1495" s="3">
        <v>21624.832428670841</v>
      </c>
      <c r="T1495" s="3">
        <v>377870.5</v>
      </c>
      <c r="U1495" t="str">
        <f t="shared" si="327"/>
        <v xml:space="preserve">STEEL ZHARA -NP-003 </v>
      </c>
      <c r="V1495" t="e">
        <f t="shared" si="328"/>
        <v>#VALUE!</v>
      </c>
      <c r="W1495" t="str">
        <f t="shared" si="329"/>
        <v>PCS</v>
      </c>
      <c r="X1495" t="e">
        <f t="shared" si="330"/>
        <v>#VALUE!</v>
      </c>
      <c r="Y1495">
        <f t="shared" si="331"/>
        <v>1931614.71</v>
      </c>
      <c r="Z1495">
        <f t="shared" si="332"/>
        <v>0.24319994087057611</v>
      </c>
      <c r="AA1495" t="str">
        <f t="shared" si="333"/>
        <v>High</v>
      </c>
      <c r="AB1495">
        <f t="shared" si="334"/>
        <v>2019</v>
      </c>
      <c r="AD1495">
        <f t="shared" si="335"/>
        <v>0.23588422711732754</v>
      </c>
    </row>
    <row r="1496" spans="1:30" x14ac:dyDescent="0.3">
      <c r="A1496" s="3" t="s">
        <v>19</v>
      </c>
      <c r="B1496" s="3" t="s">
        <v>1999</v>
      </c>
      <c r="C1496" s="3" t="s">
        <v>21</v>
      </c>
      <c r="D1496" s="4" t="s">
        <v>22</v>
      </c>
      <c r="E1496" s="3" t="s">
        <v>2000</v>
      </c>
      <c r="F1496" s="3" t="str">
        <f t="shared" si="322"/>
        <v>Other</v>
      </c>
      <c r="G1496" s="3" t="str">
        <f t="shared" si="323"/>
        <v xml:space="preserve">SS OIL POT 1000ML </v>
      </c>
      <c r="H1496" s="3" t="str">
        <f t="shared" si="324"/>
        <v>SS</v>
      </c>
      <c r="I1496" s="3"/>
      <c r="J1496" s="3"/>
      <c r="K1496" s="3" t="str">
        <f t="shared" si="325"/>
        <v>PCS</v>
      </c>
      <c r="L1496" s="3" t="e">
        <f t="shared" si="326"/>
        <v>#VALUE!</v>
      </c>
      <c r="M1496" s="3"/>
      <c r="N1496" s="3">
        <v>6750</v>
      </c>
      <c r="O1496" s="3" t="s">
        <v>1924</v>
      </c>
      <c r="P1496" s="3">
        <v>442.76748148148152</v>
      </c>
      <c r="Q1496" s="3">
        <v>2988680.5</v>
      </c>
      <c r="R1496" s="3">
        <v>6.1623866594499859</v>
      </c>
      <c r="S1496" s="3">
        <v>41596.109951287413</v>
      </c>
      <c r="T1496" s="3">
        <v>726847.1</v>
      </c>
      <c r="U1496" t="str">
        <f t="shared" si="327"/>
        <v xml:space="preserve">SS OIL POT 1000ML </v>
      </c>
      <c r="V1496" t="e">
        <f t="shared" si="328"/>
        <v>#VALUE!</v>
      </c>
      <c r="W1496" t="str">
        <f t="shared" si="329"/>
        <v>PCS</v>
      </c>
      <c r="X1496" t="e">
        <f t="shared" si="330"/>
        <v>#VALUE!</v>
      </c>
      <c r="Y1496">
        <f t="shared" si="331"/>
        <v>3715527.6</v>
      </c>
      <c r="Z1496">
        <f t="shared" si="332"/>
        <v>0.24320000080302995</v>
      </c>
      <c r="AA1496" t="str">
        <f t="shared" si="333"/>
        <v>High</v>
      </c>
      <c r="AB1496">
        <f t="shared" si="334"/>
        <v>2019</v>
      </c>
      <c r="AD1496">
        <f t="shared" si="335"/>
        <v>0.23587172162373227</v>
      </c>
    </row>
    <row r="1497" spans="1:30" x14ac:dyDescent="0.3">
      <c r="A1497" s="3" t="s">
        <v>19</v>
      </c>
      <c r="B1497" s="3" t="s">
        <v>2001</v>
      </c>
      <c r="C1497" s="3" t="s">
        <v>21</v>
      </c>
      <c r="D1497" s="4" t="s">
        <v>22</v>
      </c>
      <c r="E1497" s="3" t="s">
        <v>2002</v>
      </c>
      <c r="F1497" s="3" t="str">
        <f t="shared" si="322"/>
        <v>Other</v>
      </c>
      <c r="G1497" s="3" t="str">
        <f t="shared" si="323"/>
        <v xml:space="preserve">STAINLESS STEEL GRATER WITH HANDLE-DS-25 </v>
      </c>
      <c r="H1497" s="3" t="str">
        <f t="shared" si="324"/>
        <v>STAINLESS</v>
      </c>
      <c r="I1497" s="3"/>
      <c r="J1497" s="3"/>
      <c r="K1497" s="3" t="str">
        <f t="shared" si="325"/>
        <v>PCS</v>
      </c>
      <c r="L1497" s="3" t="e">
        <f t="shared" si="326"/>
        <v>#VALUE!</v>
      </c>
      <c r="M1497" s="3"/>
      <c r="N1497" s="3">
        <v>3408</v>
      </c>
      <c r="O1497" s="3" t="s">
        <v>1924</v>
      </c>
      <c r="P1497" s="3">
        <v>468.32200997652581</v>
      </c>
      <c r="Q1497" s="3">
        <v>1596041.41</v>
      </c>
      <c r="R1497" s="3">
        <v>6.5180516350247162</v>
      </c>
      <c r="S1497" s="3">
        <v>22213.519972164231</v>
      </c>
      <c r="T1497" s="3">
        <v>388157.2</v>
      </c>
      <c r="U1497" t="str">
        <f t="shared" si="327"/>
        <v xml:space="preserve">STAINLESS STEEL GRATER WITH HANDLE-DS-25 </v>
      </c>
      <c r="V1497" t="e">
        <f t="shared" si="328"/>
        <v>#VALUE!</v>
      </c>
      <c r="W1497" t="str">
        <f t="shared" si="329"/>
        <v>PCS</v>
      </c>
      <c r="X1497" t="e">
        <f t="shared" si="330"/>
        <v>#VALUE!</v>
      </c>
      <c r="Y1497">
        <f t="shared" si="331"/>
        <v>1984198.6099999999</v>
      </c>
      <c r="Z1497">
        <f t="shared" si="332"/>
        <v>0.24319995557007512</v>
      </c>
      <c r="AA1497" t="str">
        <f t="shared" si="333"/>
        <v>High</v>
      </c>
      <c r="AB1497">
        <f t="shared" si="334"/>
        <v>2019</v>
      </c>
      <c r="AD1497">
        <f t="shared" si="335"/>
        <v>0.23585917320048</v>
      </c>
    </row>
    <row r="1498" spans="1:30" x14ac:dyDescent="0.3">
      <c r="A1498" s="3" t="s">
        <v>19</v>
      </c>
      <c r="B1498" s="3" t="s">
        <v>2001</v>
      </c>
      <c r="C1498" s="3" t="s">
        <v>21</v>
      </c>
      <c r="D1498" s="4" t="s">
        <v>22</v>
      </c>
      <c r="E1498" s="3" t="s">
        <v>2003</v>
      </c>
      <c r="F1498" s="3" t="str">
        <f t="shared" si="322"/>
        <v>Containers</v>
      </c>
      <c r="G1498" s="3" t="str">
        <f t="shared" si="323"/>
        <v xml:space="preserve">STEEL ROUND CONTAINER BIG-6582 </v>
      </c>
      <c r="H1498" s="3" t="str">
        <f t="shared" si="324"/>
        <v>STEEL</v>
      </c>
      <c r="I1498" s="3"/>
      <c r="J1498" s="3"/>
      <c r="K1498" s="3" t="str">
        <f t="shared" si="325"/>
        <v>PCS</v>
      </c>
      <c r="L1498" s="3" t="e">
        <f t="shared" si="326"/>
        <v>#VALUE!</v>
      </c>
      <c r="M1498" s="3"/>
      <c r="N1498" s="3">
        <v>886.25</v>
      </c>
      <c r="O1498" s="3" t="s">
        <v>1924</v>
      </c>
      <c r="P1498" s="3">
        <v>340.8534724964739</v>
      </c>
      <c r="Q1498" s="3">
        <v>302081.39</v>
      </c>
      <c r="R1498" s="3">
        <v>4.7439592553441043</v>
      </c>
      <c r="S1498" s="3">
        <v>4204.3338900487133</v>
      </c>
      <c r="T1498" s="3">
        <v>73466.100000000006</v>
      </c>
      <c r="U1498" t="str">
        <f t="shared" si="327"/>
        <v xml:space="preserve">STEEL ROUND CONTAINER BIG-6582 </v>
      </c>
      <c r="V1498" t="e">
        <f t="shared" si="328"/>
        <v>#VALUE!</v>
      </c>
      <c r="W1498" t="str">
        <f t="shared" si="329"/>
        <v>PCS</v>
      </c>
      <c r="X1498" t="e">
        <f t="shared" si="330"/>
        <v>#VALUE!</v>
      </c>
      <c r="Y1498">
        <f t="shared" si="331"/>
        <v>375547.49</v>
      </c>
      <c r="Z1498">
        <f t="shared" si="332"/>
        <v>0.24319968866668681</v>
      </c>
      <c r="AA1498" t="str">
        <f t="shared" si="333"/>
        <v>High</v>
      </c>
      <c r="AB1498">
        <f t="shared" si="334"/>
        <v>2019</v>
      </c>
      <c r="AD1498">
        <f t="shared" si="335"/>
        <v>0.2358465818070502</v>
      </c>
    </row>
    <row r="1499" spans="1:30" x14ac:dyDescent="0.3">
      <c r="A1499" s="3" t="s">
        <v>19</v>
      </c>
      <c r="B1499" s="3" t="s">
        <v>2001</v>
      </c>
      <c r="C1499" s="3" t="s">
        <v>21</v>
      </c>
      <c r="D1499" s="4" t="s">
        <v>22</v>
      </c>
      <c r="E1499" s="3" t="s">
        <v>2004</v>
      </c>
      <c r="F1499" s="3" t="str">
        <f t="shared" si="322"/>
        <v>Kitchen Tools</v>
      </c>
      <c r="G1499" s="3" t="str">
        <f t="shared" si="323"/>
        <v xml:space="preserve">STEEL TEA STRAINER -NP-55 </v>
      </c>
      <c r="H1499" s="3" t="str">
        <f t="shared" si="324"/>
        <v>STEEL</v>
      </c>
      <c r="I1499" s="3"/>
      <c r="J1499" s="3"/>
      <c r="K1499" s="3" t="str">
        <f t="shared" si="325"/>
        <v>PCS</v>
      </c>
      <c r="L1499" s="3" t="e">
        <f t="shared" si="326"/>
        <v>#VALUE!</v>
      </c>
      <c r="M1499" s="3"/>
      <c r="N1499" s="3">
        <v>2310</v>
      </c>
      <c r="O1499" s="3" t="s">
        <v>1924</v>
      </c>
      <c r="P1499" s="3">
        <v>485.63707792207788</v>
      </c>
      <c r="Q1499" s="3">
        <v>1121821.6499999999</v>
      </c>
      <c r="R1499" s="3">
        <v>6.7590407504812511</v>
      </c>
      <c r="S1499" s="3">
        <v>15613.384133611689</v>
      </c>
      <c r="T1499" s="3">
        <v>272827</v>
      </c>
      <c r="U1499" t="str">
        <f t="shared" si="327"/>
        <v xml:space="preserve">STEEL TEA STRAINER -NP-55 </v>
      </c>
      <c r="V1499" t="e">
        <f t="shared" si="328"/>
        <v>#VALUE!</v>
      </c>
      <c r="W1499" t="str">
        <f t="shared" si="329"/>
        <v>PCS</v>
      </c>
      <c r="X1499" t="e">
        <f t="shared" si="330"/>
        <v>#VALUE!</v>
      </c>
      <c r="Y1499">
        <f t="shared" si="331"/>
        <v>1394648.65</v>
      </c>
      <c r="Z1499">
        <f t="shared" si="332"/>
        <v>0.24319997746522365</v>
      </c>
      <c r="AA1499" t="str">
        <f t="shared" si="333"/>
        <v>High</v>
      </c>
      <c r="AB1499">
        <f t="shared" si="334"/>
        <v>2019</v>
      </c>
      <c r="AD1499">
        <f t="shared" si="335"/>
        <v>0.23583394760282406</v>
      </c>
    </row>
    <row r="1500" spans="1:30" x14ac:dyDescent="0.3">
      <c r="A1500" s="3" t="s">
        <v>19</v>
      </c>
      <c r="B1500" s="3" t="s">
        <v>2001</v>
      </c>
      <c r="C1500" s="3" t="s">
        <v>21</v>
      </c>
      <c r="D1500" s="4" t="s">
        <v>22</v>
      </c>
      <c r="E1500" s="3" t="s">
        <v>1977</v>
      </c>
      <c r="F1500" s="3" t="str">
        <f t="shared" si="322"/>
        <v>Other</v>
      </c>
      <c r="G1500" s="3" t="str">
        <f t="shared" si="323"/>
        <v xml:space="preserve">STEEL LUNCH BOX 3LAYER -8505 </v>
      </c>
      <c r="H1500" s="3" t="str">
        <f t="shared" si="324"/>
        <v>STEEL</v>
      </c>
      <c r="I1500" s="3"/>
      <c r="J1500" s="3"/>
      <c r="K1500" s="3" t="str">
        <f t="shared" si="325"/>
        <v>PCS</v>
      </c>
      <c r="L1500" s="3" t="e">
        <f t="shared" si="326"/>
        <v>#VALUE!</v>
      </c>
      <c r="M1500" s="3"/>
      <c r="N1500" s="3">
        <v>10892</v>
      </c>
      <c r="O1500" s="3" t="s">
        <v>1924</v>
      </c>
      <c r="P1500" s="3">
        <v>389.40488248255599</v>
      </c>
      <c r="Q1500" s="3">
        <v>4241397.9800000004</v>
      </c>
      <c r="R1500" s="3">
        <v>5.4196921709471964</v>
      </c>
      <c r="S1500" s="3">
        <v>59031.287125956856</v>
      </c>
      <c r="T1500" s="3">
        <v>1031508</v>
      </c>
      <c r="U1500" t="str">
        <f t="shared" si="327"/>
        <v xml:space="preserve">STEEL LUNCH BOX 3LAYER -8505 </v>
      </c>
      <c r="V1500" t="e">
        <f t="shared" si="328"/>
        <v>#VALUE!</v>
      </c>
      <c r="W1500" t="str">
        <f t="shared" si="329"/>
        <v>PCS</v>
      </c>
      <c r="X1500" t="e">
        <f t="shared" si="330"/>
        <v>#VALUE!</v>
      </c>
      <c r="Y1500">
        <f t="shared" si="331"/>
        <v>5272905.9800000004</v>
      </c>
      <c r="Z1500">
        <f t="shared" si="332"/>
        <v>0.24320000265572811</v>
      </c>
      <c r="AA1500" t="str">
        <f t="shared" si="333"/>
        <v>High</v>
      </c>
      <c r="AB1500">
        <f t="shared" si="334"/>
        <v>2019</v>
      </c>
      <c r="AD1500">
        <f t="shared" si="335"/>
        <v>0.23582126941028975</v>
      </c>
    </row>
    <row r="1501" spans="1:30" x14ac:dyDescent="0.3">
      <c r="A1501" s="3" t="s">
        <v>19</v>
      </c>
      <c r="B1501" s="3" t="s">
        <v>2001</v>
      </c>
      <c r="C1501" s="3" t="s">
        <v>21</v>
      </c>
      <c r="D1501" s="4" t="s">
        <v>22</v>
      </c>
      <c r="E1501" s="3" t="s">
        <v>2005</v>
      </c>
      <c r="F1501" s="3" t="str">
        <f t="shared" si="322"/>
        <v>Containers</v>
      </c>
      <c r="G1501" s="3" t="str">
        <f t="shared" si="323"/>
        <v xml:space="preserve">STEEL ROUND CONTAINER MEDIUM-6581 </v>
      </c>
      <c r="H1501" s="3" t="str">
        <f t="shared" si="324"/>
        <v>STEEL</v>
      </c>
      <c r="I1501" s="3"/>
      <c r="J1501" s="3"/>
      <c r="K1501" s="3" t="str">
        <f t="shared" si="325"/>
        <v>PCS</v>
      </c>
      <c r="L1501" s="3" t="e">
        <f t="shared" si="326"/>
        <v>#VALUE!</v>
      </c>
      <c r="M1501" s="3"/>
      <c r="N1501" s="3">
        <v>660</v>
      </c>
      <c r="O1501" s="3" t="s">
        <v>1924</v>
      </c>
      <c r="P1501" s="3">
        <v>341.61596969696973</v>
      </c>
      <c r="Q1501" s="3">
        <v>225466.54</v>
      </c>
      <c r="R1501" s="3">
        <v>4.7545716032981176</v>
      </c>
      <c r="S1501" s="3">
        <v>3138.017258176757</v>
      </c>
      <c r="T1501" s="3">
        <v>54833.5</v>
      </c>
      <c r="U1501" t="str">
        <f t="shared" si="327"/>
        <v xml:space="preserve">STEEL ROUND CONTAINER MEDIUM-6581 </v>
      </c>
      <c r="V1501" t="e">
        <f t="shared" si="328"/>
        <v>#VALUE!</v>
      </c>
      <c r="W1501" t="str">
        <f t="shared" si="329"/>
        <v>PCS</v>
      </c>
      <c r="X1501" t="e">
        <f t="shared" si="330"/>
        <v>#VALUE!</v>
      </c>
      <c r="Y1501">
        <f t="shared" si="331"/>
        <v>280300.04000000004</v>
      </c>
      <c r="Z1501">
        <f t="shared" si="332"/>
        <v>0.24320016619760962</v>
      </c>
      <c r="AA1501" t="str">
        <f t="shared" si="333"/>
        <v>High</v>
      </c>
      <c r="AB1501">
        <f t="shared" si="334"/>
        <v>2019</v>
      </c>
      <c r="AD1501">
        <f t="shared" si="335"/>
        <v>0.23580854745641833</v>
      </c>
    </row>
    <row r="1502" spans="1:30" x14ac:dyDescent="0.3">
      <c r="A1502" s="3" t="s">
        <v>19</v>
      </c>
      <c r="B1502" s="3" t="s">
        <v>2001</v>
      </c>
      <c r="C1502" s="3" t="s">
        <v>21</v>
      </c>
      <c r="D1502" s="4" t="s">
        <v>22</v>
      </c>
      <c r="E1502" s="3" t="s">
        <v>2006</v>
      </c>
      <c r="F1502" s="3" t="str">
        <f t="shared" si="322"/>
        <v>Other</v>
      </c>
      <c r="G1502" s="3" t="str">
        <f t="shared" si="323"/>
        <v xml:space="preserve">STEEL LUNCH BOX 2 LAYER-8504 </v>
      </c>
      <c r="H1502" s="3" t="str">
        <f t="shared" si="324"/>
        <v>STEEL</v>
      </c>
      <c r="I1502" s="3"/>
      <c r="J1502" s="3"/>
      <c r="K1502" s="3" t="str">
        <f t="shared" si="325"/>
        <v>PCS</v>
      </c>
      <c r="L1502" s="3" t="e">
        <f t="shared" si="326"/>
        <v>#VALUE!</v>
      </c>
      <c r="M1502" s="3"/>
      <c r="N1502" s="3">
        <v>12628</v>
      </c>
      <c r="O1502" s="3" t="s">
        <v>1924</v>
      </c>
      <c r="P1502" s="3">
        <v>379.8326963889769</v>
      </c>
      <c r="Q1502" s="3">
        <v>4796527.29</v>
      </c>
      <c r="R1502" s="3">
        <v>5.2864675906607781</v>
      </c>
      <c r="S1502" s="3">
        <v>66757.5127348643</v>
      </c>
      <c r="T1502" s="3">
        <v>1166515.3999999999</v>
      </c>
      <c r="U1502" t="str">
        <f t="shared" si="327"/>
        <v xml:space="preserve">STEEL LUNCH BOX 2 LAYER-8504 </v>
      </c>
      <c r="V1502" t="e">
        <f t="shared" si="328"/>
        <v>#VALUE!</v>
      </c>
      <c r="W1502" t="str">
        <f t="shared" si="329"/>
        <v>PCS</v>
      </c>
      <c r="X1502" t="e">
        <f t="shared" si="330"/>
        <v>#VALUE!</v>
      </c>
      <c r="Y1502">
        <f t="shared" si="331"/>
        <v>5963042.6899999995</v>
      </c>
      <c r="Z1502">
        <f t="shared" si="332"/>
        <v>0.24319999230109662</v>
      </c>
      <c r="AA1502" t="str">
        <f t="shared" si="333"/>
        <v>High</v>
      </c>
      <c r="AB1502">
        <f t="shared" si="334"/>
        <v>2019</v>
      </c>
      <c r="AD1502">
        <f t="shared" si="335"/>
        <v>0.23579578127551817</v>
      </c>
    </row>
    <row r="1503" spans="1:30" x14ac:dyDescent="0.3">
      <c r="A1503" s="3" t="s">
        <v>19</v>
      </c>
      <c r="B1503" s="3" t="s">
        <v>2001</v>
      </c>
      <c r="C1503" s="3" t="s">
        <v>21</v>
      </c>
      <c r="D1503" s="4" t="s">
        <v>22</v>
      </c>
      <c r="E1503" s="3" t="s">
        <v>2007</v>
      </c>
      <c r="F1503" s="3" t="str">
        <f t="shared" si="322"/>
        <v>Other</v>
      </c>
      <c r="G1503" s="3" t="str">
        <f t="shared" si="323"/>
        <v xml:space="preserve">STEEL LUNCH BOX-6900 </v>
      </c>
      <c r="H1503" s="3" t="str">
        <f t="shared" si="324"/>
        <v>STEEL</v>
      </c>
      <c r="I1503" s="3"/>
      <c r="J1503" s="3"/>
      <c r="K1503" s="3" t="str">
        <f t="shared" si="325"/>
        <v>PCS</v>
      </c>
      <c r="L1503" s="3" t="e">
        <f t="shared" si="326"/>
        <v>#VALUE!</v>
      </c>
      <c r="M1503" s="3"/>
      <c r="N1503" s="3">
        <v>53.39</v>
      </c>
      <c r="O1503" s="3" t="s">
        <v>1924</v>
      </c>
      <c r="P1503" s="3">
        <v>492.32927514515819</v>
      </c>
      <c r="Q1503" s="3">
        <v>26285.46</v>
      </c>
      <c r="R1503" s="3">
        <v>6.8521819783598934</v>
      </c>
      <c r="S1503" s="3">
        <v>365.83799582463467</v>
      </c>
      <c r="T1503" s="3">
        <v>6392.6</v>
      </c>
      <c r="U1503" t="str">
        <f t="shared" si="327"/>
        <v xml:space="preserve">STEEL LUNCH BOX-6900 </v>
      </c>
      <c r="V1503" t="e">
        <f t="shared" si="328"/>
        <v>#VALUE!</v>
      </c>
      <c r="W1503" t="str">
        <f t="shared" si="329"/>
        <v>PCS</v>
      </c>
      <c r="X1503" t="e">
        <f t="shared" si="330"/>
        <v>#VALUE!</v>
      </c>
      <c r="Y1503">
        <f t="shared" si="331"/>
        <v>32678.059999999998</v>
      </c>
      <c r="Z1503">
        <f t="shared" si="332"/>
        <v>0.24319909181730129</v>
      </c>
      <c r="AA1503" t="str">
        <f t="shared" si="333"/>
        <v>High</v>
      </c>
      <c r="AB1503">
        <f t="shared" si="334"/>
        <v>2019</v>
      </c>
      <c r="AD1503">
        <f t="shared" si="335"/>
        <v>0.23578297122184069</v>
      </c>
    </row>
    <row r="1504" spans="1:30" x14ac:dyDescent="0.3">
      <c r="A1504" s="3" t="s">
        <v>19</v>
      </c>
      <c r="B1504" s="3" t="s">
        <v>2001</v>
      </c>
      <c r="C1504" s="3" t="s">
        <v>21</v>
      </c>
      <c r="D1504" s="4" t="s">
        <v>25</v>
      </c>
      <c r="E1504" s="3" t="s">
        <v>2008</v>
      </c>
      <c r="F1504" s="3" t="str">
        <f t="shared" si="322"/>
        <v>Scrubber</v>
      </c>
      <c r="G1504" s="3" t="str">
        <f t="shared" si="323"/>
        <v xml:space="preserve">STEEL SCRUBBER 6PCS SET </v>
      </c>
      <c r="H1504" s="3" t="str">
        <f t="shared" si="324"/>
        <v>STEEL</v>
      </c>
      <c r="I1504" s="3"/>
      <c r="J1504" s="3"/>
      <c r="K1504" s="3" t="str">
        <f t="shared" si="325"/>
        <v>PCS</v>
      </c>
      <c r="L1504" s="3" t="e">
        <f t="shared" si="326"/>
        <v>#VALUE!</v>
      </c>
      <c r="M1504" s="3"/>
      <c r="N1504" s="3">
        <v>9065</v>
      </c>
      <c r="O1504" s="3" t="s">
        <v>1924</v>
      </c>
      <c r="P1504" s="3">
        <v>222.67628019856591</v>
      </c>
      <c r="Q1504" s="3">
        <v>2018560.48</v>
      </c>
      <c r="R1504" s="3">
        <v>3.09918274458686</v>
      </c>
      <c r="S1504" s="3">
        <v>28094.091579679891</v>
      </c>
      <c r="T1504" s="3">
        <v>625350</v>
      </c>
      <c r="U1504" t="str">
        <f t="shared" si="327"/>
        <v xml:space="preserve">STEEL SCRUBBER 6PCS SET </v>
      </c>
      <c r="V1504" t="e">
        <f t="shared" si="328"/>
        <v>#VALUE!</v>
      </c>
      <c r="W1504" t="str">
        <f t="shared" si="329"/>
        <v>PCS</v>
      </c>
      <c r="X1504" t="e">
        <f t="shared" si="330"/>
        <v>#VALUE!</v>
      </c>
      <c r="Y1504">
        <f t="shared" si="331"/>
        <v>2643910.48</v>
      </c>
      <c r="Z1504">
        <f t="shared" si="332"/>
        <v>0.30979998181674495</v>
      </c>
      <c r="AA1504" t="str">
        <f t="shared" si="333"/>
        <v>High</v>
      </c>
      <c r="AB1504">
        <f t="shared" si="334"/>
        <v>2019</v>
      </c>
      <c r="AD1504">
        <f t="shared" si="335"/>
        <v>0.23577011832652794</v>
      </c>
    </row>
    <row r="1505" spans="1:30" x14ac:dyDescent="0.3">
      <c r="A1505" s="3" t="s">
        <v>19</v>
      </c>
      <c r="B1505" s="3" t="s">
        <v>2001</v>
      </c>
      <c r="C1505" s="3" t="s">
        <v>21</v>
      </c>
      <c r="D1505" s="4" t="s">
        <v>22</v>
      </c>
      <c r="E1505" s="3" t="s">
        <v>2009</v>
      </c>
      <c r="F1505" s="3" t="str">
        <f t="shared" si="322"/>
        <v>Other</v>
      </c>
      <c r="G1505" s="3" t="str">
        <f t="shared" si="323"/>
        <v xml:space="preserve">STEEL LUNCH BOX-6527 </v>
      </c>
      <c r="H1505" s="3" t="str">
        <f t="shared" si="324"/>
        <v>STEEL</v>
      </c>
      <c r="I1505" s="3"/>
      <c r="J1505" s="3"/>
      <c r="K1505" s="3" t="str">
        <f t="shared" si="325"/>
        <v>PCS</v>
      </c>
      <c r="L1505" s="3" t="e">
        <f t="shared" si="326"/>
        <v>#VALUE!</v>
      </c>
      <c r="M1505" s="3"/>
      <c r="N1505" s="3">
        <v>100.32</v>
      </c>
      <c r="O1505" s="3" t="s">
        <v>1924</v>
      </c>
      <c r="P1505" s="3">
        <v>418.94657097288678</v>
      </c>
      <c r="Q1505" s="3">
        <v>42028.72</v>
      </c>
      <c r="R1505" s="3">
        <v>5.8308499787458148</v>
      </c>
      <c r="S1505" s="3">
        <v>584.95086986778017</v>
      </c>
      <c r="T1505" s="3">
        <v>10221.4</v>
      </c>
      <c r="U1505" t="str">
        <f t="shared" si="327"/>
        <v xml:space="preserve">STEEL LUNCH BOX-6527 </v>
      </c>
      <c r="V1505" t="e">
        <f t="shared" si="328"/>
        <v>#VALUE!</v>
      </c>
      <c r="W1505" t="str">
        <f t="shared" si="329"/>
        <v>PCS</v>
      </c>
      <c r="X1505" t="e">
        <f t="shared" si="330"/>
        <v>#VALUE!</v>
      </c>
      <c r="Y1505">
        <f t="shared" si="331"/>
        <v>52250.12</v>
      </c>
      <c r="Z1505">
        <f t="shared" si="332"/>
        <v>0.24320036394160943</v>
      </c>
      <c r="AA1505" t="str">
        <f t="shared" si="333"/>
        <v>High</v>
      </c>
      <c r="AB1505">
        <f t="shared" si="334"/>
        <v>2019</v>
      </c>
      <c r="AD1505">
        <f t="shared" si="335"/>
        <v>0.23564159425796857</v>
      </c>
    </row>
    <row r="1506" spans="1:30" x14ac:dyDescent="0.3">
      <c r="A1506" s="3" t="s">
        <v>19</v>
      </c>
      <c r="B1506" s="3" t="s">
        <v>2001</v>
      </c>
      <c r="C1506" s="3" t="s">
        <v>21</v>
      </c>
      <c r="D1506" s="4" t="s">
        <v>22</v>
      </c>
      <c r="E1506" s="3" t="s">
        <v>2010</v>
      </c>
      <c r="F1506" s="3" t="str">
        <f t="shared" si="322"/>
        <v>Household Steel</v>
      </c>
      <c r="G1506" s="3" t="str">
        <f t="shared" si="323"/>
        <v xml:space="preserve">STEEL SPOON HOLDER ROUND- MP-96 </v>
      </c>
      <c r="H1506" s="3" t="str">
        <f t="shared" si="324"/>
        <v>STEEL</v>
      </c>
      <c r="I1506" s="3"/>
      <c r="J1506" s="3"/>
      <c r="K1506" s="3" t="str">
        <f t="shared" si="325"/>
        <v>PCS</v>
      </c>
      <c r="L1506" s="3" t="e">
        <f t="shared" si="326"/>
        <v>#VALUE!</v>
      </c>
      <c r="M1506" s="3"/>
      <c r="N1506" s="3">
        <v>7.7</v>
      </c>
      <c r="O1506" s="3" t="s">
        <v>1924</v>
      </c>
      <c r="P1506" s="3">
        <v>244.44805194805201</v>
      </c>
      <c r="Q1506" s="3">
        <v>1882.25</v>
      </c>
      <c r="R1506" s="3">
        <v>3.402199748755073</v>
      </c>
      <c r="S1506" s="3">
        <v>26.196938065414059</v>
      </c>
      <c r="T1506" s="3">
        <v>457.7</v>
      </c>
      <c r="U1506" t="str">
        <f t="shared" si="327"/>
        <v xml:space="preserve">STEEL SPOON HOLDER ROUND- MP-96 </v>
      </c>
      <c r="V1506" t="e">
        <f t="shared" si="328"/>
        <v>#VALUE!</v>
      </c>
      <c r="W1506" t="str">
        <f t="shared" si="329"/>
        <v>PCS</v>
      </c>
      <c r="X1506" t="e">
        <f t="shared" si="330"/>
        <v>#VALUE!</v>
      </c>
      <c r="Y1506">
        <f t="shared" si="331"/>
        <v>2339.9499999999998</v>
      </c>
      <c r="Z1506">
        <f t="shared" si="332"/>
        <v>0.24316642316376677</v>
      </c>
      <c r="AA1506" t="str">
        <f t="shared" si="333"/>
        <v>High</v>
      </c>
      <c r="AB1506">
        <f t="shared" si="334"/>
        <v>2019</v>
      </c>
      <c r="AD1506">
        <f t="shared" si="335"/>
        <v>0.23562844857156229</v>
      </c>
    </row>
    <row r="1507" spans="1:30" x14ac:dyDescent="0.3">
      <c r="A1507" s="3" t="s">
        <v>19</v>
      </c>
      <c r="B1507" s="3" t="s">
        <v>2001</v>
      </c>
      <c r="C1507" s="3" t="s">
        <v>21</v>
      </c>
      <c r="D1507" s="4" t="s">
        <v>22</v>
      </c>
      <c r="E1507" s="3" t="s">
        <v>2011</v>
      </c>
      <c r="F1507" s="3" t="str">
        <f t="shared" si="322"/>
        <v>Containers</v>
      </c>
      <c r="G1507" s="3" t="str">
        <f t="shared" si="323"/>
        <v>STEEL RECTANGLE CONTAINER BIG-6578</v>
      </c>
      <c r="H1507" s="3" t="str">
        <f t="shared" si="324"/>
        <v>STEEL</v>
      </c>
      <c r="I1507" s="3"/>
      <c r="J1507" s="3"/>
      <c r="K1507" s="3" t="str">
        <f t="shared" si="325"/>
        <v>PCS</v>
      </c>
      <c r="L1507" s="3" t="e">
        <f t="shared" si="326"/>
        <v>#VALUE!</v>
      </c>
      <c r="M1507" s="3"/>
      <c r="N1507" s="3">
        <v>886.25</v>
      </c>
      <c r="O1507" s="3" t="s">
        <v>1924</v>
      </c>
      <c r="P1507" s="3">
        <v>466.82104372355428</v>
      </c>
      <c r="Q1507" s="3">
        <v>413720.15</v>
      </c>
      <c r="R1507" s="3">
        <v>6.4971613601051406</v>
      </c>
      <c r="S1507" s="3">
        <v>5758.1092553931812</v>
      </c>
      <c r="T1507" s="3">
        <v>100616.7</v>
      </c>
      <c r="U1507" t="str">
        <f t="shared" si="327"/>
        <v>STEEL RECTANGLE CONTAINER BIG-6578</v>
      </c>
      <c r="V1507" t="e">
        <f t="shared" si="328"/>
        <v>#VALUE!</v>
      </c>
      <c r="W1507" t="str">
        <f t="shared" si="329"/>
        <v>PCS</v>
      </c>
      <c r="X1507" t="e">
        <f t="shared" si="330"/>
        <v>#VALUE!</v>
      </c>
      <c r="Y1507">
        <f t="shared" si="331"/>
        <v>514336.85000000003</v>
      </c>
      <c r="Z1507">
        <f t="shared" si="332"/>
        <v>0.24319990215608303</v>
      </c>
      <c r="AA1507" t="str">
        <f t="shared" si="333"/>
        <v>High</v>
      </c>
      <c r="AB1507">
        <f t="shared" si="334"/>
        <v>2019</v>
      </c>
      <c r="AD1507">
        <f t="shared" si="335"/>
        <v>0.23561531621164553</v>
      </c>
    </row>
    <row r="1508" spans="1:30" x14ac:dyDescent="0.3">
      <c r="A1508" s="3" t="s">
        <v>19</v>
      </c>
      <c r="B1508" s="3" t="s">
        <v>2001</v>
      </c>
      <c r="C1508" s="3" t="s">
        <v>21</v>
      </c>
      <c r="D1508" s="4" t="s">
        <v>22</v>
      </c>
      <c r="E1508" s="3" t="s">
        <v>2012</v>
      </c>
      <c r="F1508" s="3" t="str">
        <f t="shared" si="322"/>
        <v>Containers</v>
      </c>
      <c r="G1508" s="3" t="str">
        <f t="shared" si="323"/>
        <v xml:space="preserve">STEEL RECTANGLE CONTAINER MEDIUM-6577 </v>
      </c>
      <c r="H1508" s="3" t="str">
        <f t="shared" si="324"/>
        <v>STEEL</v>
      </c>
      <c r="I1508" s="3"/>
      <c r="J1508" s="3"/>
      <c r="K1508" s="3" t="str">
        <f t="shared" si="325"/>
        <v>PCS</v>
      </c>
      <c r="L1508" s="3" t="e">
        <f t="shared" si="326"/>
        <v>#VALUE!</v>
      </c>
      <c r="M1508" s="3"/>
      <c r="N1508" s="3">
        <v>660</v>
      </c>
      <c r="O1508" s="3" t="s">
        <v>1924</v>
      </c>
      <c r="P1508" s="3">
        <v>514.08233333333339</v>
      </c>
      <c r="Q1508" s="3">
        <v>339294.34</v>
      </c>
      <c r="R1508" s="3">
        <v>7.154938529343541</v>
      </c>
      <c r="S1508" s="3">
        <v>4722.2594293667371</v>
      </c>
      <c r="T1508" s="3">
        <v>82516.3</v>
      </c>
      <c r="U1508" t="str">
        <f t="shared" si="327"/>
        <v xml:space="preserve">STEEL RECTANGLE CONTAINER MEDIUM-6577 </v>
      </c>
      <c r="V1508" t="e">
        <f t="shared" si="328"/>
        <v>#VALUE!</v>
      </c>
      <c r="W1508" t="str">
        <f t="shared" si="329"/>
        <v>PCS</v>
      </c>
      <c r="X1508" t="e">
        <f t="shared" si="330"/>
        <v>#VALUE!</v>
      </c>
      <c r="Y1508">
        <f t="shared" si="331"/>
        <v>421810.64</v>
      </c>
      <c r="Z1508">
        <f t="shared" si="332"/>
        <v>0.24319975393636098</v>
      </c>
      <c r="AA1508" t="str">
        <f t="shared" si="333"/>
        <v>High</v>
      </c>
      <c r="AB1508">
        <f t="shared" si="334"/>
        <v>2019</v>
      </c>
      <c r="AD1508">
        <f t="shared" si="335"/>
        <v>0.23560207958696069</v>
      </c>
    </row>
    <row r="1509" spans="1:30" x14ac:dyDescent="0.3">
      <c r="A1509" s="3" t="s">
        <v>19</v>
      </c>
      <c r="B1509" s="3" t="s">
        <v>2001</v>
      </c>
      <c r="C1509" s="3" t="s">
        <v>21</v>
      </c>
      <c r="D1509" s="4" t="s">
        <v>25</v>
      </c>
      <c r="E1509" s="3" t="s">
        <v>2013</v>
      </c>
      <c r="F1509" s="3" t="str">
        <f t="shared" si="322"/>
        <v>Scrubber</v>
      </c>
      <c r="G1509" s="3" t="str">
        <f t="shared" si="323"/>
        <v xml:space="preserve">STEEL SCRUBBER 2PCS SET </v>
      </c>
      <c r="H1509" s="3" t="str">
        <f t="shared" si="324"/>
        <v>STEEL</v>
      </c>
      <c r="I1509" s="3"/>
      <c r="J1509" s="3"/>
      <c r="K1509" s="3" t="str">
        <f t="shared" si="325"/>
        <v>PCS</v>
      </c>
      <c r="L1509" s="3" t="e">
        <f t="shared" si="326"/>
        <v>#VALUE!</v>
      </c>
      <c r="M1509" s="3"/>
      <c r="N1509" s="3">
        <v>4851</v>
      </c>
      <c r="O1509" s="3" t="s">
        <v>1924</v>
      </c>
      <c r="P1509" s="3">
        <v>411.22600494743352</v>
      </c>
      <c r="Q1509" s="3">
        <v>1994857.35</v>
      </c>
      <c r="R1509" s="3">
        <v>5.7233960326713094</v>
      </c>
      <c r="S1509" s="3">
        <v>27764.194154488519</v>
      </c>
      <c r="T1509" s="3">
        <v>618006.80000000005</v>
      </c>
      <c r="U1509" t="str">
        <f t="shared" si="327"/>
        <v xml:space="preserve">STEEL SCRUBBER 2PCS SET </v>
      </c>
      <c r="V1509" t="e">
        <f t="shared" si="328"/>
        <v>#VALUE!</v>
      </c>
      <c r="W1509" t="str">
        <f t="shared" si="329"/>
        <v>PCS</v>
      </c>
      <c r="X1509" t="e">
        <f t="shared" si="330"/>
        <v>#VALUE!</v>
      </c>
      <c r="Y1509">
        <f t="shared" si="331"/>
        <v>2612864.1500000004</v>
      </c>
      <c r="Z1509">
        <f t="shared" si="332"/>
        <v>0.30979999647593848</v>
      </c>
      <c r="AA1509" t="str">
        <f t="shared" si="333"/>
        <v>High</v>
      </c>
      <c r="AB1509">
        <f t="shared" si="334"/>
        <v>2019</v>
      </c>
      <c r="AD1509">
        <f t="shared" si="335"/>
        <v>0.23558879693949669</v>
      </c>
    </row>
    <row r="1510" spans="1:30" x14ac:dyDescent="0.3">
      <c r="A1510" s="3" t="s">
        <v>19</v>
      </c>
      <c r="B1510" s="3" t="s">
        <v>2014</v>
      </c>
      <c r="C1510" s="3" t="s">
        <v>21</v>
      </c>
      <c r="D1510" s="4" t="s">
        <v>22</v>
      </c>
      <c r="E1510" s="3" t="s">
        <v>2015</v>
      </c>
      <c r="F1510" s="3" t="str">
        <f t="shared" si="322"/>
        <v>Other</v>
      </c>
      <c r="G1510" s="3" t="str">
        <f t="shared" si="323"/>
        <v xml:space="preserve">STAINLESS STEEL SPORTS BOTTLE 750ML SG-702 -SB-01 </v>
      </c>
      <c r="H1510" s="3" t="str">
        <f t="shared" si="324"/>
        <v>STAINLESS</v>
      </c>
      <c r="I1510" s="3"/>
      <c r="J1510" s="3"/>
      <c r="K1510" s="3" t="str">
        <f t="shared" si="325"/>
        <v>PCS</v>
      </c>
      <c r="L1510" s="3" t="e">
        <f t="shared" si="326"/>
        <v>#VALUE!</v>
      </c>
      <c r="M1510" s="3"/>
      <c r="N1510" s="3">
        <v>6566.4</v>
      </c>
      <c r="O1510" s="3" t="s">
        <v>1924</v>
      </c>
      <c r="P1510" s="3">
        <v>580.39497898391812</v>
      </c>
      <c r="Q1510" s="3">
        <v>3811105.59</v>
      </c>
      <c r="R1510" s="3">
        <v>8.0778702711749215</v>
      </c>
      <c r="S1510" s="3">
        <v>53042.527348643009</v>
      </c>
      <c r="T1510" s="3">
        <v>926861</v>
      </c>
      <c r="U1510" t="str">
        <f t="shared" si="327"/>
        <v xml:space="preserve">STAINLESS STEEL SPORTS BOTTLE 750ML SG-702 -SB-01 </v>
      </c>
      <c r="V1510" t="e">
        <f t="shared" si="328"/>
        <v>#VALUE!</v>
      </c>
      <c r="W1510" t="str">
        <f t="shared" si="329"/>
        <v>PCS</v>
      </c>
      <c r="X1510" t="e">
        <f t="shared" si="330"/>
        <v>#VALUE!</v>
      </c>
      <c r="Y1510">
        <f t="shared" si="331"/>
        <v>4737966.59</v>
      </c>
      <c r="Z1510">
        <f t="shared" si="332"/>
        <v>0.2432000316212703</v>
      </c>
      <c r="AA1510" t="str">
        <f t="shared" si="333"/>
        <v>High</v>
      </c>
      <c r="AB1510">
        <f t="shared" si="334"/>
        <v>2019</v>
      </c>
      <c r="AD1510">
        <f t="shared" si="335"/>
        <v>0.23545882986500211</v>
      </c>
    </row>
    <row r="1511" spans="1:30" x14ac:dyDescent="0.3">
      <c r="A1511" s="3" t="s">
        <v>19</v>
      </c>
      <c r="B1511" s="3" t="s">
        <v>2014</v>
      </c>
      <c r="C1511" s="3" t="s">
        <v>21</v>
      </c>
      <c r="D1511" s="4" t="s">
        <v>22</v>
      </c>
      <c r="E1511" s="3" t="s">
        <v>2016</v>
      </c>
      <c r="F1511" s="3" t="str">
        <f t="shared" si="322"/>
        <v>Other</v>
      </c>
      <c r="G1511" s="3" t="str">
        <f t="shared" si="323"/>
        <v xml:space="preserve">STAINLESS STEEL SPORTS BOTTLE 750ML SG-901-A-19 </v>
      </c>
      <c r="H1511" s="3" t="str">
        <f t="shared" si="324"/>
        <v>STAINLESS</v>
      </c>
      <c r="I1511" s="3"/>
      <c r="J1511" s="3"/>
      <c r="K1511" s="3" t="str">
        <f t="shared" si="325"/>
        <v>PCS</v>
      </c>
      <c r="L1511" s="3" t="e">
        <f t="shared" si="326"/>
        <v>#VALUE!</v>
      </c>
      <c r="M1511" s="3"/>
      <c r="N1511" s="3">
        <v>132</v>
      </c>
      <c r="O1511" s="3" t="s">
        <v>1924</v>
      </c>
      <c r="P1511" s="3">
        <v>509.33484848484852</v>
      </c>
      <c r="Q1511" s="3">
        <v>67232.2</v>
      </c>
      <c r="R1511" s="3">
        <v>7.0888635836443772</v>
      </c>
      <c r="S1511" s="3">
        <v>935.72999304105781</v>
      </c>
      <c r="T1511" s="3">
        <v>16350.8</v>
      </c>
      <c r="U1511" t="str">
        <f t="shared" si="327"/>
        <v xml:space="preserve">STAINLESS STEEL SPORTS BOTTLE 750ML SG-901-A-19 </v>
      </c>
      <c r="V1511" t="e">
        <f t="shared" si="328"/>
        <v>#VALUE!</v>
      </c>
      <c r="W1511" t="str">
        <f t="shared" si="329"/>
        <v>PCS</v>
      </c>
      <c r="X1511" t="e">
        <f t="shared" si="330"/>
        <v>#VALUE!</v>
      </c>
      <c r="Y1511">
        <f t="shared" si="331"/>
        <v>83583</v>
      </c>
      <c r="Z1511">
        <f t="shared" si="332"/>
        <v>0.24319894336344788</v>
      </c>
      <c r="AA1511" t="str">
        <f t="shared" si="333"/>
        <v>High</v>
      </c>
      <c r="AB1511">
        <f t="shared" si="334"/>
        <v>2019</v>
      </c>
      <c r="AD1511">
        <f t="shared" si="335"/>
        <v>0.23544524880928933</v>
      </c>
    </row>
    <row r="1512" spans="1:30" x14ac:dyDescent="0.3">
      <c r="A1512" s="3" t="s">
        <v>19</v>
      </c>
      <c r="B1512" s="3" t="s">
        <v>2014</v>
      </c>
      <c r="C1512" s="3" t="s">
        <v>21</v>
      </c>
      <c r="D1512" s="4" t="s">
        <v>22</v>
      </c>
      <c r="E1512" s="3" t="s">
        <v>2017</v>
      </c>
      <c r="F1512" s="3" t="str">
        <f t="shared" si="322"/>
        <v>Other</v>
      </c>
      <c r="G1512" s="3" t="str">
        <f t="shared" si="323"/>
        <v xml:space="preserve">STAINLESS STEEL BOTTLE 750ML SG805-AM-6 </v>
      </c>
      <c r="H1512" s="3" t="str">
        <f t="shared" si="324"/>
        <v>STAINLESS</v>
      </c>
      <c r="I1512" s="3"/>
      <c r="J1512" s="3"/>
      <c r="K1512" s="3" t="str">
        <f t="shared" si="325"/>
        <v>PCS</v>
      </c>
      <c r="L1512" s="3" t="e">
        <f t="shared" si="326"/>
        <v>#VALUE!</v>
      </c>
      <c r="M1512" s="3"/>
      <c r="N1512" s="3">
        <v>567</v>
      </c>
      <c r="O1512" s="3" t="s">
        <v>1924</v>
      </c>
      <c r="P1512" s="3">
        <v>597.8172486772487</v>
      </c>
      <c r="Q1512" s="3">
        <v>338962.38</v>
      </c>
      <c r="R1512" s="3">
        <v>8.320351408173261</v>
      </c>
      <c r="S1512" s="3">
        <v>4717.6392484342387</v>
      </c>
      <c r="T1512" s="3">
        <v>82435.600000000006</v>
      </c>
      <c r="U1512" t="str">
        <f t="shared" si="327"/>
        <v xml:space="preserve">STAINLESS STEEL BOTTLE 750ML SG805-AM-6 </v>
      </c>
      <c r="V1512" t="e">
        <f t="shared" si="328"/>
        <v>#VALUE!</v>
      </c>
      <c r="W1512" t="str">
        <f t="shared" si="329"/>
        <v>PCS</v>
      </c>
      <c r="X1512" t="e">
        <f t="shared" si="330"/>
        <v>#VALUE!</v>
      </c>
      <c r="Y1512">
        <f t="shared" si="331"/>
        <v>421397.98</v>
      </c>
      <c r="Z1512">
        <f t="shared" si="332"/>
        <v>0.24319985008365827</v>
      </c>
      <c r="AA1512" t="str">
        <f t="shared" si="333"/>
        <v>High</v>
      </c>
      <c r="AB1512">
        <f t="shared" si="334"/>
        <v>2019</v>
      </c>
      <c r="AD1512">
        <f t="shared" si="335"/>
        <v>0.23543162192958075</v>
      </c>
    </row>
    <row r="1513" spans="1:30" x14ac:dyDescent="0.3">
      <c r="A1513" s="3" t="s">
        <v>19</v>
      </c>
      <c r="B1513" s="3" t="s">
        <v>2014</v>
      </c>
      <c r="C1513" s="3" t="s">
        <v>21</v>
      </c>
      <c r="D1513" s="4" t="s">
        <v>22</v>
      </c>
      <c r="E1513" s="3" t="s">
        <v>2018</v>
      </c>
      <c r="F1513" s="3" t="str">
        <f t="shared" si="322"/>
        <v>Household Steel</v>
      </c>
      <c r="G1513" s="3" t="str">
        <f t="shared" si="323"/>
        <v xml:space="preserve">STEEL SPOON HOLDER ROUND -MP-96 </v>
      </c>
      <c r="H1513" s="3" t="str">
        <f t="shared" si="324"/>
        <v>STEEL</v>
      </c>
      <c r="I1513" s="3"/>
      <c r="J1513" s="3"/>
      <c r="K1513" s="3" t="str">
        <f t="shared" si="325"/>
        <v>PCS</v>
      </c>
      <c r="L1513" s="3" t="e">
        <f t="shared" si="326"/>
        <v>#VALUE!</v>
      </c>
      <c r="M1513" s="3"/>
      <c r="N1513" s="3">
        <v>4427.5</v>
      </c>
      <c r="O1513" s="3" t="s">
        <v>1924</v>
      </c>
      <c r="P1513" s="3">
        <v>252.93033766233771</v>
      </c>
      <c r="Q1513" s="3">
        <v>1119849.07</v>
      </c>
      <c r="R1513" s="3">
        <v>3.5202552214660781</v>
      </c>
      <c r="S1513" s="3">
        <v>15585.92999304106</v>
      </c>
      <c r="T1513" s="3">
        <v>272347.3</v>
      </c>
      <c r="U1513" t="str">
        <f t="shared" si="327"/>
        <v xml:space="preserve">STEEL SPOON HOLDER ROUND -MP-96 </v>
      </c>
      <c r="V1513" t="e">
        <f t="shared" si="328"/>
        <v>#VALUE!</v>
      </c>
      <c r="W1513" t="str">
        <f t="shared" si="329"/>
        <v>PCS</v>
      </c>
      <c r="X1513" t="e">
        <f t="shared" si="330"/>
        <v>#VALUE!</v>
      </c>
      <c r="Y1513">
        <f t="shared" si="331"/>
        <v>1392196.37</v>
      </c>
      <c r="Z1513">
        <f t="shared" si="332"/>
        <v>0.24320000551502888</v>
      </c>
      <c r="AA1513" t="str">
        <f t="shared" si="333"/>
        <v>High</v>
      </c>
      <c r="AB1513">
        <f t="shared" si="334"/>
        <v>2019</v>
      </c>
      <c r="AD1513">
        <f t="shared" si="335"/>
        <v>0.235417945471563</v>
      </c>
    </row>
    <row r="1514" spans="1:30" x14ac:dyDescent="0.3">
      <c r="A1514" s="3" t="s">
        <v>19</v>
      </c>
      <c r="B1514" s="3" t="s">
        <v>2019</v>
      </c>
      <c r="C1514" s="3" t="s">
        <v>21</v>
      </c>
      <c r="D1514" s="4" t="s">
        <v>22</v>
      </c>
      <c r="E1514" s="3" t="s">
        <v>2020</v>
      </c>
      <c r="F1514" s="3" t="str">
        <f t="shared" si="322"/>
        <v>Other</v>
      </c>
      <c r="G1514" s="3" t="str">
        <f t="shared" si="323"/>
        <v xml:space="preserve">STEEL ZHARA-AM-60 </v>
      </c>
      <c r="H1514" s="3" t="str">
        <f t="shared" si="324"/>
        <v>STEEL</v>
      </c>
      <c r="I1514" s="3"/>
      <c r="J1514" s="3"/>
      <c r="K1514" s="3" t="str">
        <f t="shared" si="325"/>
        <v>PCS</v>
      </c>
      <c r="L1514" s="3" t="e">
        <f t="shared" si="326"/>
        <v>#VALUE!</v>
      </c>
      <c r="M1514" s="3"/>
      <c r="N1514" s="3">
        <v>103.2</v>
      </c>
      <c r="O1514" s="3" t="s">
        <v>1924</v>
      </c>
      <c r="P1514" s="3">
        <v>309.49166666666667</v>
      </c>
      <c r="Q1514" s="3">
        <v>31939.54</v>
      </c>
      <c r="R1514" s="3">
        <v>4.4213095238095237</v>
      </c>
      <c r="S1514" s="3">
        <v>456.27914285714292</v>
      </c>
      <c r="T1514" s="3">
        <v>7767.8</v>
      </c>
      <c r="U1514" t="str">
        <f t="shared" si="327"/>
        <v xml:space="preserve">STEEL ZHARA-AM-60 </v>
      </c>
      <c r="V1514" t="e">
        <f t="shared" si="328"/>
        <v>#VALUE!</v>
      </c>
      <c r="W1514" t="str">
        <f t="shared" si="329"/>
        <v>PCS</v>
      </c>
      <c r="X1514" t="e">
        <f t="shared" si="330"/>
        <v>#VALUE!</v>
      </c>
      <c r="Y1514">
        <f t="shared" si="331"/>
        <v>39707.340000000004</v>
      </c>
      <c r="Z1514">
        <f t="shared" si="332"/>
        <v>0.24320325214452054</v>
      </c>
      <c r="AA1514" t="str">
        <f t="shared" si="333"/>
        <v>High</v>
      </c>
      <c r="AB1514">
        <f t="shared" si="334"/>
        <v>2019</v>
      </c>
      <c r="AD1514">
        <f t="shared" si="335"/>
        <v>0.23540422049794135</v>
      </c>
    </row>
    <row r="1515" spans="1:30" x14ac:dyDescent="0.3">
      <c r="A1515" s="3" t="s">
        <v>19</v>
      </c>
      <c r="B1515" s="3" t="s">
        <v>2021</v>
      </c>
      <c r="C1515" s="3" t="s">
        <v>21</v>
      </c>
      <c r="D1515" s="4" t="s">
        <v>22</v>
      </c>
      <c r="E1515" s="3" t="s">
        <v>2022</v>
      </c>
      <c r="F1515" s="3" t="str">
        <f t="shared" si="322"/>
        <v>Other</v>
      </c>
      <c r="G1515" s="3" t="str">
        <f t="shared" si="323"/>
        <v xml:space="preserve">STEEL LUNCH BOX 6862 -AM-22 </v>
      </c>
      <c r="H1515" s="3" t="str">
        <f t="shared" si="324"/>
        <v>STEEL</v>
      </c>
      <c r="I1515" s="3"/>
      <c r="J1515" s="3"/>
      <c r="K1515" s="3" t="str">
        <f t="shared" si="325"/>
        <v>PCS</v>
      </c>
      <c r="L1515" s="3" t="e">
        <f t="shared" si="326"/>
        <v>#VALUE!</v>
      </c>
      <c r="M1515" s="3"/>
      <c r="N1515" s="3">
        <v>87.5</v>
      </c>
      <c r="O1515" s="3" t="s">
        <v>1924</v>
      </c>
      <c r="P1515" s="3">
        <v>500.46114285714282</v>
      </c>
      <c r="Q1515" s="3">
        <v>43790.35</v>
      </c>
      <c r="R1515" s="3">
        <v>7.1494448979591834</v>
      </c>
      <c r="S1515" s="3">
        <v>625.57642857142855</v>
      </c>
      <c r="T1515" s="3">
        <v>10649.8</v>
      </c>
      <c r="U1515" t="str">
        <f t="shared" si="327"/>
        <v xml:space="preserve">STEEL LUNCH BOX 6862 -AM-22 </v>
      </c>
      <c r="V1515" t="e">
        <f t="shared" si="328"/>
        <v>#VALUE!</v>
      </c>
      <c r="W1515" t="str">
        <f t="shared" si="329"/>
        <v>PCS</v>
      </c>
      <c r="X1515" t="e">
        <f t="shared" si="330"/>
        <v>#VALUE!</v>
      </c>
      <c r="Y1515">
        <f t="shared" si="331"/>
        <v>54440.149999999994</v>
      </c>
      <c r="Z1515">
        <f t="shared" si="332"/>
        <v>0.24319970039061117</v>
      </c>
      <c r="AA1515" t="str">
        <f t="shared" si="333"/>
        <v>High</v>
      </c>
      <c r="AB1515">
        <f t="shared" si="334"/>
        <v>2019</v>
      </c>
      <c r="AD1515">
        <f t="shared" si="335"/>
        <v>0.23539044129008518</v>
      </c>
    </row>
    <row r="1516" spans="1:30" x14ac:dyDescent="0.3">
      <c r="A1516" s="3" t="s">
        <v>19</v>
      </c>
      <c r="B1516" s="3" t="s">
        <v>2021</v>
      </c>
      <c r="C1516" s="3" t="s">
        <v>21</v>
      </c>
      <c r="D1516" s="4" t="s">
        <v>22</v>
      </c>
      <c r="E1516" s="3" t="s">
        <v>2023</v>
      </c>
      <c r="F1516" s="3" t="str">
        <f t="shared" si="322"/>
        <v>Other</v>
      </c>
      <c r="G1516" s="3" t="str">
        <f t="shared" si="323"/>
        <v xml:space="preserve">STEEL ZHARA-AM-60 </v>
      </c>
      <c r="H1516" s="3" t="str">
        <f t="shared" si="324"/>
        <v>STEEL</v>
      </c>
      <c r="I1516" s="3"/>
      <c r="J1516" s="3"/>
      <c r="K1516" s="3" t="str">
        <f t="shared" si="325"/>
        <v>PCS</v>
      </c>
      <c r="L1516" s="3" t="e">
        <f t="shared" si="326"/>
        <v>#VALUE!</v>
      </c>
      <c r="M1516" s="3"/>
      <c r="N1516" s="3">
        <v>68.8</v>
      </c>
      <c r="O1516" s="3" t="s">
        <v>1924</v>
      </c>
      <c r="P1516" s="3">
        <v>308.2264534883721</v>
      </c>
      <c r="Q1516" s="3">
        <v>21205.98</v>
      </c>
      <c r="R1516" s="3">
        <v>4.4032350498338868</v>
      </c>
      <c r="S1516" s="3">
        <v>302.9425714285714</v>
      </c>
      <c r="T1516" s="3">
        <v>5157.3</v>
      </c>
      <c r="U1516" t="str">
        <f t="shared" si="327"/>
        <v xml:space="preserve">STEEL ZHARA-AM-60 </v>
      </c>
      <c r="V1516" t="e">
        <f t="shared" si="328"/>
        <v>#VALUE!</v>
      </c>
      <c r="W1516" t="str">
        <f t="shared" si="329"/>
        <v>PCS</v>
      </c>
      <c r="X1516" t="e">
        <f t="shared" si="330"/>
        <v>#VALUE!</v>
      </c>
      <c r="Y1516">
        <f t="shared" si="331"/>
        <v>26363.279999999999</v>
      </c>
      <c r="Z1516">
        <f t="shared" si="332"/>
        <v>0.24320026709447054</v>
      </c>
      <c r="AA1516" t="str">
        <f t="shared" si="333"/>
        <v>High</v>
      </c>
      <c r="AB1516">
        <f t="shared" si="334"/>
        <v>2019</v>
      </c>
      <c r="AD1516">
        <f t="shared" si="335"/>
        <v>0.23537661959256212</v>
      </c>
    </row>
    <row r="1517" spans="1:30" x14ac:dyDescent="0.3">
      <c r="A1517" s="3" t="s">
        <v>19</v>
      </c>
      <c r="B1517" s="3" t="s">
        <v>2021</v>
      </c>
      <c r="C1517" s="3" t="s">
        <v>21</v>
      </c>
      <c r="D1517" s="4" t="s">
        <v>22</v>
      </c>
      <c r="E1517" s="3" t="s">
        <v>2024</v>
      </c>
      <c r="F1517" s="3" t="str">
        <f t="shared" si="322"/>
        <v>Other</v>
      </c>
      <c r="G1517" s="3" t="str">
        <f t="shared" si="323"/>
        <v xml:space="preserve">STEEL LUNCH BOX 2652 -AM-20 </v>
      </c>
      <c r="H1517" s="3" t="str">
        <f t="shared" si="324"/>
        <v>STEEL</v>
      </c>
      <c r="I1517" s="3"/>
      <c r="J1517" s="3"/>
      <c r="K1517" s="3" t="str">
        <f t="shared" si="325"/>
        <v>PCS</v>
      </c>
      <c r="L1517" s="3" t="e">
        <f t="shared" si="326"/>
        <v>#VALUE!</v>
      </c>
      <c r="M1517" s="3"/>
      <c r="N1517" s="3">
        <v>57.6</v>
      </c>
      <c r="O1517" s="3" t="s">
        <v>1924</v>
      </c>
      <c r="P1517" s="3">
        <v>662.68697916666656</v>
      </c>
      <c r="Q1517" s="3">
        <v>38170.769999999997</v>
      </c>
      <c r="R1517" s="3">
        <v>9.4669568452380943</v>
      </c>
      <c r="S1517" s="3">
        <v>545.29671428571419</v>
      </c>
      <c r="T1517" s="3">
        <v>9283.2000000000007</v>
      </c>
      <c r="U1517" t="str">
        <f t="shared" si="327"/>
        <v xml:space="preserve">STEEL LUNCH BOX 2652 -AM-20 </v>
      </c>
      <c r="V1517" t="e">
        <f t="shared" si="328"/>
        <v>#VALUE!</v>
      </c>
      <c r="W1517" t="str">
        <f t="shared" si="329"/>
        <v>PCS</v>
      </c>
      <c r="X1517" t="e">
        <f t="shared" si="330"/>
        <v>#VALUE!</v>
      </c>
      <c r="Y1517">
        <f t="shared" si="331"/>
        <v>47453.97</v>
      </c>
      <c r="Z1517">
        <f t="shared" si="332"/>
        <v>0.24320180074963124</v>
      </c>
      <c r="AA1517" t="str">
        <f t="shared" si="333"/>
        <v>High</v>
      </c>
      <c r="AB1517">
        <f t="shared" si="334"/>
        <v>2019</v>
      </c>
      <c r="AD1517">
        <f t="shared" si="335"/>
        <v>0.23536274787713321</v>
      </c>
    </row>
    <row r="1518" spans="1:30" x14ac:dyDescent="0.3">
      <c r="A1518" s="3" t="s">
        <v>19</v>
      </c>
      <c r="B1518" s="3" t="s">
        <v>2021</v>
      </c>
      <c r="C1518" s="3" t="s">
        <v>21</v>
      </c>
      <c r="D1518" s="4" t="s">
        <v>22</v>
      </c>
      <c r="E1518" s="3" t="s">
        <v>2025</v>
      </c>
      <c r="F1518" s="3" t="str">
        <f t="shared" si="322"/>
        <v>Other</v>
      </c>
      <c r="G1518" s="3" t="str">
        <f t="shared" si="323"/>
        <v xml:space="preserve">STEEL LUNCH BOX 6861 -AM-21 </v>
      </c>
      <c r="H1518" s="3" t="str">
        <f t="shared" si="324"/>
        <v>STEEL</v>
      </c>
      <c r="I1518" s="3"/>
      <c r="J1518" s="3"/>
      <c r="K1518" s="3" t="str">
        <f t="shared" si="325"/>
        <v>PCS</v>
      </c>
      <c r="L1518" s="3" t="e">
        <f t="shared" si="326"/>
        <v>#VALUE!</v>
      </c>
      <c r="M1518" s="3"/>
      <c r="N1518" s="3">
        <v>77</v>
      </c>
      <c r="O1518" s="3" t="s">
        <v>1924</v>
      </c>
      <c r="P1518" s="3">
        <v>586.37753246753243</v>
      </c>
      <c r="Q1518" s="3">
        <v>45151.07</v>
      </c>
      <c r="R1518" s="3">
        <v>8.3768218923933198</v>
      </c>
      <c r="S1518" s="3">
        <v>645.01528571428571</v>
      </c>
      <c r="T1518" s="3">
        <v>10980.7</v>
      </c>
      <c r="U1518" t="str">
        <f t="shared" si="327"/>
        <v xml:space="preserve">STEEL LUNCH BOX 6861 -AM-21 </v>
      </c>
      <c r="V1518" t="e">
        <f t="shared" si="328"/>
        <v>#VALUE!</v>
      </c>
      <c r="W1518" t="str">
        <f t="shared" si="329"/>
        <v>PCS</v>
      </c>
      <c r="X1518" t="e">
        <f t="shared" si="330"/>
        <v>#VALUE!</v>
      </c>
      <c r="Y1518">
        <f t="shared" si="331"/>
        <v>56131.770000000004</v>
      </c>
      <c r="Z1518">
        <f t="shared" si="332"/>
        <v>0.24319910912410272</v>
      </c>
      <c r="AA1518" t="str">
        <f t="shared" si="333"/>
        <v>High</v>
      </c>
      <c r="AB1518">
        <f t="shared" si="334"/>
        <v>2019</v>
      </c>
      <c r="AD1518">
        <f t="shared" si="335"/>
        <v>0.23534882415977537</v>
      </c>
    </row>
    <row r="1519" spans="1:30" x14ac:dyDescent="0.3">
      <c r="A1519" s="3" t="s">
        <v>19</v>
      </c>
      <c r="B1519" s="3" t="s">
        <v>2021</v>
      </c>
      <c r="C1519" s="3" t="s">
        <v>21</v>
      </c>
      <c r="D1519" s="4" t="s">
        <v>22</v>
      </c>
      <c r="E1519" s="3" t="s">
        <v>2026</v>
      </c>
      <c r="F1519" s="3" t="str">
        <f t="shared" si="322"/>
        <v>Other</v>
      </c>
      <c r="G1519" s="3" t="str">
        <f t="shared" si="323"/>
        <v xml:space="preserve">STEEL LUNCH BOX 2651-AM-19 </v>
      </c>
      <c r="H1519" s="3" t="str">
        <f t="shared" si="324"/>
        <v>STEEL</v>
      </c>
      <c r="I1519" s="3"/>
      <c r="J1519" s="3"/>
      <c r="K1519" s="3" t="str">
        <f t="shared" si="325"/>
        <v>PCS</v>
      </c>
      <c r="L1519" s="3" t="e">
        <f t="shared" si="326"/>
        <v>#VALUE!</v>
      </c>
      <c r="M1519" s="3"/>
      <c r="N1519" s="3">
        <v>72</v>
      </c>
      <c r="O1519" s="3" t="s">
        <v>1924</v>
      </c>
      <c r="P1519" s="3">
        <v>667.59569444444446</v>
      </c>
      <c r="Q1519" s="3">
        <v>48066.89</v>
      </c>
      <c r="R1519" s="3">
        <v>9.5370813492063498</v>
      </c>
      <c r="S1519" s="3">
        <v>686.66985714285715</v>
      </c>
      <c r="T1519" s="3">
        <v>11689.9</v>
      </c>
      <c r="U1519" t="str">
        <f t="shared" si="327"/>
        <v xml:space="preserve">STEEL LUNCH BOX 2651-AM-19 </v>
      </c>
      <c r="V1519" t="e">
        <f t="shared" si="328"/>
        <v>#VALUE!</v>
      </c>
      <c r="W1519" t="str">
        <f t="shared" si="329"/>
        <v>PCS</v>
      </c>
      <c r="X1519" t="e">
        <f t="shared" si="330"/>
        <v>#VALUE!</v>
      </c>
      <c r="Y1519">
        <f t="shared" si="331"/>
        <v>59756.79</v>
      </c>
      <c r="Z1519">
        <f t="shared" si="332"/>
        <v>0.24320067306205997</v>
      </c>
      <c r="AA1519" t="str">
        <f t="shared" si="333"/>
        <v>High</v>
      </c>
      <c r="AB1519">
        <f t="shared" si="334"/>
        <v>2019</v>
      </c>
      <c r="AD1519">
        <f t="shared" si="335"/>
        <v>0.23533485568119114</v>
      </c>
    </row>
    <row r="1520" spans="1:30" x14ac:dyDescent="0.3">
      <c r="A1520" s="3" t="s">
        <v>19</v>
      </c>
      <c r="B1520" s="3" t="s">
        <v>2027</v>
      </c>
      <c r="C1520" s="3" t="s">
        <v>21</v>
      </c>
      <c r="D1520" s="4" t="s">
        <v>25</v>
      </c>
      <c r="E1520" s="3" t="s">
        <v>2028</v>
      </c>
      <c r="F1520" s="3" t="str">
        <f t="shared" si="322"/>
        <v>Other</v>
      </c>
      <c r="G1520" s="3" t="str">
        <f t="shared" si="323"/>
        <v xml:space="preserve">SS SCOURER 3 PCS SET </v>
      </c>
      <c r="H1520" s="3" t="str">
        <f t="shared" si="324"/>
        <v>SS</v>
      </c>
      <c r="I1520" s="3"/>
      <c r="J1520" s="3"/>
      <c r="K1520" s="3" t="str">
        <f t="shared" si="325"/>
        <v>PCS</v>
      </c>
      <c r="L1520" s="3" t="e">
        <f t="shared" si="326"/>
        <v>#VALUE!</v>
      </c>
      <c r="M1520" s="3"/>
      <c r="N1520" s="3">
        <v>6401</v>
      </c>
      <c r="O1520" s="3" t="s">
        <v>1924</v>
      </c>
      <c r="P1520" s="3">
        <v>250.07735041399781</v>
      </c>
      <c r="Q1520" s="3">
        <v>1600745.12</v>
      </c>
      <c r="R1520" s="3">
        <v>3.572533577342826</v>
      </c>
      <c r="S1520" s="3">
        <v>22867.787428571432</v>
      </c>
      <c r="T1520" s="3">
        <v>495910.9</v>
      </c>
      <c r="U1520" t="str">
        <f t="shared" si="327"/>
        <v xml:space="preserve">SS SCOURER 3 PCS SET </v>
      </c>
      <c r="V1520" t="e">
        <f t="shared" si="328"/>
        <v>#VALUE!</v>
      </c>
      <c r="W1520" t="str">
        <f t="shared" si="329"/>
        <v>PCS</v>
      </c>
      <c r="X1520" t="e">
        <f t="shared" si="330"/>
        <v>#VALUE!</v>
      </c>
      <c r="Y1520">
        <f t="shared" si="331"/>
        <v>2096656.02</v>
      </c>
      <c r="Z1520">
        <f t="shared" si="332"/>
        <v>0.30980003862201372</v>
      </c>
      <c r="AA1520" t="str">
        <f t="shared" si="333"/>
        <v>High</v>
      </c>
      <c r="AB1520">
        <f t="shared" si="334"/>
        <v>2019</v>
      </c>
      <c r="AD1520">
        <f t="shared" si="335"/>
        <v>0.2353208346163411</v>
      </c>
    </row>
    <row r="1521" spans="1:30" x14ac:dyDescent="0.3">
      <c r="A1521" s="3" t="s">
        <v>19</v>
      </c>
      <c r="B1521" s="3" t="s">
        <v>2029</v>
      </c>
      <c r="C1521" s="3" t="s">
        <v>21</v>
      </c>
      <c r="D1521" s="4" t="s">
        <v>22</v>
      </c>
      <c r="E1521" s="3" t="s">
        <v>2030</v>
      </c>
      <c r="F1521" s="3" t="str">
        <f t="shared" si="322"/>
        <v>Other</v>
      </c>
      <c r="G1521" s="3" t="str">
        <f t="shared" si="323"/>
        <v xml:space="preserve">STEEL LUNCH BOX-6527 </v>
      </c>
      <c r="H1521" s="3" t="str">
        <f t="shared" si="324"/>
        <v>STEEL</v>
      </c>
      <c r="I1521" s="3"/>
      <c r="J1521" s="3"/>
      <c r="K1521" s="3" t="str">
        <f t="shared" si="325"/>
        <v>PCS</v>
      </c>
      <c r="L1521" s="3" t="e">
        <f t="shared" si="326"/>
        <v>#VALUE!</v>
      </c>
      <c r="M1521" s="3"/>
      <c r="N1521" s="3">
        <v>9095.68</v>
      </c>
      <c r="O1521" s="3" t="s">
        <v>1924</v>
      </c>
      <c r="P1521" s="3">
        <v>408.92974796826621</v>
      </c>
      <c r="Q1521" s="3">
        <v>3719494.13</v>
      </c>
      <c r="R1521" s="3">
        <v>5.8418535424038032</v>
      </c>
      <c r="S1521" s="3">
        <v>53135.630428571429</v>
      </c>
      <c r="T1521" s="3">
        <v>904580.9</v>
      </c>
      <c r="U1521" t="str">
        <f t="shared" si="327"/>
        <v xml:space="preserve">STEEL LUNCH BOX-6527 </v>
      </c>
      <c r="V1521" t="e">
        <f t="shared" si="328"/>
        <v>#VALUE!</v>
      </c>
      <c r="W1521" t="str">
        <f t="shared" si="329"/>
        <v>PCS</v>
      </c>
      <c r="X1521" t="e">
        <f t="shared" si="330"/>
        <v>#VALUE!</v>
      </c>
      <c r="Y1521">
        <f t="shared" si="331"/>
        <v>4624075.03</v>
      </c>
      <c r="Z1521">
        <f t="shared" si="332"/>
        <v>0.24319998053068578</v>
      </c>
      <c r="AA1521" t="str">
        <f t="shared" si="333"/>
        <v>High</v>
      </c>
      <c r="AB1521">
        <f t="shared" si="334"/>
        <v>2019</v>
      </c>
      <c r="AD1521">
        <f t="shared" si="335"/>
        <v>0.23518783603775958</v>
      </c>
    </row>
    <row r="1522" spans="1:30" x14ac:dyDescent="0.3">
      <c r="A1522" s="3" t="s">
        <v>19</v>
      </c>
      <c r="B1522" s="3" t="s">
        <v>2029</v>
      </c>
      <c r="C1522" s="3" t="s">
        <v>21</v>
      </c>
      <c r="D1522" s="4" t="s">
        <v>22</v>
      </c>
      <c r="E1522" s="3" t="s">
        <v>2031</v>
      </c>
      <c r="F1522" s="3" t="str">
        <f t="shared" si="322"/>
        <v>Other</v>
      </c>
      <c r="G1522" s="3" t="str">
        <f t="shared" si="323"/>
        <v xml:space="preserve">STEEL ZHARA-NP-003 </v>
      </c>
      <c r="H1522" s="3" t="str">
        <f t="shared" si="324"/>
        <v>STEEL</v>
      </c>
      <c r="I1522" s="3"/>
      <c r="J1522" s="3"/>
      <c r="K1522" s="3" t="str">
        <f t="shared" si="325"/>
        <v>PCS</v>
      </c>
      <c r="L1522" s="3" t="e">
        <f t="shared" si="326"/>
        <v>#VALUE!</v>
      </c>
      <c r="M1522" s="3"/>
      <c r="N1522" s="3">
        <v>6708.8</v>
      </c>
      <c r="O1522" s="3" t="s">
        <v>1924</v>
      </c>
      <c r="P1522" s="3">
        <v>346.91774087765327</v>
      </c>
      <c r="Q1522" s="3">
        <v>2327401.7400000002</v>
      </c>
      <c r="R1522" s="3">
        <v>4.9559677268236184</v>
      </c>
      <c r="S1522" s="3">
        <v>33248.596285714288</v>
      </c>
      <c r="T1522" s="3">
        <v>566024.1</v>
      </c>
      <c r="U1522" t="str">
        <f t="shared" si="327"/>
        <v xml:space="preserve">STEEL ZHARA-NP-003 </v>
      </c>
      <c r="V1522" t="e">
        <f t="shared" si="328"/>
        <v>#VALUE!</v>
      </c>
      <c r="W1522" t="str">
        <f t="shared" si="329"/>
        <v>PCS</v>
      </c>
      <c r="X1522" t="e">
        <f t="shared" si="330"/>
        <v>#VALUE!</v>
      </c>
      <c r="Y1522">
        <f t="shared" si="331"/>
        <v>2893425.8400000003</v>
      </c>
      <c r="Z1522">
        <f t="shared" si="332"/>
        <v>0.24319999863882541</v>
      </c>
      <c r="AA1522" t="str">
        <f t="shared" si="333"/>
        <v>High</v>
      </c>
      <c r="AB1522">
        <f t="shared" si="334"/>
        <v>2019</v>
      </c>
      <c r="AD1522">
        <f t="shared" si="335"/>
        <v>0.23517350304224446</v>
      </c>
    </row>
    <row r="1523" spans="1:30" x14ac:dyDescent="0.3">
      <c r="A1523" s="3" t="s">
        <v>19</v>
      </c>
      <c r="B1523" s="3" t="s">
        <v>2032</v>
      </c>
      <c r="C1523" s="3" t="s">
        <v>21</v>
      </c>
      <c r="D1523" s="4" t="s">
        <v>25</v>
      </c>
      <c r="E1523" s="3" t="s">
        <v>2033</v>
      </c>
      <c r="F1523" s="3" t="str">
        <f t="shared" si="322"/>
        <v>Scrubber</v>
      </c>
      <c r="G1523" s="3" t="str">
        <f t="shared" si="323"/>
        <v xml:space="preserve">STEEL SCRUBBER 2PCS SET </v>
      </c>
      <c r="H1523" s="3" t="str">
        <f t="shared" si="324"/>
        <v>STEEL</v>
      </c>
      <c r="I1523" s="3"/>
      <c r="J1523" s="3"/>
      <c r="K1523" s="3" t="str">
        <f t="shared" si="325"/>
        <v>PCS</v>
      </c>
      <c r="L1523" s="3" t="e">
        <f t="shared" si="326"/>
        <v>#VALUE!</v>
      </c>
      <c r="M1523" s="3"/>
      <c r="N1523" s="3">
        <v>4882</v>
      </c>
      <c r="O1523" s="3" t="s">
        <v>1924</v>
      </c>
      <c r="P1523" s="3">
        <v>400.61963744367063</v>
      </c>
      <c r="Q1523" s="3">
        <v>1955825.07</v>
      </c>
      <c r="R1523" s="3">
        <v>5.7231376777667231</v>
      </c>
      <c r="S1523" s="3">
        <v>27940.358142857149</v>
      </c>
      <c r="T1523" s="3">
        <v>605914.69999999995</v>
      </c>
      <c r="U1523" t="str">
        <f t="shared" si="327"/>
        <v xml:space="preserve">STEEL SCRUBBER 2PCS SET </v>
      </c>
      <c r="V1523" t="e">
        <f t="shared" si="328"/>
        <v>#VALUE!</v>
      </c>
      <c r="W1523" t="str">
        <f t="shared" si="329"/>
        <v>PCS</v>
      </c>
      <c r="X1523" t="e">
        <f t="shared" si="330"/>
        <v>#VALUE!</v>
      </c>
      <c r="Y1523">
        <f t="shared" si="331"/>
        <v>2561739.77</v>
      </c>
      <c r="Z1523">
        <f t="shared" si="332"/>
        <v>0.30980004771081082</v>
      </c>
      <c r="AA1523" t="str">
        <f t="shared" si="333"/>
        <v>High</v>
      </c>
      <c r="AB1523">
        <f t="shared" si="334"/>
        <v>2019</v>
      </c>
      <c r="AD1523">
        <f t="shared" si="335"/>
        <v>0.2351591186415338</v>
      </c>
    </row>
    <row r="1524" spans="1:30" x14ac:dyDescent="0.3">
      <c r="A1524" s="3" t="s">
        <v>19</v>
      </c>
      <c r="B1524" s="3" t="s">
        <v>2034</v>
      </c>
      <c r="C1524" s="3" t="s">
        <v>21</v>
      </c>
      <c r="D1524" s="4" t="s">
        <v>22</v>
      </c>
      <c r="E1524" s="3" t="s">
        <v>2035</v>
      </c>
      <c r="F1524" s="3" t="str">
        <f t="shared" si="322"/>
        <v>Household Steel</v>
      </c>
      <c r="G1524" s="3" t="str">
        <f t="shared" si="323"/>
        <v>STEEL SPOON HOLDER ROUND-MP-96</v>
      </c>
      <c r="H1524" s="3" t="str">
        <f t="shared" si="324"/>
        <v>STEEL</v>
      </c>
      <c r="I1524" s="3"/>
      <c r="J1524" s="3"/>
      <c r="K1524" s="3" t="str">
        <f t="shared" si="325"/>
        <v>PCS</v>
      </c>
      <c r="L1524" s="3" t="e">
        <f t="shared" si="326"/>
        <v>#VALUE!</v>
      </c>
      <c r="M1524" s="3"/>
      <c r="N1524" s="3">
        <v>1740.2</v>
      </c>
      <c r="O1524" s="3" t="s">
        <v>24</v>
      </c>
      <c r="P1524" s="3">
        <v>246.9528215147684</v>
      </c>
      <c r="Q1524" s="3">
        <v>429747.3</v>
      </c>
      <c r="R1524" s="3">
        <v>3.5456255781014838</v>
      </c>
      <c r="S1524" s="3">
        <v>6170.0976310122032</v>
      </c>
      <c r="T1524" s="3">
        <v>104514.5</v>
      </c>
      <c r="U1524" t="str">
        <f t="shared" si="327"/>
        <v>STEEL SPOON HOLDER ROUND-MP-96</v>
      </c>
      <c r="V1524" t="e">
        <f t="shared" si="328"/>
        <v>#VALUE!</v>
      </c>
      <c r="W1524" t="str">
        <f t="shared" si="329"/>
        <v>PCS</v>
      </c>
      <c r="X1524" t="e">
        <f t="shared" si="330"/>
        <v>#VALUE!</v>
      </c>
      <c r="Y1524">
        <f t="shared" si="331"/>
        <v>534261.80000000005</v>
      </c>
      <c r="Z1524">
        <f t="shared" si="332"/>
        <v>0.2431998991034964</v>
      </c>
      <c r="AA1524" t="str">
        <f t="shared" si="333"/>
        <v>High</v>
      </c>
      <c r="AB1524">
        <f t="shared" si="334"/>
        <v>2019</v>
      </c>
      <c r="AD1524">
        <f t="shared" si="335"/>
        <v>0.2350251133828816</v>
      </c>
    </row>
    <row r="1525" spans="1:30" x14ac:dyDescent="0.3">
      <c r="A1525" s="3" t="s">
        <v>19</v>
      </c>
      <c r="B1525" s="3" t="s">
        <v>2034</v>
      </c>
      <c r="C1525" s="3" t="s">
        <v>21</v>
      </c>
      <c r="D1525" s="4" t="s">
        <v>22</v>
      </c>
      <c r="E1525" s="3" t="s">
        <v>2036</v>
      </c>
      <c r="F1525" s="3" t="str">
        <f t="shared" si="322"/>
        <v>Kitchen Tools</v>
      </c>
      <c r="G1525" s="3" t="str">
        <f t="shared" si="323"/>
        <v xml:space="preserve">STEEL TEA STRAINER -NP-55 </v>
      </c>
      <c r="H1525" s="3" t="str">
        <f t="shared" si="324"/>
        <v>STEEL</v>
      </c>
      <c r="I1525" s="3"/>
      <c r="J1525" s="3"/>
      <c r="K1525" s="3" t="str">
        <f t="shared" si="325"/>
        <v>PCS</v>
      </c>
      <c r="L1525" s="3" t="e">
        <f t="shared" si="326"/>
        <v>#VALUE!</v>
      </c>
      <c r="M1525" s="3"/>
      <c r="N1525" s="3">
        <v>2310</v>
      </c>
      <c r="O1525" s="3" t="s">
        <v>24</v>
      </c>
      <c r="P1525" s="3">
        <v>486.16324675324682</v>
      </c>
      <c r="Q1525" s="3">
        <v>1123037.1000000001</v>
      </c>
      <c r="R1525" s="3">
        <v>6.9800896877709508</v>
      </c>
      <c r="S1525" s="3">
        <v>16124.0071787509</v>
      </c>
      <c r="T1525" s="3">
        <v>273122.59999999998</v>
      </c>
      <c r="U1525" t="str">
        <f t="shared" si="327"/>
        <v xml:space="preserve">STEEL TEA STRAINER -NP-55 </v>
      </c>
      <c r="V1525" t="e">
        <f t="shared" si="328"/>
        <v>#VALUE!</v>
      </c>
      <c r="W1525" t="str">
        <f t="shared" si="329"/>
        <v>PCS</v>
      </c>
      <c r="X1525" t="e">
        <f t="shared" si="330"/>
        <v>#VALUE!</v>
      </c>
      <c r="Y1525">
        <f t="shared" si="331"/>
        <v>1396159.7000000002</v>
      </c>
      <c r="Z1525">
        <f t="shared" si="332"/>
        <v>0.24319997976914562</v>
      </c>
      <c r="AA1525" t="str">
        <f t="shared" si="333"/>
        <v>High</v>
      </c>
      <c r="AB1525">
        <f t="shared" si="334"/>
        <v>2019</v>
      </c>
      <c r="AD1525">
        <f t="shared" si="335"/>
        <v>0.23501041053086608</v>
      </c>
    </row>
    <row r="1526" spans="1:30" x14ac:dyDescent="0.3">
      <c r="A1526" s="3" t="s">
        <v>19</v>
      </c>
      <c r="B1526" s="3" t="s">
        <v>2034</v>
      </c>
      <c r="C1526" s="3" t="s">
        <v>21</v>
      </c>
      <c r="D1526" s="4" t="s">
        <v>22</v>
      </c>
      <c r="E1526" s="3" t="s">
        <v>2037</v>
      </c>
      <c r="F1526" s="3" t="str">
        <f t="shared" si="322"/>
        <v>Other</v>
      </c>
      <c r="G1526" s="3" t="str">
        <f t="shared" si="323"/>
        <v xml:space="preserve">STEEL ZHARA-RS-07 </v>
      </c>
      <c r="H1526" s="3" t="str">
        <f t="shared" si="324"/>
        <v>STEEL</v>
      </c>
      <c r="I1526" s="3"/>
      <c r="J1526" s="3"/>
      <c r="K1526" s="3" t="str">
        <f t="shared" si="325"/>
        <v>PCS</v>
      </c>
      <c r="L1526" s="3" t="e">
        <f t="shared" si="326"/>
        <v>#VALUE!</v>
      </c>
      <c r="M1526" s="3"/>
      <c r="N1526" s="3">
        <v>20</v>
      </c>
      <c r="O1526" s="3" t="s">
        <v>24</v>
      </c>
      <c r="P1526" s="3">
        <v>3708.39</v>
      </c>
      <c r="Q1526" s="3">
        <v>74167.8</v>
      </c>
      <c r="R1526" s="3">
        <v>53.243216080402007</v>
      </c>
      <c r="S1526" s="3">
        <v>1064.86432160804</v>
      </c>
      <c r="T1526" s="3">
        <v>18037.7</v>
      </c>
      <c r="U1526" t="str">
        <f t="shared" si="327"/>
        <v xml:space="preserve">STEEL ZHARA-RS-07 </v>
      </c>
      <c r="V1526" t="e">
        <f t="shared" si="328"/>
        <v>#VALUE!</v>
      </c>
      <c r="W1526" t="str">
        <f t="shared" si="329"/>
        <v>PCS</v>
      </c>
      <c r="X1526" t="e">
        <f t="shared" si="330"/>
        <v>#VALUE!</v>
      </c>
      <c r="Y1526">
        <f t="shared" si="331"/>
        <v>92205.5</v>
      </c>
      <c r="Z1526">
        <f t="shared" si="332"/>
        <v>0.24320122748686088</v>
      </c>
      <c r="AA1526" t="str">
        <f t="shared" si="333"/>
        <v>High</v>
      </c>
      <c r="AB1526">
        <f t="shared" si="334"/>
        <v>2019</v>
      </c>
      <c r="AD1526">
        <f t="shared" si="335"/>
        <v>0.23499565455025659</v>
      </c>
    </row>
    <row r="1527" spans="1:30" x14ac:dyDescent="0.3">
      <c r="A1527" s="3" t="s">
        <v>19</v>
      </c>
      <c r="B1527" s="3" t="s">
        <v>2034</v>
      </c>
      <c r="C1527" s="3" t="s">
        <v>21</v>
      </c>
      <c r="D1527" s="4" t="s">
        <v>22</v>
      </c>
      <c r="E1527" s="3" t="s">
        <v>2038</v>
      </c>
      <c r="F1527" s="3" t="str">
        <f t="shared" si="322"/>
        <v>Other</v>
      </c>
      <c r="G1527" s="3" t="str">
        <f t="shared" si="323"/>
        <v xml:space="preserve">STAINLESS STEEL GRATER WITH HANDLE-DS-25 </v>
      </c>
      <c r="H1527" s="3" t="str">
        <f t="shared" si="324"/>
        <v>STAINLESS</v>
      </c>
      <c r="I1527" s="3"/>
      <c r="J1527" s="3"/>
      <c r="K1527" s="3" t="str">
        <f t="shared" si="325"/>
        <v>PCS</v>
      </c>
      <c r="L1527" s="3" t="e">
        <f t="shared" si="326"/>
        <v>#VALUE!</v>
      </c>
      <c r="M1527" s="3"/>
      <c r="N1527" s="3">
        <v>1700</v>
      </c>
      <c r="O1527" s="3" t="s">
        <v>24</v>
      </c>
      <c r="P1527" s="3">
        <v>469.02801764705879</v>
      </c>
      <c r="Q1527" s="3">
        <v>797347.63</v>
      </c>
      <c r="R1527" s="3">
        <v>6.7340706051264716</v>
      </c>
      <c r="S1527" s="3">
        <v>11447.920028715</v>
      </c>
      <c r="T1527" s="3">
        <v>193915</v>
      </c>
      <c r="U1527" t="str">
        <f t="shared" si="327"/>
        <v xml:space="preserve">STAINLESS STEEL GRATER WITH HANDLE-DS-25 </v>
      </c>
      <c r="V1527" t="e">
        <f t="shared" si="328"/>
        <v>#VALUE!</v>
      </c>
      <c r="W1527" t="str">
        <f t="shared" si="329"/>
        <v>PCS</v>
      </c>
      <c r="X1527" t="e">
        <f t="shared" si="330"/>
        <v>#VALUE!</v>
      </c>
      <c r="Y1527">
        <f t="shared" si="331"/>
        <v>991262.63</v>
      </c>
      <c r="Z1527">
        <f t="shared" si="332"/>
        <v>0.2432000707144511</v>
      </c>
      <c r="AA1527" t="str">
        <f t="shared" si="333"/>
        <v>High</v>
      </c>
      <c r="AB1527">
        <f t="shared" si="334"/>
        <v>2019</v>
      </c>
      <c r="AD1527">
        <f t="shared" si="335"/>
        <v>0.23498084304676092</v>
      </c>
    </row>
    <row r="1528" spans="1:30" x14ac:dyDescent="0.3">
      <c r="A1528" s="3" t="s">
        <v>19</v>
      </c>
      <c r="B1528" s="3" t="s">
        <v>2039</v>
      </c>
      <c r="C1528" s="3" t="s">
        <v>21</v>
      </c>
      <c r="D1528" s="4" t="s">
        <v>22</v>
      </c>
      <c r="E1528" s="3" t="s">
        <v>2040</v>
      </c>
      <c r="F1528" s="3" t="str">
        <f t="shared" si="322"/>
        <v>Other</v>
      </c>
      <c r="G1528" s="3" t="str">
        <f t="shared" si="323"/>
        <v>STEEL LUNCH BOX 3LAYER -8505</v>
      </c>
      <c r="H1528" s="3" t="str">
        <f t="shared" si="324"/>
        <v>STEEL</v>
      </c>
      <c r="I1528" s="3"/>
      <c r="J1528" s="3"/>
      <c r="K1528" s="3" t="str">
        <f t="shared" si="325"/>
        <v>PCS</v>
      </c>
      <c r="L1528" s="3" t="e">
        <f t="shared" si="326"/>
        <v>#VALUE!</v>
      </c>
      <c r="M1528" s="3"/>
      <c r="N1528" s="3">
        <v>10892</v>
      </c>
      <c r="O1528" s="3" t="s">
        <v>24</v>
      </c>
      <c r="P1528" s="3">
        <v>376.32973834006611</v>
      </c>
      <c r="Q1528" s="3">
        <v>4098983.51</v>
      </c>
      <c r="R1528" s="3">
        <v>5.4031548936118599</v>
      </c>
      <c r="S1528" s="3">
        <v>58851.16310122038</v>
      </c>
      <c r="T1528" s="3">
        <v>996872.8</v>
      </c>
      <c r="U1528" t="str">
        <f t="shared" si="327"/>
        <v>STEEL LUNCH BOX 3LAYER -8505</v>
      </c>
      <c r="V1528" t="e">
        <f t="shared" si="328"/>
        <v>#VALUE!</v>
      </c>
      <c r="W1528" t="str">
        <f t="shared" si="329"/>
        <v>PCS</v>
      </c>
      <c r="X1528" t="e">
        <f t="shared" si="330"/>
        <v>#VALUE!</v>
      </c>
      <c r="Y1528">
        <f t="shared" si="331"/>
        <v>5095856.3099999996</v>
      </c>
      <c r="Z1528">
        <f t="shared" si="332"/>
        <v>0.24320000252940763</v>
      </c>
      <c r="AA1528" t="str">
        <f t="shared" si="333"/>
        <v>High</v>
      </c>
      <c r="AB1528">
        <f t="shared" si="334"/>
        <v>2019</v>
      </c>
      <c r="AD1528">
        <f t="shared" si="335"/>
        <v>0.2349659800672533</v>
      </c>
    </row>
    <row r="1529" spans="1:30" x14ac:dyDescent="0.3">
      <c r="A1529" s="3" t="s">
        <v>19</v>
      </c>
      <c r="B1529" s="3" t="s">
        <v>2039</v>
      </c>
      <c r="C1529" s="3" t="s">
        <v>21</v>
      </c>
      <c r="D1529" s="4" t="s">
        <v>22</v>
      </c>
      <c r="E1529" s="3" t="s">
        <v>2041</v>
      </c>
      <c r="F1529" s="3" t="str">
        <f t="shared" si="322"/>
        <v>Other</v>
      </c>
      <c r="G1529" s="3" t="str">
        <f t="shared" si="323"/>
        <v>STEEL MULTI GRATER AND SLICER-RS-04</v>
      </c>
      <c r="H1529" s="3" t="str">
        <f t="shared" si="324"/>
        <v>STEEL</v>
      </c>
      <c r="I1529" s="3"/>
      <c r="J1529" s="3"/>
      <c r="K1529" s="3" t="str">
        <f t="shared" si="325"/>
        <v/>
      </c>
      <c r="L1529" s="3" t="e">
        <f t="shared" si="326"/>
        <v>#VALUE!</v>
      </c>
      <c r="M1529" s="3"/>
      <c r="N1529" s="3">
        <v>170</v>
      </c>
      <c r="O1529" s="3" t="s">
        <v>24</v>
      </c>
      <c r="P1529" s="3">
        <v>267.97964705882362</v>
      </c>
      <c r="Q1529" s="3">
        <v>45556.54</v>
      </c>
      <c r="R1529" s="3">
        <v>3.8475182635868421</v>
      </c>
      <c r="S1529" s="3">
        <v>654.07810480976309</v>
      </c>
      <c r="T1529" s="3">
        <v>11079.4</v>
      </c>
      <c r="U1529" t="str">
        <f t="shared" si="327"/>
        <v>STEEL MULTI GRATER AND SLICER-RS-04</v>
      </c>
      <c r="V1529" t="e">
        <f t="shared" si="328"/>
        <v>#VALUE!</v>
      </c>
      <c r="W1529" t="str">
        <f t="shared" si="329"/>
        <v/>
      </c>
      <c r="X1529" t="e">
        <f t="shared" si="330"/>
        <v>#VALUE!</v>
      </c>
      <c r="Y1529">
        <f t="shared" si="331"/>
        <v>56635.94</v>
      </c>
      <c r="Z1529">
        <f t="shared" si="332"/>
        <v>0.24320108594726464</v>
      </c>
      <c r="AA1529" t="str">
        <f t="shared" si="333"/>
        <v>High</v>
      </c>
      <c r="AB1529">
        <f t="shared" si="334"/>
        <v>2019</v>
      </c>
      <c r="AD1529">
        <f t="shared" si="335"/>
        <v>0.23495106335989438</v>
      </c>
    </row>
    <row r="1530" spans="1:30" x14ac:dyDescent="0.3">
      <c r="A1530" s="3" t="s">
        <v>19</v>
      </c>
      <c r="B1530" s="3" t="s">
        <v>2039</v>
      </c>
      <c r="C1530" s="3" t="s">
        <v>21</v>
      </c>
      <c r="D1530" s="4" t="s">
        <v>22</v>
      </c>
      <c r="E1530" s="3" t="s">
        <v>2042</v>
      </c>
      <c r="F1530" s="3" t="str">
        <f t="shared" si="322"/>
        <v>Other</v>
      </c>
      <c r="G1530" s="3" t="str">
        <f t="shared" si="323"/>
        <v>STEEL MULTI PEELER-RS-03</v>
      </c>
      <c r="H1530" s="3" t="str">
        <f t="shared" si="324"/>
        <v>STEEL</v>
      </c>
      <c r="I1530" s="3"/>
      <c r="J1530" s="3"/>
      <c r="K1530" s="3" t="str">
        <f t="shared" si="325"/>
        <v>PCS</v>
      </c>
      <c r="L1530" s="3" t="e">
        <f t="shared" si="326"/>
        <v>#VALUE!</v>
      </c>
      <c r="M1530" s="3"/>
      <c r="N1530" s="3">
        <v>75</v>
      </c>
      <c r="O1530" s="3" t="s">
        <v>24</v>
      </c>
      <c r="P1530" s="3">
        <v>762.25319999999999</v>
      </c>
      <c r="Q1530" s="3">
        <v>57168.99</v>
      </c>
      <c r="R1530" s="3">
        <v>10.944051687006461</v>
      </c>
      <c r="S1530" s="3">
        <v>820.8038765254845</v>
      </c>
      <c r="T1530" s="3">
        <v>13903.5</v>
      </c>
      <c r="U1530" t="str">
        <f t="shared" si="327"/>
        <v>STEEL MULTI PEELER-RS-03</v>
      </c>
      <c r="V1530" t="e">
        <f t="shared" si="328"/>
        <v>#VALUE!</v>
      </c>
      <c r="W1530" t="str">
        <f t="shared" si="329"/>
        <v>PCS</v>
      </c>
      <c r="X1530" t="e">
        <f t="shared" si="330"/>
        <v>#VALUE!</v>
      </c>
      <c r="Y1530">
        <f t="shared" si="331"/>
        <v>71072.489999999991</v>
      </c>
      <c r="Z1530">
        <f t="shared" si="332"/>
        <v>0.24320002854694478</v>
      </c>
      <c r="AA1530" t="str">
        <f t="shared" si="333"/>
        <v>High</v>
      </c>
      <c r="AB1530">
        <f t="shared" si="334"/>
        <v>2019</v>
      </c>
      <c r="AD1530">
        <f t="shared" si="335"/>
        <v>0.23493609054213144</v>
      </c>
    </row>
    <row r="1531" spans="1:30" x14ac:dyDescent="0.3">
      <c r="A1531" s="3" t="s">
        <v>19</v>
      </c>
      <c r="B1531" s="3" t="s">
        <v>2039</v>
      </c>
      <c r="C1531" s="3" t="s">
        <v>21</v>
      </c>
      <c r="D1531" s="4" t="s">
        <v>22</v>
      </c>
      <c r="E1531" s="3" t="s">
        <v>2043</v>
      </c>
      <c r="F1531" s="3" t="str">
        <f t="shared" si="322"/>
        <v>Containers</v>
      </c>
      <c r="G1531" s="3" t="str">
        <f t="shared" si="323"/>
        <v xml:space="preserve">STEEL ROUND CONTAINER-6856 </v>
      </c>
      <c r="H1531" s="3" t="str">
        <f t="shared" si="324"/>
        <v>STEEL</v>
      </c>
      <c r="I1531" s="3"/>
      <c r="J1531" s="3"/>
      <c r="K1531" s="3" t="str">
        <f t="shared" si="325"/>
        <v>PCS</v>
      </c>
      <c r="L1531" s="3" t="e">
        <f t="shared" si="326"/>
        <v>#VALUE!</v>
      </c>
      <c r="M1531" s="3"/>
      <c r="N1531" s="3">
        <v>1672</v>
      </c>
      <c r="O1531" s="3" t="s">
        <v>24</v>
      </c>
      <c r="P1531" s="3">
        <v>507.71883971291868</v>
      </c>
      <c r="Q1531" s="3">
        <v>848905.9</v>
      </c>
      <c r="R1531" s="3">
        <v>7.2895741523749988</v>
      </c>
      <c r="S1531" s="3">
        <v>12188.167982771</v>
      </c>
      <c r="T1531" s="3">
        <v>206454</v>
      </c>
      <c r="U1531" t="str">
        <f t="shared" si="327"/>
        <v xml:space="preserve">STEEL ROUND CONTAINER-6856 </v>
      </c>
      <c r="V1531" t="e">
        <f t="shared" si="328"/>
        <v>#VALUE!</v>
      </c>
      <c r="W1531" t="str">
        <f t="shared" si="329"/>
        <v>PCS</v>
      </c>
      <c r="X1531" t="e">
        <f t="shared" si="330"/>
        <v>#VALUE!</v>
      </c>
      <c r="Y1531">
        <f t="shared" si="331"/>
        <v>1055359.8999999999</v>
      </c>
      <c r="Z1531">
        <f t="shared" si="332"/>
        <v>0.24320010027024197</v>
      </c>
      <c r="AA1531" t="str">
        <f t="shared" si="333"/>
        <v>High</v>
      </c>
      <c r="AB1531">
        <f t="shared" si="334"/>
        <v>2019</v>
      </c>
      <c r="AD1531">
        <f t="shared" si="335"/>
        <v>0.23492106520030451</v>
      </c>
    </row>
    <row r="1532" spans="1:30" x14ac:dyDescent="0.3">
      <c r="A1532" s="3" t="s">
        <v>19</v>
      </c>
      <c r="B1532" s="3" t="s">
        <v>2039</v>
      </c>
      <c r="C1532" s="3" t="s">
        <v>21</v>
      </c>
      <c r="D1532" s="4" t="s">
        <v>22</v>
      </c>
      <c r="E1532" s="3" t="s">
        <v>2044</v>
      </c>
      <c r="F1532" s="3" t="str">
        <f t="shared" si="322"/>
        <v>Other</v>
      </c>
      <c r="G1532" s="3" t="str">
        <f t="shared" si="323"/>
        <v>STEEL WATER JUG-6311</v>
      </c>
      <c r="H1532" s="3" t="str">
        <f t="shared" si="324"/>
        <v>STEEL</v>
      </c>
      <c r="I1532" s="3"/>
      <c r="J1532" s="3"/>
      <c r="K1532" s="3" t="str">
        <f t="shared" si="325"/>
        <v>PCS</v>
      </c>
      <c r="L1532" s="3" t="e">
        <f t="shared" si="326"/>
        <v>#VALUE!</v>
      </c>
      <c r="M1532" s="3"/>
      <c r="N1532" s="3">
        <v>582.96</v>
      </c>
      <c r="O1532" s="3" t="s">
        <v>24</v>
      </c>
      <c r="P1532" s="3">
        <v>487.72226224783861</v>
      </c>
      <c r="Q1532" s="3">
        <v>284322.57</v>
      </c>
      <c r="R1532" s="3">
        <v>7.0024732555324993</v>
      </c>
      <c r="S1532" s="3">
        <v>4082.1618090452262</v>
      </c>
      <c r="T1532" s="3">
        <v>69147.3</v>
      </c>
      <c r="U1532" t="str">
        <f t="shared" si="327"/>
        <v>STEEL WATER JUG-6311</v>
      </c>
      <c r="V1532" t="e">
        <f t="shared" si="328"/>
        <v>#VALUE!</v>
      </c>
      <c r="W1532" t="str">
        <f t="shared" si="329"/>
        <v>PCS</v>
      </c>
      <c r="X1532" t="e">
        <f t="shared" si="330"/>
        <v>#VALUE!</v>
      </c>
      <c r="Y1532">
        <f t="shared" si="331"/>
        <v>353469.87</v>
      </c>
      <c r="Z1532">
        <f t="shared" si="332"/>
        <v>0.24320017928931917</v>
      </c>
      <c r="AA1532" t="str">
        <f t="shared" si="333"/>
        <v>High</v>
      </c>
      <c r="AB1532">
        <f t="shared" si="334"/>
        <v>2019</v>
      </c>
      <c r="AD1532">
        <f t="shared" si="335"/>
        <v>0.23490598499070536</v>
      </c>
    </row>
    <row r="1533" spans="1:30" x14ac:dyDescent="0.3">
      <c r="A1533" s="3" t="s">
        <v>19</v>
      </c>
      <c r="B1533" s="3" t="s">
        <v>2039</v>
      </c>
      <c r="C1533" s="3" t="s">
        <v>21</v>
      </c>
      <c r="D1533" s="4" t="s">
        <v>22</v>
      </c>
      <c r="E1533" s="3" t="s">
        <v>2045</v>
      </c>
      <c r="F1533" s="3" t="str">
        <f t="shared" si="322"/>
        <v>Containers</v>
      </c>
      <c r="G1533" s="3" t="str">
        <f t="shared" si="323"/>
        <v xml:space="preserve">STEEL RECTANGLE CONTAINER MEDIUM-6861 </v>
      </c>
      <c r="H1533" s="3" t="str">
        <f t="shared" si="324"/>
        <v>STEEL</v>
      </c>
      <c r="I1533" s="3"/>
      <c r="J1533" s="3"/>
      <c r="K1533" s="3" t="str">
        <f t="shared" si="325"/>
        <v>PCS</v>
      </c>
      <c r="L1533" s="3" t="e">
        <f t="shared" si="326"/>
        <v>#VALUE!</v>
      </c>
      <c r="M1533" s="3"/>
      <c r="N1533" s="3">
        <v>550</v>
      </c>
      <c r="O1533" s="3" t="s">
        <v>24</v>
      </c>
      <c r="P1533" s="3">
        <v>530.79698181818185</v>
      </c>
      <c r="Q1533" s="3">
        <v>291938.34000000003</v>
      </c>
      <c r="R1533" s="3">
        <v>7.6209186190693723</v>
      </c>
      <c r="S1533" s="3">
        <v>4191.5052404881553</v>
      </c>
      <c r="T1533" s="3">
        <v>70999.399999999994</v>
      </c>
      <c r="U1533" t="str">
        <f t="shared" si="327"/>
        <v xml:space="preserve">STEEL RECTANGLE CONTAINER MEDIUM-6861 </v>
      </c>
      <c r="V1533" t="e">
        <f t="shared" si="328"/>
        <v>#VALUE!</v>
      </c>
      <c r="W1533" t="str">
        <f t="shared" si="329"/>
        <v>PCS</v>
      </c>
      <c r="X1533" t="e">
        <f t="shared" si="330"/>
        <v>#VALUE!</v>
      </c>
      <c r="Y1533">
        <f t="shared" si="331"/>
        <v>362937.74</v>
      </c>
      <c r="Z1533">
        <f t="shared" si="332"/>
        <v>0.24319998531196685</v>
      </c>
      <c r="AA1533" t="str">
        <f t="shared" si="333"/>
        <v>High</v>
      </c>
      <c r="AB1533">
        <f t="shared" si="334"/>
        <v>2019</v>
      </c>
      <c r="AD1533">
        <f t="shared" si="335"/>
        <v>0.23489084959964945</v>
      </c>
    </row>
    <row r="1534" spans="1:30" x14ac:dyDescent="0.3">
      <c r="A1534" s="3" t="s">
        <v>19</v>
      </c>
      <c r="B1534" s="3" t="s">
        <v>2039</v>
      </c>
      <c r="C1534" s="3" t="s">
        <v>21</v>
      </c>
      <c r="D1534" s="4" t="s">
        <v>22</v>
      </c>
      <c r="E1534" s="3" t="s">
        <v>2046</v>
      </c>
      <c r="F1534" s="3" t="str">
        <f t="shared" si="322"/>
        <v>Containers</v>
      </c>
      <c r="G1534" s="3" t="str">
        <f t="shared" si="323"/>
        <v>STEEL RECTANGLE CONTAINER- 6901</v>
      </c>
      <c r="H1534" s="3" t="str">
        <f t="shared" si="324"/>
        <v>STEEL</v>
      </c>
      <c r="I1534" s="3"/>
      <c r="J1534" s="3"/>
      <c r="K1534" s="3" t="str">
        <f t="shared" si="325"/>
        <v>PCS</v>
      </c>
      <c r="L1534" s="3" t="e">
        <f t="shared" si="326"/>
        <v>#VALUE!</v>
      </c>
      <c r="M1534" s="3"/>
      <c r="N1534" s="3">
        <v>487.5</v>
      </c>
      <c r="O1534" s="3" t="s">
        <v>24</v>
      </c>
      <c r="P1534" s="3">
        <v>446.96619487179493</v>
      </c>
      <c r="Q1534" s="3">
        <v>217896.02</v>
      </c>
      <c r="R1534" s="3">
        <v>6.4173179450365376</v>
      </c>
      <c r="S1534" s="3">
        <v>3128.4424982053119</v>
      </c>
      <c r="T1534" s="3">
        <v>52992.4</v>
      </c>
      <c r="U1534" t="str">
        <f t="shared" si="327"/>
        <v>STEEL RECTANGLE CONTAINER- 6901</v>
      </c>
      <c r="V1534" t="e">
        <f t="shared" si="328"/>
        <v>#VALUE!</v>
      </c>
      <c r="W1534" t="str">
        <f t="shared" si="329"/>
        <v>PCS</v>
      </c>
      <c r="X1534" t="e">
        <f t="shared" si="330"/>
        <v>#VALUE!</v>
      </c>
      <c r="Y1534">
        <f t="shared" si="331"/>
        <v>270888.42</v>
      </c>
      <c r="Z1534">
        <f t="shared" si="332"/>
        <v>0.24320040356863795</v>
      </c>
      <c r="AA1534" t="str">
        <f t="shared" si="333"/>
        <v>High</v>
      </c>
      <c r="AB1534">
        <f t="shared" si="334"/>
        <v>2019</v>
      </c>
      <c r="AD1534">
        <f t="shared" si="335"/>
        <v>0.23487565922357578</v>
      </c>
    </row>
    <row r="1535" spans="1:30" x14ac:dyDescent="0.3">
      <c r="A1535" s="3" t="s">
        <v>19</v>
      </c>
      <c r="B1535" s="3" t="s">
        <v>2039</v>
      </c>
      <c r="C1535" s="3" t="s">
        <v>21</v>
      </c>
      <c r="D1535" s="4" t="s">
        <v>22</v>
      </c>
      <c r="E1535" s="3" t="s">
        <v>2047</v>
      </c>
      <c r="F1535" s="3" t="str">
        <f t="shared" si="322"/>
        <v>Other</v>
      </c>
      <c r="G1535" s="3" t="str">
        <f t="shared" si="323"/>
        <v xml:space="preserve">STEEL LUNCH BOX-6900 </v>
      </c>
      <c r="H1535" s="3" t="str">
        <f t="shared" si="324"/>
        <v>STEEL</v>
      </c>
      <c r="I1535" s="3"/>
      <c r="J1535" s="3"/>
      <c r="K1535" s="3" t="str">
        <f t="shared" si="325"/>
        <v>PCS</v>
      </c>
      <c r="L1535" s="3" t="e">
        <f t="shared" si="326"/>
        <v>#VALUE!</v>
      </c>
      <c r="M1535" s="3"/>
      <c r="N1535" s="3">
        <v>5802.65</v>
      </c>
      <c r="O1535" s="3" t="s">
        <v>24</v>
      </c>
      <c r="P1535" s="3">
        <v>475.79820599208978</v>
      </c>
      <c r="Q1535" s="3">
        <v>2760890.46</v>
      </c>
      <c r="R1535" s="3">
        <v>6.8312735964406288</v>
      </c>
      <c r="S1535" s="3">
        <v>39639.48973438621</v>
      </c>
      <c r="T1535" s="3">
        <v>671448.5</v>
      </c>
      <c r="U1535" t="str">
        <f t="shared" si="327"/>
        <v xml:space="preserve">STEEL LUNCH BOX-6900 </v>
      </c>
      <c r="V1535" t="e">
        <f t="shared" si="328"/>
        <v>#VALUE!</v>
      </c>
      <c r="W1535" t="str">
        <f t="shared" si="329"/>
        <v>PCS</v>
      </c>
      <c r="X1535" t="e">
        <f t="shared" si="330"/>
        <v>#VALUE!</v>
      </c>
      <c r="Y1535">
        <f t="shared" si="331"/>
        <v>3432338.96</v>
      </c>
      <c r="Z1535">
        <f t="shared" si="332"/>
        <v>0.24319997831424287</v>
      </c>
      <c r="AA1535" t="str">
        <f t="shared" si="333"/>
        <v>High</v>
      </c>
      <c r="AB1535">
        <f t="shared" si="334"/>
        <v>2019</v>
      </c>
      <c r="AD1535">
        <f t="shared" si="335"/>
        <v>0.23486041243906103</v>
      </c>
    </row>
    <row r="1536" spans="1:30" x14ac:dyDescent="0.3">
      <c r="A1536" s="3" t="s">
        <v>19</v>
      </c>
      <c r="B1536" s="3" t="s">
        <v>2039</v>
      </c>
      <c r="C1536" s="3" t="s">
        <v>21</v>
      </c>
      <c r="D1536" s="4" t="s">
        <v>22</v>
      </c>
      <c r="E1536" s="3" t="s">
        <v>2048</v>
      </c>
      <c r="F1536" s="3" t="str">
        <f t="shared" si="322"/>
        <v>Containers</v>
      </c>
      <c r="G1536" s="3" t="str">
        <f t="shared" si="323"/>
        <v xml:space="preserve">STEEL ROUND CONTAINER 730ML-6858 </v>
      </c>
      <c r="H1536" s="3" t="str">
        <f t="shared" si="324"/>
        <v>STEEL</v>
      </c>
      <c r="I1536" s="3"/>
      <c r="J1536" s="3"/>
      <c r="K1536" s="3" t="str">
        <f t="shared" si="325"/>
        <v/>
      </c>
      <c r="L1536" s="3" t="e">
        <f t="shared" si="326"/>
        <v>#VALUE!</v>
      </c>
      <c r="M1536" s="3"/>
      <c r="N1536" s="3">
        <v>6847.4</v>
      </c>
      <c r="O1536" s="3" t="s">
        <v>24</v>
      </c>
      <c r="P1536" s="3">
        <v>389.72018722434791</v>
      </c>
      <c r="Q1536" s="3">
        <v>2668570.0099999998</v>
      </c>
      <c r="R1536" s="3">
        <v>5.5954082874996107</v>
      </c>
      <c r="S1536" s="3">
        <v>38313.99870782483</v>
      </c>
      <c r="T1536" s="3">
        <v>648996.19999999995</v>
      </c>
      <c r="U1536" t="str">
        <f t="shared" si="327"/>
        <v xml:space="preserve">STEEL ROUND CONTAINER 730ML-6858 </v>
      </c>
      <c r="V1536" t="e">
        <f t="shared" si="328"/>
        <v>#VALUE!</v>
      </c>
      <c r="W1536" t="str">
        <f t="shared" si="329"/>
        <v/>
      </c>
      <c r="X1536" t="e">
        <f t="shared" si="330"/>
        <v>#VALUE!</v>
      </c>
      <c r="Y1536">
        <f t="shared" si="331"/>
        <v>3317566.21</v>
      </c>
      <c r="Z1536">
        <f t="shared" si="332"/>
        <v>0.24319999009506968</v>
      </c>
      <c r="AA1536" t="str">
        <f t="shared" si="333"/>
        <v>High</v>
      </c>
      <c r="AB1536">
        <f t="shared" si="334"/>
        <v>2019</v>
      </c>
      <c r="AD1536">
        <f t="shared" si="335"/>
        <v>0.23484511048332676</v>
      </c>
    </row>
    <row r="1537" spans="1:30" x14ac:dyDescent="0.3">
      <c r="A1537" s="3" t="s">
        <v>19</v>
      </c>
      <c r="B1537" s="3" t="s">
        <v>2039</v>
      </c>
      <c r="C1537" s="3" t="s">
        <v>21</v>
      </c>
      <c r="D1537" s="4" t="s">
        <v>22</v>
      </c>
      <c r="E1537" s="3" t="s">
        <v>2049</v>
      </c>
      <c r="F1537" s="3" t="str">
        <f t="shared" si="322"/>
        <v>Other</v>
      </c>
      <c r="G1537" s="3" t="str">
        <f t="shared" si="323"/>
        <v xml:space="preserve">STEEL LUNCH BOX 2 LAYER-8504 </v>
      </c>
      <c r="H1537" s="3" t="str">
        <f t="shared" si="324"/>
        <v>STEEL</v>
      </c>
      <c r="I1537" s="3"/>
      <c r="J1537" s="3"/>
      <c r="K1537" s="3" t="str">
        <f t="shared" si="325"/>
        <v>PCS</v>
      </c>
      <c r="L1537" s="3" t="e">
        <f t="shared" si="326"/>
        <v>#VALUE!</v>
      </c>
      <c r="M1537" s="3"/>
      <c r="N1537" s="3">
        <v>10906</v>
      </c>
      <c r="O1537" s="3" t="s">
        <v>24</v>
      </c>
      <c r="P1537" s="3">
        <v>367.07895928846511</v>
      </c>
      <c r="Q1537" s="3">
        <v>4003363.13</v>
      </c>
      <c r="R1537" s="3">
        <v>5.270336816776239</v>
      </c>
      <c r="S1537" s="3">
        <v>57478.29332376166</v>
      </c>
      <c r="T1537" s="3">
        <v>973617.9</v>
      </c>
      <c r="U1537" t="str">
        <f t="shared" si="327"/>
        <v xml:space="preserve">STEEL LUNCH BOX 2 LAYER-8504 </v>
      </c>
      <c r="V1537" t="e">
        <f t="shared" si="328"/>
        <v>#VALUE!</v>
      </c>
      <c r="W1537" t="str">
        <f t="shared" si="329"/>
        <v>PCS</v>
      </c>
      <c r="X1537" t="e">
        <f t="shared" si="330"/>
        <v>#VALUE!</v>
      </c>
      <c r="Y1537">
        <f t="shared" si="331"/>
        <v>4976981.03</v>
      </c>
      <c r="Z1537">
        <f t="shared" si="332"/>
        <v>0.24319999669877562</v>
      </c>
      <c r="AA1537" t="str">
        <f t="shared" si="333"/>
        <v>High</v>
      </c>
      <c r="AB1537">
        <f t="shared" si="334"/>
        <v>2019</v>
      </c>
      <c r="AD1537">
        <f t="shared" si="335"/>
        <v>0.23482975224874633</v>
      </c>
    </row>
    <row r="1538" spans="1:30" x14ac:dyDescent="0.3">
      <c r="A1538" s="3" t="s">
        <v>19</v>
      </c>
      <c r="B1538" s="3" t="s">
        <v>2039</v>
      </c>
      <c r="C1538" s="3" t="s">
        <v>21</v>
      </c>
      <c r="D1538" s="4" t="s">
        <v>22</v>
      </c>
      <c r="E1538" s="3" t="s">
        <v>2050</v>
      </c>
      <c r="F1538" s="3" t="str">
        <f t="shared" si="322"/>
        <v>Containers</v>
      </c>
      <c r="G1538" s="3" t="str">
        <f t="shared" si="323"/>
        <v xml:space="preserve">STEEL RECTANGLE CONTAINER LARGE-6862 </v>
      </c>
      <c r="H1538" s="3" t="str">
        <f t="shared" si="324"/>
        <v>STEEL</v>
      </c>
      <c r="I1538" s="3"/>
      <c r="J1538" s="3"/>
      <c r="K1538" s="3" t="str">
        <f t="shared" si="325"/>
        <v>PCS</v>
      </c>
      <c r="L1538" s="3" t="e">
        <f t="shared" si="326"/>
        <v>#VALUE!</v>
      </c>
      <c r="M1538" s="3"/>
      <c r="N1538" s="3">
        <v>756</v>
      </c>
      <c r="O1538" s="3" t="s">
        <v>24</v>
      </c>
      <c r="P1538" s="3">
        <v>459.76761904761912</v>
      </c>
      <c r="Q1538" s="3">
        <v>347584.32</v>
      </c>
      <c r="R1538" s="3">
        <v>6.6011144156154922</v>
      </c>
      <c r="S1538" s="3">
        <v>4990.4424982053124</v>
      </c>
      <c r="T1538" s="3">
        <v>84532.4</v>
      </c>
      <c r="U1538" t="str">
        <f t="shared" si="327"/>
        <v xml:space="preserve">STEEL RECTANGLE CONTAINER LARGE-6862 </v>
      </c>
      <c r="V1538" t="e">
        <f t="shared" si="328"/>
        <v>#VALUE!</v>
      </c>
      <c r="W1538" t="str">
        <f t="shared" si="329"/>
        <v>PCS</v>
      </c>
      <c r="X1538" t="e">
        <f t="shared" si="330"/>
        <v>#VALUE!</v>
      </c>
      <c r="Y1538">
        <f t="shared" si="331"/>
        <v>432116.72</v>
      </c>
      <c r="Z1538">
        <f t="shared" si="332"/>
        <v>0.24319969324277918</v>
      </c>
      <c r="AA1538" t="str">
        <f t="shared" si="333"/>
        <v>High</v>
      </c>
      <c r="AB1538">
        <f t="shared" si="334"/>
        <v>2019</v>
      </c>
      <c r="AD1538">
        <f t="shared" si="335"/>
        <v>0.23481433743392122</v>
      </c>
    </row>
    <row r="1539" spans="1:30" x14ac:dyDescent="0.3">
      <c r="A1539" s="3" t="s">
        <v>19</v>
      </c>
      <c r="B1539" s="3" t="s">
        <v>2051</v>
      </c>
      <c r="C1539" s="3" t="s">
        <v>21</v>
      </c>
      <c r="D1539" s="4" t="s">
        <v>22</v>
      </c>
      <c r="E1539" s="3" t="s">
        <v>2052</v>
      </c>
      <c r="F1539" s="3" t="str">
        <f t="shared" ref="F1539:F1602" si="336">IF(ISNUMBER(SEARCH("SCRUB",E1539)),"Scrubber",
IF(ISNUMBER(SEARCH("STRAIN",E1539)),"Kitchen Tools",
IF(ISNUMBER(SEARCH("HOLDER",E1539)),"Household Steel",
IF(ISNUMBER(SEARCH("CONTAINER",E1539)),"Containers",
IF(ISNUMBER(SEARCH("STAND",E1539)),"Home Utility",
"Other")))))</f>
        <v>Household Steel</v>
      </c>
      <c r="G1539" s="3" t="str">
        <f t="shared" ref="G1539:G1602" si="337">LEFT(E1539, FIND("(", E1539 &amp; "(")-1)</f>
        <v xml:space="preserve">STEEL SPOON HOLDER ROUND-MP-96 </v>
      </c>
      <c r="H1539" s="3" t="str">
        <f t="shared" ref="H1539:H1602" si="338">LEFT(E1539, FIND(" ", E1539 &amp; " ") - 1)</f>
        <v>STEEL</v>
      </c>
      <c r="I1539" s="3"/>
      <c r="J1539" s="3"/>
      <c r="K1539" s="3" t="str">
        <f t="shared" ref="K1539:K1602" si="339">IF(ISNUMBER(SEARCH("PCS",E1539)),"PCS",
IF(ISNUMBER(SEARCH("SET",E1539)),"SETS",
IF(ISNUMBER(SEARCH("KG",E1539)),"KG","")))</f>
        <v>PCS</v>
      </c>
      <c r="L1539" s="3" t="e">
        <f t="shared" ref="L1539:L1602" si="340">--TRIM(MID(E1539, FIND("USD", UPPER(E1539))+3, 10))</f>
        <v>#VALUE!</v>
      </c>
      <c r="M1539" s="3"/>
      <c r="N1539" s="3">
        <v>2702.7</v>
      </c>
      <c r="O1539" s="3" t="s">
        <v>24</v>
      </c>
      <c r="P1539" s="3">
        <v>251.5444555444555</v>
      </c>
      <c r="Q1539" s="3">
        <v>679849.2</v>
      </c>
      <c r="R1539" s="3">
        <v>3.611549971923266</v>
      </c>
      <c r="S1539" s="3">
        <v>9760.9361091170122</v>
      </c>
      <c r="T1539" s="3">
        <v>165339.29999999999</v>
      </c>
      <c r="U1539" t="str">
        <f t="shared" ref="U1539:U1602" si="341">LEFT(E1539, FIND("(", E1539 &amp; "(")-1)</f>
        <v xml:space="preserve">STEEL SPOON HOLDER ROUND-MP-96 </v>
      </c>
      <c r="V1539" t="e">
        <f t="shared" ref="V1539:V1602" si="342">--SUBSTITUTE(MID(E1539, FIND("QTY:", E1539) + 4, FIND("PCS", E1539) - FIND("QTY:", E1539) - 4), ",", "")</f>
        <v>#VALUE!</v>
      </c>
      <c r="W1539" t="str">
        <f t="shared" ref="W1539:W1602" si="343">IF(ISNUMBER(SEARCH("PCS",E1539)),"PCS",
IF(ISNUMBER(SEARCH("SET",E1539)),"SET",
IF(ISNUMBER(SEARCH("KG",E1539)),"KG","")))</f>
        <v>PCS</v>
      </c>
      <c r="X1539" t="e">
        <f t="shared" ref="X1539:X1602" si="344">--TRIM(SUBSTITUTE(MID(UPPER(E1539), FIND("USD", UPPER(E1539))+3, FIND("PER", UPPER(E1539)) - (FIND("USD", UPPER(E1539))+3)),")",""))</f>
        <v>#VALUE!</v>
      </c>
      <c r="Y1539">
        <f t="shared" ref="Y1539:Y1602" si="345">Q1539 + T1539</f>
        <v>845188.5</v>
      </c>
      <c r="Z1539">
        <f t="shared" ref="Z1539:Z1602" si="346">IF(Q1539&gt;0, T1539/Q1539, "")</f>
        <v>0.24319996257993684</v>
      </c>
      <c r="AA1539" t="str">
        <f t="shared" ref="AA1539:AA1602" si="347">IF(AD1539 &gt; $AD$2080, "High", "Normal")</f>
        <v>High</v>
      </c>
      <c r="AB1539">
        <f t="shared" ref="AB1539:AB1602" si="348">YEAR(B1539)</f>
        <v>2019</v>
      </c>
      <c r="AD1539">
        <f t="shared" ref="AD1539:AD1602" si="349">AVERAGE(Z1539:Z3617)</f>
        <v>0.23479886629774255</v>
      </c>
    </row>
    <row r="1540" spans="1:30" x14ac:dyDescent="0.3">
      <c r="A1540" s="3" t="s">
        <v>19</v>
      </c>
      <c r="B1540" s="3" t="s">
        <v>2051</v>
      </c>
      <c r="C1540" s="3" t="s">
        <v>21</v>
      </c>
      <c r="D1540" s="4" t="s">
        <v>22</v>
      </c>
      <c r="E1540" s="3" t="s">
        <v>2053</v>
      </c>
      <c r="F1540" s="3" t="str">
        <f t="shared" si="336"/>
        <v>Other</v>
      </c>
      <c r="G1540" s="3" t="str">
        <f t="shared" si="337"/>
        <v>HOUSEHOLD STEEL HOOK 3 PCS SET-2628</v>
      </c>
      <c r="H1540" s="3" t="str">
        <f t="shared" si="338"/>
        <v>HOUSEHOLD</v>
      </c>
      <c r="I1540" s="3"/>
      <c r="J1540" s="3"/>
      <c r="K1540" s="3" t="str">
        <f t="shared" si="339"/>
        <v>PCS</v>
      </c>
      <c r="L1540" s="3" t="e">
        <f t="shared" si="340"/>
        <v>#VALUE!</v>
      </c>
      <c r="M1540" s="3"/>
      <c r="N1540" s="3">
        <v>2330.1999999999998</v>
      </c>
      <c r="O1540" s="3" t="s">
        <v>24</v>
      </c>
      <c r="P1540" s="3">
        <v>933.13111750064377</v>
      </c>
      <c r="Q1540" s="3">
        <v>2174382.13</v>
      </c>
      <c r="R1540" s="3">
        <v>13.39743169419445</v>
      </c>
      <c r="S1540" s="3">
        <v>31218.695333811909</v>
      </c>
      <c r="T1540" s="3">
        <v>528809.69999999995</v>
      </c>
      <c r="U1540" t="str">
        <f t="shared" si="341"/>
        <v>HOUSEHOLD STEEL HOOK 3 PCS SET-2628</v>
      </c>
      <c r="V1540" t="e">
        <f t="shared" si="342"/>
        <v>#VALUE!</v>
      </c>
      <c r="W1540" t="str">
        <f t="shared" si="343"/>
        <v>PCS</v>
      </c>
      <c r="X1540" t="e">
        <f t="shared" si="344"/>
        <v>#VALUE!</v>
      </c>
      <c r="Y1540">
        <f t="shared" si="345"/>
        <v>2703191.83</v>
      </c>
      <c r="Z1540">
        <f t="shared" si="346"/>
        <v>0.24319998435601564</v>
      </c>
      <c r="AA1540" t="str">
        <f t="shared" si="347"/>
        <v>High</v>
      </c>
      <c r="AB1540">
        <f t="shared" si="348"/>
        <v>2019</v>
      </c>
      <c r="AD1540">
        <f t="shared" si="349"/>
        <v>0.23478333746912483</v>
      </c>
    </row>
    <row r="1541" spans="1:30" x14ac:dyDescent="0.3">
      <c r="A1541" s="3" t="s">
        <v>19</v>
      </c>
      <c r="B1541" s="3" t="s">
        <v>2051</v>
      </c>
      <c r="C1541" s="3" t="s">
        <v>21</v>
      </c>
      <c r="D1541" s="4" t="s">
        <v>22</v>
      </c>
      <c r="E1541" s="3" t="s">
        <v>2054</v>
      </c>
      <c r="F1541" s="3" t="str">
        <f t="shared" si="336"/>
        <v>Other</v>
      </c>
      <c r="G1541" s="3" t="str">
        <f t="shared" si="337"/>
        <v xml:space="preserve">STEEL PEELER-MP-196 </v>
      </c>
      <c r="H1541" s="3" t="str">
        <f t="shared" si="338"/>
        <v>STEEL</v>
      </c>
      <c r="I1541" s="3"/>
      <c r="J1541" s="3"/>
      <c r="K1541" s="3" t="str">
        <f t="shared" si="339"/>
        <v>PCS</v>
      </c>
      <c r="L1541" s="3" t="e">
        <f t="shared" si="340"/>
        <v>#VALUE!</v>
      </c>
      <c r="M1541" s="3"/>
      <c r="N1541" s="3">
        <v>1742.5</v>
      </c>
      <c r="O1541" s="3" t="s">
        <v>24</v>
      </c>
      <c r="P1541" s="3">
        <v>432.11931707317069</v>
      </c>
      <c r="Q1541" s="3">
        <v>752967.91</v>
      </c>
      <c r="R1541" s="3">
        <v>6.2041538703972821</v>
      </c>
      <c r="S1541" s="3">
        <v>10810.738119167259</v>
      </c>
      <c r="T1541" s="3">
        <v>183121.8</v>
      </c>
      <c r="U1541" t="str">
        <f t="shared" si="341"/>
        <v xml:space="preserve">STEEL PEELER-MP-196 </v>
      </c>
      <c r="V1541" t="e">
        <f t="shared" si="342"/>
        <v>#VALUE!</v>
      </c>
      <c r="W1541" t="str">
        <f t="shared" si="343"/>
        <v>PCS</v>
      </c>
      <c r="X1541" t="e">
        <f t="shared" si="344"/>
        <v>#VALUE!</v>
      </c>
      <c r="Y1541">
        <f t="shared" si="345"/>
        <v>936089.71</v>
      </c>
      <c r="Z1541">
        <f t="shared" si="346"/>
        <v>0.24320000569479777</v>
      </c>
      <c r="AA1541" t="str">
        <f t="shared" si="347"/>
        <v>High</v>
      </c>
      <c r="AB1541">
        <f t="shared" si="348"/>
        <v>2019</v>
      </c>
      <c r="AD1541">
        <f t="shared" si="349"/>
        <v>0.23476775108600095</v>
      </c>
    </row>
    <row r="1542" spans="1:30" x14ac:dyDescent="0.3">
      <c r="A1542" s="3" t="s">
        <v>19</v>
      </c>
      <c r="B1542" s="3" t="s">
        <v>2055</v>
      </c>
      <c r="C1542" s="3" t="s">
        <v>21</v>
      </c>
      <c r="D1542" s="4" t="s">
        <v>22</v>
      </c>
      <c r="E1542" s="3" t="s">
        <v>2056</v>
      </c>
      <c r="F1542" s="3" t="str">
        <f t="shared" si="336"/>
        <v>Home Utility</v>
      </c>
      <c r="G1542" s="3" t="str">
        <f t="shared" si="337"/>
        <v xml:space="preserve">RYX-02-021A MILD STEEL MULTI FUNCTION CLOTH STAND </v>
      </c>
      <c r="H1542" s="3" t="str">
        <f t="shared" si="338"/>
        <v>RYX-02-021A</v>
      </c>
      <c r="I1542" s="3"/>
      <c r="J1542" s="3"/>
      <c r="K1542" s="3" t="str">
        <f t="shared" si="339"/>
        <v/>
      </c>
      <c r="L1542" s="3" t="e">
        <f t="shared" si="340"/>
        <v>#VALUE!</v>
      </c>
      <c r="M1542" s="3"/>
      <c r="N1542" s="3">
        <v>19008</v>
      </c>
      <c r="O1542" s="3" t="s">
        <v>24</v>
      </c>
      <c r="P1542" s="3">
        <v>175.04916140572391</v>
      </c>
      <c r="Q1542" s="3">
        <v>3327334.46</v>
      </c>
      <c r="R1542" s="3">
        <v>2.5096653964978342</v>
      </c>
      <c r="S1542" s="3">
        <v>47703.719856630822</v>
      </c>
      <c r="T1542" s="3">
        <v>809207.7</v>
      </c>
      <c r="U1542" t="str">
        <f t="shared" si="341"/>
        <v xml:space="preserve">RYX-02-021A MILD STEEL MULTI FUNCTION CLOTH STAND </v>
      </c>
      <c r="V1542" t="e">
        <f t="shared" si="342"/>
        <v>#VALUE!</v>
      </c>
      <c r="W1542" t="str">
        <f t="shared" si="343"/>
        <v/>
      </c>
      <c r="X1542" t="e">
        <f t="shared" si="344"/>
        <v>#VALUE!</v>
      </c>
      <c r="Y1542">
        <f t="shared" si="345"/>
        <v>4136542.16</v>
      </c>
      <c r="Z1542">
        <f t="shared" si="346"/>
        <v>0.24319998777640164</v>
      </c>
      <c r="AA1542" t="str">
        <f t="shared" si="347"/>
        <v>High</v>
      </c>
      <c r="AB1542">
        <f t="shared" si="348"/>
        <v>2019</v>
      </c>
      <c r="AD1542">
        <f t="shared" si="349"/>
        <v>0.23475210682884176</v>
      </c>
    </row>
    <row r="1543" spans="1:30" x14ac:dyDescent="0.3">
      <c r="A1543" s="3" t="s">
        <v>19</v>
      </c>
      <c r="B1543" s="3" t="s">
        <v>2055</v>
      </c>
      <c r="C1543" s="3" t="s">
        <v>21</v>
      </c>
      <c r="D1543" s="4" t="s">
        <v>22</v>
      </c>
      <c r="E1543" s="3" t="s">
        <v>2057</v>
      </c>
      <c r="F1543" s="3" t="str">
        <f t="shared" si="336"/>
        <v>Other</v>
      </c>
      <c r="G1543" s="3" t="str">
        <f t="shared" si="337"/>
        <v xml:space="preserve">STEEL MULTI PEELER-RS-01 </v>
      </c>
      <c r="H1543" s="3" t="str">
        <f t="shared" si="338"/>
        <v>STEEL</v>
      </c>
      <c r="I1543" s="3"/>
      <c r="J1543" s="3"/>
      <c r="K1543" s="3" t="str">
        <f t="shared" si="339"/>
        <v>PCS</v>
      </c>
      <c r="L1543" s="3" t="e">
        <f t="shared" si="340"/>
        <v>#VALUE!</v>
      </c>
      <c r="M1543" s="3"/>
      <c r="N1543" s="3">
        <v>100</v>
      </c>
      <c r="O1543" s="3" t="s">
        <v>24</v>
      </c>
      <c r="P1543" s="3">
        <v>308.59010000000001</v>
      </c>
      <c r="Q1543" s="3">
        <v>30859.01</v>
      </c>
      <c r="R1543" s="3">
        <v>4.4242308243727599</v>
      </c>
      <c r="S1543" s="3">
        <v>442.42308243727598</v>
      </c>
      <c r="T1543" s="3">
        <v>7504.9</v>
      </c>
      <c r="U1543" t="str">
        <f t="shared" si="341"/>
        <v xml:space="preserve">STEEL MULTI PEELER-RS-01 </v>
      </c>
      <c r="V1543" t="e">
        <f t="shared" si="342"/>
        <v>#VALUE!</v>
      </c>
      <c r="W1543" t="str">
        <f t="shared" si="343"/>
        <v>PCS</v>
      </c>
      <c r="X1543" t="e">
        <f t="shared" si="344"/>
        <v>#VALUE!</v>
      </c>
      <c r="Y1543">
        <f t="shared" si="345"/>
        <v>38363.909999999996</v>
      </c>
      <c r="Z1543">
        <f t="shared" si="346"/>
        <v>0.24319963602202405</v>
      </c>
      <c r="AA1543" t="str">
        <f t="shared" si="347"/>
        <v>High</v>
      </c>
      <c r="AB1543">
        <f t="shared" si="348"/>
        <v>2019</v>
      </c>
      <c r="AD1543">
        <f t="shared" si="349"/>
        <v>0.23473640444789834</v>
      </c>
    </row>
    <row r="1544" spans="1:30" x14ac:dyDescent="0.3">
      <c r="A1544" s="3" t="s">
        <v>19</v>
      </c>
      <c r="B1544" s="3" t="s">
        <v>2058</v>
      </c>
      <c r="C1544" s="3" t="s">
        <v>21</v>
      </c>
      <c r="D1544" s="4" t="s">
        <v>22</v>
      </c>
      <c r="E1544" s="3" t="s">
        <v>2059</v>
      </c>
      <c r="F1544" s="3" t="str">
        <f t="shared" si="336"/>
        <v>Other</v>
      </c>
      <c r="G1544" s="3" t="str">
        <f t="shared" si="337"/>
        <v xml:space="preserve">STAINLESS STEEL SPORTS BOTTLE KOOU 750ML-MP-202 </v>
      </c>
      <c r="H1544" s="3" t="str">
        <f t="shared" si="338"/>
        <v>STAINLESS</v>
      </c>
      <c r="I1544" s="3"/>
      <c r="J1544" s="3"/>
      <c r="K1544" s="3" t="str">
        <f t="shared" si="339"/>
        <v>PCS</v>
      </c>
      <c r="L1544" s="3" t="e">
        <f t="shared" si="340"/>
        <v>#VALUE!</v>
      </c>
      <c r="M1544" s="3"/>
      <c r="N1544" s="3">
        <v>3910</v>
      </c>
      <c r="O1544" s="3" t="s">
        <v>24</v>
      </c>
      <c r="P1544" s="3">
        <v>426.99375191815858</v>
      </c>
      <c r="Q1544" s="3">
        <v>1669545.57</v>
      </c>
      <c r="R1544" s="3">
        <v>6.1217742210488684</v>
      </c>
      <c r="S1544" s="3">
        <v>23936.137204301082</v>
      </c>
      <c r="T1544" s="3">
        <v>406033.6</v>
      </c>
      <c r="U1544" t="str">
        <f t="shared" si="341"/>
        <v xml:space="preserve">STAINLESS STEEL SPORTS BOTTLE KOOU 750ML-MP-202 </v>
      </c>
      <c r="V1544" t="e">
        <f t="shared" si="342"/>
        <v>#VALUE!</v>
      </c>
      <c r="W1544" t="str">
        <f t="shared" si="343"/>
        <v>PCS</v>
      </c>
      <c r="X1544" t="e">
        <f t="shared" si="344"/>
        <v>#VALUE!</v>
      </c>
      <c r="Y1544">
        <f t="shared" si="345"/>
        <v>2075579.17</v>
      </c>
      <c r="Z1544">
        <f t="shared" si="346"/>
        <v>0.24320007030416066</v>
      </c>
      <c r="AA1544" t="str">
        <f t="shared" si="347"/>
        <v>High</v>
      </c>
      <c r="AB1544">
        <f t="shared" si="348"/>
        <v>2019</v>
      </c>
      <c r="AD1544">
        <f t="shared" si="349"/>
        <v>0.23472064424012529</v>
      </c>
    </row>
    <row r="1545" spans="1:30" x14ac:dyDescent="0.3">
      <c r="A1545" s="3" t="s">
        <v>19</v>
      </c>
      <c r="B1545" s="3" t="s">
        <v>2058</v>
      </c>
      <c r="C1545" s="3" t="s">
        <v>21</v>
      </c>
      <c r="D1545" s="4" t="s">
        <v>22</v>
      </c>
      <c r="E1545" s="3" t="s">
        <v>2060</v>
      </c>
      <c r="F1545" s="3" t="str">
        <f t="shared" si="336"/>
        <v>Other</v>
      </c>
      <c r="G1545" s="3" t="str">
        <f t="shared" si="337"/>
        <v xml:space="preserve">STEEL HAND BLENDER-RS-02 </v>
      </c>
      <c r="H1545" s="3" t="str">
        <f t="shared" si="338"/>
        <v>STEEL</v>
      </c>
      <c r="I1545" s="3"/>
      <c r="J1545" s="3"/>
      <c r="K1545" s="3" t="str">
        <f t="shared" si="339"/>
        <v>PCS</v>
      </c>
      <c r="L1545" s="3" t="e">
        <f t="shared" si="340"/>
        <v>#VALUE!</v>
      </c>
      <c r="M1545" s="3"/>
      <c r="N1545" s="3">
        <v>69.5</v>
      </c>
      <c r="O1545" s="3" t="s">
        <v>24</v>
      </c>
      <c r="P1545" s="3">
        <v>630.08359712230208</v>
      </c>
      <c r="Q1545" s="3">
        <v>43790.81</v>
      </c>
      <c r="R1545" s="3">
        <v>9.0334565895670558</v>
      </c>
      <c r="S1545" s="3">
        <v>627.82523297491036</v>
      </c>
      <c r="T1545" s="3">
        <v>10649.9</v>
      </c>
      <c r="U1545" t="str">
        <f t="shared" si="341"/>
        <v xml:space="preserve">STEEL HAND BLENDER-RS-02 </v>
      </c>
      <c r="V1545" t="e">
        <f t="shared" si="342"/>
        <v>#VALUE!</v>
      </c>
      <c r="W1545" t="str">
        <f t="shared" si="343"/>
        <v>PCS</v>
      </c>
      <c r="X1545" t="e">
        <f t="shared" si="344"/>
        <v>#VALUE!</v>
      </c>
      <c r="Y1545">
        <f t="shared" si="345"/>
        <v>54440.71</v>
      </c>
      <c r="Z1545">
        <f t="shared" si="346"/>
        <v>0.24319942928664715</v>
      </c>
      <c r="AA1545" t="str">
        <f t="shared" si="347"/>
        <v>High</v>
      </c>
      <c r="AB1545">
        <f t="shared" si="348"/>
        <v>2019</v>
      </c>
      <c r="AD1545">
        <f t="shared" si="349"/>
        <v>0.23470482441537896</v>
      </c>
    </row>
    <row r="1546" spans="1:30" x14ac:dyDescent="0.3">
      <c r="A1546" s="3" t="s">
        <v>19</v>
      </c>
      <c r="B1546" s="3" t="s">
        <v>2058</v>
      </c>
      <c r="C1546" s="3" t="s">
        <v>21</v>
      </c>
      <c r="D1546" s="4" t="s">
        <v>22</v>
      </c>
      <c r="E1546" s="3" t="s">
        <v>2061</v>
      </c>
      <c r="F1546" s="3" t="str">
        <f t="shared" si="336"/>
        <v>Other</v>
      </c>
      <c r="G1546" s="3" t="str">
        <f t="shared" si="337"/>
        <v>STAINLESS STEEL BOTTLE 750ML SG805-AM-6</v>
      </c>
      <c r="H1546" s="3" t="str">
        <f t="shared" si="338"/>
        <v>STAINLESS</v>
      </c>
      <c r="I1546" s="3"/>
      <c r="J1546" s="3"/>
      <c r="K1546" s="3" t="str">
        <f t="shared" si="339"/>
        <v>PCS</v>
      </c>
      <c r="L1546" s="3" t="e">
        <f t="shared" si="340"/>
        <v>#VALUE!</v>
      </c>
      <c r="M1546" s="3"/>
      <c r="N1546" s="3">
        <v>3477.6</v>
      </c>
      <c r="O1546" s="3" t="s">
        <v>24</v>
      </c>
      <c r="P1546" s="3">
        <v>580.90353692201518</v>
      </c>
      <c r="Q1546" s="3">
        <v>2020150.14</v>
      </c>
      <c r="R1546" s="3">
        <v>8.3283661207457378</v>
      </c>
      <c r="S1546" s="3">
        <v>28962.726021505379</v>
      </c>
      <c r="T1546" s="3">
        <v>491300.5</v>
      </c>
      <c r="U1546" t="str">
        <f t="shared" si="341"/>
        <v>STAINLESS STEEL BOTTLE 750ML SG805-AM-6</v>
      </c>
      <c r="V1546" t="e">
        <f t="shared" si="342"/>
        <v>#VALUE!</v>
      </c>
      <c r="W1546" t="str">
        <f t="shared" si="343"/>
        <v>PCS</v>
      </c>
      <c r="X1546" t="e">
        <f t="shared" si="344"/>
        <v>#VALUE!</v>
      </c>
      <c r="Y1546">
        <f t="shared" si="345"/>
        <v>2511450.6399999997</v>
      </c>
      <c r="Z1546">
        <f t="shared" si="346"/>
        <v>0.24319999304606144</v>
      </c>
      <c r="AA1546" t="str">
        <f t="shared" si="347"/>
        <v>High</v>
      </c>
      <c r="AB1546">
        <f t="shared" si="348"/>
        <v>2019</v>
      </c>
      <c r="AD1546">
        <f t="shared" si="349"/>
        <v>0.23468894664926446</v>
      </c>
    </row>
    <row r="1547" spans="1:30" x14ac:dyDescent="0.3">
      <c r="A1547" s="3" t="s">
        <v>19</v>
      </c>
      <c r="B1547" s="3" t="s">
        <v>2062</v>
      </c>
      <c r="C1547" s="3" t="s">
        <v>21</v>
      </c>
      <c r="D1547" s="4" t="s">
        <v>22</v>
      </c>
      <c r="E1547" s="3" t="s">
        <v>2063</v>
      </c>
      <c r="F1547" s="3" t="str">
        <f t="shared" si="336"/>
        <v>Other</v>
      </c>
      <c r="G1547" s="3" t="str">
        <f t="shared" si="337"/>
        <v>STAINLESS STEEL BOTTLE 750ML SG805-AM-6</v>
      </c>
      <c r="H1547" s="3" t="str">
        <f t="shared" si="338"/>
        <v>STAINLESS</v>
      </c>
      <c r="I1547" s="3"/>
      <c r="J1547" s="3"/>
      <c r="K1547" s="3" t="str">
        <f t="shared" si="339"/>
        <v>PCS</v>
      </c>
      <c r="L1547" s="3" t="e">
        <f t="shared" si="340"/>
        <v>#VALUE!</v>
      </c>
      <c r="M1547" s="3"/>
      <c r="N1547" s="3">
        <v>5038.2</v>
      </c>
      <c r="O1547" s="3" t="s">
        <v>24</v>
      </c>
      <c r="P1547" s="3">
        <v>581.07654122504073</v>
      </c>
      <c r="Q1547" s="3">
        <v>2927579.83</v>
      </c>
      <c r="R1547" s="3">
        <v>8.3308464691762119</v>
      </c>
      <c r="S1547" s="3">
        <v>41972.470681003593</v>
      </c>
      <c r="T1547" s="3">
        <v>711987.4</v>
      </c>
      <c r="U1547" t="str">
        <f t="shared" si="341"/>
        <v>STAINLESS STEEL BOTTLE 750ML SG805-AM-6</v>
      </c>
      <c r="V1547" t="e">
        <f t="shared" si="342"/>
        <v>#VALUE!</v>
      </c>
      <c r="W1547" t="str">
        <f t="shared" si="343"/>
        <v>PCS</v>
      </c>
      <c r="X1547" t="e">
        <f t="shared" si="344"/>
        <v>#VALUE!</v>
      </c>
      <c r="Y1547">
        <f t="shared" si="345"/>
        <v>3639567.23</v>
      </c>
      <c r="Z1547">
        <f t="shared" si="346"/>
        <v>0.24319999499381714</v>
      </c>
      <c r="AA1547" t="str">
        <f t="shared" si="347"/>
        <v>High</v>
      </c>
      <c r="AB1547">
        <f t="shared" si="348"/>
        <v>2019</v>
      </c>
      <c r="AD1547">
        <f t="shared" si="349"/>
        <v>0.23467300836013186</v>
      </c>
    </row>
    <row r="1548" spans="1:30" x14ac:dyDescent="0.3">
      <c r="A1548" s="3" t="s">
        <v>19</v>
      </c>
      <c r="B1548" s="3" t="s">
        <v>2062</v>
      </c>
      <c r="C1548" s="3" t="s">
        <v>21</v>
      </c>
      <c r="D1548" s="4" t="s">
        <v>22</v>
      </c>
      <c r="E1548" s="3" t="s">
        <v>2064</v>
      </c>
      <c r="F1548" s="3" t="str">
        <f t="shared" si="336"/>
        <v>Other</v>
      </c>
      <c r="G1548" s="3" t="str">
        <f t="shared" si="337"/>
        <v xml:space="preserve">STAINLESS STEEL SPORTS BOTTLE KOOU 750ML-MP-202 </v>
      </c>
      <c r="H1548" s="3" t="str">
        <f t="shared" si="338"/>
        <v>STAINLESS</v>
      </c>
      <c r="I1548" s="3"/>
      <c r="J1548" s="3"/>
      <c r="K1548" s="3" t="str">
        <f t="shared" si="339"/>
        <v>PCS</v>
      </c>
      <c r="L1548" s="3" t="e">
        <f t="shared" si="340"/>
        <v>#VALUE!</v>
      </c>
      <c r="M1548" s="3"/>
      <c r="N1548" s="3">
        <v>2040</v>
      </c>
      <c r="O1548" s="3" t="s">
        <v>24</v>
      </c>
      <c r="P1548" s="3">
        <v>427.12091666666669</v>
      </c>
      <c r="Q1548" s="3">
        <v>871326.67</v>
      </c>
      <c r="R1548" s="3">
        <v>6.123597371565114</v>
      </c>
      <c r="S1548" s="3">
        <v>12492.13863799283</v>
      </c>
      <c r="T1548" s="3">
        <v>211906.7</v>
      </c>
      <c r="U1548" t="str">
        <f t="shared" si="341"/>
        <v xml:space="preserve">STAINLESS STEEL SPORTS BOTTLE KOOU 750ML-MP-202 </v>
      </c>
      <c r="V1548" t="e">
        <f t="shared" si="342"/>
        <v>#VALUE!</v>
      </c>
      <c r="W1548" t="str">
        <f t="shared" si="343"/>
        <v>PCS</v>
      </c>
      <c r="X1548" t="e">
        <f t="shared" si="344"/>
        <v>#VALUE!</v>
      </c>
      <c r="Y1548">
        <f t="shared" si="345"/>
        <v>1083233.3700000001</v>
      </c>
      <c r="Z1548">
        <f t="shared" si="346"/>
        <v>0.24320006180919493</v>
      </c>
      <c r="AA1548" t="str">
        <f t="shared" si="347"/>
        <v>High</v>
      </c>
      <c r="AB1548">
        <f t="shared" si="348"/>
        <v>2019</v>
      </c>
      <c r="AD1548">
        <f t="shared" si="349"/>
        <v>0.234657010261382</v>
      </c>
    </row>
    <row r="1549" spans="1:30" x14ac:dyDescent="0.3">
      <c r="A1549" s="3" t="s">
        <v>19</v>
      </c>
      <c r="B1549" s="3" t="s">
        <v>2065</v>
      </c>
      <c r="C1549" s="3" t="s">
        <v>21</v>
      </c>
      <c r="D1549" s="4" t="s">
        <v>22</v>
      </c>
      <c r="E1549" s="3" t="s">
        <v>2066</v>
      </c>
      <c r="F1549" s="3" t="str">
        <f t="shared" si="336"/>
        <v>Other</v>
      </c>
      <c r="G1549" s="3" t="str">
        <f t="shared" si="337"/>
        <v xml:space="preserve">STEEL ZHARA -NP-003 </v>
      </c>
      <c r="H1549" s="3" t="str">
        <f t="shared" si="338"/>
        <v>STEEL</v>
      </c>
      <c r="I1549" s="3"/>
      <c r="J1549" s="3"/>
      <c r="K1549" s="3" t="str">
        <f t="shared" si="339"/>
        <v>PCS</v>
      </c>
      <c r="L1549" s="3" t="e">
        <f t="shared" si="340"/>
        <v>#VALUE!</v>
      </c>
      <c r="M1549" s="3"/>
      <c r="N1549" s="3">
        <v>5600</v>
      </c>
      <c r="O1549" s="3" t="s">
        <v>24</v>
      </c>
      <c r="P1549" s="3">
        <v>345.40884107142858</v>
      </c>
      <c r="Q1549" s="3">
        <v>1934289.51</v>
      </c>
      <c r="R1549" s="3">
        <v>4.9520980798771124</v>
      </c>
      <c r="S1549" s="3">
        <v>27731.749247311829</v>
      </c>
      <c r="T1549" s="3">
        <v>470419.3</v>
      </c>
      <c r="U1549" t="str">
        <f t="shared" si="341"/>
        <v xml:space="preserve">STEEL ZHARA -NP-003 </v>
      </c>
      <c r="V1549" t="e">
        <f t="shared" si="342"/>
        <v>#VALUE!</v>
      </c>
      <c r="W1549" t="str">
        <f t="shared" si="343"/>
        <v>PCS</v>
      </c>
      <c r="X1549" t="e">
        <f t="shared" si="344"/>
        <v>#VALUE!</v>
      </c>
      <c r="Y1549">
        <f t="shared" si="345"/>
        <v>2404708.81</v>
      </c>
      <c r="Z1549">
        <f t="shared" si="346"/>
        <v>0.24320004713255153</v>
      </c>
      <c r="AA1549" t="str">
        <f t="shared" si="347"/>
        <v>High</v>
      </c>
      <c r="AB1549">
        <f t="shared" si="348"/>
        <v>2019</v>
      </c>
      <c r="AD1549">
        <f t="shared" si="349"/>
        <v>0.2346409518938109</v>
      </c>
    </row>
    <row r="1550" spans="1:30" x14ac:dyDescent="0.3">
      <c r="A1550" s="3" t="s">
        <v>19</v>
      </c>
      <c r="B1550" s="3" t="s">
        <v>2065</v>
      </c>
      <c r="C1550" s="3" t="s">
        <v>21</v>
      </c>
      <c r="D1550" s="4" t="s">
        <v>22</v>
      </c>
      <c r="E1550" s="3" t="s">
        <v>2067</v>
      </c>
      <c r="F1550" s="3" t="str">
        <f t="shared" si="336"/>
        <v>Other</v>
      </c>
      <c r="G1550" s="3" t="str">
        <f t="shared" si="337"/>
        <v xml:space="preserve">HOUSE HOLD STEEL HOOK 6 PCS SET -GN-09 </v>
      </c>
      <c r="H1550" s="3" t="str">
        <f t="shared" si="338"/>
        <v>HOUSE</v>
      </c>
      <c r="I1550" s="3"/>
      <c r="J1550" s="3"/>
      <c r="K1550" s="3" t="str">
        <f t="shared" si="339"/>
        <v>PCS</v>
      </c>
      <c r="L1550" s="3" t="e">
        <f t="shared" si="340"/>
        <v>#VALUE!</v>
      </c>
      <c r="M1550" s="3"/>
      <c r="N1550" s="3">
        <v>800</v>
      </c>
      <c r="O1550" s="3" t="s">
        <v>24</v>
      </c>
      <c r="P1550" s="3">
        <v>346.49058749999989</v>
      </c>
      <c r="Q1550" s="3">
        <v>277192.46999999997</v>
      </c>
      <c r="R1550" s="3">
        <v>4.9676069892473107</v>
      </c>
      <c r="S1550" s="3">
        <v>3974.0855913978489</v>
      </c>
      <c r="T1550" s="3">
        <v>67413.100000000006</v>
      </c>
      <c r="U1550" t="str">
        <f t="shared" si="341"/>
        <v xml:space="preserve">HOUSE HOLD STEEL HOOK 6 PCS SET -GN-09 </v>
      </c>
      <c r="V1550" t="e">
        <f t="shared" si="342"/>
        <v>#VALUE!</v>
      </c>
      <c r="W1550" t="str">
        <f t="shared" si="343"/>
        <v>PCS</v>
      </c>
      <c r="X1550" t="e">
        <f t="shared" si="344"/>
        <v>#VALUE!</v>
      </c>
      <c r="Y1550">
        <f t="shared" si="345"/>
        <v>344605.56999999995</v>
      </c>
      <c r="Z1550">
        <f t="shared" si="346"/>
        <v>0.24319960783927505</v>
      </c>
      <c r="AA1550" t="str">
        <f t="shared" si="347"/>
        <v>High</v>
      </c>
      <c r="AB1550">
        <f t="shared" si="348"/>
        <v>2019</v>
      </c>
      <c r="AD1550">
        <f t="shared" si="349"/>
        <v>0.23462483307038576</v>
      </c>
    </row>
    <row r="1551" spans="1:30" x14ac:dyDescent="0.3">
      <c r="A1551" s="3" t="s">
        <v>19</v>
      </c>
      <c r="B1551" s="3" t="s">
        <v>2065</v>
      </c>
      <c r="C1551" s="3" t="s">
        <v>21</v>
      </c>
      <c r="D1551" s="4" t="s">
        <v>22</v>
      </c>
      <c r="E1551" s="3" t="s">
        <v>2068</v>
      </c>
      <c r="F1551" s="3" t="str">
        <f t="shared" si="336"/>
        <v>Other</v>
      </c>
      <c r="G1551" s="3" t="str">
        <f t="shared" si="337"/>
        <v xml:space="preserve">STEEL SALT BOTTLE-NP-19 </v>
      </c>
      <c r="H1551" s="3" t="str">
        <f t="shared" si="338"/>
        <v>STEEL</v>
      </c>
      <c r="I1551" s="3"/>
      <c r="J1551" s="3"/>
      <c r="K1551" s="3" t="str">
        <f t="shared" si="339"/>
        <v>PCS</v>
      </c>
      <c r="L1551" s="3" t="e">
        <f t="shared" si="340"/>
        <v>#VALUE!</v>
      </c>
      <c r="M1551" s="3"/>
      <c r="N1551" s="3">
        <v>154</v>
      </c>
      <c r="O1551" s="3" t="s">
        <v>24</v>
      </c>
      <c r="P1551" s="3">
        <v>248.813961038961</v>
      </c>
      <c r="Q1551" s="3">
        <v>38317.35</v>
      </c>
      <c r="R1551" s="3">
        <v>3.5672252478704092</v>
      </c>
      <c r="S1551" s="3">
        <v>549.35268817204303</v>
      </c>
      <c r="T1551" s="3">
        <v>9318.7999999999993</v>
      </c>
      <c r="U1551" t="str">
        <f t="shared" si="341"/>
        <v xml:space="preserve">STEEL SALT BOTTLE-NP-19 </v>
      </c>
      <c r="V1551" t="e">
        <f t="shared" si="342"/>
        <v>#VALUE!</v>
      </c>
      <c r="W1551" t="str">
        <f t="shared" si="343"/>
        <v>PCS</v>
      </c>
      <c r="X1551" t="e">
        <f t="shared" si="344"/>
        <v>#VALUE!</v>
      </c>
      <c r="Y1551">
        <f t="shared" si="345"/>
        <v>47636.149999999994</v>
      </c>
      <c r="Z1551">
        <f t="shared" si="346"/>
        <v>0.24320053448372603</v>
      </c>
      <c r="AA1551" t="str">
        <f t="shared" si="347"/>
        <v>High</v>
      </c>
      <c r="AB1551">
        <f t="shared" si="348"/>
        <v>2019</v>
      </c>
      <c r="AD1551">
        <f t="shared" si="349"/>
        <v>0.23460865425006711</v>
      </c>
    </row>
    <row r="1552" spans="1:30" x14ac:dyDescent="0.3">
      <c r="A1552" s="3" t="s">
        <v>19</v>
      </c>
      <c r="B1552" s="3" t="s">
        <v>2069</v>
      </c>
      <c r="C1552" s="3" t="s">
        <v>21</v>
      </c>
      <c r="D1552" s="4" t="s">
        <v>22</v>
      </c>
      <c r="E1552" s="3" t="s">
        <v>2070</v>
      </c>
      <c r="F1552" s="3" t="str">
        <f t="shared" si="336"/>
        <v>Other</v>
      </c>
      <c r="G1552" s="3" t="str">
        <f t="shared" si="337"/>
        <v xml:space="preserve">STEEL GLASS CANISTER 3PCS SET-NP-20 </v>
      </c>
      <c r="H1552" s="3" t="str">
        <f t="shared" si="338"/>
        <v>STEEL</v>
      </c>
      <c r="I1552" s="3"/>
      <c r="J1552" s="3"/>
      <c r="K1552" s="3" t="str">
        <f t="shared" si="339"/>
        <v>PCS</v>
      </c>
      <c r="L1552" s="3" t="e">
        <f t="shared" si="340"/>
        <v>#VALUE!</v>
      </c>
      <c r="M1552" s="3"/>
      <c r="N1552" s="3">
        <v>42</v>
      </c>
      <c r="O1552" s="3" t="s">
        <v>24</v>
      </c>
      <c r="P1552" s="3">
        <v>129.4809523809524</v>
      </c>
      <c r="Q1552" s="3">
        <v>5438.2</v>
      </c>
      <c r="R1552" s="3">
        <v>1.839218073593073</v>
      </c>
      <c r="S1552" s="3">
        <v>77.247159090909079</v>
      </c>
      <c r="T1552" s="3">
        <v>1322.6</v>
      </c>
      <c r="U1552" t="str">
        <f t="shared" si="341"/>
        <v xml:space="preserve">STEEL GLASS CANISTER 3PCS SET-NP-20 </v>
      </c>
      <c r="V1552" t="e">
        <f t="shared" si="342"/>
        <v>#VALUE!</v>
      </c>
      <c r="W1552" t="str">
        <f t="shared" si="343"/>
        <v>PCS</v>
      </c>
      <c r="X1552" t="e">
        <f t="shared" si="344"/>
        <v>#VALUE!</v>
      </c>
      <c r="Y1552">
        <f t="shared" si="345"/>
        <v>6760.7999999999993</v>
      </c>
      <c r="Z1552">
        <f t="shared" si="346"/>
        <v>0.24320547239895554</v>
      </c>
      <c r="AA1552" t="str">
        <f t="shared" si="347"/>
        <v>High</v>
      </c>
      <c r="AB1552">
        <f t="shared" si="348"/>
        <v>2019</v>
      </c>
      <c r="AD1552">
        <f t="shared" si="349"/>
        <v>0.23459241251049498</v>
      </c>
    </row>
    <row r="1553" spans="1:30" x14ac:dyDescent="0.3">
      <c r="A1553" s="3" t="s">
        <v>19</v>
      </c>
      <c r="B1553" s="3" t="s">
        <v>2071</v>
      </c>
      <c r="C1553" s="3" t="s">
        <v>21</v>
      </c>
      <c r="D1553" s="4" t="s">
        <v>22</v>
      </c>
      <c r="E1553" s="3" t="s">
        <v>2072</v>
      </c>
      <c r="F1553" s="3" t="str">
        <f t="shared" si="336"/>
        <v>Home Utility</v>
      </c>
      <c r="G1553" s="3" t="str">
        <f t="shared" si="337"/>
        <v xml:space="preserve">RYX-02-020 MILD STEEL MULTI FUNCTION CLOTH STAND </v>
      </c>
      <c r="H1553" s="3" t="str">
        <f t="shared" si="338"/>
        <v>RYX-02-020</v>
      </c>
      <c r="I1553" s="3"/>
      <c r="J1553" s="3"/>
      <c r="K1553" s="3" t="str">
        <f t="shared" si="339"/>
        <v/>
      </c>
      <c r="L1553" s="3" t="e">
        <f t="shared" si="340"/>
        <v>#VALUE!</v>
      </c>
      <c r="M1553" s="3"/>
      <c r="N1553" s="3">
        <v>8008</v>
      </c>
      <c r="O1553" s="3" t="s">
        <v>24</v>
      </c>
      <c r="P1553" s="3">
        <v>317.57522477522468</v>
      </c>
      <c r="Q1553" s="3">
        <v>2543142.4</v>
      </c>
      <c r="R1553" s="3">
        <v>4.511011715557169</v>
      </c>
      <c r="S1553" s="3">
        <v>36124.181818181823</v>
      </c>
      <c r="T1553" s="3">
        <v>618492.19999999995</v>
      </c>
      <c r="U1553" t="str">
        <f t="shared" si="341"/>
        <v xml:space="preserve">RYX-02-020 MILD STEEL MULTI FUNCTION CLOTH STAND </v>
      </c>
      <c r="V1553" t="e">
        <f t="shared" si="342"/>
        <v>#VALUE!</v>
      </c>
      <c r="W1553" t="str">
        <f t="shared" si="343"/>
        <v/>
      </c>
      <c r="X1553" t="e">
        <f t="shared" si="344"/>
        <v>#VALUE!</v>
      </c>
      <c r="Y1553">
        <f t="shared" si="345"/>
        <v>3161634.5999999996</v>
      </c>
      <c r="Z1553">
        <f t="shared" si="346"/>
        <v>0.24319998754297045</v>
      </c>
      <c r="AA1553" t="str">
        <f t="shared" si="347"/>
        <v>High</v>
      </c>
      <c r="AB1553">
        <f t="shared" si="348"/>
        <v>2019</v>
      </c>
      <c r="AD1553">
        <f t="shared" si="349"/>
        <v>0.2345760998970699</v>
      </c>
    </row>
    <row r="1554" spans="1:30" x14ac:dyDescent="0.3">
      <c r="A1554" s="3" t="s">
        <v>19</v>
      </c>
      <c r="B1554" s="3" t="s">
        <v>2071</v>
      </c>
      <c r="C1554" s="3" t="s">
        <v>21</v>
      </c>
      <c r="D1554" s="4" t="s">
        <v>22</v>
      </c>
      <c r="E1554" s="3" t="s">
        <v>2073</v>
      </c>
      <c r="F1554" s="3" t="str">
        <f t="shared" si="336"/>
        <v>Home Utility</v>
      </c>
      <c r="G1554" s="3" t="str">
        <f t="shared" si="337"/>
        <v xml:space="preserve">RYX-02-021A MILD STEEL MULTI FUNCTION CLOTH STAND </v>
      </c>
      <c r="H1554" s="3" t="str">
        <f t="shared" si="338"/>
        <v>RYX-02-021A</v>
      </c>
      <c r="I1554" s="3"/>
      <c r="J1554" s="3"/>
      <c r="K1554" s="3" t="str">
        <f t="shared" si="339"/>
        <v/>
      </c>
      <c r="L1554" s="3" t="e">
        <f t="shared" si="340"/>
        <v>#VALUE!</v>
      </c>
      <c r="M1554" s="3"/>
      <c r="N1554" s="3">
        <v>23760</v>
      </c>
      <c r="O1554" s="3" t="s">
        <v>24</v>
      </c>
      <c r="P1554" s="3">
        <v>175.4253253367003</v>
      </c>
      <c r="Q1554" s="3">
        <v>4168105.73</v>
      </c>
      <c r="R1554" s="3">
        <v>2.4918370076235838</v>
      </c>
      <c r="S1554" s="3">
        <v>59206.047301136357</v>
      </c>
      <c r="T1554" s="3">
        <v>1013683.4</v>
      </c>
      <c r="U1554" t="str">
        <f t="shared" si="341"/>
        <v xml:space="preserve">RYX-02-021A MILD STEEL MULTI FUNCTION CLOTH STAND </v>
      </c>
      <c r="V1554" t="e">
        <f t="shared" si="342"/>
        <v>#VALUE!</v>
      </c>
      <c r="W1554" t="str">
        <f t="shared" si="343"/>
        <v/>
      </c>
      <c r="X1554" t="e">
        <f t="shared" si="344"/>
        <v>#VALUE!</v>
      </c>
      <c r="Y1554">
        <f t="shared" si="345"/>
        <v>5181789.13</v>
      </c>
      <c r="Z1554">
        <f t="shared" si="346"/>
        <v>0.24320002074419547</v>
      </c>
      <c r="AA1554" t="str">
        <f t="shared" si="347"/>
        <v>High</v>
      </c>
      <c r="AB1554">
        <f t="shared" si="348"/>
        <v>2019</v>
      </c>
      <c r="AD1554">
        <f t="shared" si="349"/>
        <v>0.23455973578388983</v>
      </c>
    </row>
    <row r="1555" spans="1:30" x14ac:dyDescent="0.3">
      <c r="A1555" s="3" t="s">
        <v>19</v>
      </c>
      <c r="B1555" s="3" t="s">
        <v>2071</v>
      </c>
      <c r="C1555" s="3" t="s">
        <v>21</v>
      </c>
      <c r="D1555" s="4" t="s">
        <v>22</v>
      </c>
      <c r="E1555" s="3" t="s">
        <v>2074</v>
      </c>
      <c r="F1555" s="3" t="str">
        <f t="shared" si="336"/>
        <v>Other</v>
      </c>
      <c r="G1555" s="3" t="str">
        <f t="shared" si="337"/>
        <v xml:space="preserve">KWP-600B SS OIL POT 600ML </v>
      </c>
      <c r="H1555" s="3" t="str">
        <f t="shared" si="338"/>
        <v>KWP-600B</v>
      </c>
      <c r="I1555" s="3"/>
      <c r="J1555" s="3"/>
      <c r="K1555" s="3" t="str">
        <f t="shared" si="339"/>
        <v>PCS</v>
      </c>
      <c r="L1555" s="3" t="e">
        <f t="shared" si="340"/>
        <v>#VALUE!</v>
      </c>
      <c r="M1555" s="3"/>
      <c r="N1555" s="3">
        <v>7012.8</v>
      </c>
      <c r="O1555" s="3" t="s">
        <v>24</v>
      </c>
      <c r="P1555" s="3">
        <v>496.89037759525428</v>
      </c>
      <c r="Q1555" s="3">
        <v>3484592.84</v>
      </c>
      <c r="R1555" s="3">
        <v>7.0581019544780439</v>
      </c>
      <c r="S1555" s="3">
        <v>49497.057386363631</v>
      </c>
      <c r="T1555" s="3">
        <v>847453</v>
      </c>
      <c r="U1555" t="str">
        <f t="shared" si="341"/>
        <v xml:space="preserve">KWP-600B SS OIL POT 600ML </v>
      </c>
      <c r="V1555" t="e">
        <f t="shared" si="342"/>
        <v>#VALUE!</v>
      </c>
      <c r="W1555" t="str">
        <f t="shared" si="343"/>
        <v>PCS</v>
      </c>
      <c r="X1555">
        <f t="shared" si="344"/>
        <v>1.26</v>
      </c>
      <c r="Y1555">
        <f t="shared" si="345"/>
        <v>4332045.84</v>
      </c>
      <c r="Z1555">
        <f t="shared" si="346"/>
        <v>0.24320000611606607</v>
      </c>
      <c r="AA1555" t="str">
        <f t="shared" si="347"/>
        <v>High</v>
      </c>
      <c r="AB1555">
        <f t="shared" si="348"/>
        <v>2019</v>
      </c>
      <c r="AD1555">
        <f t="shared" si="349"/>
        <v>0.23454330938662687</v>
      </c>
    </row>
    <row r="1556" spans="1:30" x14ac:dyDescent="0.3">
      <c r="A1556" s="3" t="s">
        <v>19</v>
      </c>
      <c r="B1556" s="3" t="s">
        <v>2071</v>
      </c>
      <c r="C1556" s="3" t="s">
        <v>21</v>
      </c>
      <c r="D1556" s="4" t="s">
        <v>22</v>
      </c>
      <c r="E1556" s="3" t="s">
        <v>2075</v>
      </c>
      <c r="F1556" s="3" t="str">
        <f t="shared" si="336"/>
        <v>Other</v>
      </c>
      <c r="G1556" s="3" t="str">
        <f t="shared" si="337"/>
        <v xml:space="preserve">KWP-1000B SS OIL POT 1000ML </v>
      </c>
      <c r="H1556" s="3" t="str">
        <f t="shared" si="338"/>
        <v>KWP-1000B</v>
      </c>
      <c r="I1556" s="3"/>
      <c r="J1556" s="3"/>
      <c r="K1556" s="3" t="str">
        <f t="shared" si="339"/>
        <v>PCS</v>
      </c>
      <c r="L1556" s="3" t="e">
        <f t="shared" si="340"/>
        <v>#VALUE!</v>
      </c>
      <c r="M1556" s="3"/>
      <c r="N1556" s="3">
        <v>6750</v>
      </c>
      <c r="O1556" s="3" t="s">
        <v>24</v>
      </c>
      <c r="P1556" s="3">
        <v>432.26888888888891</v>
      </c>
      <c r="Q1556" s="3">
        <v>2917815</v>
      </c>
      <c r="R1556" s="3">
        <v>6.1401830808080806</v>
      </c>
      <c r="S1556" s="3">
        <v>41446.235795454537</v>
      </c>
      <c r="T1556" s="3">
        <v>709612.7</v>
      </c>
      <c r="U1556" t="str">
        <f t="shared" si="341"/>
        <v xml:space="preserve">KWP-1000B SS OIL POT 1000ML </v>
      </c>
      <c r="V1556" t="e">
        <f t="shared" si="342"/>
        <v>#VALUE!</v>
      </c>
      <c r="W1556" t="str">
        <f t="shared" si="343"/>
        <v>PCS</v>
      </c>
      <c r="X1556">
        <f t="shared" si="344"/>
        <v>1.52</v>
      </c>
      <c r="Y1556">
        <f t="shared" si="345"/>
        <v>3627427.7</v>
      </c>
      <c r="Z1556">
        <f t="shared" si="346"/>
        <v>0.24320003153044314</v>
      </c>
      <c r="AA1556" t="str">
        <f t="shared" si="347"/>
        <v>High</v>
      </c>
      <c r="AB1556">
        <f t="shared" si="348"/>
        <v>2019</v>
      </c>
      <c r="AD1556">
        <f t="shared" si="349"/>
        <v>0.23452682044047554</v>
      </c>
    </row>
    <row r="1557" spans="1:30" x14ac:dyDescent="0.3">
      <c r="A1557" s="3" t="s">
        <v>19</v>
      </c>
      <c r="B1557" s="3" t="s">
        <v>2076</v>
      </c>
      <c r="C1557" s="3" t="s">
        <v>21</v>
      </c>
      <c r="D1557" s="4" t="s">
        <v>22</v>
      </c>
      <c r="E1557" s="3" t="s">
        <v>2077</v>
      </c>
      <c r="F1557" s="3" t="str">
        <f t="shared" si="336"/>
        <v>Kitchen Tools</v>
      </c>
      <c r="G1557" s="3" t="str">
        <f t="shared" si="337"/>
        <v xml:space="preserve">STEEL TEA STRAINER -NP-55 </v>
      </c>
      <c r="H1557" s="3" t="str">
        <f t="shared" si="338"/>
        <v>STEEL</v>
      </c>
      <c r="I1557" s="3"/>
      <c r="J1557" s="3"/>
      <c r="K1557" s="3" t="str">
        <f t="shared" si="339"/>
        <v>PCS</v>
      </c>
      <c r="L1557" s="3" t="e">
        <f t="shared" si="340"/>
        <v>#VALUE!</v>
      </c>
      <c r="M1557" s="3"/>
      <c r="N1557" s="3">
        <v>1267.2</v>
      </c>
      <c r="O1557" s="3" t="s">
        <v>24</v>
      </c>
      <c r="P1557" s="3">
        <v>489.49249526515149</v>
      </c>
      <c r="Q1557" s="3">
        <v>620284.89</v>
      </c>
      <c r="R1557" s="3">
        <v>6.9530183986527199</v>
      </c>
      <c r="S1557" s="3">
        <v>8810.8649147727265</v>
      </c>
      <c r="T1557" s="3">
        <v>150853.29999999999</v>
      </c>
      <c r="U1557" t="str">
        <f t="shared" si="341"/>
        <v xml:space="preserve">STEEL TEA STRAINER -NP-55 </v>
      </c>
      <c r="V1557" t="e">
        <f t="shared" si="342"/>
        <v>#VALUE!</v>
      </c>
      <c r="W1557" t="str">
        <f t="shared" si="343"/>
        <v>PCS</v>
      </c>
      <c r="X1557" t="e">
        <f t="shared" si="344"/>
        <v>#VALUE!</v>
      </c>
      <c r="Y1557">
        <f t="shared" si="345"/>
        <v>771138.19</v>
      </c>
      <c r="Z1557">
        <f t="shared" si="346"/>
        <v>0.24320002378262026</v>
      </c>
      <c r="AA1557" t="str">
        <f t="shared" si="347"/>
        <v>High</v>
      </c>
      <c r="AB1557">
        <f t="shared" si="348"/>
        <v>2019</v>
      </c>
      <c r="AD1557">
        <f t="shared" si="349"/>
        <v>0.23451026851091455</v>
      </c>
    </row>
    <row r="1558" spans="1:30" x14ac:dyDescent="0.3">
      <c r="A1558" s="3" t="s">
        <v>19</v>
      </c>
      <c r="B1558" s="3" t="s">
        <v>2076</v>
      </c>
      <c r="C1558" s="3" t="s">
        <v>21</v>
      </c>
      <c r="D1558" s="4" t="s">
        <v>22</v>
      </c>
      <c r="E1558" s="3" t="s">
        <v>2078</v>
      </c>
      <c r="F1558" s="3" t="str">
        <f t="shared" si="336"/>
        <v>Kitchen Tools</v>
      </c>
      <c r="G1558" s="3" t="str">
        <f t="shared" si="337"/>
        <v xml:space="preserve">STEEL TEA STRAINER -NP-55 </v>
      </c>
      <c r="H1558" s="3" t="str">
        <f t="shared" si="338"/>
        <v>STEEL</v>
      </c>
      <c r="I1558" s="3"/>
      <c r="J1558" s="3"/>
      <c r="K1558" s="3" t="str">
        <f t="shared" si="339"/>
        <v>PCS</v>
      </c>
      <c r="L1558" s="3" t="e">
        <f t="shared" si="340"/>
        <v>#VALUE!</v>
      </c>
      <c r="M1558" s="3"/>
      <c r="N1558" s="3">
        <v>1042.8</v>
      </c>
      <c r="O1558" s="3" t="s">
        <v>24</v>
      </c>
      <c r="P1558" s="3">
        <v>491.10268507863452</v>
      </c>
      <c r="Q1558" s="3">
        <v>512121.88</v>
      </c>
      <c r="R1558" s="3">
        <v>6.9758904130487842</v>
      </c>
      <c r="S1558" s="3">
        <v>7274.4585227272719</v>
      </c>
      <c r="T1558" s="3">
        <v>124548</v>
      </c>
      <c r="U1558" t="str">
        <f t="shared" si="341"/>
        <v xml:space="preserve">STEEL TEA STRAINER -NP-55 </v>
      </c>
      <c r="V1558" t="e">
        <f t="shared" si="342"/>
        <v>#VALUE!</v>
      </c>
      <c r="W1558" t="str">
        <f t="shared" si="343"/>
        <v>PCS</v>
      </c>
      <c r="X1558" t="e">
        <f t="shared" si="344"/>
        <v>#VALUE!</v>
      </c>
      <c r="Y1558">
        <f t="shared" si="345"/>
        <v>636669.88</v>
      </c>
      <c r="Z1558">
        <f t="shared" si="346"/>
        <v>0.2431999195191582</v>
      </c>
      <c r="AA1558" t="str">
        <f t="shared" si="347"/>
        <v>High</v>
      </c>
      <c r="AB1558">
        <f t="shared" si="348"/>
        <v>2019</v>
      </c>
      <c r="AD1558">
        <f t="shared" si="349"/>
        <v>0.23449365330006999</v>
      </c>
    </row>
    <row r="1559" spans="1:30" x14ac:dyDescent="0.3">
      <c r="A1559" s="3" t="s">
        <v>19</v>
      </c>
      <c r="B1559" s="3" t="s">
        <v>2079</v>
      </c>
      <c r="C1559" s="3" t="s">
        <v>21</v>
      </c>
      <c r="D1559" s="4" t="s">
        <v>22</v>
      </c>
      <c r="E1559" s="3" t="s">
        <v>2080</v>
      </c>
      <c r="F1559" s="3" t="str">
        <f t="shared" si="336"/>
        <v>Other</v>
      </c>
      <c r="G1559" s="3" t="str">
        <f t="shared" si="337"/>
        <v xml:space="preserve">STAINLESS STEEL SPORTS BOTTLE 650ML S115-NP-21 </v>
      </c>
      <c r="H1559" s="3" t="str">
        <f t="shared" si="338"/>
        <v>STAINLESS</v>
      </c>
      <c r="I1559" s="3"/>
      <c r="J1559" s="3"/>
      <c r="K1559" s="3" t="str">
        <f t="shared" si="339"/>
        <v/>
      </c>
      <c r="L1559" s="3" t="e">
        <f t="shared" si="340"/>
        <v>#VALUE!</v>
      </c>
      <c r="M1559" s="3"/>
      <c r="N1559" s="3">
        <v>256</v>
      </c>
      <c r="O1559" s="3" t="s">
        <v>24</v>
      </c>
      <c r="P1559" s="3">
        <v>465.14914062499997</v>
      </c>
      <c r="Q1559" s="3">
        <v>119078.18</v>
      </c>
      <c r="R1559" s="3">
        <v>6.6072321111505676</v>
      </c>
      <c r="S1559" s="3">
        <v>1691.4514204545451</v>
      </c>
      <c r="T1559" s="3">
        <v>28959.8</v>
      </c>
      <c r="U1559" t="str">
        <f t="shared" si="341"/>
        <v xml:space="preserve">STAINLESS STEEL SPORTS BOTTLE 650ML S115-NP-21 </v>
      </c>
      <c r="V1559" t="e">
        <f t="shared" si="342"/>
        <v>#VALUE!</v>
      </c>
      <c r="W1559" t="str">
        <f t="shared" si="343"/>
        <v/>
      </c>
      <c r="X1559" t="e">
        <f t="shared" si="344"/>
        <v>#VALUE!</v>
      </c>
      <c r="Y1559">
        <f t="shared" si="345"/>
        <v>148037.97999999998</v>
      </c>
      <c r="Z1559">
        <f t="shared" si="346"/>
        <v>0.24319988767043635</v>
      </c>
      <c r="AA1559" t="str">
        <f t="shared" si="347"/>
        <v>High</v>
      </c>
      <c r="AB1559">
        <f t="shared" si="348"/>
        <v>2019</v>
      </c>
      <c r="AD1559">
        <f t="shared" si="349"/>
        <v>0.23447697462915221</v>
      </c>
    </row>
    <row r="1560" spans="1:30" x14ac:dyDescent="0.3">
      <c r="A1560" s="3" t="s">
        <v>19</v>
      </c>
      <c r="B1560" s="3" t="s">
        <v>2079</v>
      </c>
      <c r="C1560" s="3" t="s">
        <v>21</v>
      </c>
      <c r="D1560" s="4" t="s">
        <v>22</v>
      </c>
      <c r="E1560" s="3" t="s">
        <v>2081</v>
      </c>
      <c r="F1560" s="3" t="str">
        <f t="shared" si="336"/>
        <v>Other</v>
      </c>
      <c r="G1560" s="3" t="str">
        <f t="shared" si="337"/>
        <v xml:space="preserve">STAINLESS STEEL SPORTS BOTTLE KOOU 750ML-MP-202 </v>
      </c>
      <c r="H1560" s="3" t="str">
        <f t="shared" si="338"/>
        <v>STAINLESS</v>
      </c>
      <c r="I1560" s="3"/>
      <c r="J1560" s="3"/>
      <c r="K1560" s="3" t="str">
        <f t="shared" si="339"/>
        <v>PCS</v>
      </c>
      <c r="L1560" s="3" t="e">
        <f t="shared" si="340"/>
        <v>#VALUE!</v>
      </c>
      <c r="M1560" s="3"/>
      <c r="N1560" s="3">
        <v>2040</v>
      </c>
      <c r="O1560" s="3" t="s">
        <v>24</v>
      </c>
      <c r="P1560" s="3">
        <v>430.10696078431369</v>
      </c>
      <c r="Q1560" s="3">
        <v>877418.2</v>
      </c>
      <c r="R1560" s="3">
        <v>6.1094738747771826</v>
      </c>
      <c r="S1560" s="3">
        <v>12463.32670454545</v>
      </c>
      <c r="T1560" s="3">
        <v>213388.1</v>
      </c>
      <c r="U1560" t="str">
        <f t="shared" si="341"/>
        <v xml:space="preserve">STAINLESS STEEL SPORTS BOTTLE KOOU 750ML-MP-202 </v>
      </c>
      <c r="V1560" t="e">
        <f t="shared" si="342"/>
        <v>#VALUE!</v>
      </c>
      <c r="W1560" t="str">
        <f t="shared" si="343"/>
        <v>PCS</v>
      </c>
      <c r="X1560" t="e">
        <f t="shared" si="344"/>
        <v>#VALUE!</v>
      </c>
      <c r="Y1560">
        <f t="shared" si="345"/>
        <v>1090806.3</v>
      </c>
      <c r="Z1560">
        <f t="shared" si="346"/>
        <v>0.24319999288822594</v>
      </c>
      <c r="AA1560" t="str">
        <f t="shared" si="347"/>
        <v>High</v>
      </c>
      <c r="AB1560">
        <f t="shared" si="348"/>
        <v>2019</v>
      </c>
      <c r="AD1560">
        <f t="shared" si="349"/>
        <v>0.23446023199375626</v>
      </c>
    </row>
    <row r="1561" spans="1:30" x14ac:dyDescent="0.3">
      <c r="A1561" s="3" t="s">
        <v>19</v>
      </c>
      <c r="B1561" s="3" t="s">
        <v>2079</v>
      </c>
      <c r="C1561" s="3" t="s">
        <v>21</v>
      </c>
      <c r="D1561" s="4" t="s">
        <v>22</v>
      </c>
      <c r="E1561" s="3" t="s">
        <v>2082</v>
      </c>
      <c r="F1561" s="3" t="str">
        <f t="shared" si="336"/>
        <v>Other</v>
      </c>
      <c r="G1561" s="3" t="str">
        <f t="shared" si="337"/>
        <v>STAINLESS STEEL BOTTLE 750ML SG805-AM-6</v>
      </c>
      <c r="H1561" s="3" t="str">
        <f t="shared" si="338"/>
        <v>STAINLESS</v>
      </c>
      <c r="I1561" s="3"/>
      <c r="J1561" s="3"/>
      <c r="K1561" s="3" t="str">
        <f t="shared" si="339"/>
        <v>PCS</v>
      </c>
      <c r="L1561" s="3" t="e">
        <f t="shared" si="340"/>
        <v>#VALUE!</v>
      </c>
      <c r="M1561" s="3"/>
      <c r="N1561" s="3">
        <v>4147.2</v>
      </c>
      <c r="O1561" s="3" t="s">
        <v>24</v>
      </c>
      <c r="P1561" s="3">
        <v>585.13890094521605</v>
      </c>
      <c r="Q1561" s="3">
        <v>2426688.0499999998</v>
      </c>
      <c r="R1561" s="3">
        <v>8.3116321156990907</v>
      </c>
      <c r="S1561" s="3">
        <v>34470.000710227258</v>
      </c>
      <c r="T1561" s="3">
        <v>590170.6</v>
      </c>
      <c r="U1561" t="str">
        <f t="shared" si="341"/>
        <v>STAINLESS STEEL BOTTLE 750ML SG805-AM-6</v>
      </c>
      <c r="V1561" t="e">
        <f t="shared" si="342"/>
        <v>#VALUE!</v>
      </c>
      <c r="W1561" t="str">
        <f t="shared" si="343"/>
        <v>PCS</v>
      </c>
      <c r="X1561" t="e">
        <f t="shared" si="344"/>
        <v>#VALUE!</v>
      </c>
      <c r="Y1561">
        <f t="shared" si="345"/>
        <v>3016858.65</v>
      </c>
      <c r="Z1561">
        <f t="shared" si="346"/>
        <v>0.24320002729646278</v>
      </c>
      <c r="AA1561" t="str">
        <f t="shared" si="347"/>
        <v>High</v>
      </c>
      <c r="AB1561">
        <f t="shared" si="348"/>
        <v>2019</v>
      </c>
      <c r="AD1561">
        <f t="shared" si="349"/>
        <v>0.23444342476126687</v>
      </c>
    </row>
    <row r="1562" spans="1:30" x14ac:dyDescent="0.3">
      <c r="A1562" s="3" t="s">
        <v>19</v>
      </c>
      <c r="B1562" s="3" t="s">
        <v>2079</v>
      </c>
      <c r="C1562" s="3" t="s">
        <v>21</v>
      </c>
      <c r="D1562" s="4" t="s">
        <v>22</v>
      </c>
      <c r="E1562" s="3" t="s">
        <v>2083</v>
      </c>
      <c r="F1562" s="3" t="str">
        <f t="shared" si="336"/>
        <v>Other</v>
      </c>
      <c r="G1562" s="3" t="str">
        <f t="shared" si="337"/>
        <v xml:space="preserve">STAINLESS STEEL COLA BOTTLE 750 ML SK750-SL-01 </v>
      </c>
      <c r="H1562" s="3" t="str">
        <f t="shared" si="338"/>
        <v>STAINLESS</v>
      </c>
      <c r="I1562" s="3"/>
      <c r="J1562" s="3"/>
      <c r="K1562" s="3" t="str">
        <f t="shared" si="339"/>
        <v>PCS</v>
      </c>
      <c r="L1562" s="3" t="e">
        <f t="shared" si="340"/>
        <v>#VALUE!</v>
      </c>
      <c r="M1562" s="3"/>
      <c r="N1562" s="3">
        <v>211.2</v>
      </c>
      <c r="O1562" s="3" t="s">
        <v>24</v>
      </c>
      <c r="P1562" s="3">
        <v>510.03196022727269</v>
      </c>
      <c r="Q1562" s="3">
        <v>107718.75</v>
      </c>
      <c r="R1562" s="3">
        <v>7.2447721623192143</v>
      </c>
      <c r="S1562" s="3">
        <v>1530.095880681818</v>
      </c>
      <c r="T1562" s="3">
        <v>26197.200000000001</v>
      </c>
      <c r="U1562" t="str">
        <f t="shared" si="341"/>
        <v xml:space="preserve">STAINLESS STEEL COLA BOTTLE 750 ML SK750-SL-01 </v>
      </c>
      <c r="V1562" t="e">
        <f t="shared" si="342"/>
        <v>#VALUE!</v>
      </c>
      <c r="W1562" t="str">
        <f t="shared" si="343"/>
        <v>PCS</v>
      </c>
      <c r="X1562" t="e">
        <f t="shared" si="344"/>
        <v>#VALUE!</v>
      </c>
      <c r="Y1562">
        <f t="shared" si="345"/>
        <v>133915.95000000001</v>
      </c>
      <c r="Z1562">
        <f t="shared" si="346"/>
        <v>0.2432</v>
      </c>
      <c r="AA1562" t="str">
        <f t="shared" si="347"/>
        <v>High</v>
      </c>
      <c r="AB1562">
        <f t="shared" si="348"/>
        <v>2019</v>
      </c>
      <c r="AD1562">
        <f t="shared" si="349"/>
        <v>0.23442655269472507</v>
      </c>
    </row>
    <row r="1563" spans="1:30" x14ac:dyDescent="0.3">
      <c r="A1563" s="3" t="s">
        <v>19</v>
      </c>
      <c r="B1563" s="3" t="s">
        <v>2079</v>
      </c>
      <c r="C1563" s="3" t="s">
        <v>21</v>
      </c>
      <c r="D1563" s="4" t="s">
        <v>22</v>
      </c>
      <c r="E1563" s="3" t="s">
        <v>2084</v>
      </c>
      <c r="F1563" s="3" t="str">
        <f t="shared" si="336"/>
        <v>Other</v>
      </c>
      <c r="G1563" s="3" t="str">
        <f t="shared" si="337"/>
        <v>STAINLESS STEEL SPORTS BOTTLE 750ML SG-702-SB-01</v>
      </c>
      <c r="H1563" s="3" t="str">
        <f t="shared" si="338"/>
        <v>STAINLESS</v>
      </c>
      <c r="I1563" s="3"/>
      <c r="J1563" s="3"/>
      <c r="K1563" s="3" t="str">
        <f t="shared" si="339"/>
        <v>PCS</v>
      </c>
      <c r="L1563" s="3" t="e">
        <f t="shared" si="340"/>
        <v>#VALUE!</v>
      </c>
      <c r="M1563" s="3"/>
      <c r="N1563" s="3">
        <v>350</v>
      </c>
      <c r="O1563" s="3" t="s">
        <v>24</v>
      </c>
      <c r="P1563" s="3">
        <v>655.45225714285721</v>
      </c>
      <c r="Q1563" s="3">
        <v>229408.29</v>
      </c>
      <c r="R1563" s="3">
        <v>9.3104013798701306</v>
      </c>
      <c r="S1563" s="3">
        <v>3258.640482954545</v>
      </c>
      <c r="T1563" s="3">
        <v>55792.1</v>
      </c>
      <c r="U1563" t="str">
        <f t="shared" si="341"/>
        <v>STAINLESS STEEL SPORTS BOTTLE 750ML SG-702-SB-01</v>
      </c>
      <c r="V1563" t="e">
        <f t="shared" si="342"/>
        <v>#VALUE!</v>
      </c>
      <c r="W1563" t="str">
        <f t="shared" si="343"/>
        <v>PCS</v>
      </c>
      <c r="X1563" t="e">
        <f t="shared" si="344"/>
        <v>#VALUE!</v>
      </c>
      <c r="Y1563">
        <f t="shared" si="345"/>
        <v>285200.39</v>
      </c>
      <c r="Z1563">
        <f t="shared" si="346"/>
        <v>0.24320001687820433</v>
      </c>
      <c r="AA1563" t="str">
        <f t="shared" si="347"/>
        <v>High</v>
      </c>
      <c r="AB1563">
        <f t="shared" si="348"/>
        <v>2019</v>
      </c>
      <c r="AD1563">
        <f t="shared" si="349"/>
        <v>0.23440961553776507</v>
      </c>
    </row>
    <row r="1564" spans="1:30" x14ac:dyDescent="0.3">
      <c r="A1564" s="3" t="s">
        <v>19</v>
      </c>
      <c r="B1564" s="3" t="s">
        <v>2085</v>
      </c>
      <c r="C1564" s="3" t="s">
        <v>21</v>
      </c>
      <c r="D1564" s="4" t="s">
        <v>22</v>
      </c>
      <c r="E1564" s="3" t="s">
        <v>2073</v>
      </c>
      <c r="F1564" s="3" t="str">
        <f t="shared" si="336"/>
        <v>Home Utility</v>
      </c>
      <c r="G1564" s="3" t="str">
        <f t="shared" si="337"/>
        <v xml:space="preserve">RYX-02-021A MILD STEEL MULTI FUNCTION CLOTH STAND </v>
      </c>
      <c r="H1564" s="3" t="str">
        <f t="shared" si="338"/>
        <v>RYX-02-021A</v>
      </c>
      <c r="I1564" s="3"/>
      <c r="J1564" s="3"/>
      <c r="K1564" s="3" t="str">
        <f t="shared" si="339"/>
        <v/>
      </c>
      <c r="L1564" s="3" t="e">
        <f t="shared" si="340"/>
        <v>#VALUE!</v>
      </c>
      <c r="M1564" s="3"/>
      <c r="N1564" s="3">
        <v>23760</v>
      </c>
      <c r="O1564" s="3" t="s">
        <v>24</v>
      </c>
      <c r="P1564" s="3">
        <v>174.74275505050511</v>
      </c>
      <c r="Q1564" s="3">
        <v>4151887.86</v>
      </c>
      <c r="R1564" s="3">
        <v>2.4856721913300861</v>
      </c>
      <c r="S1564" s="3">
        <v>59059.571266002837</v>
      </c>
      <c r="T1564" s="3">
        <v>1009739.2</v>
      </c>
      <c r="U1564" t="str">
        <f t="shared" si="341"/>
        <v xml:space="preserve">RYX-02-021A MILD STEEL MULTI FUNCTION CLOTH STAND </v>
      </c>
      <c r="V1564" t="e">
        <f t="shared" si="342"/>
        <v>#VALUE!</v>
      </c>
      <c r="W1564" t="str">
        <f t="shared" si="343"/>
        <v/>
      </c>
      <c r="X1564" t="e">
        <f t="shared" si="344"/>
        <v>#VALUE!</v>
      </c>
      <c r="Y1564">
        <f t="shared" si="345"/>
        <v>5161627.0599999996</v>
      </c>
      <c r="Z1564">
        <f t="shared" si="346"/>
        <v>0.24320001744941155</v>
      </c>
      <c r="AA1564" t="str">
        <f t="shared" si="347"/>
        <v>High</v>
      </c>
      <c r="AB1564">
        <f t="shared" si="348"/>
        <v>2019</v>
      </c>
      <c r="AD1564">
        <f t="shared" si="349"/>
        <v>0.23439261282724197</v>
      </c>
    </row>
    <row r="1565" spans="1:30" x14ac:dyDescent="0.3">
      <c r="A1565" s="3" t="s">
        <v>19</v>
      </c>
      <c r="B1565" s="3" t="s">
        <v>2086</v>
      </c>
      <c r="C1565" s="3" t="s">
        <v>21</v>
      </c>
      <c r="D1565" s="4" t="s">
        <v>22</v>
      </c>
      <c r="E1565" s="3" t="s">
        <v>2087</v>
      </c>
      <c r="F1565" s="3" t="str">
        <f t="shared" si="336"/>
        <v>Other</v>
      </c>
      <c r="G1565" s="3" t="str">
        <f t="shared" si="337"/>
        <v xml:space="preserve">STEEL HANGER WITH HOOK-SL-89 </v>
      </c>
      <c r="H1565" s="3" t="str">
        <f t="shared" si="338"/>
        <v>STEEL</v>
      </c>
      <c r="I1565" s="3"/>
      <c r="J1565" s="3"/>
      <c r="K1565" s="3" t="str">
        <f t="shared" si="339"/>
        <v>PCS</v>
      </c>
      <c r="L1565" s="3" t="e">
        <f t="shared" si="340"/>
        <v>#VALUE!</v>
      </c>
      <c r="M1565" s="3"/>
      <c r="N1565" s="3">
        <v>6344</v>
      </c>
      <c r="O1565" s="3" t="s">
        <v>24</v>
      </c>
      <c r="P1565" s="3">
        <v>349.77937421185368</v>
      </c>
      <c r="Q1565" s="3">
        <v>2219000.35</v>
      </c>
      <c r="R1565" s="3">
        <v>4.9755245264844064</v>
      </c>
      <c r="S1565" s="3">
        <v>31564.72759601707</v>
      </c>
      <c r="T1565" s="3">
        <v>539660.9</v>
      </c>
      <c r="U1565" t="str">
        <f t="shared" si="341"/>
        <v xml:space="preserve">STEEL HANGER WITH HOOK-SL-89 </v>
      </c>
      <c r="V1565" t="e">
        <f t="shared" si="342"/>
        <v>#VALUE!</v>
      </c>
      <c r="W1565" t="str">
        <f t="shared" si="343"/>
        <v>PCS</v>
      </c>
      <c r="X1565" t="e">
        <f t="shared" si="344"/>
        <v>#VALUE!</v>
      </c>
      <c r="Y1565">
        <f t="shared" si="345"/>
        <v>2758661.25</v>
      </c>
      <c r="Z1565">
        <f t="shared" si="346"/>
        <v>0.24320000670572225</v>
      </c>
      <c r="AA1565" t="str">
        <f t="shared" si="347"/>
        <v>High</v>
      </c>
      <c r="AB1565">
        <f t="shared" si="348"/>
        <v>2019</v>
      </c>
      <c r="AD1565">
        <f t="shared" si="349"/>
        <v>0.2343755442136331</v>
      </c>
    </row>
    <row r="1566" spans="1:30" x14ac:dyDescent="0.3">
      <c r="A1566" s="3" t="s">
        <v>19</v>
      </c>
      <c r="B1566" s="3" t="s">
        <v>2086</v>
      </c>
      <c r="C1566" s="3" t="s">
        <v>21</v>
      </c>
      <c r="D1566" s="4" t="s">
        <v>22</v>
      </c>
      <c r="E1566" s="3" t="s">
        <v>2088</v>
      </c>
      <c r="F1566" s="3" t="str">
        <f t="shared" si="336"/>
        <v>Other</v>
      </c>
      <c r="G1566" s="3" t="str">
        <f t="shared" si="337"/>
        <v xml:space="preserve">STEEL PEELER -MP-196 </v>
      </c>
      <c r="H1566" s="3" t="str">
        <f t="shared" si="338"/>
        <v>STEEL</v>
      </c>
      <c r="I1566" s="3"/>
      <c r="J1566" s="3"/>
      <c r="K1566" s="3" t="str">
        <f t="shared" si="339"/>
        <v>PCS</v>
      </c>
      <c r="L1566" s="3" t="e">
        <f t="shared" si="340"/>
        <v>#VALUE!</v>
      </c>
      <c r="M1566" s="3"/>
      <c r="N1566" s="3">
        <v>1513</v>
      </c>
      <c r="O1566" s="3" t="s">
        <v>24</v>
      </c>
      <c r="P1566" s="3">
        <v>493.26161929940508</v>
      </c>
      <c r="Q1566" s="3">
        <v>746304.83</v>
      </c>
      <c r="R1566" s="3">
        <v>7.0165237453684943</v>
      </c>
      <c r="S1566" s="3">
        <v>10616.00042674253</v>
      </c>
      <c r="T1566" s="3">
        <v>181501.3</v>
      </c>
      <c r="U1566" t="str">
        <f t="shared" si="341"/>
        <v xml:space="preserve">STEEL PEELER -MP-196 </v>
      </c>
      <c r="V1566" t="e">
        <f t="shared" si="342"/>
        <v>#VALUE!</v>
      </c>
      <c r="W1566" t="str">
        <f t="shared" si="343"/>
        <v>PCS</v>
      </c>
      <c r="X1566" t="e">
        <f t="shared" si="344"/>
        <v>#VALUE!</v>
      </c>
      <c r="Y1566">
        <f t="shared" si="345"/>
        <v>927806.12999999989</v>
      </c>
      <c r="Z1566">
        <f t="shared" si="346"/>
        <v>0.24319995356321089</v>
      </c>
      <c r="AA1566" t="str">
        <f t="shared" si="347"/>
        <v>High</v>
      </c>
      <c r="AB1566">
        <f t="shared" si="348"/>
        <v>2019</v>
      </c>
      <c r="AD1566">
        <f t="shared" si="349"/>
        <v>0.23435840933500773</v>
      </c>
    </row>
    <row r="1567" spans="1:30" x14ac:dyDescent="0.3">
      <c r="A1567" s="3" t="s">
        <v>19</v>
      </c>
      <c r="B1567" s="3" t="s">
        <v>2086</v>
      </c>
      <c r="C1567" s="3" t="s">
        <v>21</v>
      </c>
      <c r="D1567" s="4" t="s">
        <v>22</v>
      </c>
      <c r="E1567" s="3" t="s">
        <v>2089</v>
      </c>
      <c r="F1567" s="3" t="str">
        <f t="shared" si="336"/>
        <v>Other</v>
      </c>
      <c r="G1567" s="3" t="str">
        <f t="shared" si="337"/>
        <v xml:space="preserve">STEEL ZHARA-NP-003 </v>
      </c>
      <c r="H1567" s="3" t="str">
        <f t="shared" si="338"/>
        <v>STEEL</v>
      </c>
      <c r="I1567" s="3"/>
      <c r="J1567" s="3"/>
      <c r="K1567" s="3" t="str">
        <f t="shared" si="339"/>
        <v>PCS</v>
      </c>
      <c r="L1567" s="3" t="e">
        <f t="shared" si="340"/>
        <v>#VALUE!</v>
      </c>
      <c r="M1567" s="3"/>
      <c r="N1567" s="3">
        <v>5622.4</v>
      </c>
      <c r="O1567" s="3" t="s">
        <v>24</v>
      </c>
      <c r="P1567" s="3">
        <v>345.34176863972692</v>
      </c>
      <c r="Q1567" s="3">
        <v>1941649.56</v>
      </c>
      <c r="R1567" s="3">
        <v>4.9124006918880072</v>
      </c>
      <c r="S1567" s="3">
        <v>27619.48165007112</v>
      </c>
      <c r="T1567" s="3">
        <v>472209.2</v>
      </c>
      <c r="U1567" t="str">
        <f t="shared" si="341"/>
        <v xml:space="preserve">STEEL ZHARA-NP-003 </v>
      </c>
      <c r="V1567" t="e">
        <f t="shared" si="342"/>
        <v>#VALUE!</v>
      </c>
      <c r="W1567" t="str">
        <f t="shared" si="343"/>
        <v>PCS</v>
      </c>
      <c r="X1567" t="e">
        <f t="shared" si="344"/>
        <v>#VALUE!</v>
      </c>
      <c r="Y1567">
        <f t="shared" si="345"/>
        <v>2413858.7600000002</v>
      </c>
      <c r="Z1567">
        <f t="shared" si="346"/>
        <v>0.24320001390982213</v>
      </c>
      <c r="AA1567" t="str">
        <f t="shared" si="347"/>
        <v>High</v>
      </c>
      <c r="AB1567">
        <f t="shared" si="348"/>
        <v>2019</v>
      </c>
      <c r="AD1567">
        <f t="shared" si="349"/>
        <v>0.23434120788709292</v>
      </c>
    </row>
    <row r="1568" spans="1:30" x14ac:dyDescent="0.3">
      <c r="A1568" s="3" t="s">
        <v>19</v>
      </c>
      <c r="B1568" s="3" t="s">
        <v>2086</v>
      </c>
      <c r="C1568" s="3" t="s">
        <v>21</v>
      </c>
      <c r="D1568" s="4" t="s">
        <v>22</v>
      </c>
      <c r="E1568" s="3" t="s">
        <v>2090</v>
      </c>
      <c r="F1568" s="3" t="str">
        <f t="shared" si="336"/>
        <v>Other</v>
      </c>
      <c r="G1568" s="3" t="str">
        <f t="shared" si="337"/>
        <v xml:space="preserve">SM1168 - STEEL HANGER WITH HOOK </v>
      </c>
      <c r="H1568" s="3" t="str">
        <f t="shared" si="338"/>
        <v>SM1168</v>
      </c>
      <c r="I1568" s="3"/>
      <c r="J1568" s="3"/>
      <c r="K1568" s="3" t="str">
        <f t="shared" si="339"/>
        <v>PCS</v>
      </c>
      <c r="L1568" s="3" t="e">
        <f t="shared" si="340"/>
        <v>#VALUE!</v>
      </c>
      <c r="M1568" s="3"/>
      <c r="N1568" s="3">
        <v>5452</v>
      </c>
      <c r="O1568" s="3" t="s">
        <v>24</v>
      </c>
      <c r="P1568" s="3">
        <v>454.3225917094644</v>
      </c>
      <c r="Q1568" s="3">
        <v>2476966.77</v>
      </c>
      <c r="R1568" s="3">
        <v>6.4626257711161372</v>
      </c>
      <c r="S1568" s="3">
        <v>35234.235704125182</v>
      </c>
      <c r="T1568" s="3">
        <v>602398.4</v>
      </c>
      <c r="U1568" t="str">
        <f t="shared" si="341"/>
        <v xml:space="preserve">SM1168 - STEEL HANGER WITH HOOK </v>
      </c>
      <c r="V1568">
        <f t="shared" si="342"/>
        <v>28200</v>
      </c>
      <c r="W1568" t="str">
        <f t="shared" si="343"/>
        <v>PCS</v>
      </c>
      <c r="X1568">
        <f t="shared" si="344"/>
        <v>1.22</v>
      </c>
      <c r="Y1568">
        <f t="shared" si="345"/>
        <v>3079365.17</v>
      </c>
      <c r="Z1568">
        <f t="shared" si="346"/>
        <v>0.24320003291768022</v>
      </c>
      <c r="AA1568" t="str">
        <f t="shared" si="347"/>
        <v>High</v>
      </c>
      <c r="AB1568">
        <f t="shared" si="348"/>
        <v>2019</v>
      </c>
      <c r="AD1568">
        <f t="shared" si="349"/>
        <v>0.23432393925936829</v>
      </c>
    </row>
    <row r="1569" spans="1:30" x14ac:dyDescent="0.3">
      <c r="A1569" s="3" t="s">
        <v>19</v>
      </c>
      <c r="B1569" s="3" t="s">
        <v>2091</v>
      </c>
      <c r="C1569" s="3" t="s">
        <v>21</v>
      </c>
      <c r="D1569" s="4" t="s">
        <v>22</v>
      </c>
      <c r="E1569" s="3" t="s">
        <v>2092</v>
      </c>
      <c r="F1569" s="3" t="str">
        <f t="shared" si="336"/>
        <v>Other</v>
      </c>
      <c r="G1569" s="3" t="str">
        <f t="shared" si="337"/>
        <v xml:space="preserve">STAINLESS STEEL SPORTS BOTTLE 650ML </v>
      </c>
      <c r="H1569" s="3" t="str">
        <f t="shared" si="338"/>
        <v>STAINLESS</v>
      </c>
      <c r="I1569" s="3"/>
      <c r="J1569" s="3"/>
      <c r="K1569" s="3" t="str">
        <f t="shared" si="339"/>
        <v>PCS</v>
      </c>
      <c r="L1569" s="3" t="e">
        <f t="shared" si="340"/>
        <v>#VALUE!</v>
      </c>
      <c r="M1569" s="3"/>
      <c r="N1569" s="3">
        <v>9405.5</v>
      </c>
      <c r="O1569" s="3" t="s">
        <v>24</v>
      </c>
      <c r="P1569" s="3">
        <v>450.81483068417413</v>
      </c>
      <c r="Q1569" s="3">
        <v>4240138.8899999997</v>
      </c>
      <c r="R1569" s="3">
        <v>6.4127287437293621</v>
      </c>
      <c r="S1569" s="3">
        <v>60314.920199146523</v>
      </c>
      <c r="T1569" s="3">
        <v>1031201.8</v>
      </c>
      <c r="U1569" t="str">
        <f t="shared" si="341"/>
        <v xml:space="preserve">STAINLESS STEEL SPORTS BOTTLE 650ML </v>
      </c>
      <c r="V1569" t="e">
        <f t="shared" si="342"/>
        <v>#VALUE!</v>
      </c>
      <c r="W1569" t="str">
        <f t="shared" si="343"/>
        <v>PCS</v>
      </c>
      <c r="X1569" t="e">
        <f t="shared" si="344"/>
        <v>#VALUE!</v>
      </c>
      <c r="Y1569">
        <f t="shared" si="345"/>
        <v>5271340.6899999995</v>
      </c>
      <c r="Z1569">
        <f t="shared" si="346"/>
        <v>0.24320000517718893</v>
      </c>
      <c r="AA1569" t="str">
        <f t="shared" si="347"/>
        <v>High</v>
      </c>
      <c r="AB1569">
        <f t="shared" si="348"/>
        <v>2019</v>
      </c>
      <c r="AD1569">
        <f t="shared" si="349"/>
        <v>0.23430660313894189</v>
      </c>
    </row>
    <row r="1570" spans="1:30" x14ac:dyDescent="0.3">
      <c r="A1570" s="3" t="s">
        <v>19</v>
      </c>
      <c r="B1570" s="3" t="s">
        <v>2091</v>
      </c>
      <c r="C1570" s="3" t="s">
        <v>21</v>
      </c>
      <c r="D1570" s="4" t="s">
        <v>22</v>
      </c>
      <c r="E1570" s="3" t="s">
        <v>2093</v>
      </c>
      <c r="F1570" s="3" t="str">
        <f t="shared" si="336"/>
        <v>Other</v>
      </c>
      <c r="G1570" s="3" t="str">
        <f t="shared" si="337"/>
        <v xml:space="preserve">STAINLESS STEEL SPORT BOTTLE 1000ML </v>
      </c>
      <c r="H1570" s="3" t="str">
        <f t="shared" si="338"/>
        <v>STAINLESS</v>
      </c>
      <c r="I1570" s="3"/>
      <c r="J1570" s="3"/>
      <c r="K1570" s="3" t="str">
        <f t="shared" si="339"/>
        <v>PCS</v>
      </c>
      <c r="L1570" s="3" t="e">
        <f t="shared" si="340"/>
        <v>#VALUE!</v>
      </c>
      <c r="M1570" s="3"/>
      <c r="N1570" s="3">
        <v>6790</v>
      </c>
      <c r="O1570" s="3" t="s">
        <v>24</v>
      </c>
      <c r="P1570" s="3">
        <v>383.81911634756989</v>
      </c>
      <c r="Q1570" s="3">
        <v>2606131.7999999998</v>
      </c>
      <c r="R1570" s="3">
        <v>5.4597313847449493</v>
      </c>
      <c r="S1570" s="3">
        <v>37071.576102418207</v>
      </c>
      <c r="T1570" s="3">
        <v>633811.30000000005</v>
      </c>
      <c r="U1570" t="str">
        <f t="shared" si="341"/>
        <v xml:space="preserve">STAINLESS STEEL SPORT BOTTLE 1000ML </v>
      </c>
      <c r="V1570" t="e">
        <f t="shared" si="342"/>
        <v>#VALUE!</v>
      </c>
      <c r="W1570" t="str">
        <f t="shared" si="343"/>
        <v>PCS</v>
      </c>
      <c r="X1570" t="e">
        <f t="shared" si="344"/>
        <v>#VALUE!</v>
      </c>
      <c r="Y1570">
        <f t="shared" si="345"/>
        <v>3239943.0999999996</v>
      </c>
      <c r="Z1570">
        <f t="shared" si="346"/>
        <v>0.24320001774277114</v>
      </c>
      <c r="AA1570" t="str">
        <f t="shared" si="347"/>
        <v>High</v>
      </c>
      <c r="AB1570">
        <f t="shared" si="348"/>
        <v>2019</v>
      </c>
      <c r="AD1570">
        <f t="shared" si="349"/>
        <v>0.23428919922105884</v>
      </c>
    </row>
    <row r="1571" spans="1:30" x14ac:dyDescent="0.3">
      <c r="A1571" s="3" t="s">
        <v>19</v>
      </c>
      <c r="B1571" s="3" t="s">
        <v>2094</v>
      </c>
      <c r="C1571" s="3" t="s">
        <v>21</v>
      </c>
      <c r="D1571" s="4" t="s">
        <v>22</v>
      </c>
      <c r="E1571" s="3" t="s">
        <v>2095</v>
      </c>
      <c r="F1571" s="3" t="str">
        <f t="shared" si="336"/>
        <v>Other</v>
      </c>
      <c r="G1571" s="3" t="str">
        <f t="shared" si="337"/>
        <v xml:space="preserve">KWB-600F STAINLESS STEEL SPORTS BOTTLE. </v>
      </c>
      <c r="H1571" s="3" t="str">
        <f t="shared" si="338"/>
        <v>KWB-600F</v>
      </c>
      <c r="I1571" s="3"/>
      <c r="J1571" s="3"/>
      <c r="K1571" s="3" t="str">
        <f t="shared" si="339"/>
        <v>PCS</v>
      </c>
      <c r="L1571" s="3" t="e">
        <f t="shared" si="340"/>
        <v>#VALUE!</v>
      </c>
      <c r="M1571" s="3"/>
      <c r="N1571" s="3">
        <v>7897.5</v>
      </c>
      <c r="O1571" s="3" t="s">
        <v>24</v>
      </c>
      <c r="P1571" s="3">
        <v>480.3020576131687</v>
      </c>
      <c r="Q1571" s="3">
        <v>3793185.5</v>
      </c>
      <c r="R1571" s="3">
        <v>6.8321772064462118</v>
      </c>
      <c r="S1571" s="3">
        <v>53957.119487908967</v>
      </c>
      <c r="T1571" s="3">
        <v>1156162.8999999999</v>
      </c>
      <c r="U1571" t="str">
        <f t="shared" si="341"/>
        <v xml:space="preserve">KWB-600F STAINLESS STEEL SPORTS BOTTLE. </v>
      </c>
      <c r="V1571" t="e">
        <f t="shared" si="342"/>
        <v>#VALUE!</v>
      </c>
      <c r="W1571" t="str">
        <f t="shared" si="343"/>
        <v>PCS</v>
      </c>
      <c r="X1571" t="e">
        <f t="shared" si="344"/>
        <v>#VALUE!</v>
      </c>
      <c r="Y1571">
        <f t="shared" si="345"/>
        <v>4949348.4000000004</v>
      </c>
      <c r="Z1571">
        <f t="shared" si="346"/>
        <v>0.30479998934932129</v>
      </c>
      <c r="AA1571" t="str">
        <f t="shared" si="347"/>
        <v>High</v>
      </c>
      <c r="AB1571">
        <f t="shared" si="348"/>
        <v>2019</v>
      </c>
      <c r="AD1571">
        <f t="shared" si="349"/>
        <v>0.23427172702787905</v>
      </c>
    </row>
    <row r="1572" spans="1:30" x14ac:dyDescent="0.3">
      <c r="A1572" s="3" t="s">
        <v>19</v>
      </c>
      <c r="B1572" s="3" t="s">
        <v>2096</v>
      </c>
      <c r="C1572" s="3" t="s">
        <v>21</v>
      </c>
      <c r="D1572" s="4" t="s">
        <v>22</v>
      </c>
      <c r="E1572" s="3" t="s">
        <v>2097</v>
      </c>
      <c r="F1572" s="3" t="str">
        <f t="shared" si="336"/>
        <v>Other</v>
      </c>
      <c r="G1572" s="3" t="str">
        <f t="shared" si="337"/>
        <v>STAINLESS STEEL SPORTS BOTTLE 750ML SG-702-SB-01</v>
      </c>
      <c r="H1572" s="3" t="str">
        <f t="shared" si="338"/>
        <v>STAINLESS</v>
      </c>
      <c r="I1572" s="3"/>
      <c r="J1572" s="3"/>
      <c r="K1572" s="3" t="str">
        <f t="shared" si="339"/>
        <v>PCS</v>
      </c>
      <c r="L1572" s="3" t="e">
        <f t="shared" si="340"/>
        <v>#VALUE!</v>
      </c>
      <c r="M1572" s="3"/>
      <c r="N1572" s="3">
        <v>2587.8000000000002</v>
      </c>
      <c r="O1572" s="3" t="s">
        <v>24</v>
      </c>
      <c r="P1572" s="3">
        <v>574.11426308060891</v>
      </c>
      <c r="Q1572" s="3">
        <v>1485692.89</v>
      </c>
      <c r="R1572" s="3">
        <v>8.1666324762533282</v>
      </c>
      <c r="S1572" s="3">
        <v>21133.611522048359</v>
      </c>
      <c r="T1572" s="3">
        <v>361320.5</v>
      </c>
      <c r="U1572" t="str">
        <f t="shared" si="341"/>
        <v>STAINLESS STEEL SPORTS BOTTLE 750ML SG-702-SB-01</v>
      </c>
      <c r="V1572" t="e">
        <f t="shared" si="342"/>
        <v>#VALUE!</v>
      </c>
      <c r="W1572" t="str">
        <f t="shared" si="343"/>
        <v>PCS</v>
      </c>
      <c r="X1572" t="e">
        <f t="shared" si="344"/>
        <v>#VALUE!</v>
      </c>
      <c r="Y1572">
        <f t="shared" si="345"/>
        <v>1847013.39</v>
      </c>
      <c r="Z1572">
        <f t="shared" si="346"/>
        <v>0.2431999926983564</v>
      </c>
      <c r="AA1572" t="str">
        <f t="shared" si="347"/>
        <v>High</v>
      </c>
      <c r="AB1572">
        <f t="shared" si="348"/>
        <v>2019</v>
      </c>
      <c r="AD1572">
        <f t="shared" si="349"/>
        <v>0.23413316462646167</v>
      </c>
    </row>
    <row r="1573" spans="1:30" x14ac:dyDescent="0.3">
      <c r="A1573" s="3" t="s">
        <v>19</v>
      </c>
      <c r="B1573" s="3" t="s">
        <v>2096</v>
      </c>
      <c r="C1573" s="3" t="s">
        <v>21</v>
      </c>
      <c r="D1573" s="4" t="s">
        <v>22</v>
      </c>
      <c r="E1573" s="3" t="s">
        <v>2098</v>
      </c>
      <c r="F1573" s="3" t="str">
        <f t="shared" si="336"/>
        <v>Other</v>
      </c>
      <c r="G1573" s="3" t="str">
        <f t="shared" si="337"/>
        <v xml:space="preserve">STAINLESS STEEL SPORTS BOTTLE 650ML S115-NP-21 </v>
      </c>
      <c r="H1573" s="3" t="str">
        <f t="shared" si="338"/>
        <v>STAINLESS</v>
      </c>
      <c r="I1573" s="3"/>
      <c r="J1573" s="3"/>
      <c r="K1573" s="3" t="str">
        <f t="shared" si="339"/>
        <v>PCS</v>
      </c>
      <c r="L1573" s="3" t="e">
        <f t="shared" si="340"/>
        <v>#VALUE!</v>
      </c>
      <c r="M1573" s="3"/>
      <c r="N1573" s="3">
        <v>2457.6</v>
      </c>
      <c r="O1573" s="3" t="s">
        <v>24</v>
      </c>
      <c r="P1573" s="3">
        <v>462.83658040364583</v>
      </c>
      <c r="Q1573" s="3">
        <v>1137467.18</v>
      </c>
      <c r="R1573" s="3">
        <v>6.5837351408768967</v>
      </c>
      <c r="S1573" s="3">
        <v>16180.18748221906</v>
      </c>
      <c r="T1573" s="3">
        <v>276632</v>
      </c>
      <c r="U1573" t="str">
        <f t="shared" si="341"/>
        <v xml:space="preserve">STAINLESS STEEL SPORTS BOTTLE 650ML S115-NP-21 </v>
      </c>
      <c r="V1573" t="e">
        <f t="shared" si="342"/>
        <v>#VALUE!</v>
      </c>
      <c r="W1573" t="str">
        <f t="shared" si="343"/>
        <v>PCS</v>
      </c>
      <c r="X1573" t="e">
        <f t="shared" si="344"/>
        <v>#VALUE!</v>
      </c>
      <c r="Y1573">
        <f t="shared" si="345"/>
        <v>1414099.18</v>
      </c>
      <c r="Z1573">
        <f t="shared" si="346"/>
        <v>0.24319998402063786</v>
      </c>
      <c r="AA1573" t="str">
        <f t="shared" si="347"/>
        <v>High</v>
      </c>
      <c r="AB1573">
        <f t="shared" si="348"/>
        <v>2019</v>
      </c>
      <c r="AD1573">
        <f t="shared" si="349"/>
        <v>0.23411531653970602</v>
      </c>
    </row>
    <row r="1574" spans="1:30" x14ac:dyDescent="0.3">
      <c r="A1574" s="3" t="s">
        <v>19</v>
      </c>
      <c r="B1574" s="3" t="s">
        <v>2096</v>
      </c>
      <c r="C1574" s="3" t="s">
        <v>21</v>
      </c>
      <c r="D1574" s="4" t="s">
        <v>22</v>
      </c>
      <c r="E1574" s="3" t="s">
        <v>2099</v>
      </c>
      <c r="F1574" s="3" t="str">
        <f t="shared" si="336"/>
        <v>Other</v>
      </c>
      <c r="G1574" s="3" t="str">
        <f t="shared" si="337"/>
        <v xml:space="preserve">STAINLESS STEEL COLA BOTTLE 750 ML SK750-SL-01 </v>
      </c>
      <c r="H1574" s="3" t="str">
        <f t="shared" si="338"/>
        <v>STAINLESS</v>
      </c>
      <c r="I1574" s="3"/>
      <c r="J1574" s="3"/>
      <c r="K1574" s="3" t="str">
        <f t="shared" si="339"/>
        <v>PCS</v>
      </c>
      <c r="L1574" s="3" t="e">
        <f t="shared" si="340"/>
        <v>#VALUE!</v>
      </c>
      <c r="M1574" s="3"/>
      <c r="N1574" s="3">
        <v>2275</v>
      </c>
      <c r="O1574" s="3" t="s">
        <v>24</v>
      </c>
      <c r="P1574" s="3">
        <v>503.45401318681309</v>
      </c>
      <c r="Q1574" s="3">
        <v>1145357.8799999999</v>
      </c>
      <c r="R1574" s="3">
        <v>7.1615080111922218</v>
      </c>
      <c r="S1574" s="3">
        <v>16292.4307254623</v>
      </c>
      <c r="T1574" s="3">
        <v>278551.09999999998</v>
      </c>
      <c r="U1574" t="str">
        <f t="shared" si="341"/>
        <v xml:space="preserve">STAINLESS STEEL COLA BOTTLE 750 ML SK750-SL-01 </v>
      </c>
      <c r="V1574" t="e">
        <f t="shared" si="342"/>
        <v>#VALUE!</v>
      </c>
      <c r="W1574" t="str">
        <f t="shared" si="343"/>
        <v>PCS</v>
      </c>
      <c r="X1574" t="e">
        <f t="shared" si="344"/>
        <v>#VALUE!</v>
      </c>
      <c r="Y1574">
        <f t="shared" si="345"/>
        <v>1423908.98</v>
      </c>
      <c r="Z1574">
        <f t="shared" si="346"/>
        <v>0.24320005551452617</v>
      </c>
      <c r="AA1574" t="str">
        <f t="shared" si="347"/>
        <v>High</v>
      </c>
      <c r="AB1574">
        <f t="shared" si="348"/>
        <v>2019</v>
      </c>
      <c r="AD1574">
        <f t="shared" si="349"/>
        <v>0.23409739806341223</v>
      </c>
    </row>
    <row r="1575" spans="1:30" x14ac:dyDescent="0.3">
      <c r="A1575" s="3" t="s">
        <v>19</v>
      </c>
      <c r="B1575" s="3" t="s">
        <v>2100</v>
      </c>
      <c r="C1575" s="3" t="s">
        <v>21</v>
      </c>
      <c r="D1575" s="4" t="s">
        <v>25</v>
      </c>
      <c r="E1575" s="3" t="s">
        <v>2101</v>
      </c>
      <c r="F1575" s="3" t="str">
        <f t="shared" si="336"/>
        <v>Scrubber</v>
      </c>
      <c r="G1575" s="3" t="str">
        <f t="shared" si="337"/>
        <v>STEEL SCRUBBER 3PCS SET-DR-2</v>
      </c>
      <c r="H1575" s="3" t="str">
        <f t="shared" si="338"/>
        <v>STEEL</v>
      </c>
      <c r="I1575" s="3"/>
      <c r="J1575" s="3"/>
      <c r="K1575" s="3" t="str">
        <f t="shared" si="339"/>
        <v>PCS</v>
      </c>
      <c r="L1575" s="3" t="e">
        <f t="shared" si="340"/>
        <v>#VALUE!</v>
      </c>
      <c r="M1575" s="3"/>
      <c r="N1575" s="3">
        <v>8645</v>
      </c>
      <c r="O1575" s="3" t="s">
        <v>24</v>
      </c>
      <c r="P1575" s="3">
        <v>225.1667761711972</v>
      </c>
      <c r="Q1575" s="3">
        <v>1946566.78</v>
      </c>
      <c r="R1575" s="3">
        <v>3.2029413395618378</v>
      </c>
      <c r="S1575" s="3">
        <v>27689.427880512088</v>
      </c>
      <c r="T1575" s="3">
        <v>603046.40000000002</v>
      </c>
      <c r="U1575" t="str">
        <f t="shared" si="341"/>
        <v>STEEL SCRUBBER 3PCS SET-DR-2</v>
      </c>
      <c r="V1575" t="e">
        <f t="shared" si="342"/>
        <v>#VALUE!</v>
      </c>
      <c r="W1575" t="str">
        <f t="shared" si="343"/>
        <v>PCS</v>
      </c>
      <c r="X1575" t="e">
        <f t="shared" si="344"/>
        <v>#VALUE!</v>
      </c>
      <c r="Y1575">
        <f t="shared" si="345"/>
        <v>2549613.1800000002</v>
      </c>
      <c r="Z1575">
        <f t="shared" si="346"/>
        <v>0.309800005936606</v>
      </c>
      <c r="AA1575" t="str">
        <f t="shared" si="347"/>
        <v>High</v>
      </c>
      <c r="AB1575">
        <f t="shared" si="348"/>
        <v>2019</v>
      </c>
      <c r="AD1575">
        <f t="shared" si="349"/>
        <v>0.23407940862180926</v>
      </c>
    </row>
    <row r="1576" spans="1:30" x14ac:dyDescent="0.3">
      <c r="A1576" s="3" t="s">
        <v>19</v>
      </c>
      <c r="B1576" s="3" t="s">
        <v>2100</v>
      </c>
      <c r="C1576" s="3" t="s">
        <v>21</v>
      </c>
      <c r="D1576" s="4" t="s">
        <v>22</v>
      </c>
      <c r="E1576" s="3" t="s">
        <v>2102</v>
      </c>
      <c r="F1576" s="3" t="str">
        <f t="shared" si="336"/>
        <v>Kitchen Tools</v>
      </c>
      <c r="G1576" s="3" t="str">
        <f t="shared" si="337"/>
        <v>STEEL TEA STRAINER -NP-55</v>
      </c>
      <c r="H1576" s="3" t="str">
        <f t="shared" si="338"/>
        <v>STEEL</v>
      </c>
      <c r="I1576" s="3"/>
      <c r="J1576" s="3"/>
      <c r="K1576" s="3" t="str">
        <f t="shared" si="339"/>
        <v>PCS</v>
      </c>
      <c r="L1576" s="3" t="e">
        <f t="shared" si="340"/>
        <v>#VALUE!</v>
      </c>
      <c r="M1576" s="3"/>
      <c r="N1576" s="3">
        <v>2310</v>
      </c>
      <c r="O1576" s="3" t="s">
        <v>24</v>
      </c>
      <c r="P1576" s="3">
        <v>491.35166666666669</v>
      </c>
      <c r="Q1576" s="3">
        <v>1135022.3500000001</v>
      </c>
      <c r="R1576" s="3">
        <v>6.9893551446183029</v>
      </c>
      <c r="S1576" s="3">
        <v>16145.41038406828</v>
      </c>
      <c r="T1576" s="3">
        <v>276037.40000000002</v>
      </c>
      <c r="U1576" t="str">
        <f t="shared" si="341"/>
        <v>STEEL TEA STRAINER -NP-55</v>
      </c>
      <c r="V1576" t="e">
        <f t="shared" si="342"/>
        <v>#VALUE!</v>
      </c>
      <c r="W1576" t="str">
        <f t="shared" si="343"/>
        <v>PCS</v>
      </c>
      <c r="X1576" t="e">
        <f t="shared" si="344"/>
        <v>#VALUE!</v>
      </c>
      <c r="Y1576">
        <f t="shared" si="345"/>
        <v>1411059.75</v>
      </c>
      <c r="Z1576">
        <f t="shared" si="346"/>
        <v>0.24319996870546207</v>
      </c>
      <c r="AA1576" t="str">
        <f t="shared" si="347"/>
        <v>High</v>
      </c>
      <c r="AB1576">
        <f t="shared" si="348"/>
        <v>2019</v>
      </c>
      <c r="AD1576">
        <f t="shared" si="349"/>
        <v>0.23392946684494828</v>
      </c>
    </row>
    <row r="1577" spans="1:30" x14ac:dyDescent="0.3">
      <c r="A1577" s="3" t="s">
        <v>19</v>
      </c>
      <c r="B1577" s="3" t="s">
        <v>2103</v>
      </c>
      <c r="C1577" s="3" t="s">
        <v>21</v>
      </c>
      <c r="D1577" s="4" t="s">
        <v>22</v>
      </c>
      <c r="E1577" s="3" t="s">
        <v>2104</v>
      </c>
      <c r="F1577" s="3" t="str">
        <f t="shared" si="336"/>
        <v>Other</v>
      </c>
      <c r="G1577" s="3" t="str">
        <f t="shared" si="337"/>
        <v xml:space="preserve">STAINLESS STEEL COLA BOTTLE 750 ML SK750-SL-01 </v>
      </c>
      <c r="H1577" s="3" t="str">
        <f t="shared" si="338"/>
        <v>STAINLESS</v>
      </c>
      <c r="I1577" s="3"/>
      <c r="J1577" s="3"/>
      <c r="K1577" s="3" t="str">
        <f t="shared" si="339"/>
        <v>PCS</v>
      </c>
      <c r="L1577" s="3" t="e">
        <f t="shared" si="340"/>
        <v>#VALUE!</v>
      </c>
      <c r="M1577" s="3"/>
      <c r="N1577" s="3">
        <v>428.4</v>
      </c>
      <c r="O1577" s="3" t="s">
        <v>24</v>
      </c>
      <c r="P1577" s="3">
        <v>488.15485527544348</v>
      </c>
      <c r="Q1577" s="3">
        <v>209125.54</v>
      </c>
      <c r="R1577" s="3">
        <v>6.8609255836323753</v>
      </c>
      <c r="S1577" s="3">
        <v>2939.2205200281101</v>
      </c>
      <c r="T1577" s="3">
        <v>50859.4</v>
      </c>
      <c r="U1577" t="str">
        <f t="shared" si="341"/>
        <v xml:space="preserve">STAINLESS STEEL COLA BOTTLE 750 ML SK750-SL-01 </v>
      </c>
      <c r="V1577" t="e">
        <f t="shared" si="342"/>
        <v>#VALUE!</v>
      </c>
      <c r="W1577" t="str">
        <f t="shared" si="343"/>
        <v>PCS</v>
      </c>
      <c r="X1577" t="e">
        <f t="shared" si="344"/>
        <v>#VALUE!</v>
      </c>
      <c r="Y1577">
        <f t="shared" si="345"/>
        <v>259984.94</v>
      </c>
      <c r="Z1577">
        <f t="shared" si="346"/>
        <v>0.24320032837691657</v>
      </c>
      <c r="AA1577" t="str">
        <f t="shared" si="347"/>
        <v>High</v>
      </c>
      <c r="AB1577">
        <f t="shared" si="348"/>
        <v>2019</v>
      </c>
      <c r="AD1577">
        <f t="shared" si="349"/>
        <v>0.23391107299205044</v>
      </c>
    </row>
    <row r="1578" spans="1:30" x14ac:dyDescent="0.3">
      <c r="A1578" s="3" t="s">
        <v>19</v>
      </c>
      <c r="B1578" s="3" t="s">
        <v>2103</v>
      </c>
      <c r="C1578" s="3" t="s">
        <v>21</v>
      </c>
      <c r="D1578" s="4" t="s">
        <v>22</v>
      </c>
      <c r="E1578" s="3" t="s">
        <v>2105</v>
      </c>
      <c r="F1578" s="3" t="str">
        <f t="shared" si="336"/>
        <v>Other</v>
      </c>
      <c r="G1578" s="3" t="str">
        <f t="shared" si="337"/>
        <v xml:space="preserve">STAINLESS STEEL WATER BOTTLE 750ML SB-08 </v>
      </c>
      <c r="H1578" s="3" t="str">
        <f t="shared" si="338"/>
        <v>STAINLESS</v>
      </c>
      <c r="I1578" s="3"/>
      <c r="J1578" s="3"/>
      <c r="K1578" s="3" t="str">
        <f t="shared" si="339"/>
        <v>PCS</v>
      </c>
      <c r="L1578" s="3" t="e">
        <f t="shared" si="340"/>
        <v>#VALUE!</v>
      </c>
      <c r="M1578" s="3"/>
      <c r="N1578" s="3">
        <v>1800</v>
      </c>
      <c r="O1578" s="3" t="s">
        <v>24</v>
      </c>
      <c r="P1578" s="3">
        <v>542.2213888888889</v>
      </c>
      <c r="Q1578" s="3">
        <v>975998.5</v>
      </c>
      <c r="R1578" s="3">
        <v>7.6208206449597871</v>
      </c>
      <c r="S1578" s="3">
        <v>13717.477160927619</v>
      </c>
      <c r="T1578" s="3">
        <v>237362.9</v>
      </c>
      <c r="U1578" t="str">
        <f t="shared" si="341"/>
        <v xml:space="preserve">STAINLESS STEEL WATER BOTTLE 750ML SB-08 </v>
      </c>
      <c r="V1578" t="e">
        <f t="shared" si="342"/>
        <v>#VALUE!</v>
      </c>
      <c r="W1578" t="str">
        <f t="shared" si="343"/>
        <v>PCS</v>
      </c>
      <c r="X1578" t="e">
        <f t="shared" si="344"/>
        <v>#VALUE!</v>
      </c>
      <c r="Y1578">
        <f t="shared" si="345"/>
        <v>1213361.3999999999</v>
      </c>
      <c r="Z1578">
        <f t="shared" si="346"/>
        <v>0.24320006639354466</v>
      </c>
      <c r="AA1578" t="str">
        <f t="shared" si="347"/>
        <v>High</v>
      </c>
      <c r="AB1578">
        <f t="shared" si="348"/>
        <v>2019</v>
      </c>
      <c r="AD1578">
        <f t="shared" si="349"/>
        <v>0.23389260528750797</v>
      </c>
    </row>
    <row r="1579" spans="1:30" x14ac:dyDescent="0.3">
      <c r="A1579" s="3" t="s">
        <v>19</v>
      </c>
      <c r="B1579" s="3" t="s">
        <v>2103</v>
      </c>
      <c r="C1579" s="3" t="s">
        <v>21</v>
      </c>
      <c r="D1579" s="4" t="s">
        <v>22</v>
      </c>
      <c r="E1579" s="3" t="s">
        <v>2054</v>
      </c>
      <c r="F1579" s="3" t="str">
        <f t="shared" si="336"/>
        <v>Other</v>
      </c>
      <c r="G1579" s="3" t="str">
        <f t="shared" si="337"/>
        <v xml:space="preserve">STEEL PEELER-MP-196 </v>
      </c>
      <c r="H1579" s="3" t="str">
        <f t="shared" si="338"/>
        <v>STEEL</v>
      </c>
      <c r="I1579" s="3"/>
      <c r="J1579" s="3"/>
      <c r="K1579" s="3" t="str">
        <f t="shared" si="339"/>
        <v>PCS</v>
      </c>
      <c r="L1579" s="3" t="e">
        <f t="shared" si="340"/>
        <v>#VALUE!</v>
      </c>
      <c r="M1579" s="3"/>
      <c r="N1579" s="3">
        <v>1445</v>
      </c>
      <c r="O1579" s="3" t="s">
        <v>24</v>
      </c>
      <c r="P1579" s="3">
        <v>528.44280276816608</v>
      </c>
      <c r="Q1579" s="3">
        <v>763599.85</v>
      </c>
      <c r="R1579" s="3">
        <v>7.4271651829678991</v>
      </c>
      <c r="S1579" s="3">
        <v>10732.25368938861</v>
      </c>
      <c r="T1579" s="3">
        <v>185707.5</v>
      </c>
      <c r="U1579" t="str">
        <f t="shared" si="341"/>
        <v xml:space="preserve">STEEL PEELER-MP-196 </v>
      </c>
      <c r="V1579" t="e">
        <f t="shared" si="342"/>
        <v>#VALUE!</v>
      </c>
      <c r="W1579" t="str">
        <f t="shared" si="343"/>
        <v>PCS</v>
      </c>
      <c r="X1579" t="e">
        <f t="shared" si="344"/>
        <v>#VALUE!</v>
      </c>
      <c r="Y1579">
        <f t="shared" si="345"/>
        <v>949307.35</v>
      </c>
      <c r="Z1579">
        <f t="shared" si="346"/>
        <v>0.24320002158198434</v>
      </c>
      <c r="AA1579" t="str">
        <f t="shared" si="347"/>
        <v>High</v>
      </c>
      <c r="AB1579">
        <f t="shared" si="348"/>
        <v>2019</v>
      </c>
      <c r="AD1579">
        <f t="shared" si="349"/>
        <v>0.23387406452833256</v>
      </c>
    </row>
    <row r="1580" spans="1:30" x14ac:dyDescent="0.3">
      <c r="A1580" s="3" t="s">
        <v>19</v>
      </c>
      <c r="B1580" s="3" t="s">
        <v>2103</v>
      </c>
      <c r="C1580" s="3" t="s">
        <v>21</v>
      </c>
      <c r="D1580" s="4" t="s">
        <v>22</v>
      </c>
      <c r="E1580" s="3" t="s">
        <v>2106</v>
      </c>
      <c r="F1580" s="3" t="str">
        <f t="shared" si="336"/>
        <v>Other</v>
      </c>
      <c r="G1580" s="3" t="str">
        <f t="shared" si="337"/>
        <v>STAINLESS STEEL SPORTS BOTTLE 750ML SG-702-SB-01</v>
      </c>
      <c r="H1580" s="3" t="str">
        <f t="shared" si="338"/>
        <v>STAINLESS</v>
      </c>
      <c r="I1580" s="3"/>
      <c r="J1580" s="3"/>
      <c r="K1580" s="3" t="str">
        <f t="shared" si="339"/>
        <v>PCS</v>
      </c>
      <c r="L1580" s="3" t="e">
        <f t="shared" si="340"/>
        <v>#VALUE!</v>
      </c>
      <c r="M1580" s="3"/>
      <c r="N1580" s="3">
        <v>2076</v>
      </c>
      <c r="O1580" s="3" t="s">
        <v>24</v>
      </c>
      <c r="P1580" s="3">
        <v>553.24214836223507</v>
      </c>
      <c r="Q1580" s="3">
        <v>1148530.7</v>
      </c>
      <c r="R1580" s="3">
        <v>7.7757153670026007</v>
      </c>
      <c r="S1580" s="3">
        <v>16142.3851018974</v>
      </c>
      <c r="T1580" s="3">
        <v>279322.7</v>
      </c>
      <c r="U1580" t="str">
        <f t="shared" si="341"/>
        <v>STAINLESS STEEL SPORTS BOTTLE 750ML SG-702-SB-01</v>
      </c>
      <c r="V1580" t="e">
        <f t="shared" si="342"/>
        <v>#VALUE!</v>
      </c>
      <c r="W1580" t="str">
        <f t="shared" si="343"/>
        <v>PCS</v>
      </c>
      <c r="X1580" t="e">
        <f t="shared" si="344"/>
        <v>#VALUE!</v>
      </c>
      <c r="Y1580">
        <f t="shared" si="345"/>
        <v>1427853.4</v>
      </c>
      <c r="Z1580">
        <f t="shared" si="346"/>
        <v>0.24320002939407717</v>
      </c>
      <c r="AA1580" t="str">
        <f t="shared" si="347"/>
        <v>High</v>
      </c>
      <c r="AB1580">
        <f t="shared" si="348"/>
        <v>2019</v>
      </c>
      <c r="AD1580">
        <f t="shared" si="349"/>
        <v>0.23385544984359474</v>
      </c>
    </row>
    <row r="1581" spans="1:30" x14ac:dyDescent="0.3">
      <c r="A1581" s="3" t="s">
        <v>19</v>
      </c>
      <c r="B1581" s="3" t="s">
        <v>2103</v>
      </c>
      <c r="C1581" s="3" t="s">
        <v>21</v>
      </c>
      <c r="D1581" s="4" t="s">
        <v>22</v>
      </c>
      <c r="E1581" s="3" t="s">
        <v>2107</v>
      </c>
      <c r="F1581" s="3" t="str">
        <f t="shared" si="336"/>
        <v>Other</v>
      </c>
      <c r="G1581" s="3" t="str">
        <f t="shared" si="337"/>
        <v xml:space="preserve">STAINLESS STEEL SPORTS BOTTLE 750ML S-308-C6-NP-20 </v>
      </c>
      <c r="H1581" s="3" t="str">
        <f t="shared" si="338"/>
        <v>STAINLESS</v>
      </c>
      <c r="I1581" s="3"/>
      <c r="J1581" s="3"/>
      <c r="K1581" s="3" t="str">
        <f t="shared" si="339"/>
        <v>PCS</v>
      </c>
      <c r="L1581" s="3" t="e">
        <f t="shared" si="340"/>
        <v>#VALUE!</v>
      </c>
      <c r="M1581" s="3"/>
      <c r="N1581" s="3">
        <v>576</v>
      </c>
      <c r="O1581" s="3" t="s">
        <v>24</v>
      </c>
      <c r="P1581" s="3">
        <v>450.52845486111107</v>
      </c>
      <c r="Q1581" s="3">
        <v>259504.39</v>
      </c>
      <c r="R1581" s="3">
        <v>6.3320935328336061</v>
      </c>
      <c r="S1581" s="3">
        <v>3647.2858749121569</v>
      </c>
      <c r="T1581" s="3">
        <v>63111.4</v>
      </c>
      <c r="U1581" t="str">
        <f t="shared" si="341"/>
        <v xml:space="preserve">STAINLESS STEEL SPORTS BOTTLE 750ML S-308-C6-NP-20 </v>
      </c>
      <c r="V1581" t="e">
        <f t="shared" si="342"/>
        <v>#VALUE!</v>
      </c>
      <c r="W1581" t="str">
        <f t="shared" si="343"/>
        <v>PCS</v>
      </c>
      <c r="X1581" t="e">
        <f t="shared" si="344"/>
        <v>#VALUE!</v>
      </c>
      <c r="Y1581">
        <f t="shared" si="345"/>
        <v>322615.79000000004</v>
      </c>
      <c r="Z1581">
        <f t="shared" si="346"/>
        <v>0.24319973931847549</v>
      </c>
      <c r="AA1581" t="str">
        <f t="shared" si="347"/>
        <v>High</v>
      </c>
      <c r="AB1581">
        <f t="shared" si="348"/>
        <v>2019</v>
      </c>
      <c r="AD1581">
        <f t="shared" si="349"/>
        <v>0.23383676068449377</v>
      </c>
    </row>
    <row r="1582" spans="1:30" x14ac:dyDescent="0.3">
      <c r="A1582" s="3" t="s">
        <v>19</v>
      </c>
      <c r="B1582" s="3" t="s">
        <v>2108</v>
      </c>
      <c r="C1582" s="3" t="s">
        <v>21</v>
      </c>
      <c r="D1582" s="4" t="s">
        <v>22</v>
      </c>
      <c r="E1582" s="3" t="s">
        <v>2109</v>
      </c>
      <c r="F1582" s="3" t="str">
        <f t="shared" si="336"/>
        <v>Home Utility</v>
      </c>
      <c r="G1582" s="3" t="str">
        <f t="shared" si="337"/>
        <v xml:space="preserve">RYX-02-020 MILD STEEL MULTI FUNCTION CLOTH STAND </v>
      </c>
      <c r="H1582" s="3" t="str">
        <f t="shared" si="338"/>
        <v>RYX-02-020</v>
      </c>
      <c r="I1582" s="3"/>
      <c r="J1582" s="3"/>
      <c r="K1582" s="3" t="str">
        <f t="shared" si="339"/>
        <v/>
      </c>
      <c r="L1582" s="3" t="e">
        <f t="shared" si="340"/>
        <v>#VALUE!</v>
      </c>
      <c r="M1582" s="3"/>
      <c r="N1582" s="3">
        <v>4004</v>
      </c>
      <c r="O1582" s="3" t="s">
        <v>24</v>
      </c>
      <c r="P1582" s="3">
        <v>316.85299950049949</v>
      </c>
      <c r="Q1582" s="3">
        <v>1268679.4099999999</v>
      </c>
      <c r="R1582" s="3">
        <v>4.4533099016233244</v>
      </c>
      <c r="S1582" s="3">
        <v>17831.052846099781</v>
      </c>
      <c r="T1582" s="3">
        <v>308542.8</v>
      </c>
      <c r="U1582" t="str">
        <f t="shared" si="341"/>
        <v xml:space="preserve">RYX-02-020 MILD STEEL MULTI FUNCTION CLOTH STAND </v>
      </c>
      <c r="V1582" t="e">
        <f t="shared" si="342"/>
        <v>#VALUE!</v>
      </c>
      <c r="W1582" t="str">
        <f t="shared" si="343"/>
        <v/>
      </c>
      <c r="X1582" t="e">
        <f t="shared" si="344"/>
        <v>#VALUE!</v>
      </c>
      <c r="Y1582">
        <f t="shared" si="345"/>
        <v>1577222.21</v>
      </c>
      <c r="Z1582">
        <f t="shared" si="346"/>
        <v>0.24319997437335253</v>
      </c>
      <c r="AA1582" t="str">
        <f t="shared" si="347"/>
        <v>High</v>
      </c>
      <c r="AB1582">
        <f t="shared" si="348"/>
        <v>2019</v>
      </c>
      <c r="AD1582">
        <f t="shared" si="349"/>
        <v>0.23381799720025734</v>
      </c>
    </row>
    <row r="1583" spans="1:30" x14ac:dyDescent="0.3">
      <c r="A1583" s="3" t="s">
        <v>19</v>
      </c>
      <c r="B1583" s="3" t="s">
        <v>2108</v>
      </c>
      <c r="C1583" s="3" t="s">
        <v>21</v>
      </c>
      <c r="D1583" s="4" t="s">
        <v>22</v>
      </c>
      <c r="E1583" s="3" t="s">
        <v>2073</v>
      </c>
      <c r="F1583" s="3" t="str">
        <f t="shared" si="336"/>
        <v>Home Utility</v>
      </c>
      <c r="G1583" s="3" t="str">
        <f t="shared" si="337"/>
        <v xml:space="preserve">RYX-02-021A MILD STEEL MULTI FUNCTION CLOTH STAND </v>
      </c>
      <c r="H1583" s="3" t="str">
        <f t="shared" si="338"/>
        <v>RYX-02-021A</v>
      </c>
      <c r="I1583" s="3"/>
      <c r="J1583" s="3"/>
      <c r="K1583" s="3" t="str">
        <f t="shared" si="339"/>
        <v/>
      </c>
      <c r="L1583" s="3" t="e">
        <f t="shared" si="340"/>
        <v>#VALUE!</v>
      </c>
      <c r="M1583" s="3"/>
      <c r="N1583" s="3">
        <v>23760</v>
      </c>
      <c r="O1583" s="3" t="s">
        <v>24</v>
      </c>
      <c r="P1583" s="3">
        <v>175.02637457912459</v>
      </c>
      <c r="Q1583" s="3">
        <v>4158626.66</v>
      </c>
      <c r="R1583" s="3">
        <v>2.459963100198518</v>
      </c>
      <c r="S1583" s="3">
        <v>58448.72326071679</v>
      </c>
      <c r="T1583" s="3">
        <v>1011378.1</v>
      </c>
      <c r="U1583" t="str">
        <f t="shared" si="341"/>
        <v xml:space="preserve">RYX-02-021A MILD STEEL MULTI FUNCTION CLOTH STAND </v>
      </c>
      <c r="V1583" t="e">
        <f t="shared" si="342"/>
        <v>#VALUE!</v>
      </c>
      <c r="W1583" t="str">
        <f t="shared" si="343"/>
        <v/>
      </c>
      <c r="X1583" t="e">
        <f t="shared" si="344"/>
        <v>#VALUE!</v>
      </c>
      <c r="Y1583">
        <f t="shared" si="345"/>
        <v>5170004.76</v>
      </c>
      <c r="Z1583">
        <f t="shared" si="346"/>
        <v>0.2432000231537976</v>
      </c>
      <c r="AA1583" t="str">
        <f t="shared" si="347"/>
        <v>High</v>
      </c>
      <c r="AB1583">
        <f t="shared" si="348"/>
        <v>2019</v>
      </c>
      <c r="AD1583">
        <f t="shared" si="349"/>
        <v>0.23379915788866476</v>
      </c>
    </row>
    <row r="1584" spans="1:30" x14ac:dyDescent="0.3">
      <c r="A1584" s="3" t="s">
        <v>19</v>
      </c>
      <c r="B1584" s="3" t="s">
        <v>2110</v>
      </c>
      <c r="C1584" s="3" t="s">
        <v>21</v>
      </c>
      <c r="D1584" s="4" t="s">
        <v>22</v>
      </c>
      <c r="E1584" s="3" t="s">
        <v>2111</v>
      </c>
      <c r="F1584" s="3" t="str">
        <f t="shared" si="336"/>
        <v>Household Steel</v>
      </c>
      <c r="G1584" s="3" t="str">
        <f t="shared" si="337"/>
        <v xml:space="preserve">STEEL SPOON HOLDER ROUND -MP-96 </v>
      </c>
      <c r="H1584" s="3" t="str">
        <f t="shared" si="338"/>
        <v>STEEL</v>
      </c>
      <c r="I1584" s="3"/>
      <c r="J1584" s="3"/>
      <c r="K1584" s="3" t="str">
        <f t="shared" si="339"/>
        <v>PCS</v>
      </c>
      <c r="L1584" s="3" t="e">
        <f t="shared" si="340"/>
        <v>#VALUE!</v>
      </c>
      <c r="M1584" s="3"/>
      <c r="N1584" s="3">
        <v>69.3</v>
      </c>
      <c r="O1584" s="3" t="s">
        <v>24</v>
      </c>
      <c r="P1584" s="3">
        <v>258.35858585858591</v>
      </c>
      <c r="Q1584" s="3">
        <v>17904.25</v>
      </c>
      <c r="R1584" s="3">
        <v>3.6311818110834269</v>
      </c>
      <c r="S1584" s="3">
        <v>251.6408995080815</v>
      </c>
      <c r="T1584" s="3">
        <v>4354.3</v>
      </c>
      <c r="U1584" t="str">
        <f t="shared" si="341"/>
        <v xml:space="preserve">STEEL SPOON HOLDER ROUND -MP-96 </v>
      </c>
      <c r="V1584" t="e">
        <f t="shared" si="342"/>
        <v>#VALUE!</v>
      </c>
      <c r="W1584" t="str">
        <f t="shared" si="343"/>
        <v>PCS</v>
      </c>
      <c r="X1584" t="e">
        <f t="shared" si="344"/>
        <v>#VALUE!</v>
      </c>
      <c r="Y1584">
        <f t="shared" si="345"/>
        <v>22258.55</v>
      </c>
      <c r="Z1584">
        <f t="shared" si="346"/>
        <v>0.24319924040381474</v>
      </c>
      <c r="AA1584" t="str">
        <f t="shared" si="347"/>
        <v>High</v>
      </c>
      <c r="AB1584">
        <f t="shared" si="348"/>
        <v>2019</v>
      </c>
      <c r="AD1584">
        <f t="shared" si="349"/>
        <v>0.23378024266680333</v>
      </c>
    </row>
    <row r="1585" spans="1:30" x14ac:dyDescent="0.3">
      <c r="A1585" s="3" t="s">
        <v>19</v>
      </c>
      <c r="B1585" s="3" t="s">
        <v>2112</v>
      </c>
      <c r="C1585" s="3" t="s">
        <v>21</v>
      </c>
      <c r="D1585" s="4" t="s">
        <v>22</v>
      </c>
      <c r="E1585" s="3" t="s">
        <v>2113</v>
      </c>
      <c r="F1585" s="3" t="str">
        <f t="shared" si="336"/>
        <v>Other</v>
      </c>
      <c r="G1585" s="3" t="str">
        <f t="shared" si="337"/>
        <v xml:space="preserve">03-027I FAMILY CLOTH RACK 3LAYERS </v>
      </c>
      <c r="H1585" s="3" t="str">
        <f t="shared" si="338"/>
        <v>03-027I</v>
      </c>
      <c r="I1585" s="3"/>
      <c r="J1585" s="3"/>
      <c r="K1585" s="3" t="str">
        <f t="shared" si="339"/>
        <v>PCS</v>
      </c>
      <c r="L1585" s="3" t="e">
        <f t="shared" si="340"/>
        <v>#VALUE!</v>
      </c>
      <c r="M1585" s="3"/>
      <c r="N1585" s="3">
        <v>10843.68</v>
      </c>
      <c r="O1585" s="3" t="s">
        <v>24</v>
      </c>
      <c r="P1585" s="3">
        <v>143.0971256990247</v>
      </c>
      <c r="Q1585" s="3">
        <v>1551699.44</v>
      </c>
      <c r="R1585" s="3">
        <v>2.0112034532540362</v>
      </c>
      <c r="S1585" s="3">
        <v>21808.84666198173</v>
      </c>
      <c r="T1585" s="3">
        <v>377373.3</v>
      </c>
      <c r="U1585" t="str">
        <f t="shared" si="341"/>
        <v xml:space="preserve">03-027I FAMILY CLOTH RACK 3LAYERS </v>
      </c>
      <c r="V1585" t="e">
        <f t="shared" si="342"/>
        <v>#VALUE!</v>
      </c>
      <c r="W1585" t="str">
        <f t="shared" si="343"/>
        <v>PCS</v>
      </c>
      <c r="X1585" t="e">
        <f t="shared" si="344"/>
        <v>#VALUE!</v>
      </c>
      <c r="Y1585">
        <f t="shared" si="345"/>
        <v>1929072.74</v>
      </c>
      <c r="Z1585">
        <f t="shared" si="346"/>
        <v>0.24319999754591651</v>
      </c>
      <c r="AA1585" t="str">
        <f t="shared" si="347"/>
        <v>High</v>
      </c>
      <c r="AB1585">
        <f t="shared" si="348"/>
        <v>2019</v>
      </c>
      <c r="AD1585">
        <f t="shared" si="349"/>
        <v>0.23376125275201098</v>
      </c>
    </row>
    <row r="1586" spans="1:30" x14ac:dyDescent="0.3">
      <c r="A1586" s="3" t="s">
        <v>19</v>
      </c>
      <c r="B1586" s="3" t="s">
        <v>2114</v>
      </c>
      <c r="C1586" s="3" t="s">
        <v>21</v>
      </c>
      <c r="D1586" s="4" t="s">
        <v>22</v>
      </c>
      <c r="E1586" s="3" t="s">
        <v>2115</v>
      </c>
      <c r="F1586" s="3" t="str">
        <f t="shared" si="336"/>
        <v>Other</v>
      </c>
      <c r="G1586" s="3" t="str">
        <f t="shared" si="337"/>
        <v xml:space="preserve">STAINLESS STEEL SPORT BOTTLE 750ML </v>
      </c>
      <c r="H1586" s="3" t="str">
        <f t="shared" si="338"/>
        <v>STAINLESS</v>
      </c>
      <c r="I1586" s="3"/>
      <c r="J1586" s="3"/>
      <c r="K1586" s="3" t="str">
        <f t="shared" si="339"/>
        <v>PCS</v>
      </c>
      <c r="L1586" s="3" t="e">
        <f t="shared" si="340"/>
        <v>#VALUE!</v>
      </c>
      <c r="M1586" s="3"/>
      <c r="N1586" s="3">
        <v>7860</v>
      </c>
      <c r="O1586" s="3" t="s">
        <v>24</v>
      </c>
      <c r="P1586" s="3">
        <v>418.00251017811712</v>
      </c>
      <c r="Q1586" s="3">
        <v>3285499.73</v>
      </c>
      <c r="R1586" s="3">
        <v>5.8749474374998876</v>
      </c>
      <c r="S1586" s="3">
        <v>46177.08685874912</v>
      </c>
      <c r="T1586" s="3">
        <v>799033.6</v>
      </c>
      <c r="U1586" t="str">
        <f t="shared" si="341"/>
        <v xml:space="preserve">STAINLESS STEEL SPORT BOTTLE 750ML </v>
      </c>
      <c r="V1586" t="e">
        <f t="shared" si="342"/>
        <v>#VALUE!</v>
      </c>
      <c r="W1586" t="str">
        <f t="shared" si="343"/>
        <v>PCS</v>
      </c>
      <c r="X1586" t="e">
        <f t="shared" si="344"/>
        <v>#VALUE!</v>
      </c>
      <c r="Y1586">
        <f t="shared" si="345"/>
        <v>4084533.33</v>
      </c>
      <c r="Z1586">
        <f t="shared" si="346"/>
        <v>0.24320001998600072</v>
      </c>
      <c r="AA1586" t="str">
        <f t="shared" si="347"/>
        <v>High</v>
      </c>
      <c r="AB1586">
        <f t="shared" si="348"/>
        <v>2019</v>
      </c>
      <c r="AD1586">
        <f t="shared" si="349"/>
        <v>0.23374218458071014</v>
      </c>
    </row>
    <row r="1587" spans="1:30" x14ac:dyDescent="0.3">
      <c r="A1587" s="3" t="s">
        <v>19</v>
      </c>
      <c r="B1587" s="3" t="s">
        <v>2116</v>
      </c>
      <c r="C1587" s="3" t="s">
        <v>21</v>
      </c>
      <c r="D1587" s="4" t="s">
        <v>22</v>
      </c>
      <c r="E1587" s="3" t="s">
        <v>2117</v>
      </c>
      <c r="F1587" s="3" t="str">
        <f t="shared" si="336"/>
        <v>Home Utility</v>
      </c>
      <c r="G1587" s="3" t="str">
        <f t="shared" si="337"/>
        <v xml:space="preserve">RYX-02-021A MILD STEEL MULTI FUNCTION CLOTH STAND </v>
      </c>
      <c r="H1587" s="3" t="str">
        <f t="shared" si="338"/>
        <v>RYX-02-021A</v>
      </c>
      <c r="I1587" s="3"/>
      <c r="J1587" s="3"/>
      <c r="K1587" s="3" t="str">
        <f t="shared" si="339"/>
        <v/>
      </c>
      <c r="L1587" s="3" t="e">
        <f t="shared" si="340"/>
        <v>#VALUE!</v>
      </c>
      <c r="M1587" s="3"/>
      <c r="N1587" s="3">
        <v>28512</v>
      </c>
      <c r="O1587" s="3" t="s">
        <v>24</v>
      </c>
      <c r="P1587" s="3">
        <v>172.70012205387201</v>
      </c>
      <c r="Q1587" s="3">
        <v>4924025.88</v>
      </c>
      <c r="R1587" s="3">
        <v>2.4513856927448119</v>
      </c>
      <c r="S1587" s="3">
        <v>69893.908871540101</v>
      </c>
      <c r="T1587" s="3">
        <v>1197523.2</v>
      </c>
      <c r="U1587" t="str">
        <f t="shared" si="341"/>
        <v xml:space="preserve">RYX-02-021A MILD STEEL MULTI FUNCTION CLOTH STAND </v>
      </c>
      <c r="V1587" t="e">
        <f t="shared" si="342"/>
        <v>#VALUE!</v>
      </c>
      <c r="W1587" t="str">
        <f t="shared" si="343"/>
        <v/>
      </c>
      <c r="X1587" t="e">
        <f t="shared" si="344"/>
        <v>#VALUE!</v>
      </c>
      <c r="Y1587">
        <f t="shared" si="345"/>
        <v>6121549.0800000001</v>
      </c>
      <c r="Z1587">
        <f t="shared" si="346"/>
        <v>0.24320002152385112</v>
      </c>
      <c r="AA1587" t="str">
        <f t="shared" si="347"/>
        <v>High</v>
      </c>
      <c r="AB1587">
        <f t="shared" si="348"/>
        <v>2019</v>
      </c>
      <c r="AD1587">
        <f t="shared" si="349"/>
        <v>0.23372303916490994</v>
      </c>
    </row>
    <row r="1588" spans="1:30" x14ac:dyDescent="0.3">
      <c r="A1588" s="3" t="s">
        <v>19</v>
      </c>
      <c r="B1588" s="3" t="s">
        <v>2116</v>
      </c>
      <c r="C1588" s="3" t="s">
        <v>21</v>
      </c>
      <c r="D1588" s="4" t="s">
        <v>22</v>
      </c>
      <c r="E1588" s="3" t="s">
        <v>2109</v>
      </c>
      <c r="F1588" s="3" t="str">
        <f t="shared" si="336"/>
        <v>Home Utility</v>
      </c>
      <c r="G1588" s="3" t="str">
        <f t="shared" si="337"/>
        <v xml:space="preserve">RYX-02-020 MILD STEEL MULTI FUNCTION CLOTH STAND </v>
      </c>
      <c r="H1588" s="3" t="str">
        <f t="shared" si="338"/>
        <v>RYX-02-020</v>
      </c>
      <c r="I1588" s="3"/>
      <c r="J1588" s="3"/>
      <c r="K1588" s="3" t="str">
        <f t="shared" si="339"/>
        <v/>
      </c>
      <c r="L1588" s="3" t="e">
        <f t="shared" si="340"/>
        <v>#VALUE!</v>
      </c>
      <c r="M1588" s="3"/>
      <c r="N1588" s="3">
        <v>4004</v>
      </c>
      <c r="O1588" s="3" t="s">
        <v>24</v>
      </c>
      <c r="P1588" s="3">
        <v>312.64174575424579</v>
      </c>
      <c r="Q1588" s="3">
        <v>1251817.55</v>
      </c>
      <c r="R1588" s="3">
        <v>4.4377820547089533</v>
      </c>
      <c r="S1588" s="3">
        <v>17768.879347054652</v>
      </c>
      <c r="T1588" s="3">
        <v>304442.09999999998</v>
      </c>
      <c r="U1588" t="str">
        <f t="shared" si="341"/>
        <v xml:space="preserve">RYX-02-020 MILD STEEL MULTI FUNCTION CLOTH STAND </v>
      </c>
      <c r="V1588" t="e">
        <f t="shared" si="342"/>
        <v>#VALUE!</v>
      </c>
      <c r="W1588" t="str">
        <f t="shared" si="343"/>
        <v/>
      </c>
      <c r="X1588" t="e">
        <f t="shared" si="344"/>
        <v>#VALUE!</v>
      </c>
      <c r="Y1588">
        <f t="shared" si="345"/>
        <v>1556259.65</v>
      </c>
      <c r="Z1588">
        <f t="shared" si="346"/>
        <v>0.24320005738855471</v>
      </c>
      <c r="AA1588" t="str">
        <f t="shared" si="347"/>
        <v>High</v>
      </c>
      <c r="AB1588">
        <f t="shared" si="348"/>
        <v>2019</v>
      </c>
      <c r="AD1588">
        <f t="shared" si="349"/>
        <v>0.23370381607696078</v>
      </c>
    </row>
    <row r="1589" spans="1:30" x14ac:dyDescent="0.3">
      <c r="A1589" s="3" t="s">
        <v>19</v>
      </c>
      <c r="B1589" s="3" t="s">
        <v>2116</v>
      </c>
      <c r="C1589" s="3" t="s">
        <v>21</v>
      </c>
      <c r="D1589" s="4" t="s">
        <v>22</v>
      </c>
      <c r="E1589" s="3" t="s">
        <v>2118</v>
      </c>
      <c r="F1589" s="3" t="str">
        <f t="shared" si="336"/>
        <v>Other</v>
      </c>
      <c r="G1589" s="3" t="str">
        <f t="shared" si="337"/>
        <v xml:space="preserve">03-027I FAMILY CLOTH RACK 3LAYERS </v>
      </c>
      <c r="H1589" s="3" t="str">
        <f t="shared" si="338"/>
        <v>03-027I</v>
      </c>
      <c r="I1589" s="3"/>
      <c r="J1589" s="3"/>
      <c r="K1589" s="3" t="str">
        <f t="shared" si="339"/>
        <v>PCS</v>
      </c>
      <c r="L1589" s="3" t="e">
        <f t="shared" si="340"/>
        <v>#VALUE!</v>
      </c>
      <c r="M1589" s="3"/>
      <c r="N1589" s="3">
        <v>21687.360000000001</v>
      </c>
      <c r="O1589" s="3" t="s">
        <v>24</v>
      </c>
      <c r="P1589" s="3">
        <v>144.09058410060049</v>
      </c>
      <c r="Q1589" s="3">
        <v>3124944.37</v>
      </c>
      <c r="R1589" s="3">
        <v>2.0452886316621788</v>
      </c>
      <c r="S1589" s="3">
        <v>44356.910858765077</v>
      </c>
      <c r="T1589" s="3">
        <v>759986.4</v>
      </c>
      <c r="U1589" t="str">
        <f t="shared" si="341"/>
        <v xml:space="preserve">03-027I FAMILY CLOTH RACK 3LAYERS </v>
      </c>
      <c r="V1589" t="e">
        <f t="shared" si="342"/>
        <v>#VALUE!</v>
      </c>
      <c r="W1589" t="str">
        <f t="shared" si="343"/>
        <v>PCS</v>
      </c>
      <c r="X1589" t="e">
        <f t="shared" si="344"/>
        <v>#VALUE!</v>
      </c>
      <c r="Y1589">
        <f t="shared" si="345"/>
        <v>3884930.77</v>
      </c>
      <c r="Z1589">
        <f t="shared" si="346"/>
        <v>0.24319997734871676</v>
      </c>
      <c r="AA1589" t="str">
        <f t="shared" si="347"/>
        <v>High</v>
      </c>
      <c r="AB1589">
        <f t="shared" si="348"/>
        <v>2019</v>
      </c>
      <c r="AD1589">
        <f t="shared" si="349"/>
        <v>0.23368451477348193</v>
      </c>
    </row>
    <row r="1590" spans="1:30" x14ac:dyDescent="0.3">
      <c r="A1590" s="3" t="s">
        <v>19</v>
      </c>
      <c r="B1590" s="3" t="s">
        <v>2119</v>
      </c>
      <c r="C1590" s="3" t="s">
        <v>21</v>
      </c>
      <c r="D1590" s="4" t="s">
        <v>22</v>
      </c>
      <c r="E1590" s="3" t="s">
        <v>2120</v>
      </c>
      <c r="F1590" s="3" t="str">
        <f t="shared" si="336"/>
        <v>Household Steel</v>
      </c>
      <c r="G1590" s="3" t="str">
        <f t="shared" si="337"/>
        <v xml:space="preserve">STEEL SPOON HOLDER ROUND -MP-96 </v>
      </c>
      <c r="H1590" s="3" t="str">
        <f t="shared" si="338"/>
        <v>STEEL</v>
      </c>
      <c r="I1590" s="3"/>
      <c r="J1590" s="3"/>
      <c r="K1590" s="3" t="str">
        <f t="shared" si="339"/>
        <v>PCS</v>
      </c>
      <c r="L1590" s="3" t="e">
        <f t="shared" si="340"/>
        <v>#VALUE!</v>
      </c>
      <c r="M1590" s="3"/>
      <c r="N1590" s="3">
        <v>1709.4</v>
      </c>
      <c r="O1590" s="3" t="s">
        <v>24</v>
      </c>
      <c r="P1590" s="3">
        <v>258.01390546390542</v>
      </c>
      <c r="Q1590" s="3">
        <v>441048.97</v>
      </c>
      <c r="R1590" s="3">
        <v>3.6623691336253432</v>
      </c>
      <c r="S1590" s="3">
        <v>6260.4537970191623</v>
      </c>
      <c r="T1590" s="3">
        <v>107263.1</v>
      </c>
      <c r="U1590" t="str">
        <f t="shared" si="341"/>
        <v xml:space="preserve">STEEL SPOON HOLDER ROUND -MP-96 </v>
      </c>
      <c r="V1590" t="e">
        <f t="shared" si="342"/>
        <v>#VALUE!</v>
      </c>
      <c r="W1590" t="str">
        <f t="shared" si="343"/>
        <v>PCS</v>
      </c>
      <c r="X1590" t="e">
        <f t="shared" si="344"/>
        <v>#VALUE!</v>
      </c>
      <c r="Y1590">
        <f t="shared" si="345"/>
        <v>548312.06999999995</v>
      </c>
      <c r="Z1590">
        <f t="shared" si="346"/>
        <v>0.24319997845137245</v>
      </c>
      <c r="AA1590" t="str">
        <f t="shared" si="347"/>
        <v>High</v>
      </c>
      <c r="AB1590">
        <f t="shared" si="348"/>
        <v>2019</v>
      </c>
      <c r="AD1590">
        <f t="shared" si="349"/>
        <v>0.23366513501263625</v>
      </c>
    </row>
    <row r="1591" spans="1:30" x14ac:dyDescent="0.3">
      <c r="A1591" s="3" t="s">
        <v>19</v>
      </c>
      <c r="B1591" s="3" t="s">
        <v>2119</v>
      </c>
      <c r="C1591" s="3" t="s">
        <v>21</v>
      </c>
      <c r="D1591" s="4" t="s">
        <v>22</v>
      </c>
      <c r="E1591" s="3" t="s">
        <v>2121</v>
      </c>
      <c r="F1591" s="3" t="str">
        <f t="shared" si="336"/>
        <v>Other</v>
      </c>
      <c r="G1591" s="3" t="str">
        <f t="shared" si="337"/>
        <v>STEEL ZHARA-NP-003</v>
      </c>
      <c r="H1591" s="3" t="str">
        <f t="shared" si="338"/>
        <v>STEEL</v>
      </c>
      <c r="I1591" s="3"/>
      <c r="J1591" s="3"/>
      <c r="K1591" s="3" t="str">
        <f t="shared" si="339"/>
        <v>PCS</v>
      </c>
      <c r="L1591" s="3" t="e">
        <f t="shared" si="340"/>
        <v>#VALUE!</v>
      </c>
      <c r="M1591" s="3"/>
      <c r="N1591" s="3">
        <v>4457.6000000000004</v>
      </c>
      <c r="O1591" s="3" t="s">
        <v>24</v>
      </c>
      <c r="P1591" s="3">
        <v>355.10416367552051</v>
      </c>
      <c r="Q1591" s="3">
        <v>1582912.32</v>
      </c>
      <c r="R1591" s="3">
        <v>5.0405133239960316</v>
      </c>
      <c r="S1591" s="3">
        <v>22468.592193044711</v>
      </c>
      <c r="T1591" s="3">
        <v>384964.2</v>
      </c>
      <c r="U1591" t="str">
        <f t="shared" si="341"/>
        <v>STEEL ZHARA-NP-003</v>
      </c>
      <c r="V1591" t="e">
        <f t="shared" si="342"/>
        <v>#VALUE!</v>
      </c>
      <c r="W1591" t="str">
        <f t="shared" si="343"/>
        <v>PCS</v>
      </c>
      <c r="X1591" t="e">
        <f t="shared" si="344"/>
        <v>#VALUE!</v>
      </c>
      <c r="Y1591">
        <f t="shared" si="345"/>
        <v>1967876.52</v>
      </c>
      <c r="Z1591">
        <f t="shared" si="346"/>
        <v>0.24319995184572193</v>
      </c>
      <c r="AA1591" t="str">
        <f t="shared" si="347"/>
        <v>High</v>
      </c>
      <c r="AB1591">
        <f t="shared" si="348"/>
        <v>2019</v>
      </c>
      <c r="AD1591">
        <f t="shared" si="349"/>
        <v>0.23364567614847559</v>
      </c>
    </row>
    <row r="1592" spans="1:30" x14ac:dyDescent="0.3">
      <c r="A1592" s="3" t="s">
        <v>19</v>
      </c>
      <c r="B1592" s="3" t="s">
        <v>2122</v>
      </c>
      <c r="C1592" s="3" t="s">
        <v>21</v>
      </c>
      <c r="D1592" s="4" t="s">
        <v>22</v>
      </c>
      <c r="E1592" s="3" t="s">
        <v>2123</v>
      </c>
      <c r="F1592" s="3" t="str">
        <f t="shared" si="336"/>
        <v>Other</v>
      </c>
      <c r="G1592" s="3" t="str">
        <f t="shared" si="337"/>
        <v xml:space="preserve">STAINLESS STEEL COLA BOTTLE 750 ML SK750-SL-01 </v>
      </c>
      <c r="H1592" s="3" t="str">
        <f t="shared" si="338"/>
        <v>STAINLESS</v>
      </c>
      <c r="I1592" s="3"/>
      <c r="J1592" s="3"/>
      <c r="K1592" s="3" t="str">
        <f t="shared" si="339"/>
        <v>PCS</v>
      </c>
      <c r="L1592" s="3" t="e">
        <f t="shared" si="340"/>
        <v>#VALUE!</v>
      </c>
      <c r="M1592" s="3"/>
      <c r="N1592" s="3">
        <v>3948</v>
      </c>
      <c r="O1592" s="3" t="s">
        <v>24</v>
      </c>
      <c r="P1592" s="3">
        <v>469.38666160081061</v>
      </c>
      <c r="Q1592" s="3">
        <v>1853138.54</v>
      </c>
      <c r="R1592" s="3">
        <v>6.6626921447950398</v>
      </c>
      <c r="S1592" s="3">
        <v>26304.308587650819</v>
      </c>
      <c r="T1592" s="3">
        <v>450683.4</v>
      </c>
      <c r="U1592" t="str">
        <f t="shared" si="341"/>
        <v xml:space="preserve">STAINLESS STEEL COLA BOTTLE 750 ML SK750-SL-01 </v>
      </c>
      <c r="V1592" t="e">
        <f t="shared" si="342"/>
        <v>#VALUE!</v>
      </c>
      <c r="W1592" t="str">
        <f t="shared" si="343"/>
        <v>PCS</v>
      </c>
      <c r="X1592" t="e">
        <f t="shared" si="344"/>
        <v>#VALUE!</v>
      </c>
      <c r="Y1592">
        <f t="shared" si="345"/>
        <v>2303821.94</v>
      </c>
      <c r="Z1592">
        <f t="shared" si="346"/>
        <v>0.24320005777873469</v>
      </c>
      <c r="AA1592" t="str">
        <f t="shared" si="347"/>
        <v>High</v>
      </c>
      <c r="AB1592">
        <f t="shared" si="348"/>
        <v>2019</v>
      </c>
      <c r="AD1592">
        <f t="shared" si="349"/>
        <v>0.23362613775236668</v>
      </c>
    </row>
    <row r="1593" spans="1:30" x14ac:dyDescent="0.3">
      <c r="A1593" s="3" t="s">
        <v>19</v>
      </c>
      <c r="B1593" s="3" t="s">
        <v>2122</v>
      </c>
      <c r="C1593" s="3" t="s">
        <v>21</v>
      </c>
      <c r="D1593" s="4" t="s">
        <v>25</v>
      </c>
      <c r="E1593" s="3" t="s">
        <v>2124</v>
      </c>
      <c r="F1593" s="3" t="str">
        <f t="shared" si="336"/>
        <v>Scrubber</v>
      </c>
      <c r="G1593" s="3" t="str">
        <f t="shared" si="337"/>
        <v xml:space="preserve">STEEL SCRUBBER 3 PCS SET-GN-15 </v>
      </c>
      <c r="H1593" s="3" t="str">
        <f t="shared" si="338"/>
        <v>STEEL</v>
      </c>
      <c r="I1593" s="3"/>
      <c r="J1593" s="3"/>
      <c r="K1593" s="3" t="str">
        <f t="shared" si="339"/>
        <v>PCS</v>
      </c>
      <c r="L1593" s="3" t="e">
        <f t="shared" si="340"/>
        <v>#VALUE!</v>
      </c>
      <c r="M1593" s="3"/>
      <c r="N1593" s="3">
        <v>6512.1</v>
      </c>
      <c r="O1593" s="3" t="s">
        <v>24</v>
      </c>
      <c r="P1593" s="3">
        <v>277.75177592481691</v>
      </c>
      <c r="Q1593" s="3">
        <v>1808747.34</v>
      </c>
      <c r="R1593" s="3">
        <v>3.942537628457301</v>
      </c>
      <c r="S1593" s="3">
        <v>25674.199290276789</v>
      </c>
      <c r="T1593" s="3">
        <v>560349.9</v>
      </c>
      <c r="U1593" t="str">
        <f t="shared" si="341"/>
        <v xml:space="preserve">STEEL SCRUBBER 3 PCS SET-GN-15 </v>
      </c>
      <c r="V1593" t="e">
        <f t="shared" si="342"/>
        <v>#VALUE!</v>
      </c>
      <c r="W1593" t="str">
        <f t="shared" si="343"/>
        <v>PCS</v>
      </c>
      <c r="X1593" t="e">
        <f t="shared" si="344"/>
        <v>#VALUE!</v>
      </c>
      <c r="Y1593">
        <f t="shared" si="345"/>
        <v>2369097.2400000002</v>
      </c>
      <c r="Z1593">
        <f t="shared" si="346"/>
        <v>0.30979998566300587</v>
      </c>
      <c r="AA1593" t="str">
        <f t="shared" si="347"/>
        <v>High</v>
      </c>
      <c r="AB1593">
        <f t="shared" si="348"/>
        <v>2019</v>
      </c>
      <c r="AD1593">
        <f t="shared" si="349"/>
        <v>0.23360651906378804</v>
      </c>
    </row>
    <row r="1594" spans="1:30" x14ac:dyDescent="0.3">
      <c r="A1594" s="3" t="s">
        <v>19</v>
      </c>
      <c r="B1594" s="3" t="s">
        <v>2122</v>
      </c>
      <c r="C1594" s="3" t="s">
        <v>21</v>
      </c>
      <c r="D1594" s="4" t="s">
        <v>22</v>
      </c>
      <c r="E1594" s="3" t="s">
        <v>2125</v>
      </c>
      <c r="F1594" s="3" t="str">
        <f t="shared" si="336"/>
        <v>Other</v>
      </c>
      <c r="G1594" s="3" t="str">
        <f t="shared" si="337"/>
        <v>STEEL LUNCH BOX 2 LAYER-8504</v>
      </c>
      <c r="H1594" s="3" t="str">
        <f t="shared" si="338"/>
        <v>STEEL</v>
      </c>
      <c r="I1594" s="3"/>
      <c r="J1594" s="3"/>
      <c r="K1594" s="3" t="str">
        <f t="shared" si="339"/>
        <v>PCS</v>
      </c>
      <c r="L1594" s="3" t="e">
        <f t="shared" si="340"/>
        <v>#VALUE!</v>
      </c>
      <c r="M1594" s="3"/>
      <c r="N1594" s="3">
        <v>10446.799999999999</v>
      </c>
      <c r="O1594" s="3" t="s">
        <v>24</v>
      </c>
      <c r="P1594" s="3">
        <v>373.12517900218251</v>
      </c>
      <c r="Q1594" s="3">
        <v>3897964.12</v>
      </c>
      <c r="R1594" s="3">
        <v>5.2963119801587304</v>
      </c>
      <c r="S1594" s="3">
        <v>55329.511994322223</v>
      </c>
      <c r="T1594" s="3">
        <v>947984.8</v>
      </c>
      <c r="U1594" t="str">
        <f t="shared" si="341"/>
        <v>STEEL LUNCH BOX 2 LAYER-8504</v>
      </c>
      <c r="V1594" t="e">
        <f t="shared" si="342"/>
        <v>#VALUE!</v>
      </c>
      <c r="W1594" t="str">
        <f t="shared" si="343"/>
        <v>PCS</v>
      </c>
      <c r="X1594" t="e">
        <f t="shared" si="344"/>
        <v>#VALUE!</v>
      </c>
      <c r="Y1594">
        <f t="shared" si="345"/>
        <v>4845948.92</v>
      </c>
      <c r="Z1594">
        <f t="shared" si="346"/>
        <v>0.24319998101983556</v>
      </c>
      <c r="AA1594" t="str">
        <f t="shared" si="347"/>
        <v>High</v>
      </c>
      <c r="AB1594">
        <f t="shared" si="348"/>
        <v>2019</v>
      </c>
      <c r="AD1594">
        <f t="shared" si="349"/>
        <v>0.23345006430691079</v>
      </c>
    </row>
    <row r="1595" spans="1:30" x14ac:dyDescent="0.3">
      <c r="A1595" s="3" t="s">
        <v>19</v>
      </c>
      <c r="B1595" s="3" t="s">
        <v>2122</v>
      </c>
      <c r="C1595" s="3" t="s">
        <v>21</v>
      </c>
      <c r="D1595" s="4" t="s">
        <v>22</v>
      </c>
      <c r="E1595" s="3" t="s">
        <v>2126</v>
      </c>
      <c r="F1595" s="3" t="str">
        <f t="shared" si="336"/>
        <v>Other</v>
      </c>
      <c r="G1595" s="3" t="str">
        <f t="shared" si="337"/>
        <v xml:space="preserve">STEEL LUNCH BOX 3LAYER-8505 </v>
      </c>
      <c r="H1595" s="3" t="str">
        <f t="shared" si="338"/>
        <v>STEEL</v>
      </c>
      <c r="I1595" s="3"/>
      <c r="J1595" s="3"/>
      <c r="K1595" s="3" t="str">
        <f t="shared" si="339"/>
        <v>PCS</v>
      </c>
      <c r="L1595" s="3" t="e">
        <f t="shared" si="340"/>
        <v>#VALUE!</v>
      </c>
      <c r="M1595" s="3"/>
      <c r="N1595" s="3">
        <v>10892</v>
      </c>
      <c r="O1595" s="3" t="s">
        <v>24</v>
      </c>
      <c r="P1595" s="3">
        <v>382.09934906353288</v>
      </c>
      <c r="Q1595" s="3">
        <v>4161826.11</v>
      </c>
      <c r="R1595" s="3">
        <v>5.4236955154511408</v>
      </c>
      <c r="S1595" s="3">
        <v>59074.891554293819</v>
      </c>
      <c r="T1595" s="3">
        <v>1012156.1</v>
      </c>
      <c r="U1595" t="str">
        <f t="shared" si="341"/>
        <v xml:space="preserve">STEEL LUNCH BOX 3LAYER-8505 </v>
      </c>
      <c r="V1595" t="e">
        <f t="shared" si="342"/>
        <v>#VALUE!</v>
      </c>
      <c r="W1595" t="str">
        <f t="shared" si="343"/>
        <v>PCS</v>
      </c>
      <c r="X1595" t="e">
        <f t="shared" si="344"/>
        <v>#VALUE!</v>
      </c>
      <c r="Y1595">
        <f t="shared" si="345"/>
        <v>5173982.21</v>
      </c>
      <c r="Z1595">
        <f t="shared" si="346"/>
        <v>0.243199997608742</v>
      </c>
      <c r="AA1595" t="str">
        <f t="shared" si="347"/>
        <v>High</v>
      </c>
      <c r="AB1595">
        <f t="shared" si="348"/>
        <v>2019</v>
      </c>
      <c r="AD1595">
        <f t="shared" si="349"/>
        <v>0.23343000274988832</v>
      </c>
    </row>
    <row r="1596" spans="1:30" x14ac:dyDescent="0.3">
      <c r="A1596" s="3" t="s">
        <v>19</v>
      </c>
      <c r="B1596" s="3" t="s">
        <v>2122</v>
      </c>
      <c r="C1596" s="3" t="s">
        <v>21</v>
      </c>
      <c r="D1596" s="4" t="s">
        <v>22</v>
      </c>
      <c r="E1596" s="3" t="s">
        <v>2127</v>
      </c>
      <c r="F1596" s="3" t="str">
        <f t="shared" si="336"/>
        <v>Other</v>
      </c>
      <c r="G1596" s="3" t="str">
        <f t="shared" si="337"/>
        <v>STEEL LUNCH BOX -6561</v>
      </c>
      <c r="H1596" s="3" t="str">
        <f t="shared" si="338"/>
        <v>STEEL</v>
      </c>
      <c r="I1596" s="3"/>
      <c r="J1596" s="3"/>
      <c r="K1596" s="3" t="str">
        <f t="shared" si="339"/>
        <v>PCS</v>
      </c>
      <c r="L1596" s="3" t="e">
        <f t="shared" si="340"/>
        <v>#VALUE!</v>
      </c>
      <c r="M1596" s="3"/>
      <c r="N1596" s="3">
        <v>6901.16</v>
      </c>
      <c r="O1596" s="3" t="s">
        <v>24</v>
      </c>
      <c r="P1596" s="3">
        <v>473.92988280231151</v>
      </c>
      <c r="Q1596" s="3">
        <v>3270665.95</v>
      </c>
      <c r="R1596" s="3">
        <v>6.727180735306054</v>
      </c>
      <c r="S1596" s="3">
        <v>46425.350603264727</v>
      </c>
      <c r="T1596" s="3">
        <v>795426</v>
      </c>
      <c r="U1596" t="str">
        <f t="shared" si="341"/>
        <v>STEEL LUNCH BOX -6561</v>
      </c>
      <c r="V1596" t="e">
        <f t="shared" si="342"/>
        <v>#VALUE!</v>
      </c>
      <c r="W1596" t="str">
        <f t="shared" si="343"/>
        <v>PCS</v>
      </c>
      <c r="X1596" t="e">
        <f t="shared" si="344"/>
        <v>#VALUE!</v>
      </c>
      <c r="Y1596">
        <f t="shared" si="345"/>
        <v>4066091.95</v>
      </c>
      <c r="Z1596">
        <f t="shared" si="346"/>
        <v>0.24320001252344342</v>
      </c>
      <c r="AA1596" t="str">
        <f t="shared" si="347"/>
        <v>High</v>
      </c>
      <c r="AB1596">
        <f t="shared" si="348"/>
        <v>2019</v>
      </c>
      <c r="AD1596">
        <f t="shared" si="349"/>
        <v>0.23340985843059173</v>
      </c>
    </row>
    <row r="1597" spans="1:30" x14ac:dyDescent="0.3">
      <c r="A1597" s="3" t="s">
        <v>19</v>
      </c>
      <c r="B1597" s="3" t="s">
        <v>2128</v>
      </c>
      <c r="C1597" s="3" t="s">
        <v>21</v>
      </c>
      <c r="D1597" s="4" t="s">
        <v>22</v>
      </c>
      <c r="E1597" s="3" t="s">
        <v>2129</v>
      </c>
      <c r="F1597" s="3" t="str">
        <f t="shared" si="336"/>
        <v>Other</v>
      </c>
      <c r="G1597" s="3" t="str">
        <f t="shared" si="337"/>
        <v xml:space="preserve">STAINLESS STEEL SPORT BOTTLE 1000ML </v>
      </c>
      <c r="H1597" s="3" t="str">
        <f t="shared" si="338"/>
        <v>STAINLESS</v>
      </c>
      <c r="I1597" s="3"/>
      <c r="J1597" s="3"/>
      <c r="K1597" s="3" t="str">
        <f t="shared" si="339"/>
        <v>PCS</v>
      </c>
      <c r="L1597" s="3" t="e">
        <f t="shared" si="340"/>
        <v>#VALUE!</v>
      </c>
      <c r="M1597" s="3"/>
      <c r="N1597" s="3">
        <v>6790</v>
      </c>
      <c r="O1597" s="3" t="s">
        <v>24</v>
      </c>
      <c r="P1597" s="3">
        <v>384.62421207658321</v>
      </c>
      <c r="Q1597" s="3">
        <v>2611598.4</v>
      </c>
      <c r="R1597" s="3">
        <v>5.4634121033605556</v>
      </c>
      <c r="S1597" s="3">
        <v>37096.568181818177</v>
      </c>
      <c r="T1597" s="3">
        <v>635140.69999999995</v>
      </c>
      <c r="U1597" t="str">
        <f t="shared" si="341"/>
        <v xml:space="preserve">STAINLESS STEEL SPORT BOTTLE 1000ML </v>
      </c>
      <c r="V1597" t="e">
        <f t="shared" si="342"/>
        <v>#VALUE!</v>
      </c>
      <c r="W1597" t="str">
        <f t="shared" si="343"/>
        <v>PCS</v>
      </c>
      <c r="X1597" t="e">
        <f t="shared" si="344"/>
        <v>#VALUE!</v>
      </c>
      <c r="Y1597">
        <f t="shared" si="345"/>
        <v>3246739.0999999996</v>
      </c>
      <c r="Z1597">
        <f t="shared" si="346"/>
        <v>0.24319998817582367</v>
      </c>
      <c r="AA1597" t="str">
        <f t="shared" si="347"/>
        <v>High</v>
      </c>
      <c r="AB1597">
        <f t="shared" si="348"/>
        <v>2019</v>
      </c>
      <c r="AD1597">
        <f t="shared" si="349"/>
        <v>0.23338963083949077</v>
      </c>
    </row>
    <row r="1598" spans="1:30" x14ac:dyDescent="0.3">
      <c r="A1598" s="3" t="s">
        <v>19</v>
      </c>
      <c r="B1598" s="3" t="s">
        <v>2130</v>
      </c>
      <c r="C1598" s="3" t="s">
        <v>21</v>
      </c>
      <c r="D1598" s="4" t="s">
        <v>22</v>
      </c>
      <c r="E1598" s="3" t="s">
        <v>2131</v>
      </c>
      <c r="F1598" s="3" t="str">
        <f t="shared" si="336"/>
        <v>Other</v>
      </c>
      <c r="G1598" s="3" t="str">
        <f t="shared" si="337"/>
        <v xml:space="preserve">STEEL ZHARA-NP-003 </v>
      </c>
      <c r="H1598" s="3" t="str">
        <f t="shared" si="338"/>
        <v>STEEL</v>
      </c>
      <c r="I1598" s="3"/>
      <c r="J1598" s="3"/>
      <c r="K1598" s="3" t="str">
        <f t="shared" si="339"/>
        <v>PCS</v>
      </c>
      <c r="L1598" s="3" t="e">
        <f t="shared" si="340"/>
        <v>#VALUE!</v>
      </c>
      <c r="M1598" s="3"/>
      <c r="N1598" s="3">
        <v>3018.06</v>
      </c>
      <c r="O1598" s="3" t="s">
        <v>1924</v>
      </c>
      <c r="P1598" s="3">
        <v>402.04194747619329</v>
      </c>
      <c r="Q1598" s="3">
        <v>1213386.72</v>
      </c>
      <c r="R1598" s="3">
        <v>5.7108231175595634</v>
      </c>
      <c r="S1598" s="3">
        <v>17235.606818181819</v>
      </c>
      <c r="T1598" s="3">
        <v>295095.7</v>
      </c>
      <c r="U1598" t="str">
        <f t="shared" si="341"/>
        <v xml:space="preserve">STEEL ZHARA-NP-003 </v>
      </c>
      <c r="V1598" t="e">
        <f t="shared" si="342"/>
        <v>#VALUE!</v>
      </c>
      <c r="W1598" t="str">
        <f t="shared" si="343"/>
        <v>PCS</v>
      </c>
      <c r="X1598" t="e">
        <f t="shared" si="344"/>
        <v>#VALUE!</v>
      </c>
      <c r="Y1598">
        <f t="shared" si="345"/>
        <v>1508482.42</v>
      </c>
      <c r="Z1598">
        <f t="shared" si="346"/>
        <v>0.24320004095643968</v>
      </c>
      <c r="AA1598" t="str">
        <f t="shared" si="347"/>
        <v>High</v>
      </c>
      <c r="AB1598">
        <f t="shared" si="348"/>
        <v>2019</v>
      </c>
      <c r="AD1598">
        <f t="shared" si="349"/>
        <v>0.23336931954065779</v>
      </c>
    </row>
    <row r="1599" spans="1:30" x14ac:dyDescent="0.3">
      <c r="A1599" s="3" t="s">
        <v>19</v>
      </c>
      <c r="B1599" s="3" t="s">
        <v>2132</v>
      </c>
      <c r="C1599" s="3" t="s">
        <v>21</v>
      </c>
      <c r="D1599" s="4" t="s">
        <v>22</v>
      </c>
      <c r="E1599" s="3" t="s">
        <v>2072</v>
      </c>
      <c r="F1599" s="3" t="str">
        <f t="shared" si="336"/>
        <v>Home Utility</v>
      </c>
      <c r="G1599" s="3" t="str">
        <f t="shared" si="337"/>
        <v xml:space="preserve">RYX-02-020 MILD STEEL MULTI FUNCTION CLOTH STAND </v>
      </c>
      <c r="H1599" s="3" t="str">
        <f t="shared" si="338"/>
        <v>RYX-02-020</v>
      </c>
      <c r="I1599" s="3"/>
      <c r="J1599" s="3"/>
      <c r="K1599" s="3" t="str">
        <f t="shared" si="339"/>
        <v/>
      </c>
      <c r="L1599" s="3" t="e">
        <f t="shared" si="340"/>
        <v>#VALUE!</v>
      </c>
      <c r="M1599" s="3"/>
      <c r="N1599" s="3">
        <v>8008</v>
      </c>
      <c r="O1599" s="3" t="s">
        <v>1924</v>
      </c>
      <c r="P1599" s="3">
        <v>311.92345154845162</v>
      </c>
      <c r="Q1599" s="3">
        <v>2497883</v>
      </c>
      <c r="R1599" s="3">
        <v>4.4307308458586867</v>
      </c>
      <c r="S1599" s="3">
        <v>35481.29261363636</v>
      </c>
      <c r="T1599" s="3">
        <v>607485.1</v>
      </c>
      <c r="U1599" t="str">
        <f t="shared" si="341"/>
        <v xml:space="preserve">RYX-02-020 MILD STEEL MULTI FUNCTION CLOTH STAND </v>
      </c>
      <c r="V1599" t="e">
        <f t="shared" si="342"/>
        <v>#VALUE!</v>
      </c>
      <c r="W1599" t="str">
        <f t="shared" si="343"/>
        <v/>
      </c>
      <c r="X1599" t="e">
        <f t="shared" si="344"/>
        <v>#VALUE!</v>
      </c>
      <c r="Y1599">
        <f t="shared" si="345"/>
        <v>3105368.1</v>
      </c>
      <c r="Z1599">
        <f t="shared" si="346"/>
        <v>0.24319998174454127</v>
      </c>
      <c r="AA1599" t="str">
        <f t="shared" si="347"/>
        <v>High</v>
      </c>
      <c r="AB1599">
        <f t="shared" si="348"/>
        <v>2019</v>
      </c>
      <c r="AD1599">
        <f t="shared" si="349"/>
        <v>0.23334892385307318</v>
      </c>
    </row>
    <row r="1600" spans="1:30" x14ac:dyDescent="0.3">
      <c r="A1600" s="3" t="s">
        <v>19</v>
      </c>
      <c r="B1600" s="3" t="s">
        <v>2132</v>
      </c>
      <c r="C1600" s="3" t="s">
        <v>21</v>
      </c>
      <c r="D1600" s="4" t="s">
        <v>22</v>
      </c>
      <c r="E1600" s="3" t="s">
        <v>2117</v>
      </c>
      <c r="F1600" s="3" t="str">
        <f t="shared" si="336"/>
        <v>Home Utility</v>
      </c>
      <c r="G1600" s="3" t="str">
        <f t="shared" si="337"/>
        <v xml:space="preserve">RYX-02-021A MILD STEEL MULTI FUNCTION CLOTH STAND </v>
      </c>
      <c r="H1600" s="3" t="str">
        <f t="shared" si="338"/>
        <v>RYX-02-021A</v>
      </c>
      <c r="I1600" s="3"/>
      <c r="J1600" s="3"/>
      <c r="K1600" s="3" t="str">
        <f t="shared" si="339"/>
        <v/>
      </c>
      <c r="L1600" s="3" t="e">
        <f t="shared" si="340"/>
        <v>#VALUE!</v>
      </c>
      <c r="M1600" s="3"/>
      <c r="N1600" s="3">
        <v>28512</v>
      </c>
      <c r="O1600" s="3" t="s">
        <v>1924</v>
      </c>
      <c r="P1600" s="3">
        <v>172.30334315375981</v>
      </c>
      <c r="Q1600" s="3">
        <v>4912712.92</v>
      </c>
      <c r="R1600" s="3">
        <v>2.447490669797725</v>
      </c>
      <c r="S1600" s="3">
        <v>69782.853977272724</v>
      </c>
      <c r="T1600" s="3">
        <v>1194771.8</v>
      </c>
      <c r="U1600" t="str">
        <f t="shared" si="341"/>
        <v xml:space="preserve">RYX-02-021A MILD STEEL MULTI FUNCTION CLOTH STAND </v>
      </c>
      <c r="V1600" t="e">
        <f t="shared" si="342"/>
        <v>#VALUE!</v>
      </c>
      <c r="W1600" t="str">
        <f t="shared" si="343"/>
        <v/>
      </c>
      <c r="X1600" t="e">
        <f t="shared" si="344"/>
        <v>#VALUE!</v>
      </c>
      <c r="Y1600">
        <f t="shared" si="345"/>
        <v>6107484.7199999997</v>
      </c>
      <c r="Z1600">
        <f t="shared" si="346"/>
        <v>0.24320000363465163</v>
      </c>
      <c r="AA1600" t="str">
        <f t="shared" si="347"/>
        <v>High</v>
      </c>
      <c r="AB1600">
        <f t="shared" si="348"/>
        <v>2019</v>
      </c>
      <c r="AD1600">
        <f t="shared" si="349"/>
        <v>0.23332844348323645</v>
      </c>
    </row>
    <row r="1601" spans="1:30" x14ac:dyDescent="0.3">
      <c r="A1601" s="3" t="s">
        <v>19</v>
      </c>
      <c r="B1601" s="3" t="s">
        <v>2133</v>
      </c>
      <c r="C1601" s="3" t="s">
        <v>21</v>
      </c>
      <c r="D1601" s="4" t="s">
        <v>22</v>
      </c>
      <c r="E1601" s="3" t="s">
        <v>2134</v>
      </c>
      <c r="F1601" s="3" t="str">
        <f t="shared" si="336"/>
        <v>Other</v>
      </c>
      <c r="G1601" s="3" t="str">
        <f t="shared" si="337"/>
        <v>STEEL LUNCH BOX 2 LAYER-8504</v>
      </c>
      <c r="H1601" s="3" t="str">
        <f t="shared" si="338"/>
        <v>STEEL</v>
      </c>
      <c r="I1601" s="3"/>
      <c r="J1601" s="3"/>
      <c r="K1601" s="3" t="str">
        <f t="shared" si="339"/>
        <v>PCS</v>
      </c>
      <c r="L1601" s="3" t="e">
        <f t="shared" si="340"/>
        <v>#VALUE!</v>
      </c>
      <c r="M1601" s="3"/>
      <c r="N1601" s="3">
        <v>154.97999999999999</v>
      </c>
      <c r="O1601" s="3" t="s">
        <v>1924</v>
      </c>
      <c r="P1601" s="3">
        <v>371.85533617240941</v>
      </c>
      <c r="Q1601" s="3">
        <v>57630.14</v>
      </c>
      <c r="R1601" s="3">
        <v>5.2820360251762688</v>
      </c>
      <c r="S1601" s="3">
        <v>818.60994318181815</v>
      </c>
      <c r="T1601" s="3">
        <v>14015.6</v>
      </c>
      <c r="U1601" t="str">
        <f t="shared" si="341"/>
        <v>STEEL LUNCH BOX 2 LAYER-8504</v>
      </c>
      <c r="V1601" t="e">
        <f t="shared" si="342"/>
        <v>#VALUE!</v>
      </c>
      <c r="W1601" t="str">
        <f t="shared" si="343"/>
        <v>PCS</v>
      </c>
      <c r="X1601" t="e">
        <f t="shared" si="344"/>
        <v>#VALUE!</v>
      </c>
      <c r="Y1601">
        <f t="shared" si="345"/>
        <v>71645.740000000005</v>
      </c>
      <c r="Z1601">
        <f t="shared" si="346"/>
        <v>0.24319913156553152</v>
      </c>
      <c r="AA1601" t="str">
        <f t="shared" si="347"/>
        <v>High</v>
      </c>
      <c r="AB1601">
        <f t="shared" si="348"/>
        <v>2019</v>
      </c>
      <c r="AD1601">
        <f t="shared" si="349"/>
        <v>0.233307877732921</v>
      </c>
    </row>
    <row r="1602" spans="1:30" x14ac:dyDescent="0.3">
      <c r="A1602" s="3" t="s">
        <v>19</v>
      </c>
      <c r="B1602" s="3" t="s">
        <v>2133</v>
      </c>
      <c r="C1602" s="3" t="s">
        <v>21</v>
      </c>
      <c r="D1602" s="4" t="s">
        <v>22</v>
      </c>
      <c r="E1602" s="3" t="s">
        <v>2135</v>
      </c>
      <c r="F1602" s="3" t="str">
        <f t="shared" si="336"/>
        <v>Other</v>
      </c>
      <c r="G1602" s="3" t="str">
        <f t="shared" si="337"/>
        <v xml:space="preserve">STAINLESS STEEL SPORTS BOTTLE 750ML SG-702-SB-01 </v>
      </c>
      <c r="H1602" s="3" t="str">
        <f t="shared" si="338"/>
        <v>STAINLESS</v>
      </c>
      <c r="I1602" s="3"/>
      <c r="J1602" s="3"/>
      <c r="K1602" s="3" t="str">
        <f t="shared" si="339"/>
        <v>PCS</v>
      </c>
      <c r="L1602" s="3" t="e">
        <f t="shared" si="340"/>
        <v>#VALUE!</v>
      </c>
      <c r="M1602" s="3"/>
      <c r="N1602" s="3">
        <v>1500</v>
      </c>
      <c r="O1602" s="3" t="s">
        <v>1924</v>
      </c>
      <c r="P1602" s="3">
        <v>655.23778000000004</v>
      </c>
      <c r="Q1602" s="3">
        <v>982856.67</v>
      </c>
      <c r="R1602" s="3">
        <v>9.3073548295454547</v>
      </c>
      <c r="S1602" s="3">
        <v>13961.032244318179</v>
      </c>
      <c r="T1602" s="3">
        <v>239030.8</v>
      </c>
      <c r="U1602" t="str">
        <f t="shared" si="341"/>
        <v xml:space="preserve">STAINLESS STEEL SPORTS BOTTLE 750ML SG-702-SB-01 </v>
      </c>
      <c r="V1602" t="e">
        <f t="shared" si="342"/>
        <v>#VALUE!</v>
      </c>
      <c r="W1602" t="str">
        <f t="shared" si="343"/>
        <v>PCS</v>
      </c>
      <c r="X1602" t="e">
        <f t="shared" si="344"/>
        <v>#VALUE!</v>
      </c>
      <c r="Y1602">
        <f t="shared" si="345"/>
        <v>1221887.47</v>
      </c>
      <c r="Z1602">
        <f t="shared" si="346"/>
        <v>0.24320005886514456</v>
      </c>
      <c r="AA1602" t="str">
        <f t="shared" si="347"/>
        <v>High</v>
      </c>
      <c r="AB1602">
        <f t="shared" si="348"/>
        <v>2019</v>
      </c>
      <c r="AD1602">
        <f t="shared" si="349"/>
        <v>0.233287227933688</v>
      </c>
    </row>
    <row r="1603" spans="1:30" x14ac:dyDescent="0.3">
      <c r="A1603" s="3" t="s">
        <v>19</v>
      </c>
      <c r="B1603" s="3" t="s">
        <v>2133</v>
      </c>
      <c r="C1603" s="3" t="s">
        <v>21</v>
      </c>
      <c r="D1603" s="4" t="s">
        <v>22</v>
      </c>
      <c r="E1603" s="3" t="s">
        <v>2136</v>
      </c>
      <c r="F1603" s="3" t="str">
        <f t="shared" ref="F1603:F1666" si="350">IF(ISNUMBER(SEARCH("SCRUB",E1603)),"Scrubber",
IF(ISNUMBER(SEARCH("STRAIN",E1603)),"Kitchen Tools",
IF(ISNUMBER(SEARCH("HOLDER",E1603)),"Household Steel",
IF(ISNUMBER(SEARCH("CONTAINER",E1603)),"Containers",
IF(ISNUMBER(SEARCH("STAND",E1603)),"Home Utility",
"Other")))))</f>
        <v>Other</v>
      </c>
      <c r="G1603" s="3" t="str">
        <f t="shared" ref="G1603:G1666" si="351">LEFT(E1603, FIND("(", E1603 &amp; "(")-1)</f>
        <v xml:space="preserve">STEEL ZHARA -NP-003 </v>
      </c>
      <c r="H1603" s="3" t="str">
        <f t="shared" ref="H1603:H1666" si="352">LEFT(E1603, FIND(" ", E1603 &amp; " ") - 1)</f>
        <v>STEEL</v>
      </c>
      <c r="I1603" s="3"/>
      <c r="J1603" s="3"/>
      <c r="K1603" s="3" t="str">
        <f t="shared" ref="K1603:K1666" si="353">IF(ISNUMBER(SEARCH("PCS",E1603)),"PCS",
IF(ISNUMBER(SEARCH("SET",E1603)),"SETS",
IF(ISNUMBER(SEARCH("KG",E1603)),"KG","")))</f>
        <v>PCS</v>
      </c>
      <c r="L1603" s="3" t="e">
        <f t="shared" ref="L1603:L1666" si="354">--TRIM(MID(E1603, FIND("USD", UPPER(E1603))+3, 10))</f>
        <v>#VALUE!</v>
      </c>
      <c r="M1603" s="3"/>
      <c r="N1603" s="3">
        <v>655.5</v>
      </c>
      <c r="O1603" s="3" t="s">
        <v>1924</v>
      </c>
      <c r="P1603" s="3">
        <v>352.07279938977882</v>
      </c>
      <c r="Q1603" s="3">
        <v>230783.72</v>
      </c>
      <c r="R1603" s="3">
        <v>5.0010340822411763</v>
      </c>
      <c r="S1603" s="3">
        <v>3278.1778409090912</v>
      </c>
      <c r="T1603" s="3">
        <v>56126.6</v>
      </c>
      <c r="U1603" t="str">
        <f t="shared" ref="U1603:U1666" si="355">LEFT(E1603, FIND("(", E1603 &amp; "(")-1)</f>
        <v xml:space="preserve">STEEL ZHARA -NP-003 </v>
      </c>
      <c r="V1603" t="e">
        <f t="shared" ref="V1603:V1666" si="356">--SUBSTITUTE(MID(E1603, FIND("QTY:", E1603) + 4, FIND("PCS", E1603) - FIND("QTY:", E1603) - 4), ",", "")</f>
        <v>#VALUE!</v>
      </c>
      <c r="W1603" t="str">
        <f t="shared" ref="W1603:W1666" si="357">IF(ISNUMBER(SEARCH("PCS",E1603)),"PCS",
IF(ISNUMBER(SEARCH("SET",E1603)),"SET",
IF(ISNUMBER(SEARCH("KG",E1603)),"KG","")))</f>
        <v>PCS</v>
      </c>
      <c r="X1603" t="e">
        <f t="shared" ref="X1603:X1666" si="358">--TRIM(SUBSTITUTE(MID(UPPER(E1603), FIND("USD", UPPER(E1603))+3, FIND("PER", UPPER(E1603)) - (FIND("USD", UPPER(E1603))+3)),")",""))</f>
        <v>#VALUE!</v>
      </c>
      <c r="Y1603">
        <f t="shared" ref="Y1603:Y1666" si="359">Q1603 + T1603</f>
        <v>286910.32</v>
      </c>
      <c r="Z1603">
        <f t="shared" ref="Z1603:Z1666" si="360">IF(Q1603&gt;0, T1603/Q1603, "")</f>
        <v>0.24319999694952485</v>
      </c>
      <c r="AA1603" t="str">
        <f t="shared" ref="AA1603:AA1666" si="361">IF(AD1603 &gt; $AD$2080, "High", "Normal")</f>
        <v>High</v>
      </c>
      <c r="AB1603">
        <f t="shared" ref="AB1603:AB1666" si="362">YEAR(B1603)</f>
        <v>2019</v>
      </c>
      <c r="AD1603">
        <f t="shared" ref="AD1603:AD1666" si="363">AVERAGE(Z1603:Z3681)</f>
        <v>0.23326648979366399</v>
      </c>
    </row>
    <row r="1604" spans="1:30" x14ac:dyDescent="0.3">
      <c r="A1604" s="3" t="s">
        <v>19</v>
      </c>
      <c r="B1604" s="3" t="s">
        <v>2133</v>
      </c>
      <c r="C1604" s="3" t="s">
        <v>21</v>
      </c>
      <c r="D1604" s="4" t="s">
        <v>22</v>
      </c>
      <c r="E1604" s="3" t="s">
        <v>2137</v>
      </c>
      <c r="F1604" s="3" t="str">
        <f t="shared" si="350"/>
        <v>Other</v>
      </c>
      <c r="G1604" s="3" t="str">
        <f t="shared" si="351"/>
        <v xml:space="preserve">STEEL ZHARA -NP-003 </v>
      </c>
      <c r="H1604" s="3" t="str">
        <f t="shared" si="352"/>
        <v>STEEL</v>
      </c>
      <c r="I1604" s="3"/>
      <c r="J1604" s="3"/>
      <c r="K1604" s="3" t="str">
        <f t="shared" si="353"/>
        <v>PCS</v>
      </c>
      <c r="L1604" s="3" t="e">
        <f t="shared" si="354"/>
        <v>#VALUE!</v>
      </c>
      <c r="M1604" s="3"/>
      <c r="N1604" s="3">
        <v>1697.4</v>
      </c>
      <c r="O1604" s="3" t="s">
        <v>1924</v>
      </c>
      <c r="P1604" s="3">
        <v>322.35893719806762</v>
      </c>
      <c r="Q1604" s="3">
        <v>547172.06000000006</v>
      </c>
      <c r="R1604" s="3">
        <v>4.5789621761089148</v>
      </c>
      <c r="S1604" s="3">
        <v>7772.3303977272726</v>
      </c>
      <c r="T1604" s="3">
        <v>133072.20000000001</v>
      </c>
      <c r="U1604" t="str">
        <f t="shared" si="355"/>
        <v xml:space="preserve">STEEL ZHARA -NP-003 </v>
      </c>
      <c r="V1604" t="e">
        <f t="shared" si="356"/>
        <v>#VALUE!</v>
      </c>
      <c r="W1604" t="str">
        <f t="shared" si="357"/>
        <v>PCS</v>
      </c>
      <c r="X1604" t="e">
        <f t="shared" si="358"/>
        <v>#VALUE!</v>
      </c>
      <c r="Y1604">
        <f t="shared" si="359"/>
        <v>680244.26</v>
      </c>
      <c r="Z1604">
        <f t="shared" si="360"/>
        <v>0.2431999177735793</v>
      </c>
      <c r="AA1604" t="str">
        <f t="shared" si="361"/>
        <v>High</v>
      </c>
      <c r="AB1604">
        <f t="shared" si="362"/>
        <v>2019</v>
      </c>
      <c r="AD1604">
        <f t="shared" si="363"/>
        <v>0.23324566483107309</v>
      </c>
    </row>
    <row r="1605" spans="1:30" x14ac:dyDescent="0.3">
      <c r="A1605" s="3" t="s">
        <v>19</v>
      </c>
      <c r="B1605" s="3" t="s">
        <v>2133</v>
      </c>
      <c r="C1605" s="3" t="s">
        <v>21</v>
      </c>
      <c r="D1605" s="4" t="s">
        <v>22</v>
      </c>
      <c r="E1605" s="3" t="s">
        <v>2138</v>
      </c>
      <c r="F1605" s="3" t="str">
        <f t="shared" si="350"/>
        <v>Other</v>
      </c>
      <c r="G1605" s="3" t="str">
        <f t="shared" si="351"/>
        <v xml:space="preserve">STEEL LUNCH BOX-6527 </v>
      </c>
      <c r="H1605" s="3" t="str">
        <f t="shared" si="352"/>
        <v>STEEL</v>
      </c>
      <c r="I1605" s="3"/>
      <c r="J1605" s="3"/>
      <c r="K1605" s="3" t="str">
        <f t="shared" si="353"/>
        <v>PCS</v>
      </c>
      <c r="L1605" s="3" t="e">
        <f t="shared" si="354"/>
        <v>#VALUE!</v>
      </c>
      <c r="M1605" s="3"/>
      <c r="N1605" s="3">
        <v>7716.28</v>
      </c>
      <c r="O1605" s="3" t="s">
        <v>1924</v>
      </c>
      <c r="P1605" s="3">
        <v>428.93241691592323</v>
      </c>
      <c r="Q1605" s="3">
        <v>3309762.63</v>
      </c>
      <c r="R1605" s="3">
        <v>6.0927900130102728</v>
      </c>
      <c r="S1605" s="3">
        <v>47013.673721590902</v>
      </c>
      <c r="T1605" s="3">
        <v>804934.3</v>
      </c>
      <c r="U1605" t="str">
        <f t="shared" si="355"/>
        <v xml:space="preserve">STEEL LUNCH BOX-6527 </v>
      </c>
      <c r="V1605" t="e">
        <f t="shared" si="356"/>
        <v>#VALUE!</v>
      </c>
      <c r="W1605" t="str">
        <f t="shared" si="357"/>
        <v>PCS</v>
      </c>
      <c r="X1605" t="e">
        <f t="shared" si="358"/>
        <v>#VALUE!</v>
      </c>
      <c r="Y1605">
        <f t="shared" si="359"/>
        <v>4114696.9299999997</v>
      </c>
      <c r="Z1605">
        <f t="shared" si="360"/>
        <v>0.24320000857584162</v>
      </c>
      <c r="AA1605" t="str">
        <f t="shared" si="361"/>
        <v>High</v>
      </c>
      <c r="AB1605">
        <f t="shared" si="362"/>
        <v>2019</v>
      </c>
      <c r="AD1605">
        <f t="shared" si="363"/>
        <v>0.23322475253497538</v>
      </c>
    </row>
    <row r="1606" spans="1:30" x14ac:dyDescent="0.3">
      <c r="A1606" s="3" t="s">
        <v>19</v>
      </c>
      <c r="B1606" s="3" t="s">
        <v>2133</v>
      </c>
      <c r="C1606" s="3" t="s">
        <v>21</v>
      </c>
      <c r="D1606" s="4" t="s">
        <v>22</v>
      </c>
      <c r="E1606" s="3" t="s">
        <v>2139</v>
      </c>
      <c r="F1606" s="3" t="str">
        <f t="shared" si="350"/>
        <v>Other</v>
      </c>
      <c r="G1606" s="3" t="str">
        <f t="shared" si="351"/>
        <v xml:space="preserve">STAINLESS STEEL SPORTS BOTTLE 650ML S115-NP-21 </v>
      </c>
      <c r="H1606" s="3" t="str">
        <f t="shared" si="352"/>
        <v>STAINLESS</v>
      </c>
      <c r="I1606" s="3"/>
      <c r="J1606" s="3"/>
      <c r="K1606" s="3" t="str">
        <f t="shared" si="353"/>
        <v>PCS</v>
      </c>
      <c r="L1606" s="3" t="e">
        <f t="shared" si="354"/>
        <v>#VALUE!</v>
      </c>
      <c r="M1606" s="3"/>
      <c r="N1606" s="3">
        <v>8555.7999999999993</v>
      </c>
      <c r="O1606" s="3" t="s">
        <v>1924</v>
      </c>
      <c r="P1606" s="3">
        <v>481.7475537062578</v>
      </c>
      <c r="Q1606" s="3">
        <v>4121735.72</v>
      </c>
      <c r="R1606" s="3">
        <v>6.8430050242366161</v>
      </c>
      <c r="S1606" s="3">
        <v>58547.382386363643</v>
      </c>
      <c r="T1606" s="3">
        <v>1002406.2</v>
      </c>
      <c r="U1606" t="str">
        <f t="shared" si="355"/>
        <v xml:space="preserve">STAINLESS STEEL SPORTS BOTTLE 650ML S115-NP-21 </v>
      </c>
      <c r="V1606" t="e">
        <f t="shared" si="356"/>
        <v>#VALUE!</v>
      </c>
      <c r="W1606" t="str">
        <f t="shared" si="357"/>
        <v>PCS</v>
      </c>
      <c r="X1606" t="e">
        <f t="shared" si="358"/>
        <v>#VALUE!</v>
      </c>
      <c r="Y1606">
        <f t="shared" si="359"/>
        <v>5124141.92</v>
      </c>
      <c r="Z1606">
        <f t="shared" si="360"/>
        <v>0.243200017685753</v>
      </c>
      <c r="AA1606" t="str">
        <f t="shared" si="361"/>
        <v>High</v>
      </c>
      <c r="AB1606">
        <f t="shared" si="362"/>
        <v>2019</v>
      </c>
      <c r="AD1606">
        <f t="shared" si="363"/>
        <v>0.23320375199594198</v>
      </c>
    </row>
    <row r="1607" spans="1:30" x14ac:dyDescent="0.3">
      <c r="A1607" s="3" t="s">
        <v>19</v>
      </c>
      <c r="B1607" s="3" t="s">
        <v>2133</v>
      </c>
      <c r="C1607" s="3" t="s">
        <v>21</v>
      </c>
      <c r="D1607" s="4" t="s">
        <v>22</v>
      </c>
      <c r="E1607" s="3" t="s">
        <v>2140</v>
      </c>
      <c r="F1607" s="3" t="str">
        <f t="shared" si="350"/>
        <v>Other</v>
      </c>
      <c r="G1607" s="3" t="str">
        <f t="shared" si="351"/>
        <v>STEEL LUNCH BOX -6561</v>
      </c>
      <c r="H1607" s="3" t="str">
        <f t="shared" si="352"/>
        <v>STEEL</v>
      </c>
      <c r="I1607" s="3"/>
      <c r="J1607" s="3"/>
      <c r="K1607" s="3" t="str">
        <f t="shared" si="353"/>
        <v>PCS</v>
      </c>
      <c r="L1607" s="3" t="e">
        <f t="shared" si="354"/>
        <v>#VALUE!</v>
      </c>
      <c r="M1607" s="3"/>
      <c r="N1607" s="3">
        <v>1125.04</v>
      </c>
      <c r="O1607" s="3" t="s">
        <v>1924</v>
      </c>
      <c r="P1607" s="3">
        <v>472.31694873071177</v>
      </c>
      <c r="Q1607" s="3">
        <v>531375.46</v>
      </c>
      <c r="R1607" s="3">
        <v>6.7090475671976098</v>
      </c>
      <c r="S1607" s="3">
        <v>7547.9468749999987</v>
      </c>
      <c r="T1607" s="3">
        <v>129230.5</v>
      </c>
      <c r="U1607" t="str">
        <f t="shared" si="355"/>
        <v>STEEL LUNCH BOX -6561</v>
      </c>
      <c r="V1607" t="e">
        <f t="shared" si="356"/>
        <v>#VALUE!</v>
      </c>
      <c r="W1607" t="str">
        <f t="shared" si="357"/>
        <v>PCS</v>
      </c>
      <c r="X1607" t="e">
        <f t="shared" si="358"/>
        <v>#VALUE!</v>
      </c>
      <c r="Y1607">
        <f t="shared" si="359"/>
        <v>660605.96</v>
      </c>
      <c r="Z1607">
        <f t="shared" si="360"/>
        <v>0.24319997765798218</v>
      </c>
      <c r="AA1607" t="str">
        <f t="shared" si="361"/>
        <v>High</v>
      </c>
      <c r="AB1607">
        <f t="shared" si="362"/>
        <v>2019</v>
      </c>
      <c r="AD1607">
        <f t="shared" si="363"/>
        <v>0.23318266282782002</v>
      </c>
    </row>
    <row r="1608" spans="1:30" x14ac:dyDescent="0.3">
      <c r="A1608" s="3" t="s">
        <v>19</v>
      </c>
      <c r="B1608" s="3" t="s">
        <v>2133</v>
      </c>
      <c r="C1608" s="3" t="s">
        <v>21</v>
      </c>
      <c r="D1608" s="4" t="s">
        <v>22</v>
      </c>
      <c r="E1608" s="3" t="s">
        <v>2141</v>
      </c>
      <c r="F1608" s="3" t="str">
        <f t="shared" si="350"/>
        <v>Other</v>
      </c>
      <c r="G1608" s="3" t="str">
        <f t="shared" si="351"/>
        <v>STAINLESS STEEL COLA BOTTLE 750ML SK750-SL-01</v>
      </c>
      <c r="H1608" s="3" t="str">
        <f t="shared" si="352"/>
        <v>STAINLESS</v>
      </c>
      <c r="I1608" s="3"/>
      <c r="J1608" s="3"/>
      <c r="K1608" s="3" t="str">
        <f t="shared" si="353"/>
        <v>PCS</v>
      </c>
      <c r="L1608" s="3" t="e">
        <f t="shared" si="354"/>
        <v>#VALUE!</v>
      </c>
      <c r="M1608" s="3"/>
      <c r="N1608" s="3">
        <v>1740.8</v>
      </c>
      <c r="O1608" s="3" t="s">
        <v>1924</v>
      </c>
      <c r="P1608" s="3">
        <v>511.90451516544118</v>
      </c>
      <c r="Q1608" s="3">
        <v>891123.38</v>
      </c>
      <c r="R1608" s="3">
        <v>7.2713709540545617</v>
      </c>
      <c r="S1608" s="3">
        <v>12658.002556818181</v>
      </c>
      <c r="T1608" s="3">
        <v>216721.1</v>
      </c>
      <c r="U1608" t="str">
        <f t="shared" si="355"/>
        <v>STAINLESS STEEL COLA BOTTLE 750ML SK750-SL-01</v>
      </c>
      <c r="V1608" t="e">
        <f t="shared" si="356"/>
        <v>#VALUE!</v>
      </c>
      <c r="W1608" t="str">
        <f t="shared" si="357"/>
        <v>PCS</v>
      </c>
      <c r="X1608" t="e">
        <f t="shared" si="358"/>
        <v>#VALUE!</v>
      </c>
      <c r="Y1608">
        <f t="shared" si="359"/>
        <v>1107844.48</v>
      </c>
      <c r="Z1608">
        <f t="shared" si="360"/>
        <v>0.24319988103106441</v>
      </c>
      <c r="AA1608" t="str">
        <f t="shared" si="361"/>
        <v>High</v>
      </c>
      <c r="AB1608">
        <f t="shared" si="362"/>
        <v>2019</v>
      </c>
      <c r="AD1608">
        <f t="shared" si="363"/>
        <v>0.23316148457236513</v>
      </c>
    </row>
    <row r="1609" spans="1:30" x14ac:dyDescent="0.3">
      <c r="A1609" s="3" t="s">
        <v>19</v>
      </c>
      <c r="B1609" s="3" t="s">
        <v>2133</v>
      </c>
      <c r="C1609" s="3" t="s">
        <v>21</v>
      </c>
      <c r="D1609" s="4" t="s">
        <v>22</v>
      </c>
      <c r="E1609" s="3" t="s">
        <v>2053</v>
      </c>
      <c r="F1609" s="3" t="str">
        <f t="shared" si="350"/>
        <v>Other</v>
      </c>
      <c r="G1609" s="3" t="str">
        <f t="shared" si="351"/>
        <v>HOUSEHOLD STEEL HOOK 3 PCS SET-2628</v>
      </c>
      <c r="H1609" s="3" t="str">
        <f t="shared" si="352"/>
        <v>HOUSEHOLD</v>
      </c>
      <c r="I1609" s="3"/>
      <c r="J1609" s="3"/>
      <c r="K1609" s="3" t="str">
        <f t="shared" si="353"/>
        <v>PCS</v>
      </c>
      <c r="L1609" s="3" t="e">
        <f t="shared" si="354"/>
        <v>#VALUE!</v>
      </c>
      <c r="M1609" s="3"/>
      <c r="N1609" s="3">
        <v>2330.1999999999998</v>
      </c>
      <c r="O1609" s="3" t="s">
        <v>1924</v>
      </c>
      <c r="P1609" s="3">
        <v>935.03860183675238</v>
      </c>
      <c r="Q1609" s="3">
        <v>2178826.9500000002</v>
      </c>
      <c r="R1609" s="3">
        <v>13.28179832154478</v>
      </c>
      <c r="S1609" s="3">
        <v>30949.24644886364</v>
      </c>
      <c r="T1609" s="3">
        <v>529890.80000000005</v>
      </c>
      <c r="U1609" t="str">
        <f t="shared" si="355"/>
        <v>HOUSEHOLD STEEL HOOK 3 PCS SET-2628</v>
      </c>
      <c r="V1609" t="e">
        <f t="shared" si="356"/>
        <v>#VALUE!</v>
      </c>
      <c r="W1609" t="str">
        <f t="shared" si="357"/>
        <v>PCS</v>
      </c>
      <c r="X1609" t="e">
        <f t="shared" si="358"/>
        <v>#VALUE!</v>
      </c>
      <c r="Y1609">
        <f t="shared" si="359"/>
        <v>2708717.75</v>
      </c>
      <c r="Z1609">
        <f t="shared" si="360"/>
        <v>0.24320003936062934</v>
      </c>
      <c r="AA1609" t="str">
        <f t="shared" si="361"/>
        <v>High</v>
      </c>
      <c r="AB1609">
        <f t="shared" si="362"/>
        <v>2019</v>
      </c>
      <c r="AD1609">
        <f t="shared" si="363"/>
        <v>0.23314021678325775</v>
      </c>
    </row>
    <row r="1610" spans="1:30" x14ac:dyDescent="0.3">
      <c r="A1610" s="3" t="s">
        <v>19</v>
      </c>
      <c r="B1610" s="3" t="s">
        <v>2133</v>
      </c>
      <c r="C1610" s="3" t="s">
        <v>21</v>
      </c>
      <c r="D1610" s="4" t="s">
        <v>22</v>
      </c>
      <c r="E1610" s="3" t="s">
        <v>2142</v>
      </c>
      <c r="F1610" s="3" t="str">
        <f t="shared" si="350"/>
        <v>Other</v>
      </c>
      <c r="G1610" s="3" t="str">
        <f t="shared" si="351"/>
        <v xml:space="preserve">STAINLESS STEEL SPORTS BOTTLE 750ML S-308-C6-NP-20 </v>
      </c>
      <c r="H1610" s="3" t="str">
        <f t="shared" si="352"/>
        <v>STAINLESS</v>
      </c>
      <c r="I1610" s="3"/>
      <c r="J1610" s="3"/>
      <c r="K1610" s="3" t="str">
        <f t="shared" si="353"/>
        <v>PCS</v>
      </c>
      <c r="L1610" s="3" t="e">
        <f t="shared" si="354"/>
        <v>#VALUE!</v>
      </c>
      <c r="M1610" s="3"/>
      <c r="N1610" s="3">
        <v>2488.1999999999998</v>
      </c>
      <c r="O1610" s="3" t="s">
        <v>1924</v>
      </c>
      <c r="P1610" s="3">
        <v>459.98975966562182</v>
      </c>
      <c r="Q1610" s="3">
        <v>1144546.52</v>
      </c>
      <c r="R1610" s="3">
        <v>6.5339454497957634</v>
      </c>
      <c r="S1610" s="3">
        <v>16257.763068181819</v>
      </c>
      <c r="T1610" s="3">
        <v>278353.8</v>
      </c>
      <c r="U1610" t="str">
        <f t="shared" si="355"/>
        <v xml:space="preserve">STAINLESS STEEL SPORTS BOTTLE 750ML S-308-C6-NP-20 </v>
      </c>
      <c r="V1610" t="e">
        <f t="shared" si="356"/>
        <v>#VALUE!</v>
      </c>
      <c r="W1610" t="str">
        <f t="shared" si="357"/>
        <v>PCS</v>
      </c>
      <c r="X1610" t="e">
        <f t="shared" si="358"/>
        <v>#VALUE!</v>
      </c>
      <c r="Y1610">
        <f t="shared" si="359"/>
        <v>1422900.32</v>
      </c>
      <c r="Z1610">
        <f t="shared" si="360"/>
        <v>0.24320007543249531</v>
      </c>
      <c r="AA1610" t="str">
        <f t="shared" si="361"/>
        <v>High</v>
      </c>
      <c r="AB1610">
        <f t="shared" si="362"/>
        <v>2019</v>
      </c>
      <c r="AD1610">
        <f t="shared" si="363"/>
        <v>0.23311885834891088</v>
      </c>
    </row>
    <row r="1611" spans="1:30" x14ac:dyDescent="0.3">
      <c r="A1611" s="3" t="s">
        <v>19</v>
      </c>
      <c r="B1611" s="3" t="s">
        <v>2133</v>
      </c>
      <c r="C1611" s="3" t="s">
        <v>21</v>
      </c>
      <c r="D1611" s="4" t="s">
        <v>22</v>
      </c>
      <c r="E1611" s="3" t="s">
        <v>2143</v>
      </c>
      <c r="F1611" s="3" t="str">
        <f t="shared" si="350"/>
        <v>Containers</v>
      </c>
      <c r="G1611" s="3" t="str">
        <f t="shared" si="351"/>
        <v xml:space="preserve">STEEL CONTAINER -GN-30 </v>
      </c>
      <c r="H1611" s="3" t="str">
        <f t="shared" si="352"/>
        <v>STEEL</v>
      </c>
      <c r="I1611" s="3"/>
      <c r="J1611" s="3"/>
      <c r="K1611" s="3" t="str">
        <f t="shared" si="353"/>
        <v>PCS</v>
      </c>
      <c r="L1611" s="3" t="e">
        <f t="shared" si="354"/>
        <v>#VALUE!</v>
      </c>
      <c r="M1611" s="3"/>
      <c r="N1611" s="3">
        <v>1680</v>
      </c>
      <c r="O1611" s="3" t="s">
        <v>1924</v>
      </c>
      <c r="P1611" s="3">
        <v>501.60595833333332</v>
      </c>
      <c r="Q1611" s="3">
        <v>842698.01</v>
      </c>
      <c r="R1611" s="3">
        <v>7.1250846354166661</v>
      </c>
      <c r="S1611" s="3">
        <v>11970.1421875</v>
      </c>
      <c r="T1611" s="3">
        <v>204944.2</v>
      </c>
      <c r="U1611" t="str">
        <f t="shared" si="355"/>
        <v xml:space="preserve">STEEL CONTAINER -GN-30 </v>
      </c>
      <c r="V1611" t="e">
        <f t="shared" si="356"/>
        <v>#VALUE!</v>
      </c>
      <c r="W1611" t="str">
        <f t="shared" si="357"/>
        <v>PCS</v>
      </c>
      <c r="X1611" t="e">
        <f t="shared" si="358"/>
        <v>#VALUE!</v>
      </c>
      <c r="Y1611">
        <f t="shared" si="359"/>
        <v>1047642.21</v>
      </c>
      <c r="Z1611">
        <f t="shared" si="360"/>
        <v>0.24320005217527452</v>
      </c>
      <c r="AA1611" t="str">
        <f t="shared" si="361"/>
        <v>High</v>
      </c>
      <c r="AB1611">
        <f t="shared" si="362"/>
        <v>2019</v>
      </c>
      <c r="AD1611">
        <f t="shared" si="363"/>
        <v>0.2330974089508607</v>
      </c>
    </row>
    <row r="1612" spans="1:30" x14ac:dyDescent="0.3">
      <c r="A1612" s="3" t="s">
        <v>19</v>
      </c>
      <c r="B1612" s="3" t="s">
        <v>2144</v>
      </c>
      <c r="C1612" s="3" t="s">
        <v>21</v>
      </c>
      <c r="D1612" s="4" t="s">
        <v>22</v>
      </c>
      <c r="E1612" s="3" t="s">
        <v>2145</v>
      </c>
      <c r="F1612" s="3" t="str">
        <f t="shared" si="350"/>
        <v>Other</v>
      </c>
      <c r="G1612" s="3" t="str">
        <f t="shared" si="351"/>
        <v xml:space="preserve">KWB-600F STAINLESS STEEL SPORTS BOTTLE </v>
      </c>
      <c r="H1612" s="3" t="str">
        <f t="shared" si="352"/>
        <v>KWB-600F</v>
      </c>
      <c r="I1612" s="3"/>
      <c r="J1612" s="3"/>
      <c r="K1612" s="3" t="str">
        <f t="shared" si="353"/>
        <v>PCS</v>
      </c>
      <c r="L1612" s="3" t="e">
        <f t="shared" si="354"/>
        <v>#VALUE!</v>
      </c>
      <c r="M1612" s="3"/>
      <c r="N1612" s="3">
        <v>7897.5</v>
      </c>
      <c r="O1612" s="3" t="s">
        <v>1924</v>
      </c>
      <c r="P1612" s="3">
        <v>480.10266540044307</v>
      </c>
      <c r="Q1612" s="3">
        <v>3791610.8</v>
      </c>
      <c r="R1612" s="3">
        <v>6.8196401335290213</v>
      </c>
      <c r="S1612" s="3">
        <v>53858.107954545449</v>
      </c>
      <c r="T1612" s="3">
        <v>922119.8</v>
      </c>
      <c r="U1612" t="str">
        <f t="shared" si="355"/>
        <v xml:space="preserve">KWB-600F STAINLESS STEEL SPORTS BOTTLE </v>
      </c>
      <c r="V1612" t="e">
        <f t="shared" si="356"/>
        <v>#VALUE!</v>
      </c>
      <c r="W1612" t="str">
        <f t="shared" si="357"/>
        <v>PCS</v>
      </c>
      <c r="X1612" t="e">
        <f t="shared" si="358"/>
        <v>#VALUE!</v>
      </c>
      <c r="Y1612">
        <f t="shared" si="359"/>
        <v>4713730.5999999996</v>
      </c>
      <c r="Z1612">
        <f t="shared" si="360"/>
        <v>0.24320001409427364</v>
      </c>
      <c r="AA1612" t="str">
        <f t="shared" si="361"/>
        <v>High</v>
      </c>
      <c r="AB1612">
        <f t="shared" si="362"/>
        <v>2019</v>
      </c>
      <c r="AD1612">
        <f t="shared" si="363"/>
        <v>0.23307586813375109</v>
      </c>
    </row>
    <row r="1613" spans="1:30" x14ac:dyDescent="0.3">
      <c r="A1613" s="3" t="s">
        <v>19</v>
      </c>
      <c r="B1613" s="3" t="s">
        <v>2146</v>
      </c>
      <c r="C1613" s="3" t="s">
        <v>21</v>
      </c>
      <c r="D1613" s="4" t="s">
        <v>22</v>
      </c>
      <c r="E1613" s="3" t="s">
        <v>2073</v>
      </c>
      <c r="F1613" s="3" t="str">
        <f t="shared" si="350"/>
        <v>Home Utility</v>
      </c>
      <c r="G1613" s="3" t="str">
        <f t="shared" si="351"/>
        <v xml:space="preserve">RYX-02-021A MILD STEEL MULTI FUNCTION CLOTH STAND </v>
      </c>
      <c r="H1613" s="3" t="str">
        <f t="shared" si="352"/>
        <v>RYX-02-021A</v>
      </c>
      <c r="I1613" s="3"/>
      <c r="J1613" s="3"/>
      <c r="K1613" s="3" t="str">
        <f t="shared" si="353"/>
        <v/>
      </c>
      <c r="L1613" s="3" t="e">
        <f t="shared" si="354"/>
        <v>#VALUE!</v>
      </c>
      <c r="M1613" s="3"/>
      <c r="N1613" s="3">
        <v>23760</v>
      </c>
      <c r="O1613" s="3" t="s">
        <v>1924</v>
      </c>
      <c r="P1613" s="3">
        <v>170.65722895622889</v>
      </c>
      <c r="Q1613" s="3">
        <v>4054815.76</v>
      </c>
      <c r="R1613" s="3">
        <v>2.4572675155684509</v>
      </c>
      <c r="S1613" s="3">
        <v>58384.676169906401</v>
      </c>
      <c r="T1613" s="3">
        <v>986131.3</v>
      </c>
      <c r="U1613" t="str">
        <f t="shared" si="355"/>
        <v xml:space="preserve">RYX-02-021A MILD STEEL MULTI FUNCTION CLOTH STAND </v>
      </c>
      <c r="V1613" t="e">
        <f t="shared" si="356"/>
        <v>#VALUE!</v>
      </c>
      <c r="W1613" t="str">
        <f t="shared" si="357"/>
        <v/>
      </c>
      <c r="X1613" t="e">
        <f t="shared" si="358"/>
        <v>#VALUE!</v>
      </c>
      <c r="Y1613">
        <f t="shared" si="359"/>
        <v>5040947.0599999996</v>
      </c>
      <c r="Z1613">
        <f t="shared" si="360"/>
        <v>0.24320002642980754</v>
      </c>
      <c r="AA1613" t="str">
        <f t="shared" si="361"/>
        <v>High</v>
      </c>
      <c r="AB1613">
        <f t="shared" si="362"/>
        <v>2019</v>
      </c>
      <c r="AD1613">
        <f t="shared" si="363"/>
        <v>0.23305423534323713</v>
      </c>
    </row>
    <row r="1614" spans="1:30" x14ac:dyDescent="0.3">
      <c r="A1614" s="3" t="s">
        <v>19</v>
      </c>
      <c r="B1614" s="3" t="s">
        <v>2146</v>
      </c>
      <c r="C1614" s="3" t="s">
        <v>21</v>
      </c>
      <c r="D1614" s="4" t="s">
        <v>22</v>
      </c>
      <c r="E1614" s="3" t="s">
        <v>2147</v>
      </c>
      <c r="F1614" s="3" t="str">
        <f t="shared" si="350"/>
        <v>Other</v>
      </c>
      <c r="G1614" s="3" t="str">
        <f t="shared" si="351"/>
        <v xml:space="preserve">03-027I FAMILY CLOTH RACK 3LAYERS </v>
      </c>
      <c r="H1614" s="3" t="str">
        <f t="shared" si="352"/>
        <v>03-027I</v>
      </c>
      <c r="I1614" s="3"/>
      <c r="J1614" s="3"/>
      <c r="K1614" s="3" t="str">
        <f t="shared" si="353"/>
        <v>PCS</v>
      </c>
      <c r="L1614" s="3" t="e">
        <f t="shared" si="354"/>
        <v>#VALUE!</v>
      </c>
      <c r="M1614" s="3"/>
      <c r="N1614" s="3">
        <v>21687.360000000001</v>
      </c>
      <c r="O1614" s="3" t="s">
        <v>1924</v>
      </c>
      <c r="P1614" s="3">
        <v>142.86646184690071</v>
      </c>
      <c r="Q1614" s="3">
        <v>3098396.39</v>
      </c>
      <c r="R1614" s="3">
        <v>2.057112481596842</v>
      </c>
      <c r="S1614" s="3">
        <v>44613.338948884091</v>
      </c>
      <c r="T1614" s="3">
        <v>753530</v>
      </c>
      <c r="U1614" t="str">
        <f t="shared" si="355"/>
        <v xml:space="preserve">03-027I FAMILY CLOTH RACK 3LAYERS </v>
      </c>
      <c r="V1614" t="e">
        <f t="shared" si="356"/>
        <v>#VALUE!</v>
      </c>
      <c r="W1614" t="str">
        <f t="shared" si="357"/>
        <v>PCS</v>
      </c>
      <c r="X1614" t="e">
        <f t="shared" si="358"/>
        <v>#VALUE!</v>
      </c>
      <c r="Y1614">
        <f t="shared" si="359"/>
        <v>3851926.39</v>
      </c>
      <c r="Z1614">
        <f t="shared" si="360"/>
        <v>0.2431999993390129</v>
      </c>
      <c r="AA1614" t="str">
        <f t="shared" si="361"/>
        <v>High</v>
      </c>
      <c r="AB1614">
        <f t="shared" si="362"/>
        <v>2019</v>
      </c>
      <c r="AD1614">
        <f t="shared" si="363"/>
        <v>0.23303250988052499</v>
      </c>
    </row>
    <row r="1615" spans="1:30" x14ac:dyDescent="0.3">
      <c r="A1615" s="3" t="s">
        <v>19</v>
      </c>
      <c r="B1615" s="3" t="s">
        <v>2148</v>
      </c>
      <c r="C1615" s="3" t="s">
        <v>21</v>
      </c>
      <c r="D1615" s="4" t="s">
        <v>25</v>
      </c>
      <c r="E1615" s="3" t="s">
        <v>2149</v>
      </c>
      <c r="F1615" s="3" t="str">
        <f t="shared" si="350"/>
        <v>Scrubber</v>
      </c>
      <c r="G1615" s="3" t="str">
        <f t="shared" si="351"/>
        <v xml:space="preserve">STEEL SCRUBBER 2 PCS SET-8001-2 </v>
      </c>
      <c r="H1615" s="3" t="str">
        <f t="shared" si="352"/>
        <v>STEEL</v>
      </c>
      <c r="I1615" s="3"/>
      <c r="J1615" s="3"/>
      <c r="K1615" s="3" t="str">
        <f t="shared" si="353"/>
        <v>PCS</v>
      </c>
      <c r="L1615" s="3" t="e">
        <f t="shared" si="354"/>
        <v>#VALUE!</v>
      </c>
      <c r="M1615" s="3"/>
      <c r="N1615" s="3">
        <v>1998</v>
      </c>
      <c r="O1615" s="3" t="s">
        <v>1924</v>
      </c>
      <c r="P1615" s="3">
        <v>390.35528028028028</v>
      </c>
      <c r="Q1615" s="3">
        <v>779929.85</v>
      </c>
      <c r="R1615" s="3">
        <v>5.6206663827254184</v>
      </c>
      <c r="S1615" s="3">
        <v>11230.09143268538</v>
      </c>
      <c r="T1615" s="3">
        <v>241622.3</v>
      </c>
      <c r="U1615" t="str">
        <f t="shared" si="355"/>
        <v xml:space="preserve">STEEL SCRUBBER 2 PCS SET-8001-2 </v>
      </c>
      <c r="V1615" t="e">
        <f t="shared" si="356"/>
        <v>#VALUE!</v>
      </c>
      <c r="W1615" t="str">
        <f t="shared" si="357"/>
        <v>PCS</v>
      </c>
      <c r="X1615">
        <f t="shared" si="358"/>
        <v>0.17</v>
      </c>
      <c r="Y1615">
        <f t="shared" si="359"/>
        <v>1021552.1499999999</v>
      </c>
      <c r="Z1615">
        <f t="shared" si="360"/>
        <v>0.30980004163194935</v>
      </c>
      <c r="AA1615" t="str">
        <f t="shared" si="361"/>
        <v>High</v>
      </c>
      <c r="AB1615">
        <f t="shared" si="362"/>
        <v>2019</v>
      </c>
      <c r="AD1615">
        <f t="shared" si="363"/>
        <v>0.23301069123361837</v>
      </c>
    </row>
    <row r="1616" spans="1:30" x14ac:dyDescent="0.3">
      <c r="A1616" s="3" t="s">
        <v>19</v>
      </c>
      <c r="B1616" s="3" t="s">
        <v>2148</v>
      </c>
      <c r="C1616" s="3" t="s">
        <v>21</v>
      </c>
      <c r="D1616" s="4" t="s">
        <v>22</v>
      </c>
      <c r="E1616" s="3" t="s">
        <v>2150</v>
      </c>
      <c r="F1616" s="3" t="str">
        <f t="shared" si="350"/>
        <v>Other</v>
      </c>
      <c r="G1616" s="3" t="str">
        <f t="shared" si="351"/>
        <v xml:space="preserve">KWP-1000B- SS OIL POT 1000ML </v>
      </c>
      <c r="H1616" s="3" t="str">
        <f t="shared" si="352"/>
        <v>KWP-1000B-</v>
      </c>
      <c r="I1616" s="3"/>
      <c r="J1616" s="3"/>
      <c r="K1616" s="3" t="str">
        <f t="shared" si="353"/>
        <v>PCS</v>
      </c>
      <c r="L1616" s="3" t="e">
        <f t="shared" si="354"/>
        <v>#VALUE!</v>
      </c>
      <c r="M1616" s="3"/>
      <c r="N1616" s="3">
        <v>2812</v>
      </c>
      <c r="O1616" s="3" t="s">
        <v>1924</v>
      </c>
      <c r="P1616" s="3">
        <v>422.89142247510671</v>
      </c>
      <c r="Q1616" s="3">
        <v>1189170.68</v>
      </c>
      <c r="R1616" s="3">
        <v>6.0891493516933997</v>
      </c>
      <c r="S1616" s="3">
        <v>17122.687976961839</v>
      </c>
      <c r="T1616" s="3">
        <v>289206.3</v>
      </c>
      <c r="U1616" t="str">
        <f t="shared" si="355"/>
        <v xml:space="preserve">KWP-1000B- SS OIL POT 1000ML </v>
      </c>
      <c r="V1616">
        <f t="shared" si="356"/>
        <v>11100</v>
      </c>
      <c r="W1616" t="str">
        <f t="shared" si="357"/>
        <v>PCS</v>
      </c>
      <c r="X1616">
        <f t="shared" si="358"/>
        <v>1.53</v>
      </c>
      <c r="Y1616">
        <f t="shared" si="359"/>
        <v>1478376.98</v>
      </c>
      <c r="Z1616">
        <f t="shared" si="360"/>
        <v>0.24319999211551366</v>
      </c>
      <c r="AA1616" t="str">
        <f t="shared" si="361"/>
        <v>High</v>
      </c>
      <c r="AB1616">
        <f t="shared" si="362"/>
        <v>2019</v>
      </c>
      <c r="AD1616">
        <f t="shared" si="363"/>
        <v>0.23284555284566494</v>
      </c>
    </row>
    <row r="1617" spans="1:30" x14ac:dyDescent="0.3">
      <c r="A1617" s="3" t="s">
        <v>19</v>
      </c>
      <c r="B1617" s="3" t="s">
        <v>2148</v>
      </c>
      <c r="C1617" s="3" t="s">
        <v>21</v>
      </c>
      <c r="D1617" s="4" t="s">
        <v>22</v>
      </c>
      <c r="E1617" s="3" t="s">
        <v>2151</v>
      </c>
      <c r="F1617" s="3" t="str">
        <f t="shared" si="350"/>
        <v>Other</v>
      </c>
      <c r="G1617" s="3" t="str">
        <f t="shared" si="351"/>
        <v xml:space="preserve">KWP-600B- SS OIL POT 600ML </v>
      </c>
      <c r="H1617" s="3" t="str">
        <f t="shared" si="352"/>
        <v>KWP-600B-</v>
      </c>
      <c r="I1617" s="3"/>
      <c r="J1617" s="3"/>
      <c r="K1617" s="3" t="str">
        <f t="shared" si="353"/>
        <v>PCS</v>
      </c>
      <c r="L1617" s="3" t="e">
        <f t="shared" si="354"/>
        <v>#VALUE!</v>
      </c>
      <c r="M1617" s="3"/>
      <c r="N1617" s="3">
        <v>1205</v>
      </c>
      <c r="O1617" s="3" t="s">
        <v>1924</v>
      </c>
      <c r="P1617" s="3">
        <v>497.87708713692939</v>
      </c>
      <c r="Q1617" s="3">
        <v>599941.89</v>
      </c>
      <c r="R1617" s="3">
        <v>7.168856546248084</v>
      </c>
      <c r="S1617" s="3">
        <v>8638.4721382289408</v>
      </c>
      <c r="T1617" s="3">
        <v>145905.9</v>
      </c>
      <c r="U1617" t="str">
        <f t="shared" si="355"/>
        <v xml:space="preserve">KWP-600B- SS OIL POT 600ML </v>
      </c>
      <c r="V1617">
        <f t="shared" si="356"/>
        <v>6800</v>
      </c>
      <c r="W1617" t="str">
        <f t="shared" si="357"/>
        <v>PCS</v>
      </c>
      <c r="X1617">
        <f t="shared" si="358"/>
        <v>1.26</v>
      </c>
      <c r="Y1617">
        <f t="shared" si="359"/>
        <v>745847.79</v>
      </c>
      <c r="Z1617">
        <f t="shared" si="360"/>
        <v>0.24320005392522265</v>
      </c>
      <c r="AA1617" t="str">
        <f t="shared" si="361"/>
        <v>High</v>
      </c>
      <c r="AB1617">
        <f t="shared" si="362"/>
        <v>2019</v>
      </c>
      <c r="AD1617">
        <f t="shared" si="363"/>
        <v>0.23282323724379028</v>
      </c>
    </row>
    <row r="1618" spans="1:30" x14ac:dyDescent="0.3">
      <c r="A1618" s="3" t="s">
        <v>19</v>
      </c>
      <c r="B1618" s="3" t="s">
        <v>2152</v>
      </c>
      <c r="C1618" s="3" t="s">
        <v>21</v>
      </c>
      <c r="D1618" s="4" t="s">
        <v>22</v>
      </c>
      <c r="E1618" s="3" t="s">
        <v>2153</v>
      </c>
      <c r="F1618" s="3" t="str">
        <f t="shared" si="350"/>
        <v>Home Utility</v>
      </c>
      <c r="G1618" s="3" t="str">
        <f t="shared" si="351"/>
        <v xml:space="preserve">RYX-02-021A MILD STEEL MULTI FUNCTION CLOTH STAND </v>
      </c>
      <c r="H1618" s="3" t="str">
        <f t="shared" si="352"/>
        <v>RYX-02-021A</v>
      </c>
      <c r="I1618" s="3"/>
      <c r="J1618" s="3"/>
      <c r="K1618" s="3" t="str">
        <f t="shared" si="353"/>
        <v/>
      </c>
      <c r="L1618" s="3" t="e">
        <f t="shared" si="354"/>
        <v>#VALUE!</v>
      </c>
      <c r="M1618" s="3"/>
      <c r="N1618" s="3">
        <v>4752</v>
      </c>
      <c r="O1618" s="3" t="s">
        <v>1924</v>
      </c>
      <c r="P1618" s="3">
        <v>169.1097306397306</v>
      </c>
      <c r="Q1618" s="3">
        <v>803609.44</v>
      </c>
      <c r="R1618" s="3">
        <v>2.4349853223863298</v>
      </c>
      <c r="S1618" s="3">
        <v>11571.050251979839</v>
      </c>
      <c r="T1618" s="3">
        <v>195437.8</v>
      </c>
      <c r="U1618" t="str">
        <f t="shared" si="355"/>
        <v xml:space="preserve">RYX-02-021A MILD STEEL MULTI FUNCTION CLOTH STAND </v>
      </c>
      <c r="V1618" t="e">
        <f t="shared" si="356"/>
        <v>#VALUE!</v>
      </c>
      <c r="W1618" t="str">
        <f t="shared" si="357"/>
        <v/>
      </c>
      <c r="X1618" t="e">
        <f t="shared" si="358"/>
        <v>#VALUE!</v>
      </c>
      <c r="Y1618">
        <f t="shared" si="359"/>
        <v>999047.24</v>
      </c>
      <c r="Z1618">
        <f t="shared" si="360"/>
        <v>0.24319998032875273</v>
      </c>
      <c r="AA1618" t="str">
        <f t="shared" si="361"/>
        <v>High</v>
      </c>
      <c r="AB1618">
        <f t="shared" si="362"/>
        <v>2019</v>
      </c>
      <c r="AD1618">
        <f t="shared" si="363"/>
        <v>0.23280082511272887</v>
      </c>
    </row>
    <row r="1619" spans="1:30" x14ac:dyDescent="0.3">
      <c r="A1619" s="3" t="s">
        <v>19</v>
      </c>
      <c r="B1619" s="3" t="s">
        <v>2152</v>
      </c>
      <c r="C1619" s="3" t="s">
        <v>21</v>
      </c>
      <c r="D1619" s="4" t="s">
        <v>22</v>
      </c>
      <c r="E1619" s="3" t="s">
        <v>2154</v>
      </c>
      <c r="F1619" s="3" t="str">
        <f t="shared" si="350"/>
        <v>Home Utility</v>
      </c>
      <c r="G1619" s="3" t="str">
        <f t="shared" si="351"/>
        <v xml:space="preserve">RYX-02-020 MILD STEEL MULTI FUNCTION CLOTH STAND </v>
      </c>
      <c r="H1619" s="3" t="str">
        <f t="shared" si="352"/>
        <v>RYX-02-020</v>
      </c>
      <c r="I1619" s="3"/>
      <c r="J1619" s="3"/>
      <c r="K1619" s="3" t="str">
        <f t="shared" si="353"/>
        <v/>
      </c>
      <c r="L1619" s="3" t="e">
        <f t="shared" si="354"/>
        <v>#VALUE!</v>
      </c>
      <c r="M1619" s="3"/>
      <c r="N1619" s="3">
        <v>12012</v>
      </c>
      <c r="O1619" s="3" t="s">
        <v>1924</v>
      </c>
      <c r="P1619" s="3">
        <v>306.14200382950378</v>
      </c>
      <c r="Q1619" s="3">
        <v>3677377.75</v>
      </c>
      <c r="R1619" s="3">
        <v>4.4080922077682336</v>
      </c>
      <c r="S1619" s="3">
        <v>52950.003599712021</v>
      </c>
      <c r="T1619" s="3">
        <v>894338.3</v>
      </c>
      <c r="U1619" t="str">
        <f t="shared" si="355"/>
        <v xml:space="preserve">RYX-02-020 MILD STEEL MULTI FUNCTION CLOTH STAND </v>
      </c>
      <c r="V1619" t="e">
        <f t="shared" si="356"/>
        <v>#VALUE!</v>
      </c>
      <c r="W1619" t="str">
        <f t="shared" si="357"/>
        <v/>
      </c>
      <c r="X1619" t="e">
        <f t="shared" si="358"/>
        <v>#VALUE!</v>
      </c>
      <c r="Y1619">
        <f t="shared" si="359"/>
        <v>4571716.05</v>
      </c>
      <c r="Z1619">
        <f t="shared" si="360"/>
        <v>0.24320000848430653</v>
      </c>
      <c r="AA1619" t="str">
        <f t="shared" si="361"/>
        <v>High</v>
      </c>
      <c r="AB1619">
        <f t="shared" si="362"/>
        <v>2019</v>
      </c>
      <c r="AD1619">
        <f t="shared" si="363"/>
        <v>0.2327783161187548</v>
      </c>
    </row>
    <row r="1620" spans="1:30" x14ac:dyDescent="0.3">
      <c r="A1620" s="3" t="s">
        <v>19</v>
      </c>
      <c r="B1620" s="3" t="s">
        <v>2155</v>
      </c>
      <c r="C1620" s="3" t="s">
        <v>21</v>
      </c>
      <c r="D1620" s="4" t="s">
        <v>22</v>
      </c>
      <c r="E1620" s="3" t="s">
        <v>2156</v>
      </c>
      <c r="F1620" s="3" t="str">
        <f t="shared" si="350"/>
        <v>Home Utility</v>
      </c>
      <c r="G1620" s="3" t="str">
        <f t="shared" si="351"/>
        <v xml:space="preserve">RYX-02-021A MILD STEEL MULTI FUNCTION CLOTH STAND </v>
      </c>
      <c r="H1620" s="3" t="str">
        <f t="shared" si="352"/>
        <v>RYX-02-021A</v>
      </c>
      <c r="I1620" s="3"/>
      <c r="J1620" s="3"/>
      <c r="K1620" s="3" t="str">
        <f t="shared" si="353"/>
        <v>PCS</v>
      </c>
      <c r="L1620" s="3" t="e">
        <f t="shared" si="354"/>
        <v>#VALUE!</v>
      </c>
      <c r="M1620" s="3"/>
      <c r="N1620" s="3">
        <v>9504</v>
      </c>
      <c r="O1620" s="3" t="s">
        <v>1924</v>
      </c>
      <c r="P1620" s="3">
        <v>170.642591540404</v>
      </c>
      <c r="Q1620" s="3">
        <v>1621787.19</v>
      </c>
      <c r="R1620" s="3">
        <v>2.4570567536415271</v>
      </c>
      <c r="S1620" s="3">
        <v>23351.867386609068</v>
      </c>
      <c r="T1620" s="3">
        <v>394418.7</v>
      </c>
      <c r="U1620" t="str">
        <f t="shared" si="355"/>
        <v xml:space="preserve">RYX-02-021A MILD STEEL MULTI FUNCTION CLOTH STAND </v>
      </c>
      <c r="V1620" t="e">
        <f t="shared" si="356"/>
        <v>#VALUE!</v>
      </c>
      <c r="W1620" t="str">
        <f t="shared" si="357"/>
        <v>PCS</v>
      </c>
      <c r="X1620" t="e">
        <f t="shared" si="358"/>
        <v>#VALUE!</v>
      </c>
      <c r="Y1620">
        <f t="shared" si="359"/>
        <v>2016205.89</v>
      </c>
      <c r="Z1620">
        <f t="shared" si="360"/>
        <v>0.24320003415491279</v>
      </c>
      <c r="AA1620" t="str">
        <f t="shared" si="361"/>
        <v>High</v>
      </c>
      <c r="AB1620">
        <f t="shared" si="362"/>
        <v>2019</v>
      </c>
      <c r="AD1620">
        <f t="shared" si="363"/>
        <v>0.23275570941080348</v>
      </c>
    </row>
    <row r="1621" spans="1:30" x14ac:dyDescent="0.3">
      <c r="A1621" s="3" t="s">
        <v>19</v>
      </c>
      <c r="B1621" s="3" t="s">
        <v>2155</v>
      </c>
      <c r="C1621" s="3" t="s">
        <v>21</v>
      </c>
      <c r="D1621" s="4" t="s">
        <v>22</v>
      </c>
      <c r="E1621" s="3" t="s">
        <v>2126</v>
      </c>
      <c r="F1621" s="3" t="str">
        <f t="shared" si="350"/>
        <v>Other</v>
      </c>
      <c r="G1621" s="3" t="str">
        <f t="shared" si="351"/>
        <v xml:space="preserve">STEEL LUNCH BOX 3LAYER-8505 </v>
      </c>
      <c r="H1621" s="3" t="str">
        <f t="shared" si="352"/>
        <v>STEEL</v>
      </c>
      <c r="I1621" s="3"/>
      <c r="J1621" s="3"/>
      <c r="K1621" s="3" t="str">
        <f t="shared" si="353"/>
        <v>PCS</v>
      </c>
      <c r="L1621" s="3" t="e">
        <f t="shared" si="354"/>
        <v>#VALUE!</v>
      </c>
      <c r="M1621" s="3"/>
      <c r="N1621" s="3">
        <v>10892</v>
      </c>
      <c r="O1621" s="3" t="s">
        <v>1924</v>
      </c>
      <c r="P1621" s="3">
        <v>376.03335659199411</v>
      </c>
      <c r="Q1621" s="3">
        <v>4095755.32</v>
      </c>
      <c r="R1621" s="3">
        <v>5.4144471791503834</v>
      </c>
      <c r="S1621" s="3">
        <v>58974.158675305967</v>
      </c>
      <c r="T1621" s="3">
        <v>996087.7</v>
      </c>
      <c r="U1621" t="str">
        <f t="shared" si="355"/>
        <v xml:space="preserve">STEEL LUNCH BOX 3LAYER-8505 </v>
      </c>
      <c r="V1621" t="e">
        <f t="shared" si="356"/>
        <v>#VALUE!</v>
      </c>
      <c r="W1621" t="str">
        <f t="shared" si="357"/>
        <v>PCS</v>
      </c>
      <c r="X1621" t="e">
        <f t="shared" si="358"/>
        <v>#VALUE!</v>
      </c>
      <c r="Y1621">
        <f t="shared" si="359"/>
        <v>5091843.0199999996</v>
      </c>
      <c r="Z1621">
        <f t="shared" si="360"/>
        <v>0.24320000150790258</v>
      </c>
      <c r="AA1621" t="str">
        <f t="shared" si="361"/>
        <v>High</v>
      </c>
      <c r="AB1621">
        <f t="shared" si="362"/>
        <v>2019</v>
      </c>
      <c r="AD1621">
        <f t="shared" si="363"/>
        <v>0.23273300435701191</v>
      </c>
    </row>
    <row r="1622" spans="1:30" x14ac:dyDescent="0.3">
      <c r="A1622" s="3" t="s">
        <v>19</v>
      </c>
      <c r="B1622" s="3" t="s">
        <v>2155</v>
      </c>
      <c r="C1622" s="3" t="s">
        <v>21</v>
      </c>
      <c r="D1622" s="4" t="s">
        <v>22</v>
      </c>
      <c r="E1622" s="3" t="s">
        <v>2157</v>
      </c>
      <c r="F1622" s="3" t="str">
        <f t="shared" si="350"/>
        <v>Other</v>
      </c>
      <c r="G1622" s="3" t="str">
        <f t="shared" si="351"/>
        <v>STEEL LUNCH BOX -6900</v>
      </c>
      <c r="H1622" s="3" t="str">
        <f t="shared" si="352"/>
        <v>STEEL</v>
      </c>
      <c r="I1622" s="3"/>
      <c r="J1622" s="3"/>
      <c r="K1622" s="3" t="str">
        <f t="shared" si="353"/>
        <v>PCS</v>
      </c>
      <c r="L1622" s="3" t="e">
        <f t="shared" si="354"/>
        <v>#VALUE!</v>
      </c>
      <c r="M1622" s="3"/>
      <c r="N1622" s="3">
        <v>9657.9699999999993</v>
      </c>
      <c r="O1622" s="3" t="s">
        <v>1924</v>
      </c>
      <c r="P1622" s="3">
        <v>474.0534056328608</v>
      </c>
      <c r="Q1622" s="3">
        <v>4578393.57</v>
      </c>
      <c r="R1622" s="3">
        <v>6.8258229752751731</v>
      </c>
      <c r="S1622" s="3">
        <v>65923.593520518363</v>
      </c>
      <c r="T1622" s="3">
        <v>1113465.3</v>
      </c>
      <c r="U1622" t="str">
        <f t="shared" si="355"/>
        <v>STEEL LUNCH BOX -6900</v>
      </c>
      <c r="V1622" t="e">
        <f t="shared" si="356"/>
        <v>#VALUE!</v>
      </c>
      <c r="W1622" t="str">
        <f t="shared" si="357"/>
        <v>PCS</v>
      </c>
      <c r="X1622" t="e">
        <f t="shared" si="358"/>
        <v>#VALUE!</v>
      </c>
      <c r="Y1622">
        <f t="shared" si="359"/>
        <v>5691858.8700000001</v>
      </c>
      <c r="Z1622">
        <f t="shared" si="360"/>
        <v>0.243199996456399</v>
      </c>
      <c r="AA1622" t="str">
        <f t="shared" si="361"/>
        <v>High</v>
      </c>
      <c r="AB1622">
        <f t="shared" si="362"/>
        <v>2019</v>
      </c>
      <c r="AD1622">
        <f t="shared" si="363"/>
        <v>0.2327102004416505</v>
      </c>
    </row>
    <row r="1623" spans="1:30" x14ac:dyDescent="0.3">
      <c r="A1623" s="3" t="s">
        <v>19</v>
      </c>
      <c r="B1623" s="3" t="s">
        <v>2155</v>
      </c>
      <c r="C1623" s="3" t="s">
        <v>21</v>
      </c>
      <c r="D1623" s="4" t="s">
        <v>22</v>
      </c>
      <c r="E1623" s="3" t="s">
        <v>2158</v>
      </c>
      <c r="F1623" s="3" t="str">
        <f t="shared" si="350"/>
        <v>Other</v>
      </c>
      <c r="G1623" s="3" t="str">
        <f t="shared" si="351"/>
        <v xml:space="preserve">STEEL LUNCH BOX-6527 </v>
      </c>
      <c r="H1623" s="3" t="str">
        <f t="shared" si="352"/>
        <v>STEEL</v>
      </c>
      <c r="I1623" s="3"/>
      <c r="J1623" s="3"/>
      <c r="K1623" s="3" t="str">
        <f t="shared" si="353"/>
        <v>PCS</v>
      </c>
      <c r="L1623" s="3" t="e">
        <f t="shared" si="354"/>
        <v>#VALUE!</v>
      </c>
      <c r="M1623" s="3"/>
      <c r="N1623" s="3">
        <v>1291.6199999999999</v>
      </c>
      <c r="O1623" s="3" t="s">
        <v>1924</v>
      </c>
      <c r="P1623" s="3">
        <v>423.56445394156168</v>
      </c>
      <c r="Q1623" s="3">
        <v>547084.31999999995</v>
      </c>
      <c r="R1623" s="3">
        <v>6.0988402295401256</v>
      </c>
      <c r="S1623" s="3">
        <v>7877.3840172786167</v>
      </c>
      <c r="T1623" s="3">
        <v>133050.79999999999</v>
      </c>
      <c r="U1623" t="str">
        <f t="shared" si="355"/>
        <v xml:space="preserve">STEEL LUNCH BOX-6527 </v>
      </c>
      <c r="V1623" t="e">
        <f t="shared" si="356"/>
        <v>#VALUE!</v>
      </c>
      <c r="W1623" t="str">
        <f t="shared" si="357"/>
        <v>PCS</v>
      </c>
      <c r="X1623" t="e">
        <f t="shared" si="358"/>
        <v>#VALUE!</v>
      </c>
      <c r="Y1623">
        <f t="shared" si="359"/>
        <v>680135.11999999988</v>
      </c>
      <c r="Z1623">
        <f t="shared" si="360"/>
        <v>0.24319980510499734</v>
      </c>
      <c r="AA1623" t="str">
        <f t="shared" si="361"/>
        <v>High</v>
      </c>
      <c r="AB1623">
        <f t="shared" si="362"/>
        <v>2019</v>
      </c>
      <c r="AD1623">
        <f t="shared" si="363"/>
        <v>0.23268729695690216</v>
      </c>
    </row>
    <row r="1624" spans="1:30" x14ac:dyDescent="0.3">
      <c r="A1624" s="3" t="s">
        <v>19</v>
      </c>
      <c r="B1624" s="3" t="s">
        <v>2155</v>
      </c>
      <c r="C1624" s="3" t="s">
        <v>21</v>
      </c>
      <c r="D1624" s="4" t="s">
        <v>22</v>
      </c>
      <c r="E1624" s="3" t="s">
        <v>2159</v>
      </c>
      <c r="F1624" s="3" t="str">
        <f t="shared" si="350"/>
        <v>Other</v>
      </c>
      <c r="G1624" s="3" t="str">
        <f t="shared" si="351"/>
        <v xml:space="preserve">STAINLESS STEEL SPORTS BOTTLE 650ML S115-NP-21 </v>
      </c>
      <c r="H1624" s="3" t="str">
        <f t="shared" si="352"/>
        <v>STAINLESS</v>
      </c>
      <c r="I1624" s="3"/>
      <c r="J1624" s="3"/>
      <c r="K1624" s="3" t="str">
        <f t="shared" si="353"/>
        <v>PCS</v>
      </c>
      <c r="L1624" s="3" t="e">
        <f t="shared" si="354"/>
        <v>#VALUE!</v>
      </c>
      <c r="M1624" s="3"/>
      <c r="N1624" s="3">
        <v>4546.8</v>
      </c>
      <c r="O1624" s="3" t="s">
        <v>1924</v>
      </c>
      <c r="P1624" s="3">
        <v>541.31117269288291</v>
      </c>
      <c r="Q1624" s="3">
        <v>2461233.64</v>
      </c>
      <c r="R1624" s="3">
        <v>7.7942573461898181</v>
      </c>
      <c r="S1624" s="3">
        <v>35438.929301655873</v>
      </c>
      <c r="T1624" s="3">
        <v>598572</v>
      </c>
      <c r="U1624" t="str">
        <f t="shared" si="355"/>
        <v xml:space="preserve">STAINLESS STEEL SPORTS BOTTLE 650ML S115-NP-21 </v>
      </c>
      <c r="V1624" t="e">
        <f t="shared" si="356"/>
        <v>#VALUE!</v>
      </c>
      <c r="W1624" t="str">
        <f t="shared" si="357"/>
        <v>PCS</v>
      </c>
      <c r="X1624" t="e">
        <f t="shared" si="358"/>
        <v>#VALUE!</v>
      </c>
      <c r="Y1624">
        <f t="shared" si="359"/>
        <v>3059805.64</v>
      </c>
      <c r="Z1624">
        <f t="shared" si="360"/>
        <v>0.24319999136693093</v>
      </c>
      <c r="AA1624" t="str">
        <f t="shared" si="361"/>
        <v>High</v>
      </c>
      <c r="AB1624">
        <f t="shared" si="362"/>
        <v>2019</v>
      </c>
      <c r="AD1624">
        <f t="shared" si="363"/>
        <v>0.23266429365679692</v>
      </c>
    </row>
    <row r="1625" spans="1:30" x14ac:dyDescent="0.3">
      <c r="A1625" s="3" t="s">
        <v>19</v>
      </c>
      <c r="B1625" s="3" t="s">
        <v>2155</v>
      </c>
      <c r="C1625" s="3" t="s">
        <v>21</v>
      </c>
      <c r="D1625" s="4" t="s">
        <v>22</v>
      </c>
      <c r="E1625" s="3" t="s">
        <v>2160</v>
      </c>
      <c r="F1625" s="3" t="str">
        <f t="shared" si="350"/>
        <v>Containers</v>
      </c>
      <c r="G1625" s="3" t="str">
        <f t="shared" si="351"/>
        <v xml:space="preserve">STEEL ROUND CONTAINER-6857 </v>
      </c>
      <c r="H1625" s="3" t="str">
        <f t="shared" si="352"/>
        <v>STEEL</v>
      </c>
      <c r="I1625" s="3"/>
      <c r="J1625" s="3"/>
      <c r="K1625" s="3" t="str">
        <f t="shared" si="353"/>
        <v>PCS</v>
      </c>
      <c r="L1625" s="3" t="e">
        <f t="shared" si="354"/>
        <v>#VALUE!</v>
      </c>
      <c r="M1625" s="3"/>
      <c r="N1625" s="3">
        <v>8965.7999999999993</v>
      </c>
      <c r="O1625" s="3" t="s">
        <v>1924</v>
      </c>
      <c r="P1625" s="3">
        <v>440.83398804345399</v>
      </c>
      <c r="Q1625" s="3">
        <v>3952429.37</v>
      </c>
      <c r="R1625" s="3">
        <v>6.3475016276955234</v>
      </c>
      <c r="S1625" s="3">
        <v>56910.430093592513</v>
      </c>
      <c r="T1625" s="3">
        <v>961230.8</v>
      </c>
      <c r="U1625" t="str">
        <f t="shared" si="355"/>
        <v xml:space="preserve">STEEL ROUND CONTAINER-6857 </v>
      </c>
      <c r="V1625" t="e">
        <f t="shared" si="356"/>
        <v>#VALUE!</v>
      </c>
      <c r="W1625" t="str">
        <f t="shared" si="357"/>
        <v>PCS</v>
      </c>
      <c r="X1625" t="e">
        <f t="shared" si="358"/>
        <v>#VALUE!</v>
      </c>
      <c r="Y1625">
        <f t="shared" si="359"/>
        <v>4913660.17</v>
      </c>
      <c r="Z1625">
        <f t="shared" si="360"/>
        <v>0.24319999423544411</v>
      </c>
      <c r="AA1625" t="str">
        <f t="shared" si="361"/>
        <v>High</v>
      </c>
      <c r="AB1625">
        <f t="shared" si="362"/>
        <v>2019</v>
      </c>
      <c r="AD1625">
        <f t="shared" si="363"/>
        <v>0.23264118905655543</v>
      </c>
    </row>
    <row r="1626" spans="1:30" x14ac:dyDescent="0.3">
      <c r="A1626" s="3" t="s">
        <v>19</v>
      </c>
      <c r="B1626" s="3" t="s">
        <v>2155</v>
      </c>
      <c r="C1626" s="3" t="s">
        <v>21</v>
      </c>
      <c r="D1626" s="4" t="s">
        <v>22</v>
      </c>
      <c r="E1626" s="3" t="s">
        <v>2161</v>
      </c>
      <c r="F1626" s="3" t="str">
        <f t="shared" si="350"/>
        <v>Other</v>
      </c>
      <c r="G1626" s="3" t="str">
        <f t="shared" si="351"/>
        <v xml:space="preserve">STAINLESS STEEL SPORTS BOTTLE 750ML S-308-C6-NP-20 </v>
      </c>
      <c r="H1626" s="3" t="str">
        <f t="shared" si="352"/>
        <v>STAINLESS</v>
      </c>
      <c r="I1626" s="3"/>
      <c r="J1626" s="3"/>
      <c r="K1626" s="3" t="str">
        <f t="shared" si="353"/>
        <v>PCS</v>
      </c>
      <c r="L1626" s="3" t="e">
        <f t="shared" si="354"/>
        <v>#VALUE!</v>
      </c>
      <c r="M1626" s="3"/>
      <c r="N1626" s="3">
        <v>464.4</v>
      </c>
      <c r="O1626" s="3" t="s">
        <v>1924</v>
      </c>
      <c r="P1626" s="3">
        <v>486.51356589147292</v>
      </c>
      <c r="Q1626" s="3">
        <v>225936.9</v>
      </c>
      <c r="R1626" s="3">
        <v>7.0052349300428052</v>
      </c>
      <c r="S1626" s="3">
        <v>3253.2311015118789</v>
      </c>
      <c r="T1626" s="3">
        <v>54947.9</v>
      </c>
      <c r="U1626" t="str">
        <f t="shared" si="355"/>
        <v xml:space="preserve">STAINLESS STEEL SPORTS BOTTLE 750ML S-308-C6-NP-20 </v>
      </c>
      <c r="V1626" t="e">
        <f t="shared" si="356"/>
        <v>#VALUE!</v>
      </c>
      <c r="W1626" t="str">
        <f t="shared" si="357"/>
        <v>PCS</v>
      </c>
      <c r="X1626" t="e">
        <f t="shared" si="358"/>
        <v>#VALUE!</v>
      </c>
      <c r="Y1626">
        <f t="shared" si="359"/>
        <v>280884.8</v>
      </c>
      <c r="Z1626">
        <f t="shared" si="360"/>
        <v>0.24320020324258676</v>
      </c>
      <c r="AA1626" t="str">
        <f t="shared" si="361"/>
        <v>High</v>
      </c>
      <c r="AB1626">
        <f t="shared" si="362"/>
        <v>2019</v>
      </c>
      <c r="AD1626">
        <f t="shared" si="363"/>
        <v>0.2326179828913271</v>
      </c>
    </row>
    <row r="1627" spans="1:30" x14ac:dyDescent="0.3">
      <c r="A1627" s="3" t="s">
        <v>19</v>
      </c>
      <c r="B1627" s="3" t="s">
        <v>2155</v>
      </c>
      <c r="C1627" s="3" t="s">
        <v>21</v>
      </c>
      <c r="D1627" s="4" t="s">
        <v>22</v>
      </c>
      <c r="E1627" s="3" t="s">
        <v>2162</v>
      </c>
      <c r="F1627" s="3" t="str">
        <f t="shared" si="350"/>
        <v>Other</v>
      </c>
      <c r="G1627" s="3" t="str">
        <f t="shared" si="351"/>
        <v>STEEL LUNCH BOX 2 LAYER-8504</v>
      </c>
      <c r="H1627" s="3" t="str">
        <f t="shared" si="352"/>
        <v>STEEL</v>
      </c>
      <c r="I1627" s="3"/>
      <c r="J1627" s="3"/>
      <c r="K1627" s="3" t="str">
        <f t="shared" si="353"/>
        <v>PCS</v>
      </c>
      <c r="L1627" s="3" t="e">
        <f t="shared" si="354"/>
        <v>#VALUE!</v>
      </c>
      <c r="M1627" s="3"/>
      <c r="N1627" s="3">
        <v>10636.22</v>
      </c>
      <c r="O1627" s="3" t="s">
        <v>1924</v>
      </c>
      <c r="P1627" s="3">
        <v>367.20165622749442</v>
      </c>
      <c r="Q1627" s="3">
        <v>3905637.6</v>
      </c>
      <c r="R1627" s="3">
        <v>5.2872808672065421</v>
      </c>
      <c r="S1627" s="3">
        <v>56236.682505399564</v>
      </c>
      <c r="T1627" s="3">
        <v>949851.1</v>
      </c>
      <c r="U1627" t="str">
        <f t="shared" si="355"/>
        <v>STEEL LUNCH BOX 2 LAYER-8504</v>
      </c>
      <c r="V1627" t="e">
        <f t="shared" si="356"/>
        <v>#VALUE!</v>
      </c>
      <c r="W1627" t="str">
        <f t="shared" si="357"/>
        <v>PCS</v>
      </c>
      <c r="X1627" t="e">
        <f t="shared" si="358"/>
        <v>#VALUE!</v>
      </c>
      <c r="Y1627">
        <f t="shared" si="359"/>
        <v>4855488.7</v>
      </c>
      <c r="Z1627">
        <f t="shared" si="360"/>
        <v>0.24320000913551221</v>
      </c>
      <c r="AA1627" t="str">
        <f t="shared" si="361"/>
        <v>High</v>
      </c>
      <c r="AB1627">
        <f t="shared" si="362"/>
        <v>2019</v>
      </c>
      <c r="AD1627">
        <f t="shared" si="363"/>
        <v>0.23259467403592782</v>
      </c>
    </row>
    <row r="1628" spans="1:30" x14ac:dyDescent="0.3">
      <c r="A1628" s="3" t="s">
        <v>19</v>
      </c>
      <c r="B1628" s="3" t="s">
        <v>2155</v>
      </c>
      <c r="C1628" s="3" t="s">
        <v>21</v>
      </c>
      <c r="D1628" s="4" t="s">
        <v>22</v>
      </c>
      <c r="E1628" s="3" t="s">
        <v>2163</v>
      </c>
      <c r="F1628" s="3" t="str">
        <f t="shared" si="350"/>
        <v>Other</v>
      </c>
      <c r="G1628" s="3" t="str">
        <f t="shared" si="351"/>
        <v>STAINLESS STEEL COLA BOTTLE 750ML SK750-SL-01</v>
      </c>
      <c r="H1628" s="3" t="str">
        <f t="shared" si="352"/>
        <v>STAINLESS</v>
      </c>
      <c r="I1628" s="3"/>
      <c r="J1628" s="3"/>
      <c r="K1628" s="3" t="str">
        <f t="shared" si="353"/>
        <v>PCS</v>
      </c>
      <c r="L1628" s="3" t="e">
        <f t="shared" si="354"/>
        <v>#VALUE!</v>
      </c>
      <c r="M1628" s="3"/>
      <c r="N1628" s="3">
        <v>1328.4</v>
      </c>
      <c r="O1628" s="3" t="s">
        <v>1924</v>
      </c>
      <c r="P1628" s="3">
        <v>598.01547726588376</v>
      </c>
      <c r="Q1628" s="3">
        <v>794403.76</v>
      </c>
      <c r="R1628" s="3">
        <v>8.6107340139076136</v>
      </c>
      <c r="S1628" s="3">
        <v>11438.499064074869</v>
      </c>
      <c r="T1628" s="3">
        <v>193199</v>
      </c>
      <c r="U1628" t="str">
        <f t="shared" si="355"/>
        <v>STAINLESS STEEL COLA BOTTLE 750ML SK750-SL-01</v>
      </c>
      <c r="V1628" t="e">
        <f t="shared" si="356"/>
        <v>#VALUE!</v>
      </c>
      <c r="W1628" t="str">
        <f t="shared" si="357"/>
        <v>PCS</v>
      </c>
      <c r="X1628" t="e">
        <f t="shared" si="358"/>
        <v>#VALUE!</v>
      </c>
      <c r="Y1628">
        <f t="shared" si="359"/>
        <v>987602.76</v>
      </c>
      <c r="Z1628">
        <f t="shared" si="360"/>
        <v>0.24320000700903027</v>
      </c>
      <c r="AA1628" t="str">
        <f t="shared" si="361"/>
        <v>High</v>
      </c>
      <c r="AB1628">
        <f t="shared" si="362"/>
        <v>2019</v>
      </c>
      <c r="AD1628">
        <f t="shared" si="363"/>
        <v>0.23257126270016715</v>
      </c>
    </row>
    <row r="1629" spans="1:30" x14ac:dyDescent="0.3">
      <c r="A1629" s="3" t="s">
        <v>19</v>
      </c>
      <c r="B1629" s="3" t="s">
        <v>2164</v>
      </c>
      <c r="C1629" s="3" t="s">
        <v>21</v>
      </c>
      <c r="D1629" s="4" t="s">
        <v>22</v>
      </c>
      <c r="E1629" s="3" t="s">
        <v>2165</v>
      </c>
      <c r="F1629" s="3" t="str">
        <f t="shared" si="350"/>
        <v>Other</v>
      </c>
      <c r="G1629" s="3" t="str">
        <f t="shared" si="351"/>
        <v>KW-830 STAINLESS STEEL SPORTS BOTTLE 1000ML -</v>
      </c>
      <c r="H1629" s="3" t="str">
        <f t="shared" si="352"/>
        <v>KW-830</v>
      </c>
      <c r="I1629" s="3"/>
      <c r="J1629" s="3"/>
      <c r="K1629" s="3" t="str">
        <f t="shared" si="353"/>
        <v/>
      </c>
      <c r="L1629" s="3" t="e">
        <f t="shared" si="354"/>
        <v>#VALUE!</v>
      </c>
      <c r="M1629" s="3"/>
      <c r="N1629" s="3">
        <v>34920</v>
      </c>
      <c r="O1629" s="3" t="s">
        <v>1076</v>
      </c>
      <c r="P1629" s="3">
        <v>73.679537514318454</v>
      </c>
      <c r="Q1629" s="3">
        <v>2572889.4500000002</v>
      </c>
      <c r="R1629" s="3">
        <v>1.060900468168732</v>
      </c>
      <c r="S1629" s="3">
        <v>37046.644348452122</v>
      </c>
      <c r="T1629" s="3">
        <v>625726.69999999995</v>
      </c>
      <c r="U1629" t="str">
        <f t="shared" si="355"/>
        <v>KW-830 STAINLESS STEEL SPORTS BOTTLE 1000ML -</v>
      </c>
      <c r="V1629" t="e">
        <f t="shared" si="356"/>
        <v>#VALUE!</v>
      </c>
      <c r="W1629" t="str">
        <f t="shared" si="357"/>
        <v/>
      </c>
      <c r="X1629" t="e">
        <f t="shared" si="358"/>
        <v>#VALUE!</v>
      </c>
      <c r="Y1629">
        <f t="shared" si="359"/>
        <v>3198616.1500000004</v>
      </c>
      <c r="Z1629">
        <f t="shared" si="360"/>
        <v>0.24319999446536653</v>
      </c>
      <c r="AA1629" t="str">
        <f t="shared" si="361"/>
        <v>High</v>
      </c>
      <c r="AB1629">
        <f t="shared" si="362"/>
        <v>2019</v>
      </c>
      <c r="AD1629">
        <f t="shared" si="363"/>
        <v>0.23254774777912982</v>
      </c>
    </row>
    <row r="1630" spans="1:30" x14ac:dyDescent="0.3">
      <c r="A1630" s="3" t="s">
        <v>19</v>
      </c>
      <c r="B1630" s="3" t="s">
        <v>2166</v>
      </c>
      <c r="C1630" s="3" t="s">
        <v>21</v>
      </c>
      <c r="D1630" s="4" t="s">
        <v>22</v>
      </c>
      <c r="E1630" s="3" t="s">
        <v>2167</v>
      </c>
      <c r="F1630" s="3" t="str">
        <f t="shared" si="350"/>
        <v>Other</v>
      </c>
      <c r="G1630" s="3" t="str">
        <f t="shared" si="351"/>
        <v xml:space="preserve">03-027I FAMILY CLOTH RACK 3LAYERS </v>
      </c>
      <c r="H1630" s="3" t="str">
        <f t="shared" si="352"/>
        <v>03-027I</v>
      </c>
      <c r="I1630" s="3"/>
      <c r="J1630" s="3"/>
      <c r="K1630" s="3" t="str">
        <f t="shared" si="353"/>
        <v>PCS</v>
      </c>
      <c r="L1630" s="3" t="e">
        <f t="shared" si="354"/>
        <v>#VALUE!</v>
      </c>
      <c r="M1630" s="3"/>
      <c r="N1630" s="3">
        <v>21687.360000000001</v>
      </c>
      <c r="O1630" s="3" t="s">
        <v>1924</v>
      </c>
      <c r="P1630" s="3">
        <v>142.8665079567084</v>
      </c>
      <c r="Q1630" s="3">
        <v>3098397.39</v>
      </c>
      <c r="R1630" s="3">
        <v>2.0571131455249589</v>
      </c>
      <c r="S1630" s="3">
        <v>44613.353347732183</v>
      </c>
      <c r="T1630" s="3">
        <v>753530.2</v>
      </c>
      <c r="U1630" t="str">
        <f t="shared" si="355"/>
        <v xml:space="preserve">03-027I FAMILY CLOTH RACK 3LAYERS </v>
      </c>
      <c r="V1630" t="e">
        <f t="shared" si="356"/>
        <v>#VALUE!</v>
      </c>
      <c r="W1630" t="str">
        <f t="shared" si="357"/>
        <v>PCS</v>
      </c>
      <c r="X1630" t="e">
        <f t="shared" si="358"/>
        <v>#VALUE!</v>
      </c>
      <c r="Y1630">
        <f t="shared" si="359"/>
        <v>3851927.59</v>
      </c>
      <c r="Z1630">
        <f t="shared" si="360"/>
        <v>0.24319998539632126</v>
      </c>
      <c r="AA1630" t="str">
        <f t="shared" si="361"/>
        <v>High</v>
      </c>
      <c r="AB1630">
        <f t="shared" si="362"/>
        <v>2019</v>
      </c>
      <c r="AD1630">
        <f t="shared" si="363"/>
        <v>0.23252412860687655</v>
      </c>
    </row>
    <row r="1631" spans="1:30" x14ac:dyDescent="0.3">
      <c r="A1631" s="3" t="s">
        <v>19</v>
      </c>
      <c r="B1631" s="3" t="s">
        <v>2168</v>
      </c>
      <c r="C1631" s="3" t="s">
        <v>21</v>
      </c>
      <c r="D1631" s="4" t="s">
        <v>22</v>
      </c>
      <c r="E1631" s="3" t="s">
        <v>2169</v>
      </c>
      <c r="F1631" s="3" t="str">
        <f t="shared" si="350"/>
        <v>Kitchen Tools</v>
      </c>
      <c r="G1631" s="3" t="str">
        <f t="shared" si="351"/>
        <v xml:space="preserve">STEEL TEA STRAINER-NP-55 </v>
      </c>
      <c r="H1631" s="3" t="str">
        <f t="shared" si="352"/>
        <v>STEEL</v>
      </c>
      <c r="I1631" s="3"/>
      <c r="J1631" s="3"/>
      <c r="K1631" s="3" t="str">
        <f t="shared" si="353"/>
        <v>PCS</v>
      </c>
      <c r="L1631" s="3" t="e">
        <f t="shared" si="354"/>
        <v>#VALUE!</v>
      </c>
      <c r="M1631" s="3"/>
      <c r="N1631" s="3">
        <v>2114</v>
      </c>
      <c r="O1631" s="3" t="s">
        <v>1924</v>
      </c>
      <c r="P1631" s="3">
        <v>545.95758751182598</v>
      </c>
      <c r="Q1631" s="3">
        <v>1154154.3400000001</v>
      </c>
      <c r="R1631" s="3">
        <v>7.7993941073117998</v>
      </c>
      <c r="S1631" s="3">
        <v>16487.919142857139</v>
      </c>
      <c r="T1631" s="3">
        <v>280690.3</v>
      </c>
      <c r="U1631" t="str">
        <f t="shared" si="355"/>
        <v xml:space="preserve">STEEL TEA STRAINER-NP-55 </v>
      </c>
      <c r="V1631" t="e">
        <f t="shared" si="356"/>
        <v>#VALUE!</v>
      </c>
      <c r="W1631" t="str">
        <f t="shared" si="357"/>
        <v>PCS</v>
      </c>
      <c r="X1631" t="e">
        <f t="shared" si="358"/>
        <v>#VALUE!</v>
      </c>
      <c r="Y1631">
        <f t="shared" si="359"/>
        <v>1434844.6400000001</v>
      </c>
      <c r="Z1631">
        <f t="shared" si="360"/>
        <v>0.24319996925194595</v>
      </c>
      <c r="AA1631" t="str">
        <f t="shared" si="361"/>
        <v>High</v>
      </c>
      <c r="AB1631">
        <f t="shared" si="362"/>
        <v>2019</v>
      </c>
      <c r="AD1631">
        <f t="shared" si="363"/>
        <v>0.23250040448067771</v>
      </c>
    </row>
    <row r="1632" spans="1:30" x14ac:dyDescent="0.3">
      <c r="A1632" s="3" t="s">
        <v>19</v>
      </c>
      <c r="B1632" s="3" t="s">
        <v>2168</v>
      </c>
      <c r="C1632" s="3" t="s">
        <v>21</v>
      </c>
      <c r="D1632" s="4" t="s">
        <v>22</v>
      </c>
      <c r="E1632" s="3" t="s">
        <v>2170</v>
      </c>
      <c r="F1632" s="3" t="str">
        <f t="shared" si="350"/>
        <v>Household Steel</v>
      </c>
      <c r="G1632" s="3" t="str">
        <f t="shared" si="351"/>
        <v xml:space="preserve">STEEL SPOON HOLDER ROUND-MP-96 </v>
      </c>
      <c r="H1632" s="3" t="str">
        <f t="shared" si="352"/>
        <v>STEEL</v>
      </c>
      <c r="I1632" s="3"/>
      <c r="J1632" s="3"/>
      <c r="K1632" s="3" t="str">
        <f t="shared" si="353"/>
        <v>PCS</v>
      </c>
      <c r="L1632" s="3" t="e">
        <f t="shared" si="354"/>
        <v>#VALUE!</v>
      </c>
      <c r="M1632" s="3"/>
      <c r="N1632" s="3">
        <v>2475</v>
      </c>
      <c r="O1632" s="3" t="s">
        <v>1924</v>
      </c>
      <c r="P1632" s="3">
        <v>258.9213898989899</v>
      </c>
      <c r="Q1632" s="3">
        <v>640830.43999999994</v>
      </c>
      <c r="R1632" s="3">
        <v>3.6988769985569991</v>
      </c>
      <c r="S1632" s="3">
        <v>9154.7205714285701</v>
      </c>
      <c r="T1632" s="3">
        <v>155849.9</v>
      </c>
      <c r="U1632" t="str">
        <f t="shared" si="355"/>
        <v xml:space="preserve">STEEL SPOON HOLDER ROUND-MP-96 </v>
      </c>
      <c r="V1632" t="e">
        <f t="shared" si="356"/>
        <v>#VALUE!</v>
      </c>
      <c r="W1632" t="str">
        <f t="shared" si="357"/>
        <v>PCS</v>
      </c>
      <c r="X1632" t="e">
        <f t="shared" si="358"/>
        <v>#VALUE!</v>
      </c>
      <c r="Y1632">
        <f t="shared" si="359"/>
        <v>796680.34</v>
      </c>
      <c r="Z1632">
        <f t="shared" si="360"/>
        <v>0.24319990167757949</v>
      </c>
      <c r="AA1632" t="str">
        <f t="shared" si="361"/>
        <v>High</v>
      </c>
      <c r="AB1632">
        <f t="shared" si="362"/>
        <v>2019</v>
      </c>
      <c r="AD1632">
        <f t="shared" si="363"/>
        <v>0.23247657471504016</v>
      </c>
    </row>
    <row r="1633" spans="1:30" x14ac:dyDescent="0.3">
      <c r="A1633" s="3" t="s">
        <v>19</v>
      </c>
      <c r="B1633" s="3" t="s">
        <v>2168</v>
      </c>
      <c r="C1633" s="3" t="s">
        <v>21</v>
      </c>
      <c r="D1633" s="4" t="s">
        <v>22</v>
      </c>
      <c r="E1633" s="3" t="s">
        <v>2171</v>
      </c>
      <c r="F1633" s="3" t="str">
        <f t="shared" si="350"/>
        <v>Other</v>
      </c>
      <c r="G1633" s="3" t="str">
        <f t="shared" si="351"/>
        <v xml:space="preserve">STEEL PEELER-MP-196 </v>
      </c>
      <c r="H1633" s="3" t="str">
        <f t="shared" si="352"/>
        <v>STEEL</v>
      </c>
      <c r="I1633" s="3"/>
      <c r="J1633" s="3"/>
      <c r="K1633" s="3" t="str">
        <f t="shared" si="353"/>
        <v>PCS</v>
      </c>
      <c r="L1633" s="3" t="e">
        <f t="shared" si="354"/>
        <v>#VALUE!</v>
      </c>
      <c r="M1633" s="3"/>
      <c r="N1633" s="3">
        <v>1139</v>
      </c>
      <c r="O1633" s="3" t="s">
        <v>1924</v>
      </c>
      <c r="P1633" s="3">
        <v>664.04787532923615</v>
      </c>
      <c r="Q1633" s="3">
        <v>756350.53</v>
      </c>
      <c r="R1633" s="3">
        <v>9.4863982189890876</v>
      </c>
      <c r="S1633" s="3">
        <v>10805.00757142857</v>
      </c>
      <c r="T1633" s="3">
        <v>183944.5</v>
      </c>
      <c r="U1633" t="str">
        <f t="shared" si="355"/>
        <v xml:space="preserve">STEEL PEELER-MP-196 </v>
      </c>
      <c r="V1633" t="e">
        <f t="shared" si="356"/>
        <v>#VALUE!</v>
      </c>
      <c r="W1633" t="str">
        <f t="shared" si="357"/>
        <v>PCS</v>
      </c>
      <c r="X1633" t="e">
        <f t="shared" si="358"/>
        <v>#VALUE!</v>
      </c>
      <c r="Y1633">
        <f t="shared" si="359"/>
        <v>940295.03</v>
      </c>
      <c r="Z1633">
        <f t="shared" si="360"/>
        <v>0.24320006756655541</v>
      </c>
      <c r="AA1633" t="str">
        <f t="shared" si="361"/>
        <v>High</v>
      </c>
      <c r="AB1633">
        <f t="shared" si="362"/>
        <v>2019</v>
      </c>
      <c r="AD1633">
        <f t="shared" si="363"/>
        <v>0.23245263871735594</v>
      </c>
    </row>
    <row r="1634" spans="1:30" x14ac:dyDescent="0.3">
      <c r="A1634" s="3" t="s">
        <v>19</v>
      </c>
      <c r="B1634" s="3" t="s">
        <v>2168</v>
      </c>
      <c r="C1634" s="3" t="s">
        <v>21</v>
      </c>
      <c r="D1634" s="4" t="s">
        <v>22</v>
      </c>
      <c r="E1634" s="3" t="s">
        <v>2172</v>
      </c>
      <c r="F1634" s="3" t="str">
        <f t="shared" si="350"/>
        <v>Other</v>
      </c>
      <c r="G1634" s="3" t="str">
        <f t="shared" si="351"/>
        <v>STEEL ZHARA -NP-003</v>
      </c>
      <c r="H1634" s="3" t="str">
        <f t="shared" si="352"/>
        <v>STEEL</v>
      </c>
      <c r="I1634" s="3"/>
      <c r="J1634" s="3"/>
      <c r="K1634" s="3" t="str">
        <f t="shared" si="353"/>
        <v>PCS</v>
      </c>
      <c r="L1634" s="3" t="e">
        <f t="shared" si="354"/>
        <v>#VALUE!</v>
      </c>
      <c r="M1634" s="3"/>
      <c r="N1634" s="3">
        <v>2196</v>
      </c>
      <c r="O1634" s="3" t="s">
        <v>1924</v>
      </c>
      <c r="P1634" s="3">
        <v>357.53142987249538</v>
      </c>
      <c r="Q1634" s="3">
        <v>785139.02</v>
      </c>
      <c r="R1634" s="3">
        <v>5.1075918553213633</v>
      </c>
      <c r="S1634" s="3">
        <v>11216.271714285709</v>
      </c>
      <c r="T1634" s="3">
        <v>190945.8</v>
      </c>
      <c r="U1634" t="str">
        <f t="shared" si="355"/>
        <v>STEEL ZHARA -NP-003</v>
      </c>
      <c r="V1634" t="e">
        <f t="shared" si="356"/>
        <v>#VALUE!</v>
      </c>
      <c r="W1634" t="str">
        <f t="shared" si="357"/>
        <v>PCS</v>
      </c>
      <c r="X1634" t="e">
        <f t="shared" si="358"/>
        <v>#VALUE!</v>
      </c>
      <c r="Y1634">
        <f t="shared" si="359"/>
        <v>976084.82000000007</v>
      </c>
      <c r="Z1634">
        <f t="shared" si="360"/>
        <v>0.24319998769135176</v>
      </c>
      <c r="AA1634" t="str">
        <f t="shared" si="361"/>
        <v>High</v>
      </c>
      <c r="AB1634">
        <f t="shared" si="362"/>
        <v>2019</v>
      </c>
      <c r="AD1634">
        <f t="shared" si="363"/>
        <v>0.23242859525236889</v>
      </c>
    </row>
    <row r="1635" spans="1:30" x14ac:dyDescent="0.3">
      <c r="A1635" s="3" t="s">
        <v>19</v>
      </c>
      <c r="B1635" s="3" t="s">
        <v>2173</v>
      </c>
      <c r="C1635" s="3" t="s">
        <v>21</v>
      </c>
      <c r="D1635" s="4" t="s">
        <v>22</v>
      </c>
      <c r="E1635" s="3" t="s">
        <v>2174</v>
      </c>
      <c r="F1635" s="3" t="str">
        <f t="shared" si="350"/>
        <v>Other</v>
      </c>
      <c r="G1635" s="3" t="str">
        <f t="shared" si="351"/>
        <v>STEEL LUNCH BOX -6900</v>
      </c>
      <c r="H1635" s="3" t="str">
        <f t="shared" si="352"/>
        <v>STEEL</v>
      </c>
      <c r="I1635" s="3"/>
      <c r="J1635" s="3"/>
      <c r="K1635" s="3" t="str">
        <f t="shared" si="353"/>
        <v>PCS</v>
      </c>
      <c r="L1635" s="3" t="e">
        <f t="shared" si="354"/>
        <v>#VALUE!</v>
      </c>
      <c r="M1635" s="3"/>
      <c r="N1635" s="3">
        <v>542.33000000000004</v>
      </c>
      <c r="O1635" s="3" t="s">
        <v>1924</v>
      </c>
      <c r="P1635" s="3">
        <v>477.27667656224071</v>
      </c>
      <c r="Q1635" s="3">
        <v>258841.46</v>
      </c>
      <c r="R1635" s="3">
        <v>6.8182382366034382</v>
      </c>
      <c r="S1635" s="3">
        <v>3697.7351428571428</v>
      </c>
      <c r="T1635" s="3">
        <v>62950.2</v>
      </c>
      <c r="U1635" t="str">
        <f t="shared" si="355"/>
        <v>STEEL LUNCH BOX -6900</v>
      </c>
      <c r="V1635" t="e">
        <f t="shared" si="356"/>
        <v>#VALUE!</v>
      </c>
      <c r="W1635" t="str">
        <f t="shared" si="357"/>
        <v>PCS</v>
      </c>
      <c r="X1635" t="e">
        <f t="shared" si="358"/>
        <v>#VALUE!</v>
      </c>
      <c r="Y1635">
        <f t="shared" si="359"/>
        <v>321791.65999999997</v>
      </c>
      <c r="Z1635">
        <f t="shared" si="360"/>
        <v>0.2431998335969825</v>
      </c>
      <c r="AA1635" t="str">
        <f t="shared" si="361"/>
        <v>High</v>
      </c>
      <c r="AB1635">
        <f t="shared" si="362"/>
        <v>2019</v>
      </c>
      <c r="AD1635">
        <f t="shared" si="363"/>
        <v>0.2324044441482456</v>
      </c>
    </row>
    <row r="1636" spans="1:30" x14ac:dyDescent="0.3">
      <c r="A1636" s="3" t="s">
        <v>19</v>
      </c>
      <c r="B1636" s="3" t="s">
        <v>2173</v>
      </c>
      <c r="C1636" s="3" t="s">
        <v>21</v>
      </c>
      <c r="D1636" s="4" t="s">
        <v>22</v>
      </c>
      <c r="E1636" s="3" t="s">
        <v>2175</v>
      </c>
      <c r="F1636" s="3" t="str">
        <f t="shared" si="350"/>
        <v>Other</v>
      </c>
      <c r="G1636" s="3" t="str">
        <f t="shared" si="351"/>
        <v xml:space="preserve">STEEL LUNCH BOX-6527 </v>
      </c>
      <c r="H1636" s="3" t="str">
        <f t="shared" si="352"/>
        <v>STEEL</v>
      </c>
      <c r="I1636" s="3"/>
      <c r="J1636" s="3"/>
      <c r="K1636" s="3" t="str">
        <f t="shared" si="353"/>
        <v>PCS</v>
      </c>
      <c r="L1636" s="3" t="e">
        <f t="shared" si="354"/>
        <v>#VALUE!</v>
      </c>
      <c r="M1636" s="3"/>
      <c r="N1636" s="3">
        <v>8535.56</v>
      </c>
      <c r="O1636" s="3" t="s">
        <v>1924</v>
      </c>
      <c r="P1636" s="3">
        <v>426.44443481154138</v>
      </c>
      <c r="Q1636" s="3">
        <v>3639942.06</v>
      </c>
      <c r="R1636" s="3">
        <v>6.0920633544505911</v>
      </c>
      <c r="S1636" s="3">
        <v>51999.172285714289</v>
      </c>
      <c r="T1636" s="3">
        <v>885233.9</v>
      </c>
      <c r="U1636" t="str">
        <f t="shared" si="355"/>
        <v xml:space="preserve">STEEL LUNCH BOX-6527 </v>
      </c>
      <c r="V1636" t="e">
        <f t="shared" si="356"/>
        <v>#VALUE!</v>
      </c>
      <c r="W1636" t="str">
        <f t="shared" si="357"/>
        <v>PCS</v>
      </c>
      <c r="X1636" t="e">
        <f t="shared" si="358"/>
        <v>#VALUE!</v>
      </c>
      <c r="Y1636">
        <f t="shared" si="359"/>
        <v>4525175.96</v>
      </c>
      <c r="Z1636">
        <f t="shared" si="360"/>
        <v>0.24319999752963101</v>
      </c>
      <c r="AA1636" t="str">
        <f t="shared" si="361"/>
        <v>High</v>
      </c>
      <c r="AB1636">
        <f t="shared" si="362"/>
        <v>2019</v>
      </c>
      <c r="AD1636">
        <f t="shared" si="363"/>
        <v>0.23238018484611364</v>
      </c>
    </row>
    <row r="1637" spans="1:30" x14ac:dyDescent="0.3">
      <c r="A1637" s="3" t="s">
        <v>19</v>
      </c>
      <c r="B1637" s="3" t="s">
        <v>2176</v>
      </c>
      <c r="C1637" s="3" t="s">
        <v>21</v>
      </c>
      <c r="D1637" s="4" t="s">
        <v>22</v>
      </c>
      <c r="E1637" s="3" t="s">
        <v>2177</v>
      </c>
      <c r="F1637" s="3" t="str">
        <f t="shared" si="350"/>
        <v>Other</v>
      </c>
      <c r="G1637" s="3" t="str">
        <f t="shared" si="351"/>
        <v xml:space="preserve">STAINLESS STEEL SPORTS BOTTLE 750ML S-308-C6-NP-20 </v>
      </c>
      <c r="H1637" s="3" t="str">
        <f t="shared" si="352"/>
        <v>STAINLESS</v>
      </c>
      <c r="I1637" s="3"/>
      <c r="J1637" s="3"/>
      <c r="K1637" s="3" t="str">
        <f t="shared" si="353"/>
        <v>PCS</v>
      </c>
      <c r="L1637" s="3" t="e">
        <f t="shared" si="354"/>
        <v>#VALUE!</v>
      </c>
      <c r="M1637" s="3"/>
      <c r="N1637" s="3">
        <v>2594.88</v>
      </c>
      <c r="O1637" s="3" t="s">
        <v>1924</v>
      </c>
      <c r="P1637" s="3">
        <v>433.72385620915043</v>
      </c>
      <c r="Q1637" s="3">
        <v>1125461.3600000001</v>
      </c>
      <c r="R1637" s="3">
        <v>6.1960550887021482</v>
      </c>
      <c r="S1637" s="3">
        <v>16078.01942857143</v>
      </c>
      <c r="T1637" s="3">
        <v>273712.2</v>
      </c>
      <c r="U1637" t="str">
        <f t="shared" si="355"/>
        <v xml:space="preserve">STAINLESS STEEL SPORTS BOTTLE 750ML S-308-C6-NP-20 </v>
      </c>
      <c r="V1637" t="e">
        <f t="shared" si="356"/>
        <v>#VALUE!</v>
      </c>
      <c r="W1637" t="str">
        <f t="shared" si="357"/>
        <v>PCS</v>
      </c>
      <c r="X1637" t="e">
        <f t="shared" si="358"/>
        <v>#VALUE!</v>
      </c>
      <c r="Y1637">
        <f t="shared" si="359"/>
        <v>1399173.56</v>
      </c>
      <c r="Z1637">
        <f t="shared" si="360"/>
        <v>0.24319999755478056</v>
      </c>
      <c r="AA1637" t="str">
        <f t="shared" si="361"/>
        <v>High</v>
      </c>
      <c r="AB1637">
        <f t="shared" si="362"/>
        <v>2019</v>
      </c>
      <c r="AD1637">
        <f t="shared" si="363"/>
        <v>0.23235581589862819</v>
      </c>
    </row>
    <row r="1638" spans="1:30" x14ac:dyDescent="0.3">
      <c r="A1638" s="3" t="s">
        <v>19</v>
      </c>
      <c r="B1638" s="3" t="s">
        <v>2176</v>
      </c>
      <c r="C1638" s="3" t="s">
        <v>21</v>
      </c>
      <c r="D1638" s="4" t="s">
        <v>22</v>
      </c>
      <c r="E1638" s="3" t="s">
        <v>2178</v>
      </c>
      <c r="F1638" s="3" t="str">
        <f t="shared" si="350"/>
        <v>Other</v>
      </c>
      <c r="G1638" s="3" t="str">
        <f t="shared" si="351"/>
        <v xml:space="preserve">STAINLESS STEEL SPORTS BOTTLE 650ML S115-NP-21 </v>
      </c>
      <c r="H1638" s="3" t="str">
        <f t="shared" si="352"/>
        <v>STAINLESS</v>
      </c>
      <c r="I1638" s="3"/>
      <c r="J1638" s="3"/>
      <c r="K1638" s="3" t="str">
        <f t="shared" si="353"/>
        <v>PCS</v>
      </c>
      <c r="L1638" s="3" t="e">
        <f t="shared" si="354"/>
        <v>#VALUE!</v>
      </c>
      <c r="M1638" s="3"/>
      <c r="N1638" s="3">
        <v>2851.92</v>
      </c>
      <c r="O1638" s="3" t="s">
        <v>1924</v>
      </c>
      <c r="P1638" s="3">
        <v>482.10413686218402</v>
      </c>
      <c r="Q1638" s="3">
        <v>1374922.43</v>
      </c>
      <c r="R1638" s="3">
        <v>6.8872019551740573</v>
      </c>
      <c r="S1638" s="3">
        <v>19641.749</v>
      </c>
      <c r="T1638" s="3">
        <v>334381.09999999998</v>
      </c>
      <c r="U1638" t="str">
        <f t="shared" si="355"/>
        <v xml:space="preserve">STAINLESS STEEL SPORTS BOTTLE 650ML S115-NP-21 </v>
      </c>
      <c r="V1638" t="e">
        <f t="shared" si="356"/>
        <v>#VALUE!</v>
      </c>
      <c r="W1638" t="str">
        <f t="shared" si="357"/>
        <v>PCS</v>
      </c>
      <c r="X1638" t="e">
        <f t="shared" si="358"/>
        <v>#VALUE!</v>
      </c>
      <c r="Y1638">
        <f t="shared" si="359"/>
        <v>1709303.5299999998</v>
      </c>
      <c r="Z1638">
        <f t="shared" si="360"/>
        <v>0.24319997456147399</v>
      </c>
      <c r="AA1638" t="str">
        <f t="shared" si="361"/>
        <v>High</v>
      </c>
      <c r="AB1638">
        <f t="shared" si="362"/>
        <v>2019</v>
      </c>
      <c r="AD1638">
        <f t="shared" si="363"/>
        <v>0.23233133693326444</v>
      </c>
    </row>
    <row r="1639" spans="1:30" x14ac:dyDescent="0.3">
      <c r="A1639" s="3" t="s">
        <v>19</v>
      </c>
      <c r="B1639" s="3" t="s">
        <v>2179</v>
      </c>
      <c r="C1639" s="3" t="s">
        <v>21</v>
      </c>
      <c r="D1639" s="4" t="s">
        <v>22</v>
      </c>
      <c r="E1639" s="3" t="s">
        <v>2180</v>
      </c>
      <c r="F1639" s="3" t="str">
        <f t="shared" si="350"/>
        <v>Home Utility</v>
      </c>
      <c r="G1639" s="3" t="str">
        <f t="shared" si="351"/>
        <v xml:space="preserve">RYX-02-021A MILD STEEL MULTI FUNCTION CLOTH STAND </v>
      </c>
      <c r="H1639" s="3" t="str">
        <f t="shared" si="352"/>
        <v>RYX-02-021A</v>
      </c>
      <c r="I1639" s="3"/>
      <c r="J1639" s="3"/>
      <c r="K1639" s="3" t="str">
        <f t="shared" si="353"/>
        <v/>
      </c>
      <c r="L1639" s="3" t="e">
        <f t="shared" si="354"/>
        <v>#VALUE!</v>
      </c>
      <c r="M1639" s="3"/>
      <c r="N1639" s="3">
        <v>14256</v>
      </c>
      <c r="O1639" s="3" t="s">
        <v>24</v>
      </c>
      <c r="P1639" s="3">
        <v>171.2896499719416</v>
      </c>
      <c r="Q1639" s="3">
        <v>2441905.25</v>
      </c>
      <c r="R1639" s="3">
        <v>2.4469949995991662</v>
      </c>
      <c r="S1639" s="3">
        <v>34884.360714285707</v>
      </c>
      <c r="T1639" s="3">
        <v>593871.4</v>
      </c>
      <c r="U1639" t="str">
        <f t="shared" si="355"/>
        <v xml:space="preserve">RYX-02-021A MILD STEEL MULTI FUNCTION CLOTH STAND </v>
      </c>
      <c r="V1639" t="e">
        <f t="shared" si="356"/>
        <v>#VALUE!</v>
      </c>
      <c r="W1639" t="str">
        <f t="shared" si="357"/>
        <v/>
      </c>
      <c r="X1639" t="e">
        <f t="shared" si="358"/>
        <v>#VALUE!</v>
      </c>
      <c r="Y1639">
        <f t="shared" si="359"/>
        <v>3035776.65</v>
      </c>
      <c r="Z1639">
        <f t="shared" si="360"/>
        <v>0.24320001769110411</v>
      </c>
      <c r="AA1639" t="str">
        <f t="shared" si="361"/>
        <v>High</v>
      </c>
      <c r="AB1639">
        <f t="shared" si="362"/>
        <v>2019</v>
      </c>
      <c r="AD1639">
        <f t="shared" si="363"/>
        <v>0.23230674725537254</v>
      </c>
    </row>
    <row r="1640" spans="1:30" x14ac:dyDescent="0.3">
      <c r="A1640" s="3" t="s">
        <v>19</v>
      </c>
      <c r="B1640" s="3" t="s">
        <v>2179</v>
      </c>
      <c r="C1640" s="3" t="s">
        <v>21</v>
      </c>
      <c r="D1640" s="4" t="s">
        <v>22</v>
      </c>
      <c r="E1640" s="3" t="s">
        <v>2072</v>
      </c>
      <c r="F1640" s="3" t="str">
        <f t="shared" si="350"/>
        <v>Home Utility</v>
      </c>
      <c r="G1640" s="3" t="str">
        <f t="shared" si="351"/>
        <v xml:space="preserve">RYX-02-020 MILD STEEL MULTI FUNCTION CLOTH STAND </v>
      </c>
      <c r="H1640" s="3" t="str">
        <f t="shared" si="352"/>
        <v>RYX-02-020</v>
      </c>
      <c r="I1640" s="3"/>
      <c r="J1640" s="3"/>
      <c r="K1640" s="3" t="str">
        <f t="shared" si="353"/>
        <v/>
      </c>
      <c r="L1640" s="3" t="e">
        <f t="shared" si="354"/>
        <v>#VALUE!</v>
      </c>
      <c r="M1640" s="3"/>
      <c r="N1640" s="3">
        <v>8008</v>
      </c>
      <c r="O1640" s="3" t="s">
        <v>24</v>
      </c>
      <c r="P1640" s="3">
        <v>310.08834790209801</v>
      </c>
      <c r="Q1640" s="3">
        <v>2483187.4900000002</v>
      </c>
      <c r="R1640" s="3">
        <v>4.4298335414585424</v>
      </c>
      <c r="S1640" s="3">
        <v>35474.107000000004</v>
      </c>
      <c r="T1640" s="3">
        <v>603911.19999999995</v>
      </c>
      <c r="U1640" t="str">
        <f t="shared" si="355"/>
        <v xml:space="preserve">RYX-02-020 MILD STEEL MULTI FUNCTION CLOTH STAND </v>
      </c>
      <c r="V1640" t="e">
        <f t="shared" si="356"/>
        <v>#VALUE!</v>
      </c>
      <c r="W1640" t="str">
        <f t="shared" si="357"/>
        <v/>
      </c>
      <c r="X1640" t="e">
        <f t="shared" si="358"/>
        <v>#VALUE!</v>
      </c>
      <c r="Y1640">
        <f t="shared" si="359"/>
        <v>3087098.6900000004</v>
      </c>
      <c r="Z1640">
        <f t="shared" si="360"/>
        <v>0.24320000097938635</v>
      </c>
      <c r="AA1640" t="str">
        <f t="shared" si="361"/>
        <v>High</v>
      </c>
      <c r="AB1640">
        <f t="shared" si="362"/>
        <v>2019</v>
      </c>
      <c r="AD1640">
        <f t="shared" si="363"/>
        <v>0.23228204596186749</v>
      </c>
    </row>
    <row r="1641" spans="1:30" x14ac:dyDescent="0.3">
      <c r="A1641" s="3" t="s">
        <v>19</v>
      </c>
      <c r="B1641" s="3" t="s">
        <v>2181</v>
      </c>
      <c r="C1641" s="3" t="s">
        <v>21</v>
      </c>
      <c r="D1641" s="4" t="s">
        <v>22</v>
      </c>
      <c r="E1641" s="3" t="s">
        <v>2182</v>
      </c>
      <c r="F1641" s="3" t="str">
        <f t="shared" si="350"/>
        <v>Other</v>
      </c>
      <c r="G1641" s="3" t="str">
        <f t="shared" si="351"/>
        <v xml:space="preserve">STAINLESS STEEL SPORTS BOTTLE 650ML S115-NP-21 </v>
      </c>
      <c r="H1641" s="3" t="str">
        <f t="shared" si="352"/>
        <v>STAINLESS</v>
      </c>
      <c r="I1641" s="3"/>
      <c r="J1641" s="3"/>
      <c r="K1641" s="3" t="str">
        <f t="shared" si="353"/>
        <v>PCS</v>
      </c>
      <c r="L1641" s="3" t="e">
        <f t="shared" si="354"/>
        <v>#VALUE!</v>
      </c>
      <c r="M1641" s="3"/>
      <c r="N1641" s="3">
        <v>1995.12</v>
      </c>
      <c r="O1641" s="3" t="s">
        <v>24</v>
      </c>
      <c r="P1641" s="3">
        <v>481.93016961385791</v>
      </c>
      <c r="Q1641" s="3">
        <v>961508.52</v>
      </c>
      <c r="R1641" s="3">
        <v>6.8847167087693979</v>
      </c>
      <c r="S1641" s="3">
        <v>13735.835999999999</v>
      </c>
      <c r="T1641" s="3">
        <v>233838.9</v>
      </c>
      <c r="U1641" t="str">
        <f t="shared" si="355"/>
        <v xml:space="preserve">STAINLESS STEEL SPORTS BOTTLE 650ML S115-NP-21 </v>
      </c>
      <c r="V1641" t="e">
        <f t="shared" si="356"/>
        <v>#VALUE!</v>
      </c>
      <c r="W1641" t="str">
        <f t="shared" si="357"/>
        <v>PCS</v>
      </c>
      <c r="X1641" t="e">
        <f t="shared" si="358"/>
        <v>#VALUE!</v>
      </c>
      <c r="Y1641">
        <f t="shared" si="359"/>
        <v>1195347.42</v>
      </c>
      <c r="Z1641">
        <f t="shared" si="360"/>
        <v>0.24320002905434471</v>
      </c>
      <c r="AA1641" t="str">
        <f t="shared" si="361"/>
        <v>High</v>
      </c>
      <c r="AB1641">
        <f t="shared" si="362"/>
        <v>2019</v>
      </c>
      <c r="AD1641">
        <f t="shared" si="363"/>
        <v>0.23225723242773674</v>
      </c>
    </row>
    <row r="1642" spans="1:30" x14ac:dyDescent="0.3">
      <c r="A1642" s="3" t="s">
        <v>19</v>
      </c>
      <c r="B1642" s="3" t="s">
        <v>2181</v>
      </c>
      <c r="C1642" s="3" t="s">
        <v>21</v>
      </c>
      <c r="D1642" s="4" t="s">
        <v>22</v>
      </c>
      <c r="E1642" s="3" t="s">
        <v>2183</v>
      </c>
      <c r="F1642" s="3" t="str">
        <f t="shared" si="350"/>
        <v>Other</v>
      </c>
      <c r="G1642" s="3" t="str">
        <f t="shared" si="351"/>
        <v xml:space="preserve">STEEL LUNCH BOX -6527 </v>
      </c>
      <c r="H1642" s="3" t="str">
        <f t="shared" si="352"/>
        <v>STEEL</v>
      </c>
      <c r="I1642" s="3"/>
      <c r="J1642" s="3"/>
      <c r="K1642" s="3" t="str">
        <f t="shared" si="353"/>
        <v>PCS</v>
      </c>
      <c r="L1642" s="3" t="e">
        <f t="shared" si="354"/>
        <v>#VALUE!</v>
      </c>
      <c r="M1642" s="3"/>
      <c r="N1642" s="3">
        <v>472.34</v>
      </c>
      <c r="O1642" s="3" t="s">
        <v>24</v>
      </c>
      <c r="P1642" s="3">
        <v>426.26692636660039</v>
      </c>
      <c r="Q1642" s="3">
        <v>201342.92</v>
      </c>
      <c r="R1642" s="3">
        <v>6.0895275195228624</v>
      </c>
      <c r="S1642" s="3">
        <v>2876.3274285714292</v>
      </c>
      <c r="T1642" s="3">
        <v>48966.6</v>
      </c>
      <c r="U1642" t="str">
        <f t="shared" si="355"/>
        <v xml:space="preserve">STEEL LUNCH BOX -6527 </v>
      </c>
      <c r="V1642" t="e">
        <f t="shared" si="356"/>
        <v>#VALUE!</v>
      </c>
      <c r="W1642" t="str">
        <f t="shared" si="357"/>
        <v>PCS</v>
      </c>
      <c r="X1642" t="e">
        <f t="shared" si="358"/>
        <v>#VALUE!</v>
      </c>
      <c r="Y1642">
        <f t="shared" si="359"/>
        <v>250309.52000000002</v>
      </c>
      <c r="Z1642">
        <f t="shared" si="360"/>
        <v>0.24320000921810409</v>
      </c>
      <c r="AA1642" t="str">
        <f t="shared" si="361"/>
        <v>High</v>
      </c>
      <c r="AB1642">
        <f t="shared" si="362"/>
        <v>2019</v>
      </c>
      <c r="AD1642">
        <f t="shared" si="363"/>
        <v>0.23223230578394036</v>
      </c>
    </row>
    <row r="1643" spans="1:30" x14ac:dyDescent="0.3">
      <c r="A1643" s="3" t="s">
        <v>19</v>
      </c>
      <c r="B1643" s="3" t="s">
        <v>2181</v>
      </c>
      <c r="C1643" s="3" t="s">
        <v>21</v>
      </c>
      <c r="D1643" s="4" t="s">
        <v>22</v>
      </c>
      <c r="E1643" s="3" t="s">
        <v>2184</v>
      </c>
      <c r="F1643" s="3" t="str">
        <f t="shared" si="350"/>
        <v>Other</v>
      </c>
      <c r="G1643" s="3" t="str">
        <f t="shared" si="351"/>
        <v>STAINLESS STEEL COLA BOTTLE 750ML SK750-SL-01</v>
      </c>
      <c r="H1643" s="3" t="str">
        <f t="shared" si="352"/>
        <v>STAINLESS</v>
      </c>
      <c r="I1643" s="3"/>
      <c r="J1643" s="3"/>
      <c r="K1643" s="3" t="str">
        <f t="shared" si="353"/>
        <v/>
      </c>
      <c r="L1643" s="3" t="e">
        <f t="shared" si="354"/>
        <v>#VALUE!</v>
      </c>
      <c r="M1643" s="3"/>
      <c r="N1643" s="3">
        <v>2003.55</v>
      </c>
      <c r="O1643" s="3" t="s">
        <v>24</v>
      </c>
      <c r="P1643" s="3">
        <v>463.49548052207331</v>
      </c>
      <c r="Q1643" s="3">
        <v>928636.37</v>
      </c>
      <c r="R1643" s="3">
        <v>6.6213640074581903</v>
      </c>
      <c r="S1643" s="3">
        <v>13266.233857142861</v>
      </c>
      <c r="T1643" s="3">
        <v>225844.4</v>
      </c>
      <c r="U1643" t="str">
        <f t="shared" si="355"/>
        <v>STAINLESS STEEL COLA BOTTLE 750ML SK750-SL-01</v>
      </c>
      <c r="V1643" t="e">
        <f t="shared" si="356"/>
        <v>#VALUE!</v>
      </c>
      <c r="W1643" t="str">
        <f t="shared" si="357"/>
        <v/>
      </c>
      <c r="X1643" t="e">
        <f t="shared" si="358"/>
        <v>#VALUE!</v>
      </c>
      <c r="Y1643">
        <f t="shared" si="359"/>
        <v>1154480.77</v>
      </c>
      <c r="Z1643">
        <f t="shared" si="360"/>
        <v>0.2432000374915318</v>
      </c>
      <c r="AA1643" t="str">
        <f t="shared" si="361"/>
        <v>High</v>
      </c>
      <c r="AB1643">
        <f t="shared" si="362"/>
        <v>2019</v>
      </c>
      <c r="AD1643">
        <f t="shared" si="363"/>
        <v>0.23220726536514091</v>
      </c>
    </row>
    <row r="1644" spans="1:30" x14ac:dyDescent="0.3">
      <c r="A1644" s="3" t="s">
        <v>19</v>
      </c>
      <c r="B1644" s="3" t="s">
        <v>2181</v>
      </c>
      <c r="C1644" s="3" t="s">
        <v>21</v>
      </c>
      <c r="D1644" s="4" t="s">
        <v>22</v>
      </c>
      <c r="E1644" s="3" t="s">
        <v>2185</v>
      </c>
      <c r="F1644" s="3" t="str">
        <f t="shared" si="350"/>
        <v>Other</v>
      </c>
      <c r="G1644" s="3" t="str">
        <f t="shared" si="351"/>
        <v xml:space="preserve">STEEL LUNCH BOX 3LAYER-8505 </v>
      </c>
      <c r="H1644" s="3" t="str">
        <f t="shared" si="352"/>
        <v>STEEL</v>
      </c>
      <c r="I1644" s="3"/>
      <c r="J1644" s="3"/>
      <c r="K1644" s="3" t="str">
        <f t="shared" si="353"/>
        <v>PCS</v>
      </c>
      <c r="L1644" s="3" t="e">
        <f t="shared" si="354"/>
        <v>#VALUE!</v>
      </c>
      <c r="M1644" s="3"/>
      <c r="N1644" s="3">
        <v>10892</v>
      </c>
      <c r="O1644" s="3" t="s">
        <v>24</v>
      </c>
      <c r="P1644" s="3">
        <v>378.432559676827</v>
      </c>
      <c r="Q1644" s="3">
        <v>4121887.44</v>
      </c>
      <c r="R1644" s="3">
        <v>5.4061794239546712</v>
      </c>
      <c r="S1644" s="3">
        <v>58884.106285714282</v>
      </c>
      <c r="T1644" s="3">
        <v>1002443</v>
      </c>
      <c r="U1644" t="str">
        <f t="shared" si="355"/>
        <v xml:space="preserve">STEEL LUNCH BOX 3LAYER-8505 </v>
      </c>
      <c r="V1644" t="e">
        <f t="shared" si="356"/>
        <v>#VALUE!</v>
      </c>
      <c r="W1644" t="str">
        <f t="shared" si="357"/>
        <v>PCS</v>
      </c>
      <c r="X1644" t="e">
        <f t="shared" si="358"/>
        <v>#VALUE!</v>
      </c>
      <c r="Y1644">
        <f t="shared" si="359"/>
        <v>5124330.4399999995</v>
      </c>
      <c r="Z1644">
        <f t="shared" si="360"/>
        <v>0.24319999383583363</v>
      </c>
      <c r="AA1644" t="str">
        <f t="shared" si="361"/>
        <v>High</v>
      </c>
      <c r="AB1644">
        <f t="shared" si="362"/>
        <v>2019</v>
      </c>
      <c r="AD1644">
        <f t="shared" si="363"/>
        <v>0.23218211028018348</v>
      </c>
    </row>
    <row r="1645" spans="1:30" x14ac:dyDescent="0.3">
      <c r="A1645" s="3" t="s">
        <v>19</v>
      </c>
      <c r="B1645" s="3" t="s">
        <v>2181</v>
      </c>
      <c r="C1645" s="3" t="s">
        <v>21</v>
      </c>
      <c r="D1645" s="4" t="s">
        <v>22</v>
      </c>
      <c r="E1645" s="3" t="s">
        <v>2186</v>
      </c>
      <c r="F1645" s="3" t="str">
        <f t="shared" si="350"/>
        <v>Other</v>
      </c>
      <c r="G1645" s="3" t="str">
        <f t="shared" si="351"/>
        <v xml:space="preserve">STEEL LUNCH BOX -6561 </v>
      </c>
      <c r="H1645" s="3" t="str">
        <f t="shared" si="352"/>
        <v>STEEL</v>
      </c>
      <c r="I1645" s="3"/>
      <c r="J1645" s="3"/>
      <c r="K1645" s="3" t="str">
        <f t="shared" si="353"/>
        <v>PCS</v>
      </c>
      <c r="L1645" s="3" t="e">
        <f t="shared" si="354"/>
        <v>#VALUE!</v>
      </c>
      <c r="M1645" s="3"/>
      <c r="N1645" s="3">
        <v>8026.2</v>
      </c>
      <c r="O1645" s="3" t="s">
        <v>24</v>
      </c>
      <c r="P1645" s="3">
        <v>469.38184819715428</v>
      </c>
      <c r="Q1645" s="3">
        <v>3767352.59</v>
      </c>
      <c r="R1645" s="3">
        <v>6.7054549742450611</v>
      </c>
      <c r="S1645" s="3">
        <v>53819.322714285707</v>
      </c>
      <c r="T1645" s="3">
        <v>916220.2</v>
      </c>
      <c r="U1645" t="str">
        <f t="shared" si="355"/>
        <v xml:space="preserve">STEEL LUNCH BOX -6561 </v>
      </c>
      <c r="V1645" t="e">
        <f t="shared" si="356"/>
        <v>#VALUE!</v>
      </c>
      <c r="W1645" t="str">
        <f t="shared" si="357"/>
        <v>PCS</v>
      </c>
      <c r="X1645" t="e">
        <f t="shared" si="358"/>
        <v>#VALUE!</v>
      </c>
      <c r="Y1645">
        <f t="shared" si="359"/>
        <v>4683572.79</v>
      </c>
      <c r="Z1645">
        <f t="shared" si="360"/>
        <v>0.2432000133016485</v>
      </c>
      <c r="AA1645" t="str">
        <f t="shared" si="361"/>
        <v>High</v>
      </c>
      <c r="AB1645">
        <f t="shared" si="362"/>
        <v>2019</v>
      </c>
      <c r="AD1645">
        <f t="shared" si="363"/>
        <v>0.23215683990505587</v>
      </c>
    </row>
    <row r="1646" spans="1:30" x14ac:dyDescent="0.3">
      <c r="A1646" s="3" t="s">
        <v>19</v>
      </c>
      <c r="B1646" s="3" t="s">
        <v>2181</v>
      </c>
      <c r="C1646" s="3" t="s">
        <v>21</v>
      </c>
      <c r="D1646" s="4" t="s">
        <v>22</v>
      </c>
      <c r="E1646" s="3" t="s">
        <v>2187</v>
      </c>
      <c r="F1646" s="3" t="str">
        <f t="shared" si="350"/>
        <v>Other</v>
      </c>
      <c r="G1646" s="3" t="str">
        <f t="shared" si="351"/>
        <v xml:space="preserve">STAINLESS STEEL SPORTS BOTTLE 750ML S-308-C6-NP-20 </v>
      </c>
      <c r="H1646" s="3" t="str">
        <f t="shared" si="352"/>
        <v>STAINLESS</v>
      </c>
      <c r="I1646" s="3"/>
      <c r="J1646" s="3"/>
      <c r="K1646" s="3" t="str">
        <f t="shared" si="353"/>
        <v>PCS</v>
      </c>
      <c r="L1646" s="3" t="e">
        <f t="shared" si="354"/>
        <v>#VALUE!</v>
      </c>
      <c r="M1646" s="3"/>
      <c r="N1646" s="3">
        <v>1713.6</v>
      </c>
      <c r="O1646" s="3" t="s">
        <v>24</v>
      </c>
      <c r="P1646" s="3">
        <v>433.56734360410832</v>
      </c>
      <c r="Q1646" s="3">
        <v>742961</v>
      </c>
      <c r="R1646" s="3">
        <v>6.1938191943444041</v>
      </c>
      <c r="S1646" s="3">
        <v>10613.72857142857</v>
      </c>
      <c r="T1646" s="3">
        <v>180688.1</v>
      </c>
      <c r="U1646" t="str">
        <f t="shared" si="355"/>
        <v xml:space="preserve">STAINLESS STEEL SPORTS BOTTLE 750ML S-308-C6-NP-20 </v>
      </c>
      <c r="V1646" t="e">
        <f t="shared" si="356"/>
        <v>#VALUE!</v>
      </c>
      <c r="W1646" t="str">
        <f t="shared" si="357"/>
        <v>PCS</v>
      </c>
      <c r="X1646" t="e">
        <f t="shared" si="358"/>
        <v>#VALUE!</v>
      </c>
      <c r="Y1646">
        <f t="shared" si="359"/>
        <v>923649.1</v>
      </c>
      <c r="Z1646">
        <f t="shared" si="360"/>
        <v>0.24319997954132183</v>
      </c>
      <c r="AA1646" t="str">
        <f t="shared" si="361"/>
        <v>High</v>
      </c>
      <c r="AB1646">
        <f t="shared" si="362"/>
        <v>2019</v>
      </c>
      <c r="AD1646">
        <f t="shared" si="363"/>
        <v>0.23213145329954646</v>
      </c>
    </row>
    <row r="1647" spans="1:30" x14ac:dyDescent="0.3">
      <c r="A1647" s="3" t="s">
        <v>19</v>
      </c>
      <c r="B1647" s="3" t="s">
        <v>2181</v>
      </c>
      <c r="C1647" s="3" t="s">
        <v>21</v>
      </c>
      <c r="D1647" s="4" t="s">
        <v>22</v>
      </c>
      <c r="E1647" s="3" t="s">
        <v>2188</v>
      </c>
      <c r="F1647" s="3" t="str">
        <f t="shared" si="350"/>
        <v>Other</v>
      </c>
      <c r="G1647" s="3" t="str">
        <f t="shared" si="351"/>
        <v>STEEL LUNCH BOX 2 LAYER-8504</v>
      </c>
      <c r="H1647" s="3" t="str">
        <f t="shared" si="352"/>
        <v>STEEL</v>
      </c>
      <c r="I1647" s="3"/>
      <c r="J1647" s="3"/>
      <c r="K1647" s="3" t="str">
        <f t="shared" si="353"/>
        <v>PCS</v>
      </c>
      <c r="L1647" s="3" t="e">
        <f t="shared" si="354"/>
        <v>#VALUE!</v>
      </c>
      <c r="M1647" s="3"/>
      <c r="N1647" s="3">
        <v>10647.7</v>
      </c>
      <c r="O1647" s="3" t="s">
        <v>24</v>
      </c>
      <c r="P1647" s="3">
        <v>372.31511500136179</v>
      </c>
      <c r="Q1647" s="3">
        <v>3964299.65</v>
      </c>
      <c r="R1647" s="3">
        <v>5.3187873571623117</v>
      </c>
      <c r="S1647" s="3">
        <v>56632.85214285714</v>
      </c>
      <c r="T1647" s="3">
        <v>964117.7</v>
      </c>
      <c r="U1647" t="str">
        <f t="shared" si="355"/>
        <v>STEEL LUNCH BOX 2 LAYER-8504</v>
      </c>
      <c r="V1647" t="e">
        <f t="shared" si="356"/>
        <v>#VALUE!</v>
      </c>
      <c r="W1647" t="str">
        <f t="shared" si="357"/>
        <v>PCS</v>
      </c>
      <c r="X1647" t="e">
        <f t="shared" si="358"/>
        <v>#VALUE!</v>
      </c>
      <c r="Y1647">
        <f t="shared" si="359"/>
        <v>4928417.3499999996</v>
      </c>
      <c r="Z1647">
        <f t="shared" si="360"/>
        <v>0.24320000633655431</v>
      </c>
      <c r="AA1647" t="str">
        <f t="shared" si="361"/>
        <v>High</v>
      </c>
      <c r="AB1647">
        <f t="shared" si="362"/>
        <v>2019</v>
      </c>
      <c r="AD1647">
        <f t="shared" si="363"/>
        <v>0.23210594978286037</v>
      </c>
    </row>
    <row r="1648" spans="1:30" x14ac:dyDescent="0.3">
      <c r="A1648" s="3" t="s">
        <v>19</v>
      </c>
      <c r="B1648" s="3" t="s">
        <v>2189</v>
      </c>
      <c r="C1648" s="3" t="s">
        <v>21</v>
      </c>
      <c r="D1648" s="4" t="s">
        <v>22</v>
      </c>
      <c r="E1648" s="3" t="s">
        <v>2167</v>
      </c>
      <c r="F1648" s="3" t="str">
        <f t="shared" si="350"/>
        <v>Other</v>
      </c>
      <c r="G1648" s="3" t="str">
        <f t="shared" si="351"/>
        <v xml:space="preserve">03-027I FAMILY CLOTH RACK 3LAYERS </v>
      </c>
      <c r="H1648" s="3" t="str">
        <f t="shared" si="352"/>
        <v>03-027I</v>
      </c>
      <c r="I1648" s="3"/>
      <c r="J1648" s="3"/>
      <c r="K1648" s="3" t="str">
        <f t="shared" si="353"/>
        <v>PCS</v>
      </c>
      <c r="L1648" s="3" t="e">
        <f t="shared" si="354"/>
        <v>#VALUE!</v>
      </c>
      <c r="M1648" s="3"/>
      <c r="N1648" s="3">
        <v>21687.360000000001</v>
      </c>
      <c r="O1648" s="3" t="s">
        <v>24</v>
      </c>
      <c r="P1648" s="3">
        <v>145.6219590581795</v>
      </c>
      <c r="Q1648" s="3">
        <v>3158155.85</v>
      </c>
      <c r="R1648" s="3">
        <v>2.0510135078616831</v>
      </c>
      <c r="S1648" s="3">
        <v>44481.068309859147</v>
      </c>
      <c r="T1648" s="3">
        <v>768063.6</v>
      </c>
      <c r="U1648" t="str">
        <f t="shared" si="355"/>
        <v xml:space="preserve">03-027I FAMILY CLOTH RACK 3LAYERS </v>
      </c>
      <c r="V1648" t="e">
        <f t="shared" si="356"/>
        <v>#VALUE!</v>
      </c>
      <c r="W1648" t="str">
        <f t="shared" si="357"/>
        <v>PCS</v>
      </c>
      <c r="X1648" t="e">
        <f t="shared" si="358"/>
        <v>#VALUE!</v>
      </c>
      <c r="Y1648">
        <f t="shared" si="359"/>
        <v>3926219.45</v>
      </c>
      <c r="Z1648">
        <f t="shared" si="360"/>
        <v>0.24320003080278638</v>
      </c>
      <c r="AA1648" t="str">
        <f t="shared" si="361"/>
        <v>High</v>
      </c>
      <c r="AB1648">
        <f t="shared" si="362"/>
        <v>2019</v>
      </c>
      <c r="AD1648">
        <f t="shared" si="363"/>
        <v>0.23208032840513818</v>
      </c>
    </row>
    <row r="1649" spans="1:30" x14ac:dyDescent="0.3">
      <c r="A1649" s="3" t="s">
        <v>19</v>
      </c>
      <c r="B1649" s="3" t="s">
        <v>2190</v>
      </c>
      <c r="C1649" s="3" t="s">
        <v>21</v>
      </c>
      <c r="D1649" s="4" t="s">
        <v>25</v>
      </c>
      <c r="E1649" s="3" t="s">
        <v>2191</v>
      </c>
      <c r="F1649" s="3" t="str">
        <f t="shared" si="350"/>
        <v>Scrubber</v>
      </c>
      <c r="G1649" s="3" t="str">
        <f t="shared" si="351"/>
        <v xml:space="preserve">STEEL SCRUBBER-SS430 </v>
      </c>
      <c r="H1649" s="3" t="str">
        <f t="shared" si="352"/>
        <v>STEEL</v>
      </c>
      <c r="I1649" s="3"/>
      <c r="J1649" s="3"/>
      <c r="K1649" s="3" t="str">
        <f t="shared" si="353"/>
        <v>PCS</v>
      </c>
      <c r="L1649" s="3" t="e">
        <f t="shared" si="354"/>
        <v>#VALUE!</v>
      </c>
      <c r="M1649" s="3"/>
      <c r="N1649" s="3">
        <v>6520</v>
      </c>
      <c r="O1649" s="3" t="s">
        <v>24</v>
      </c>
      <c r="P1649" s="3">
        <v>201.81367940000001</v>
      </c>
      <c r="Q1649" s="3">
        <v>1315825.19</v>
      </c>
      <c r="R1649" s="3">
        <v>2.80296777</v>
      </c>
      <c r="S1649" s="3">
        <v>18275.349859999998</v>
      </c>
      <c r="T1649" s="3">
        <v>407642.7</v>
      </c>
      <c r="U1649" t="str">
        <f t="shared" si="355"/>
        <v xml:space="preserve">STEEL SCRUBBER-SS430 </v>
      </c>
      <c r="V1649" t="e">
        <f t="shared" si="356"/>
        <v>#VALUE!</v>
      </c>
      <c r="W1649" t="str">
        <f t="shared" si="357"/>
        <v>PCS</v>
      </c>
      <c r="X1649" t="e">
        <f t="shared" si="358"/>
        <v>#VALUE!</v>
      </c>
      <c r="Y1649">
        <f t="shared" si="359"/>
        <v>1723467.89</v>
      </c>
      <c r="Z1649">
        <f t="shared" si="360"/>
        <v>0.30980004266372196</v>
      </c>
      <c r="AA1649" t="str">
        <f t="shared" si="361"/>
        <v>High</v>
      </c>
      <c r="AB1649">
        <f t="shared" si="362"/>
        <v>2019</v>
      </c>
      <c r="AD1649">
        <f t="shared" si="363"/>
        <v>0.23205458835329176</v>
      </c>
    </row>
    <row r="1650" spans="1:30" x14ac:dyDescent="0.3">
      <c r="A1650" s="3" t="s">
        <v>19</v>
      </c>
      <c r="B1650" s="3" t="s">
        <v>2192</v>
      </c>
      <c r="C1650" s="3" t="s">
        <v>21</v>
      </c>
      <c r="D1650" s="4" t="s">
        <v>25</v>
      </c>
      <c r="E1650" s="3" t="s">
        <v>2193</v>
      </c>
      <c r="F1650" s="3" t="str">
        <f t="shared" si="350"/>
        <v>Scrubber</v>
      </c>
      <c r="G1650" s="3" t="str">
        <f t="shared" si="351"/>
        <v>STEEL SCRUBBER 2 PCS SET-8001-2 -</v>
      </c>
      <c r="H1650" s="3" t="str">
        <f t="shared" si="352"/>
        <v>STEEL</v>
      </c>
      <c r="I1650" s="3"/>
      <c r="J1650" s="3"/>
      <c r="K1650" s="3" t="str">
        <f t="shared" si="353"/>
        <v>PCS</v>
      </c>
      <c r="L1650" s="3" t="e">
        <f t="shared" si="354"/>
        <v>#VALUE!</v>
      </c>
      <c r="M1650" s="3"/>
      <c r="N1650" s="3">
        <v>96000</v>
      </c>
      <c r="O1650" s="3" t="s">
        <v>2194</v>
      </c>
      <c r="P1650" s="3">
        <v>12.58783938</v>
      </c>
      <c r="Q1650" s="3">
        <v>1208432.58</v>
      </c>
      <c r="R1650" s="3">
        <v>0.17326688700000001</v>
      </c>
      <c r="S1650" s="3">
        <v>16633.621200000001</v>
      </c>
      <c r="T1650" s="3">
        <v>374372.4</v>
      </c>
      <c r="U1650" t="str">
        <f t="shared" si="355"/>
        <v>STEEL SCRUBBER 2 PCS SET-8001-2 -</v>
      </c>
      <c r="V1650" t="e">
        <f t="shared" si="356"/>
        <v>#VALUE!</v>
      </c>
      <c r="W1650" t="str">
        <f t="shared" si="357"/>
        <v>PCS</v>
      </c>
      <c r="X1650" t="e">
        <f t="shared" si="358"/>
        <v>#VALUE!</v>
      </c>
      <c r="Y1650">
        <f t="shared" si="359"/>
        <v>1582804.98</v>
      </c>
      <c r="Z1650">
        <f t="shared" si="360"/>
        <v>0.3097999890072477</v>
      </c>
      <c r="AA1650" t="str">
        <f t="shared" si="361"/>
        <v>High</v>
      </c>
      <c r="AB1650">
        <f t="shared" si="362"/>
        <v>2019</v>
      </c>
      <c r="AD1650">
        <f t="shared" si="363"/>
        <v>0.23187420446858079</v>
      </c>
    </row>
    <row r="1651" spans="1:30" x14ac:dyDescent="0.3">
      <c r="A1651" s="3" t="s">
        <v>19</v>
      </c>
      <c r="B1651" s="3" t="s">
        <v>2195</v>
      </c>
      <c r="C1651" s="3" t="s">
        <v>21</v>
      </c>
      <c r="D1651" s="4" t="s">
        <v>22</v>
      </c>
      <c r="E1651" s="3" t="s">
        <v>2196</v>
      </c>
      <c r="F1651" s="3" t="str">
        <f t="shared" si="350"/>
        <v>Other</v>
      </c>
      <c r="G1651" s="3" t="str">
        <f t="shared" si="351"/>
        <v>STAINLESS STEEL SPORTS BOTTLE 750ML-AM-06</v>
      </c>
      <c r="H1651" s="3" t="str">
        <f t="shared" si="352"/>
        <v>STAINLESS</v>
      </c>
      <c r="I1651" s="3"/>
      <c r="J1651" s="3"/>
      <c r="K1651" s="3" t="str">
        <f t="shared" si="353"/>
        <v>KG</v>
      </c>
      <c r="L1651" s="3" t="e">
        <f t="shared" si="354"/>
        <v>#VALUE!</v>
      </c>
      <c r="M1651" s="3"/>
      <c r="N1651" s="3">
        <v>720</v>
      </c>
      <c r="O1651" s="3" t="s">
        <v>1076</v>
      </c>
      <c r="P1651" s="3">
        <v>95.157666669999998</v>
      </c>
      <c r="Q1651" s="3">
        <v>68513.52</v>
      </c>
      <c r="R1651" s="3">
        <v>1.3098095890000001</v>
      </c>
      <c r="S1651" s="3">
        <v>943.06290430000001</v>
      </c>
      <c r="T1651" s="3">
        <v>16662.5</v>
      </c>
      <c r="U1651" t="str">
        <f t="shared" si="355"/>
        <v>STAINLESS STEEL SPORTS BOTTLE 750ML-AM-06</v>
      </c>
      <c r="V1651" t="e">
        <f t="shared" si="356"/>
        <v>#VALUE!</v>
      </c>
      <c r="W1651" t="str">
        <f t="shared" si="357"/>
        <v>KG</v>
      </c>
      <c r="X1651" t="e">
        <f t="shared" si="358"/>
        <v>#VALUE!</v>
      </c>
      <c r="Y1651">
        <f t="shared" si="359"/>
        <v>85176.02</v>
      </c>
      <c r="Z1651">
        <f t="shared" si="360"/>
        <v>0.2432001742137902</v>
      </c>
      <c r="AA1651" t="str">
        <f t="shared" si="361"/>
        <v>High</v>
      </c>
      <c r="AB1651">
        <f t="shared" si="362"/>
        <v>2019</v>
      </c>
      <c r="AD1651">
        <f t="shared" si="363"/>
        <v>0.2316929817138397</v>
      </c>
    </row>
    <row r="1652" spans="1:30" x14ac:dyDescent="0.3">
      <c r="A1652" s="3" t="s">
        <v>19</v>
      </c>
      <c r="B1652" s="3" t="s">
        <v>2195</v>
      </c>
      <c r="C1652" s="3" t="s">
        <v>21</v>
      </c>
      <c r="D1652" s="4" t="s">
        <v>22</v>
      </c>
      <c r="E1652" s="3" t="s">
        <v>2197</v>
      </c>
      <c r="F1652" s="3" t="str">
        <f t="shared" si="350"/>
        <v>Other</v>
      </c>
      <c r="G1652" s="3" t="str">
        <f t="shared" si="351"/>
        <v xml:space="preserve">STAINLESS STEEL COLA BOTTLE 750ML SK750 SL-01 </v>
      </c>
      <c r="H1652" s="3" t="str">
        <f t="shared" si="352"/>
        <v>STAINLESS</v>
      </c>
      <c r="I1652" s="3"/>
      <c r="J1652" s="3"/>
      <c r="K1652" s="3" t="str">
        <f t="shared" si="353"/>
        <v>KG</v>
      </c>
      <c r="L1652" s="3" t="e">
        <f t="shared" si="354"/>
        <v>#VALUE!</v>
      </c>
      <c r="M1652" s="3"/>
      <c r="N1652" s="3">
        <v>9432</v>
      </c>
      <c r="O1652" s="3" t="s">
        <v>1076</v>
      </c>
      <c r="P1652" s="3">
        <v>94.033752120000003</v>
      </c>
      <c r="Q1652" s="3">
        <v>886926.35</v>
      </c>
      <c r="R1652" s="3">
        <v>1.2943393270000001</v>
      </c>
      <c r="S1652" s="3">
        <v>12208.20853</v>
      </c>
      <c r="T1652" s="3">
        <v>215700.5</v>
      </c>
      <c r="U1652" t="str">
        <f t="shared" si="355"/>
        <v xml:space="preserve">STAINLESS STEEL COLA BOTTLE 750ML SK750 SL-01 </v>
      </c>
      <c r="V1652" t="e">
        <f t="shared" si="356"/>
        <v>#VALUE!</v>
      </c>
      <c r="W1652" t="str">
        <f t="shared" si="357"/>
        <v>KG</v>
      </c>
      <c r="X1652" t="e">
        <f t="shared" si="358"/>
        <v>#VALUE!</v>
      </c>
      <c r="Y1652">
        <f t="shared" si="359"/>
        <v>1102626.8500000001</v>
      </c>
      <c r="Z1652">
        <f t="shared" si="360"/>
        <v>0.24320001316907544</v>
      </c>
      <c r="AA1652" t="str">
        <f t="shared" si="361"/>
        <v>High</v>
      </c>
      <c r="AB1652">
        <f t="shared" si="362"/>
        <v>2019</v>
      </c>
      <c r="AD1652">
        <f t="shared" si="363"/>
        <v>0.23166615842129909</v>
      </c>
    </row>
    <row r="1653" spans="1:30" x14ac:dyDescent="0.3">
      <c r="A1653" s="3" t="s">
        <v>19</v>
      </c>
      <c r="B1653" s="3" t="s">
        <v>2195</v>
      </c>
      <c r="C1653" s="3" t="s">
        <v>21</v>
      </c>
      <c r="D1653" s="4" t="s">
        <v>22</v>
      </c>
      <c r="E1653" s="3" t="s">
        <v>2198</v>
      </c>
      <c r="F1653" s="3" t="str">
        <f t="shared" si="350"/>
        <v>Other</v>
      </c>
      <c r="G1653" s="3" t="str">
        <f t="shared" si="351"/>
        <v xml:space="preserve">STAINLESS STEEL SPORTS BOTTLE 750ML S-308-C6-NP-20 </v>
      </c>
      <c r="H1653" s="3" t="str">
        <f t="shared" si="352"/>
        <v>STAINLESS</v>
      </c>
      <c r="I1653" s="3"/>
      <c r="J1653" s="3"/>
      <c r="K1653" s="3" t="str">
        <f t="shared" si="353"/>
        <v>KG</v>
      </c>
      <c r="L1653" s="3" t="e">
        <f t="shared" si="354"/>
        <v>#VALUE!</v>
      </c>
      <c r="M1653" s="3"/>
      <c r="N1653" s="3">
        <v>16128</v>
      </c>
      <c r="O1653" s="3" t="s">
        <v>1076</v>
      </c>
      <c r="P1653" s="3">
        <v>76.575693200000003</v>
      </c>
      <c r="Q1653" s="3">
        <v>1235012.78</v>
      </c>
      <c r="R1653" s="3">
        <v>1.054035694</v>
      </c>
      <c r="S1653" s="3">
        <v>16999.487679999998</v>
      </c>
      <c r="T1653" s="3">
        <v>300355.09999999998</v>
      </c>
      <c r="U1653" t="str">
        <f t="shared" si="355"/>
        <v xml:space="preserve">STAINLESS STEEL SPORTS BOTTLE 750ML S-308-C6-NP-20 </v>
      </c>
      <c r="V1653" t="e">
        <f t="shared" si="356"/>
        <v>#VALUE!</v>
      </c>
      <c r="W1653" t="str">
        <f t="shared" si="357"/>
        <v>KG</v>
      </c>
      <c r="X1653" t="e">
        <f t="shared" si="358"/>
        <v>#VALUE!</v>
      </c>
      <c r="Y1653">
        <f t="shared" si="359"/>
        <v>1535367.88</v>
      </c>
      <c r="Z1653">
        <f t="shared" si="360"/>
        <v>0.24319999344460222</v>
      </c>
      <c r="AA1653" t="str">
        <f t="shared" si="361"/>
        <v>High</v>
      </c>
      <c r="AB1653">
        <f t="shared" si="362"/>
        <v>2019</v>
      </c>
      <c r="AD1653">
        <f t="shared" si="363"/>
        <v>0.23163921016254257</v>
      </c>
    </row>
    <row r="1654" spans="1:30" x14ac:dyDescent="0.3">
      <c r="A1654" s="3" t="s">
        <v>19</v>
      </c>
      <c r="B1654" s="3" t="s">
        <v>2195</v>
      </c>
      <c r="C1654" s="3" t="s">
        <v>21</v>
      </c>
      <c r="D1654" s="4" t="s">
        <v>22</v>
      </c>
      <c r="E1654" s="3" t="s">
        <v>2199</v>
      </c>
      <c r="F1654" s="3" t="str">
        <f t="shared" si="350"/>
        <v>Kitchen Tools</v>
      </c>
      <c r="G1654" s="3" t="str">
        <f t="shared" si="351"/>
        <v xml:space="preserve">STEEL TEA STRAINER -NP-55 </v>
      </c>
      <c r="H1654" s="3" t="str">
        <f t="shared" si="352"/>
        <v>STEEL</v>
      </c>
      <c r="I1654" s="3"/>
      <c r="J1654" s="3"/>
      <c r="K1654" s="3" t="str">
        <f t="shared" si="353"/>
        <v>KG</v>
      </c>
      <c r="L1654" s="3" t="e">
        <f t="shared" si="354"/>
        <v>#VALUE!</v>
      </c>
      <c r="M1654" s="3"/>
      <c r="N1654" s="3">
        <v>21240</v>
      </c>
      <c r="O1654" s="3" t="s">
        <v>1076</v>
      </c>
      <c r="P1654" s="3">
        <v>24.256274479999998</v>
      </c>
      <c r="Q1654" s="3">
        <v>515203.27</v>
      </c>
      <c r="R1654" s="3">
        <v>0.33387852000000001</v>
      </c>
      <c r="S1654" s="3">
        <v>7091.5797659999998</v>
      </c>
      <c r="T1654" s="3">
        <v>125297.4</v>
      </c>
      <c r="U1654" t="str">
        <f t="shared" si="355"/>
        <v xml:space="preserve">STEEL TEA STRAINER -NP-55 </v>
      </c>
      <c r="V1654" t="e">
        <f t="shared" si="356"/>
        <v>#VALUE!</v>
      </c>
      <c r="W1654" t="str">
        <f t="shared" si="357"/>
        <v>KG</v>
      </c>
      <c r="X1654" t="e">
        <f t="shared" si="358"/>
        <v>#VALUE!</v>
      </c>
      <c r="Y1654">
        <f t="shared" si="359"/>
        <v>640500.67000000004</v>
      </c>
      <c r="Z1654">
        <f t="shared" si="360"/>
        <v>0.24319993155322944</v>
      </c>
      <c r="AA1654" t="str">
        <f t="shared" si="361"/>
        <v>High</v>
      </c>
      <c r="AB1654">
        <f t="shared" si="362"/>
        <v>2019</v>
      </c>
      <c r="AD1654">
        <f t="shared" si="363"/>
        <v>0.23161213572862671</v>
      </c>
    </row>
    <row r="1655" spans="1:30" x14ac:dyDescent="0.3">
      <c r="A1655" s="3" t="s">
        <v>19</v>
      </c>
      <c r="B1655" s="3" t="s">
        <v>2195</v>
      </c>
      <c r="C1655" s="3" t="s">
        <v>21</v>
      </c>
      <c r="D1655" s="4" t="s">
        <v>22</v>
      </c>
      <c r="E1655" s="3" t="s">
        <v>2200</v>
      </c>
      <c r="F1655" s="3" t="str">
        <f t="shared" si="350"/>
        <v>Other</v>
      </c>
      <c r="G1655" s="3" t="str">
        <f t="shared" si="351"/>
        <v xml:space="preserve">STEEL PEELER -MP-196 </v>
      </c>
      <c r="H1655" s="3" t="str">
        <f t="shared" si="352"/>
        <v>STEEL</v>
      </c>
      <c r="I1655" s="3"/>
      <c r="J1655" s="3"/>
      <c r="K1655" s="3" t="str">
        <f t="shared" si="353"/>
        <v>KG</v>
      </c>
      <c r="L1655" s="3" t="e">
        <f t="shared" si="354"/>
        <v>#VALUE!</v>
      </c>
      <c r="M1655" s="3"/>
      <c r="N1655" s="3">
        <v>1968</v>
      </c>
      <c r="O1655" s="3" t="s">
        <v>1076</v>
      </c>
      <c r="P1655" s="3">
        <v>39.27252541</v>
      </c>
      <c r="Q1655" s="3">
        <v>77288.33</v>
      </c>
      <c r="R1655" s="3">
        <v>0.54057158199999999</v>
      </c>
      <c r="S1655" s="3">
        <v>1063.844873</v>
      </c>
      <c r="T1655" s="3">
        <v>18796.5</v>
      </c>
      <c r="U1655" t="str">
        <f t="shared" si="355"/>
        <v xml:space="preserve">STEEL PEELER -MP-196 </v>
      </c>
      <c r="V1655" t="e">
        <f t="shared" si="356"/>
        <v>#VALUE!</v>
      </c>
      <c r="W1655" t="str">
        <f t="shared" si="357"/>
        <v>KG</v>
      </c>
      <c r="X1655" t="e">
        <f t="shared" si="358"/>
        <v>#VALUE!</v>
      </c>
      <c r="Y1655">
        <f t="shared" si="359"/>
        <v>96084.83</v>
      </c>
      <c r="Z1655">
        <f t="shared" si="360"/>
        <v>0.2431997172147464</v>
      </c>
      <c r="AA1655" t="str">
        <f t="shared" si="361"/>
        <v>High</v>
      </c>
      <c r="AB1655">
        <f t="shared" si="362"/>
        <v>2019</v>
      </c>
      <c r="AD1655">
        <f t="shared" si="363"/>
        <v>0.23158493432997737</v>
      </c>
    </row>
    <row r="1656" spans="1:30" x14ac:dyDescent="0.3">
      <c r="A1656" s="3" t="s">
        <v>19</v>
      </c>
      <c r="B1656" s="3" t="s">
        <v>2195</v>
      </c>
      <c r="C1656" s="3" t="s">
        <v>21</v>
      </c>
      <c r="D1656" s="4" t="s">
        <v>22</v>
      </c>
      <c r="E1656" s="3" t="s">
        <v>2201</v>
      </c>
      <c r="F1656" s="3" t="str">
        <f t="shared" si="350"/>
        <v>Other</v>
      </c>
      <c r="G1656" s="3" t="str">
        <f t="shared" si="351"/>
        <v xml:space="preserve">STAINLESS STEEL SPORTS BOTTLE 650ML S115-NP-21 </v>
      </c>
      <c r="H1656" s="3" t="str">
        <f t="shared" si="352"/>
        <v>STAINLESS</v>
      </c>
      <c r="I1656" s="3"/>
      <c r="J1656" s="3"/>
      <c r="K1656" s="3" t="str">
        <f t="shared" si="353"/>
        <v>KG</v>
      </c>
      <c r="L1656" s="3" t="e">
        <f t="shared" si="354"/>
        <v>#VALUE!</v>
      </c>
      <c r="M1656" s="3"/>
      <c r="N1656" s="3">
        <v>15588</v>
      </c>
      <c r="O1656" s="3" t="s">
        <v>1076</v>
      </c>
      <c r="P1656" s="3">
        <v>85.117404410000006</v>
      </c>
      <c r="Q1656" s="3">
        <v>1326810.1000000001</v>
      </c>
      <c r="R1656" s="3">
        <v>1.1716091449999999</v>
      </c>
      <c r="S1656" s="3">
        <v>18263.04336</v>
      </c>
      <c r="T1656" s="3">
        <v>322680.2</v>
      </c>
      <c r="U1656" t="str">
        <f t="shared" si="355"/>
        <v xml:space="preserve">STAINLESS STEEL SPORTS BOTTLE 650ML S115-NP-21 </v>
      </c>
      <c r="V1656" t="e">
        <f t="shared" si="356"/>
        <v>#VALUE!</v>
      </c>
      <c r="W1656" t="str">
        <f t="shared" si="357"/>
        <v>KG</v>
      </c>
      <c r="X1656" t="e">
        <f t="shared" si="358"/>
        <v>#VALUE!</v>
      </c>
      <c r="Y1656">
        <f t="shared" si="359"/>
        <v>1649490.3</v>
      </c>
      <c r="Z1656">
        <f t="shared" si="360"/>
        <v>0.24319998769982229</v>
      </c>
      <c r="AA1656" t="str">
        <f t="shared" si="361"/>
        <v>High</v>
      </c>
      <c r="AB1656">
        <f t="shared" si="362"/>
        <v>2019</v>
      </c>
      <c r="AD1656">
        <f t="shared" si="363"/>
        <v>0.23155760542907206</v>
      </c>
    </row>
    <row r="1657" spans="1:30" x14ac:dyDescent="0.3">
      <c r="A1657" s="3" t="s">
        <v>19</v>
      </c>
      <c r="B1657" s="3" t="s">
        <v>2202</v>
      </c>
      <c r="C1657" s="3" t="s">
        <v>21</v>
      </c>
      <c r="D1657" s="4" t="s">
        <v>22</v>
      </c>
      <c r="E1657" s="3" t="s">
        <v>2203</v>
      </c>
      <c r="F1657" s="3" t="str">
        <f t="shared" si="350"/>
        <v>Other</v>
      </c>
      <c r="G1657" s="3" t="str">
        <f t="shared" si="351"/>
        <v xml:space="preserve">STAINLESS STEEL SPORTS BOTTLE 650ML S115-NP-21 </v>
      </c>
      <c r="H1657" s="3" t="str">
        <f t="shared" si="352"/>
        <v>STAINLESS</v>
      </c>
      <c r="I1657" s="3"/>
      <c r="J1657" s="3"/>
      <c r="K1657" s="3" t="str">
        <f t="shared" si="353"/>
        <v>KG</v>
      </c>
      <c r="L1657" s="3" t="e">
        <f t="shared" si="354"/>
        <v>#VALUE!</v>
      </c>
      <c r="M1657" s="3"/>
      <c r="N1657" s="3">
        <v>19044</v>
      </c>
      <c r="O1657" s="3" t="s">
        <v>1076</v>
      </c>
      <c r="P1657" s="3">
        <v>83.549800989999994</v>
      </c>
      <c r="Q1657" s="3">
        <v>1591122.41</v>
      </c>
      <c r="R1657" s="3">
        <v>1.1500316719999999</v>
      </c>
      <c r="S1657" s="3">
        <v>21901.203170000001</v>
      </c>
      <c r="T1657" s="3">
        <v>386960.9</v>
      </c>
      <c r="U1657" t="str">
        <f t="shared" si="355"/>
        <v xml:space="preserve">STAINLESS STEEL SPORTS BOTTLE 650ML S115-NP-21 </v>
      </c>
      <c r="V1657" t="e">
        <f t="shared" si="356"/>
        <v>#VALUE!</v>
      </c>
      <c r="W1657" t="str">
        <f t="shared" si="357"/>
        <v>KG</v>
      </c>
      <c r="X1657" t="e">
        <f t="shared" si="358"/>
        <v>#VALUE!</v>
      </c>
      <c r="Y1657">
        <f t="shared" si="359"/>
        <v>1978083.31</v>
      </c>
      <c r="Z1657">
        <f t="shared" si="360"/>
        <v>0.24319995593550847</v>
      </c>
      <c r="AA1657" t="str">
        <f t="shared" si="361"/>
        <v>High</v>
      </c>
      <c r="AB1657">
        <f t="shared" si="362"/>
        <v>2019</v>
      </c>
      <c r="AD1657">
        <f t="shared" si="363"/>
        <v>0.23153014698032029</v>
      </c>
    </row>
    <row r="1658" spans="1:30" x14ac:dyDescent="0.3">
      <c r="A1658" s="3" t="s">
        <v>19</v>
      </c>
      <c r="B1658" s="3" t="s">
        <v>2202</v>
      </c>
      <c r="C1658" s="3" t="s">
        <v>21</v>
      </c>
      <c r="D1658" s="4" t="s">
        <v>22</v>
      </c>
      <c r="E1658" s="3" t="s">
        <v>2204</v>
      </c>
      <c r="F1658" s="3" t="str">
        <f t="shared" si="350"/>
        <v>Other</v>
      </c>
      <c r="G1658" s="3" t="str">
        <f t="shared" si="351"/>
        <v xml:space="preserve">STAINLESS STEEL COLA BOTTLE 750ML SK750 SL-01 </v>
      </c>
      <c r="H1658" s="3" t="str">
        <f t="shared" si="352"/>
        <v>STAINLESS</v>
      </c>
      <c r="I1658" s="3"/>
      <c r="J1658" s="3"/>
      <c r="K1658" s="3" t="str">
        <f t="shared" si="353"/>
        <v>KG</v>
      </c>
      <c r="L1658" s="3" t="e">
        <f t="shared" si="354"/>
        <v>#VALUE!</v>
      </c>
      <c r="M1658" s="3"/>
      <c r="N1658" s="3">
        <v>28800</v>
      </c>
      <c r="O1658" s="3" t="s">
        <v>1076</v>
      </c>
      <c r="P1658" s="3">
        <v>92.301937150000001</v>
      </c>
      <c r="Q1658" s="3">
        <v>2658295.79</v>
      </c>
      <c r="R1658" s="3">
        <v>1.270501544</v>
      </c>
      <c r="S1658" s="3">
        <v>36590.444459999999</v>
      </c>
      <c r="T1658" s="3">
        <v>646497.6</v>
      </c>
      <c r="U1658" t="str">
        <f t="shared" si="355"/>
        <v xml:space="preserve">STAINLESS STEEL COLA BOTTLE 750ML SK750 SL-01 </v>
      </c>
      <c r="V1658" t="e">
        <f t="shared" si="356"/>
        <v>#VALUE!</v>
      </c>
      <c r="W1658" t="str">
        <f t="shared" si="357"/>
        <v>KG</v>
      </c>
      <c r="X1658" t="e">
        <f t="shared" si="358"/>
        <v>#VALUE!</v>
      </c>
      <c r="Y1658">
        <f t="shared" si="359"/>
        <v>3304793.39</v>
      </c>
      <c r="Z1658">
        <f t="shared" si="360"/>
        <v>0.24320002402742397</v>
      </c>
      <c r="AA1658" t="str">
        <f t="shared" si="361"/>
        <v>High</v>
      </c>
      <c r="AB1658">
        <f t="shared" si="362"/>
        <v>2019</v>
      </c>
      <c r="AD1658">
        <f t="shared" si="363"/>
        <v>0.23150255877948064</v>
      </c>
    </row>
    <row r="1659" spans="1:30" x14ac:dyDescent="0.3">
      <c r="A1659" s="3" t="s">
        <v>19</v>
      </c>
      <c r="B1659" s="3" t="s">
        <v>2202</v>
      </c>
      <c r="C1659" s="3" t="s">
        <v>21</v>
      </c>
      <c r="D1659" s="4" t="s">
        <v>22</v>
      </c>
      <c r="E1659" s="3" t="s">
        <v>2205</v>
      </c>
      <c r="F1659" s="3" t="str">
        <f t="shared" si="350"/>
        <v>Other</v>
      </c>
      <c r="G1659" s="3" t="str">
        <f t="shared" si="351"/>
        <v xml:space="preserve">STAINLESS STEEL SPORTS BOTTLE 750ML S-308-C6-NP-20 </v>
      </c>
      <c r="H1659" s="3" t="str">
        <f t="shared" si="352"/>
        <v>STAINLESS</v>
      </c>
      <c r="I1659" s="3"/>
      <c r="J1659" s="3"/>
      <c r="K1659" s="3" t="str">
        <f t="shared" si="353"/>
        <v>KG</v>
      </c>
      <c r="L1659" s="3" t="e">
        <f t="shared" si="354"/>
        <v>#VALUE!</v>
      </c>
      <c r="M1659" s="3"/>
      <c r="N1659" s="3">
        <v>11772</v>
      </c>
      <c r="O1659" s="3" t="s">
        <v>1076</v>
      </c>
      <c r="P1659" s="3">
        <v>75.202175499999996</v>
      </c>
      <c r="Q1659" s="3">
        <v>885280.01</v>
      </c>
      <c r="R1659" s="3">
        <v>1.035129738</v>
      </c>
      <c r="S1659" s="3">
        <v>12185.547280000001</v>
      </c>
      <c r="T1659" s="3">
        <v>215300.1</v>
      </c>
      <c r="U1659" t="str">
        <f t="shared" si="355"/>
        <v xml:space="preserve">STAINLESS STEEL SPORTS BOTTLE 750ML S-308-C6-NP-20 </v>
      </c>
      <c r="V1659" t="e">
        <f t="shared" si="356"/>
        <v>#VALUE!</v>
      </c>
      <c r="W1659" t="str">
        <f t="shared" si="357"/>
        <v>KG</v>
      </c>
      <c r="X1659" t="e">
        <f t="shared" si="358"/>
        <v>#VALUE!</v>
      </c>
      <c r="Y1659">
        <f t="shared" si="359"/>
        <v>1100580.1100000001</v>
      </c>
      <c r="Z1659">
        <f t="shared" si="360"/>
        <v>0.24320000177119103</v>
      </c>
      <c r="AA1659" t="str">
        <f t="shared" si="361"/>
        <v>High</v>
      </c>
      <c r="AB1659">
        <f t="shared" si="362"/>
        <v>2019</v>
      </c>
      <c r="AD1659">
        <f t="shared" si="363"/>
        <v>0.23147483966751867</v>
      </c>
    </row>
    <row r="1660" spans="1:30" x14ac:dyDescent="0.3">
      <c r="A1660" s="3" t="s">
        <v>19</v>
      </c>
      <c r="B1660" s="3" t="s">
        <v>2206</v>
      </c>
      <c r="C1660" s="3" t="s">
        <v>21</v>
      </c>
      <c r="D1660" s="4" t="s">
        <v>22</v>
      </c>
      <c r="E1660" s="3" t="s">
        <v>2207</v>
      </c>
      <c r="F1660" s="3" t="str">
        <f t="shared" si="350"/>
        <v>Other</v>
      </c>
      <c r="G1660" s="3" t="str">
        <f t="shared" si="351"/>
        <v>STEEL LUNCH BOX 2 LAYER-8504</v>
      </c>
      <c r="H1660" s="3" t="str">
        <f t="shared" si="352"/>
        <v>STEEL</v>
      </c>
      <c r="I1660" s="3"/>
      <c r="J1660" s="3"/>
      <c r="K1660" s="3" t="str">
        <f t="shared" si="353"/>
        <v>KG</v>
      </c>
      <c r="L1660" s="3" t="e">
        <f t="shared" si="354"/>
        <v>#VALUE!</v>
      </c>
      <c r="M1660" s="3"/>
      <c r="N1660" s="3">
        <v>1200</v>
      </c>
      <c r="O1660" s="3" t="s">
        <v>1076</v>
      </c>
      <c r="P1660" s="3">
        <v>184.46974169999999</v>
      </c>
      <c r="Q1660" s="3">
        <v>221363.69</v>
      </c>
      <c r="R1660" s="3">
        <v>2.5391568019999999</v>
      </c>
      <c r="S1660" s="3">
        <v>3046.9881620000001</v>
      </c>
      <c r="T1660" s="3">
        <v>53835.6</v>
      </c>
      <c r="U1660" t="str">
        <f t="shared" si="355"/>
        <v>STEEL LUNCH BOX 2 LAYER-8504</v>
      </c>
      <c r="V1660" t="e">
        <f t="shared" si="356"/>
        <v>#VALUE!</v>
      </c>
      <c r="W1660" t="str">
        <f t="shared" si="357"/>
        <v>KG</v>
      </c>
      <c r="X1660" t="e">
        <f t="shared" si="358"/>
        <v>#VALUE!</v>
      </c>
      <c r="Y1660">
        <f t="shared" si="359"/>
        <v>275199.28999999998</v>
      </c>
      <c r="Z1660">
        <f t="shared" si="360"/>
        <v>0.24319977680169677</v>
      </c>
      <c r="AA1660" t="str">
        <f t="shared" si="361"/>
        <v>High</v>
      </c>
      <c r="AB1660">
        <f t="shared" si="362"/>
        <v>2019</v>
      </c>
      <c r="AD1660">
        <f t="shared" si="363"/>
        <v>0.23144698892617982</v>
      </c>
    </row>
    <row r="1661" spans="1:30" x14ac:dyDescent="0.3">
      <c r="A1661" s="3" t="s">
        <v>19</v>
      </c>
      <c r="B1661" s="3" t="s">
        <v>2206</v>
      </c>
      <c r="C1661" s="3" t="s">
        <v>21</v>
      </c>
      <c r="D1661" s="4" t="s">
        <v>22</v>
      </c>
      <c r="E1661" s="3" t="s">
        <v>2208</v>
      </c>
      <c r="F1661" s="3" t="str">
        <f t="shared" si="350"/>
        <v>Other</v>
      </c>
      <c r="G1661" s="3" t="str">
        <f t="shared" si="351"/>
        <v>STEEL LUNCH BOX -6900</v>
      </c>
      <c r="H1661" s="3" t="str">
        <f t="shared" si="352"/>
        <v>STEEL</v>
      </c>
      <c r="I1661" s="3"/>
      <c r="J1661" s="3"/>
      <c r="K1661" s="3" t="str">
        <f t="shared" si="353"/>
        <v>KG</v>
      </c>
      <c r="L1661" s="3" t="e">
        <f t="shared" si="354"/>
        <v>#VALUE!</v>
      </c>
      <c r="M1661" s="3"/>
      <c r="N1661" s="3">
        <v>38400</v>
      </c>
      <c r="O1661" s="3" t="s">
        <v>1076</v>
      </c>
      <c r="P1661" s="3">
        <v>58.29243906</v>
      </c>
      <c r="Q1661" s="3">
        <v>2238429.66</v>
      </c>
      <c r="R1661" s="3">
        <v>0.80237355899999996</v>
      </c>
      <c r="S1661" s="3">
        <v>30811.144670000001</v>
      </c>
      <c r="T1661" s="3">
        <v>544386.1</v>
      </c>
      <c r="U1661" t="str">
        <f t="shared" si="355"/>
        <v>STEEL LUNCH BOX -6900</v>
      </c>
      <c r="V1661" t="e">
        <f t="shared" si="356"/>
        <v>#VALUE!</v>
      </c>
      <c r="W1661" t="str">
        <f t="shared" si="357"/>
        <v>KG</v>
      </c>
      <c r="X1661" t="e">
        <f t="shared" si="358"/>
        <v>#VALUE!</v>
      </c>
      <c r="Y1661">
        <f t="shared" si="359"/>
        <v>2782815.7600000002</v>
      </c>
      <c r="Z1661">
        <f t="shared" si="360"/>
        <v>0.24320000298780883</v>
      </c>
      <c r="AA1661" t="str">
        <f t="shared" si="361"/>
        <v>High</v>
      </c>
      <c r="AB1661">
        <f t="shared" si="362"/>
        <v>2019</v>
      </c>
      <c r="AD1661">
        <f t="shared" si="363"/>
        <v>0.23141900609790481</v>
      </c>
    </row>
    <row r="1662" spans="1:30" x14ac:dyDescent="0.3">
      <c r="A1662" s="3" t="s">
        <v>19</v>
      </c>
      <c r="B1662" s="3" t="s">
        <v>2206</v>
      </c>
      <c r="C1662" s="3" t="s">
        <v>21</v>
      </c>
      <c r="D1662" s="4" t="s">
        <v>22</v>
      </c>
      <c r="E1662" s="3" t="s">
        <v>2209</v>
      </c>
      <c r="F1662" s="3" t="str">
        <f t="shared" si="350"/>
        <v>Other</v>
      </c>
      <c r="G1662" s="3" t="str">
        <f t="shared" si="351"/>
        <v xml:space="preserve">STEEL LUNCH BOX 3LAYER-8505 </v>
      </c>
      <c r="H1662" s="3" t="str">
        <f t="shared" si="352"/>
        <v>STEEL</v>
      </c>
      <c r="I1662" s="3"/>
      <c r="J1662" s="3"/>
      <c r="K1662" s="3" t="str">
        <f t="shared" si="353"/>
        <v>KG</v>
      </c>
      <c r="L1662" s="3" t="e">
        <f t="shared" si="354"/>
        <v>#VALUE!</v>
      </c>
      <c r="M1662" s="3"/>
      <c r="N1662" s="3">
        <v>16800</v>
      </c>
      <c r="O1662" s="3" t="s">
        <v>1076</v>
      </c>
      <c r="P1662" s="3">
        <v>256.04400479999998</v>
      </c>
      <c r="Q1662" s="3">
        <v>4301539.28</v>
      </c>
      <c r="R1662" s="3">
        <v>3.524349687</v>
      </c>
      <c r="S1662" s="3">
        <v>59209.074739999996</v>
      </c>
      <c r="T1662" s="3">
        <v>1046134.3</v>
      </c>
      <c r="U1662" t="str">
        <f t="shared" si="355"/>
        <v xml:space="preserve">STEEL LUNCH BOX 3LAYER-8505 </v>
      </c>
      <c r="V1662" t="e">
        <f t="shared" si="356"/>
        <v>#VALUE!</v>
      </c>
      <c r="W1662" t="str">
        <f t="shared" si="357"/>
        <v>KG</v>
      </c>
      <c r="X1662" t="e">
        <f t="shared" si="358"/>
        <v>#VALUE!</v>
      </c>
      <c r="Y1662">
        <f t="shared" si="359"/>
        <v>5347673.58</v>
      </c>
      <c r="Z1662">
        <f t="shared" si="360"/>
        <v>0.24319998770300663</v>
      </c>
      <c r="AA1662" t="str">
        <f t="shared" si="361"/>
        <v>High</v>
      </c>
      <c r="AB1662">
        <f t="shared" si="362"/>
        <v>2019</v>
      </c>
      <c r="AD1662">
        <f t="shared" si="363"/>
        <v>0.23139088916022005</v>
      </c>
    </row>
    <row r="1663" spans="1:30" x14ac:dyDescent="0.3">
      <c r="A1663" s="3" t="s">
        <v>19</v>
      </c>
      <c r="B1663" s="3" t="s">
        <v>2206</v>
      </c>
      <c r="C1663" s="3" t="s">
        <v>21</v>
      </c>
      <c r="D1663" s="4" t="s">
        <v>22</v>
      </c>
      <c r="E1663" s="3" t="s">
        <v>2210</v>
      </c>
      <c r="F1663" s="3" t="str">
        <f t="shared" si="350"/>
        <v>Other</v>
      </c>
      <c r="G1663" s="3" t="str">
        <f t="shared" si="351"/>
        <v xml:space="preserve">STEEL LUNCH BOX-6527 </v>
      </c>
      <c r="H1663" s="3" t="str">
        <f t="shared" si="352"/>
        <v>STEEL</v>
      </c>
      <c r="I1663" s="3"/>
      <c r="J1663" s="3"/>
      <c r="K1663" s="3" t="str">
        <f t="shared" si="353"/>
        <v>KG</v>
      </c>
      <c r="L1663" s="3" t="e">
        <f t="shared" si="354"/>
        <v>#VALUE!</v>
      </c>
      <c r="M1663" s="3"/>
      <c r="N1663" s="3">
        <v>25860</v>
      </c>
      <c r="O1663" s="3" t="s">
        <v>1076</v>
      </c>
      <c r="P1663" s="3">
        <v>154.9545851</v>
      </c>
      <c r="Q1663" s="3">
        <v>4007125.57</v>
      </c>
      <c r="R1663" s="3">
        <v>2.132891742</v>
      </c>
      <c r="S1663" s="3">
        <v>55156.580450000001</v>
      </c>
      <c r="T1663" s="3">
        <v>974533</v>
      </c>
      <c r="U1663" t="str">
        <f t="shared" si="355"/>
        <v xml:space="preserve">STEEL LUNCH BOX-6527 </v>
      </c>
      <c r="V1663" t="e">
        <f t="shared" si="356"/>
        <v>#VALUE!</v>
      </c>
      <c r="W1663" t="str">
        <f t="shared" si="357"/>
        <v>KG</v>
      </c>
      <c r="X1663" t="e">
        <f t="shared" si="358"/>
        <v>#VALUE!</v>
      </c>
      <c r="Y1663">
        <f t="shared" si="359"/>
        <v>4981658.57</v>
      </c>
      <c r="Z1663">
        <f t="shared" si="360"/>
        <v>0.24320001531671492</v>
      </c>
      <c r="AA1663" t="str">
        <f t="shared" si="361"/>
        <v>High</v>
      </c>
      <c r="AB1663">
        <f t="shared" si="362"/>
        <v>2019</v>
      </c>
      <c r="AD1663">
        <f t="shared" si="363"/>
        <v>0.23136263772829951</v>
      </c>
    </row>
    <row r="1664" spans="1:30" x14ac:dyDescent="0.3">
      <c r="A1664" s="3" t="s">
        <v>19</v>
      </c>
      <c r="B1664" s="3" t="s">
        <v>2211</v>
      </c>
      <c r="C1664" s="3" t="s">
        <v>21</v>
      </c>
      <c r="D1664" s="4" t="s">
        <v>25</v>
      </c>
      <c r="E1664" s="3" t="s">
        <v>2212</v>
      </c>
      <c r="F1664" s="3" t="str">
        <f t="shared" si="350"/>
        <v>Scrubber</v>
      </c>
      <c r="G1664" s="3" t="str">
        <f t="shared" si="351"/>
        <v xml:space="preserve">STEEL SCRUBBER-DR-1 </v>
      </c>
      <c r="H1664" s="3" t="str">
        <f t="shared" si="352"/>
        <v>STEEL</v>
      </c>
      <c r="I1664" s="3"/>
      <c r="J1664" s="3"/>
      <c r="K1664" s="3" t="str">
        <f t="shared" si="353"/>
        <v>KG</v>
      </c>
      <c r="L1664" s="3" t="e">
        <f t="shared" si="354"/>
        <v>#VALUE!</v>
      </c>
      <c r="M1664" s="3"/>
      <c r="N1664" s="3">
        <v>235800</v>
      </c>
      <c r="O1664" s="3" t="s">
        <v>1076</v>
      </c>
      <c r="P1664" s="3">
        <v>4.938705895</v>
      </c>
      <c r="Q1664" s="3">
        <v>1164546.8500000001</v>
      </c>
      <c r="R1664" s="3">
        <v>6.8498001000000003E-2</v>
      </c>
      <c r="S1664" s="3">
        <v>16151.82871</v>
      </c>
      <c r="T1664" s="3">
        <v>360776.7</v>
      </c>
      <c r="U1664" t="str">
        <f t="shared" si="355"/>
        <v xml:space="preserve">STEEL SCRUBBER-DR-1 </v>
      </c>
      <c r="V1664" t="e">
        <f t="shared" si="356"/>
        <v>#VALUE!</v>
      </c>
      <c r="W1664" t="str">
        <f t="shared" si="357"/>
        <v>KG</v>
      </c>
      <c r="X1664" t="e">
        <f t="shared" si="358"/>
        <v>#VALUE!</v>
      </c>
      <c r="Y1664">
        <f t="shared" si="359"/>
        <v>1525323.55</v>
      </c>
      <c r="Z1664">
        <f t="shared" si="360"/>
        <v>0.30980007373683588</v>
      </c>
      <c r="AA1664" t="str">
        <f t="shared" si="361"/>
        <v>High</v>
      </c>
      <c r="AB1664">
        <f t="shared" si="362"/>
        <v>2019</v>
      </c>
      <c r="AD1664">
        <f t="shared" si="363"/>
        <v>0.23133425073168459</v>
      </c>
    </row>
    <row r="1665" spans="1:30" x14ac:dyDescent="0.3">
      <c r="A1665" s="3" t="s">
        <v>19</v>
      </c>
      <c r="B1665" s="3" t="s">
        <v>2213</v>
      </c>
      <c r="C1665" s="3" t="s">
        <v>21</v>
      </c>
      <c r="D1665" s="4" t="s">
        <v>22</v>
      </c>
      <c r="E1665" s="3" t="s">
        <v>2214</v>
      </c>
      <c r="F1665" s="3" t="str">
        <f t="shared" si="350"/>
        <v>Other</v>
      </c>
      <c r="G1665" s="3" t="str">
        <f t="shared" si="351"/>
        <v>KWB-600F STAINLESS STEEL SPORTS BOTTLE -</v>
      </c>
      <c r="H1665" s="3" t="str">
        <f t="shared" si="352"/>
        <v>KWB-600F</v>
      </c>
      <c r="I1665" s="3"/>
      <c r="J1665" s="3"/>
      <c r="K1665" s="3" t="str">
        <f t="shared" si="353"/>
        <v/>
      </c>
      <c r="L1665" s="3" t="e">
        <f t="shared" si="354"/>
        <v>#VALUE!</v>
      </c>
      <c r="M1665" s="3"/>
      <c r="N1665" s="3">
        <v>50400</v>
      </c>
      <c r="O1665" s="3" t="s">
        <v>1076</v>
      </c>
      <c r="P1665" s="3">
        <v>77.081099210000005</v>
      </c>
      <c r="Q1665" s="3">
        <v>3884887.4</v>
      </c>
      <c r="R1665" s="3">
        <v>1.069085981</v>
      </c>
      <c r="S1665" s="3">
        <v>53881.933429999997</v>
      </c>
      <c r="T1665" s="3">
        <v>944804.6</v>
      </c>
      <c r="U1665" t="str">
        <f t="shared" si="355"/>
        <v>KWB-600F STAINLESS STEEL SPORTS BOTTLE -</v>
      </c>
      <c r="V1665" t="e">
        <f t="shared" si="356"/>
        <v>#VALUE!</v>
      </c>
      <c r="W1665" t="str">
        <f t="shared" si="357"/>
        <v/>
      </c>
      <c r="X1665" t="e">
        <f t="shared" si="358"/>
        <v>#VALUE!</v>
      </c>
      <c r="Y1665">
        <f t="shared" si="359"/>
        <v>4829692</v>
      </c>
      <c r="Z1665">
        <f t="shared" si="360"/>
        <v>0.24319999596384698</v>
      </c>
      <c r="AA1665" t="str">
        <f t="shared" si="361"/>
        <v>High</v>
      </c>
      <c r="AB1665">
        <f t="shared" si="362"/>
        <v>2019</v>
      </c>
      <c r="AD1665">
        <f t="shared" si="363"/>
        <v>0.23114563096484528</v>
      </c>
    </row>
    <row r="1666" spans="1:30" x14ac:dyDescent="0.3">
      <c r="A1666" s="3" t="s">
        <v>19</v>
      </c>
      <c r="B1666" s="3" t="s">
        <v>2213</v>
      </c>
      <c r="C1666" s="3" t="s">
        <v>21</v>
      </c>
      <c r="D1666" s="4" t="s">
        <v>22</v>
      </c>
      <c r="E1666" s="3" t="s">
        <v>2215</v>
      </c>
      <c r="F1666" s="3" t="str">
        <f t="shared" si="350"/>
        <v>Other</v>
      </c>
      <c r="G1666" s="3" t="str">
        <f t="shared" si="351"/>
        <v xml:space="preserve">STEEL ZHARA -NP-003 </v>
      </c>
      <c r="H1666" s="3" t="str">
        <f t="shared" si="352"/>
        <v>STEEL</v>
      </c>
      <c r="I1666" s="3"/>
      <c r="J1666" s="3"/>
      <c r="K1666" s="3" t="str">
        <f t="shared" si="353"/>
        <v>KG</v>
      </c>
      <c r="L1666" s="3" t="e">
        <f t="shared" si="354"/>
        <v>#VALUE!</v>
      </c>
      <c r="M1666" s="3"/>
      <c r="N1666" s="3">
        <v>48000</v>
      </c>
      <c r="O1666" s="3" t="s">
        <v>24</v>
      </c>
      <c r="P1666" s="3">
        <v>33.513490210000001</v>
      </c>
      <c r="Q1666" s="3">
        <v>1608647.53</v>
      </c>
      <c r="R1666" s="3">
        <v>0.46481955899999999</v>
      </c>
      <c r="S1666" s="3">
        <v>22311.338830000001</v>
      </c>
      <c r="T1666" s="3">
        <v>391223.2</v>
      </c>
      <c r="U1666" t="str">
        <f t="shared" si="355"/>
        <v xml:space="preserve">STEEL ZHARA -NP-003 </v>
      </c>
      <c r="V1666" t="e">
        <f t="shared" si="356"/>
        <v>#VALUE!</v>
      </c>
      <c r="W1666" t="str">
        <f t="shared" si="357"/>
        <v>KG</v>
      </c>
      <c r="X1666" t="e">
        <f t="shared" si="358"/>
        <v>#VALUE!</v>
      </c>
      <c r="Y1666">
        <f t="shared" si="359"/>
        <v>1999870.73</v>
      </c>
      <c r="Z1666">
        <f t="shared" si="360"/>
        <v>0.24320007503446078</v>
      </c>
      <c r="AA1666" t="str">
        <f t="shared" si="361"/>
        <v>High</v>
      </c>
      <c r="AB1666">
        <f t="shared" si="362"/>
        <v>2019</v>
      </c>
      <c r="AD1666">
        <f t="shared" si="363"/>
        <v>0.23111658430219711</v>
      </c>
    </row>
    <row r="1667" spans="1:30" x14ac:dyDescent="0.3">
      <c r="A1667" s="3" t="s">
        <v>19</v>
      </c>
      <c r="B1667" s="3" t="s">
        <v>2213</v>
      </c>
      <c r="C1667" s="3" t="s">
        <v>21</v>
      </c>
      <c r="D1667" s="4" t="s">
        <v>22</v>
      </c>
      <c r="E1667" s="3" t="s">
        <v>2216</v>
      </c>
      <c r="F1667" s="3" t="str">
        <f t="shared" ref="F1667:F1730" si="364">IF(ISNUMBER(SEARCH("SCRUB",E1667)),"Scrubber",
IF(ISNUMBER(SEARCH("STRAIN",E1667)),"Kitchen Tools",
IF(ISNUMBER(SEARCH("HOLDER",E1667)),"Household Steel",
IF(ISNUMBER(SEARCH("CONTAINER",E1667)),"Containers",
IF(ISNUMBER(SEARCH("STAND",E1667)),"Home Utility",
"Other")))))</f>
        <v>Other</v>
      </c>
      <c r="G1667" s="3" t="str">
        <f t="shared" ref="G1667:G1730" si="365">LEFT(E1667, FIND("(", E1667 &amp; "(")-1)</f>
        <v xml:space="preserve">STAINLESS STEEL SPORTS BOTTLE 750ML S-308-C6-NP-20 </v>
      </c>
      <c r="H1667" s="3" t="str">
        <f t="shared" ref="H1667:H1730" si="366">LEFT(E1667, FIND(" ", E1667 &amp; " ") - 1)</f>
        <v>STAINLESS</v>
      </c>
      <c r="I1667" s="3"/>
      <c r="J1667" s="3"/>
      <c r="K1667" s="3" t="str">
        <f t="shared" ref="K1667:K1730" si="367">IF(ISNUMBER(SEARCH("PCS",E1667)),"PCS",
IF(ISNUMBER(SEARCH("SET",E1667)),"SETS",
IF(ISNUMBER(SEARCH("KG",E1667)),"KG","")))</f>
        <v>KG</v>
      </c>
      <c r="L1667" s="3" t="e">
        <f t="shared" ref="L1667:L1730" si="368">--TRIM(MID(E1667, FIND("USD", UPPER(E1667))+3, 10))</f>
        <v>#VALUE!</v>
      </c>
      <c r="M1667" s="3"/>
      <c r="N1667" s="3">
        <v>27000</v>
      </c>
      <c r="O1667" s="3" t="s">
        <v>1076</v>
      </c>
      <c r="P1667" s="3">
        <v>76.097529629999997</v>
      </c>
      <c r="Q1667" s="3">
        <v>2054633.3</v>
      </c>
      <c r="R1667" s="3">
        <v>1.0554442390000001</v>
      </c>
      <c r="S1667" s="3">
        <v>28496.994449999998</v>
      </c>
      <c r="T1667" s="3">
        <v>499686.8</v>
      </c>
      <c r="U1667" t="str">
        <f t="shared" ref="U1667:U1730" si="369">LEFT(E1667, FIND("(", E1667 &amp; "(")-1)</f>
        <v xml:space="preserve">STAINLESS STEEL SPORTS BOTTLE 750ML S-308-C6-NP-20 </v>
      </c>
      <c r="V1667" t="e">
        <f t="shared" ref="V1667:V1730" si="370">--SUBSTITUTE(MID(E1667, FIND("QTY:", E1667) + 4, FIND("PCS", E1667) - FIND("QTY:", E1667) - 4), ",", "")</f>
        <v>#VALUE!</v>
      </c>
      <c r="W1667" t="str">
        <f t="shared" ref="W1667:W1730" si="371">IF(ISNUMBER(SEARCH("PCS",E1667)),"PCS",
IF(ISNUMBER(SEARCH("SET",E1667)),"SET",
IF(ISNUMBER(SEARCH("KG",E1667)),"KG","")))</f>
        <v>KG</v>
      </c>
      <c r="X1667" t="e">
        <f t="shared" ref="X1667:X1730" si="372">--TRIM(SUBSTITUTE(MID(UPPER(E1667), FIND("USD", UPPER(E1667))+3, FIND("PER", UPPER(E1667)) - (FIND("USD", UPPER(E1667))+3)),")",""))</f>
        <v>#VALUE!</v>
      </c>
      <c r="Y1667">
        <f t="shared" ref="Y1667:Y1730" si="373">Q1667 + T1667</f>
        <v>2554320.1</v>
      </c>
      <c r="Z1667">
        <f t="shared" ref="Z1667:Z1730" si="374">IF(Q1667&gt;0, T1667/Q1667, "")</f>
        <v>0.2431999909667579</v>
      </c>
      <c r="AA1667" t="str">
        <f t="shared" ref="AA1667:AA1730" si="375">IF(AD1667 &gt; $AD$2080, "High", "Normal")</f>
        <v>High</v>
      </c>
      <c r="AB1667">
        <f t="shared" ref="AB1667:AB1730" si="376">YEAR(B1667)</f>
        <v>2019</v>
      </c>
      <c r="AD1667">
        <f t="shared" ref="AD1667:AD1730" si="377">AVERAGE(Z1667:Z3745)</f>
        <v>0.2310873971265153</v>
      </c>
    </row>
    <row r="1668" spans="1:30" x14ac:dyDescent="0.3">
      <c r="A1668" s="3" t="s">
        <v>19</v>
      </c>
      <c r="B1668" s="3" t="s">
        <v>2213</v>
      </c>
      <c r="C1668" s="3" t="s">
        <v>21</v>
      </c>
      <c r="D1668" s="4" t="s">
        <v>22</v>
      </c>
      <c r="E1668" s="3" t="s">
        <v>2217</v>
      </c>
      <c r="F1668" s="3" t="str">
        <f t="shared" si="364"/>
        <v>Other</v>
      </c>
      <c r="G1668" s="3" t="str">
        <f t="shared" si="365"/>
        <v xml:space="preserve">STAINLESS STEEL SPORTS BOTTLE 650ML S115-NP-21 </v>
      </c>
      <c r="H1668" s="3" t="str">
        <f t="shared" si="366"/>
        <v>STAINLESS</v>
      </c>
      <c r="I1668" s="3"/>
      <c r="J1668" s="3"/>
      <c r="K1668" s="3" t="str">
        <f t="shared" si="367"/>
        <v>KG</v>
      </c>
      <c r="L1668" s="3" t="e">
        <f t="shared" si="368"/>
        <v>#VALUE!</v>
      </c>
      <c r="M1668" s="3"/>
      <c r="N1668" s="3">
        <v>14796</v>
      </c>
      <c r="O1668" s="3" t="s">
        <v>1076</v>
      </c>
      <c r="P1668" s="3">
        <v>84.585903619999996</v>
      </c>
      <c r="Q1668" s="3">
        <v>1251533.03</v>
      </c>
      <c r="R1668" s="3">
        <v>1.173174808</v>
      </c>
      <c r="S1668" s="3">
        <v>17358.294450000001</v>
      </c>
      <c r="T1668" s="3">
        <v>304372.8</v>
      </c>
      <c r="U1668" t="str">
        <f t="shared" si="369"/>
        <v xml:space="preserve">STAINLESS STEEL SPORTS BOTTLE 650ML S115-NP-21 </v>
      </c>
      <c r="V1668" t="e">
        <f t="shared" si="370"/>
        <v>#VALUE!</v>
      </c>
      <c r="W1668" t="str">
        <f t="shared" si="371"/>
        <v>KG</v>
      </c>
      <c r="X1668" t="e">
        <f t="shared" si="372"/>
        <v>#VALUE!</v>
      </c>
      <c r="Y1668">
        <f t="shared" si="373"/>
        <v>1555905.83</v>
      </c>
      <c r="Z1668">
        <f t="shared" si="374"/>
        <v>0.243199973715436</v>
      </c>
      <c r="AA1668" t="str">
        <f t="shared" si="375"/>
        <v>High</v>
      </c>
      <c r="AB1668">
        <f t="shared" si="376"/>
        <v>2019</v>
      </c>
      <c r="AD1668">
        <f t="shared" si="377"/>
        <v>0.23105806881213214</v>
      </c>
    </row>
    <row r="1669" spans="1:30" x14ac:dyDescent="0.3">
      <c r="A1669" s="3" t="s">
        <v>19</v>
      </c>
      <c r="B1669" s="3" t="s">
        <v>2213</v>
      </c>
      <c r="C1669" s="3" t="s">
        <v>21</v>
      </c>
      <c r="D1669" s="4" t="s">
        <v>22</v>
      </c>
      <c r="E1669" s="3" t="s">
        <v>2218</v>
      </c>
      <c r="F1669" s="3" t="str">
        <f t="shared" si="364"/>
        <v>Other</v>
      </c>
      <c r="G1669" s="3" t="str">
        <f t="shared" si="365"/>
        <v xml:space="preserve">STEEL PEELER -MP-196 </v>
      </c>
      <c r="H1669" s="3" t="str">
        <f t="shared" si="366"/>
        <v>STEEL</v>
      </c>
      <c r="I1669" s="3"/>
      <c r="J1669" s="3"/>
      <c r="K1669" s="3" t="str">
        <f t="shared" si="367"/>
        <v>KG</v>
      </c>
      <c r="L1669" s="3" t="e">
        <f t="shared" si="368"/>
        <v>#VALUE!</v>
      </c>
      <c r="M1669" s="3"/>
      <c r="N1669" s="3">
        <v>18432</v>
      </c>
      <c r="O1669" s="3" t="s">
        <v>1076</v>
      </c>
      <c r="P1669" s="3">
        <v>38.002539059999997</v>
      </c>
      <c r="Q1669" s="3">
        <v>700462.8</v>
      </c>
      <c r="R1669" s="3">
        <v>0.52708098599999997</v>
      </c>
      <c r="S1669" s="3">
        <v>9715.1567269999996</v>
      </c>
      <c r="T1669" s="3">
        <v>170352.6</v>
      </c>
      <c r="U1669" t="str">
        <f t="shared" si="369"/>
        <v xml:space="preserve">STEEL PEELER -MP-196 </v>
      </c>
      <c r="V1669" t="e">
        <f t="shared" si="370"/>
        <v>#VALUE!</v>
      </c>
      <c r="W1669" t="str">
        <f t="shared" si="371"/>
        <v>KG</v>
      </c>
      <c r="X1669" t="e">
        <f t="shared" si="372"/>
        <v>#VALUE!</v>
      </c>
      <c r="Y1669">
        <f t="shared" si="373"/>
        <v>870815.4</v>
      </c>
      <c r="Z1669">
        <f t="shared" si="374"/>
        <v>0.24320006715560055</v>
      </c>
      <c r="AA1669" t="str">
        <f t="shared" si="375"/>
        <v>High</v>
      </c>
      <c r="AB1669">
        <f t="shared" si="376"/>
        <v>2019</v>
      </c>
      <c r="AD1669">
        <f t="shared" si="377"/>
        <v>0.23102859816916294</v>
      </c>
    </row>
    <row r="1670" spans="1:30" x14ac:dyDescent="0.3">
      <c r="A1670" s="3" t="s">
        <v>19</v>
      </c>
      <c r="B1670" s="3" t="s">
        <v>2213</v>
      </c>
      <c r="C1670" s="3" t="s">
        <v>21</v>
      </c>
      <c r="D1670" s="4" t="s">
        <v>22</v>
      </c>
      <c r="E1670" s="3" t="s">
        <v>2219</v>
      </c>
      <c r="F1670" s="3" t="str">
        <f t="shared" si="364"/>
        <v>Kitchen Tools</v>
      </c>
      <c r="G1670" s="3" t="str">
        <f t="shared" si="365"/>
        <v xml:space="preserve">STEEL TEA STRAINER-NP-55 </v>
      </c>
      <c r="H1670" s="3" t="str">
        <f t="shared" si="366"/>
        <v>STEEL</v>
      </c>
      <c r="I1670" s="3"/>
      <c r="J1670" s="3"/>
      <c r="K1670" s="3" t="str">
        <f t="shared" si="367"/>
        <v>KG</v>
      </c>
      <c r="L1670" s="3" t="e">
        <f t="shared" si="368"/>
        <v>#VALUE!</v>
      </c>
      <c r="M1670" s="3"/>
      <c r="N1670" s="3">
        <v>29160</v>
      </c>
      <c r="O1670" s="3" t="s">
        <v>1076</v>
      </c>
      <c r="P1670" s="3">
        <v>23.474539440000001</v>
      </c>
      <c r="Q1670" s="3">
        <v>684517.57</v>
      </c>
      <c r="R1670" s="3">
        <v>0.325583071</v>
      </c>
      <c r="S1670" s="3">
        <v>9494.0023579999997</v>
      </c>
      <c r="T1670" s="3">
        <v>166474.70000000001</v>
      </c>
      <c r="U1670" t="str">
        <f t="shared" si="369"/>
        <v xml:space="preserve">STEEL TEA STRAINER-NP-55 </v>
      </c>
      <c r="V1670" t="e">
        <f t="shared" si="370"/>
        <v>#VALUE!</v>
      </c>
      <c r="W1670" t="str">
        <f t="shared" si="371"/>
        <v>KG</v>
      </c>
      <c r="X1670" t="e">
        <f t="shared" si="372"/>
        <v>#VALUE!</v>
      </c>
      <c r="Y1670">
        <f t="shared" si="373"/>
        <v>850992.27</v>
      </c>
      <c r="Z1670">
        <f t="shared" si="374"/>
        <v>0.24320003940877663</v>
      </c>
      <c r="AA1670" t="str">
        <f t="shared" si="375"/>
        <v>High</v>
      </c>
      <c r="AB1670">
        <f t="shared" si="376"/>
        <v>2019</v>
      </c>
      <c r="AD1670">
        <f t="shared" si="377"/>
        <v>0.23099898388939058</v>
      </c>
    </row>
    <row r="1671" spans="1:30" x14ac:dyDescent="0.3">
      <c r="A1671" s="3" t="s">
        <v>19</v>
      </c>
      <c r="B1671" s="3" t="s">
        <v>2220</v>
      </c>
      <c r="C1671" s="3" t="s">
        <v>21</v>
      </c>
      <c r="D1671" s="4" t="s">
        <v>22</v>
      </c>
      <c r="E1671" s="3" t="s">
        <v>2221</v>
      </c>
      <c r="F1671" s="3" t="str">
        <f t="shared" si="364"/>
        <v>Other</v>
      </c>
      <c r="G1671" s="3" t="str">
        <f t="shared" si="365"/>
        <v>KWP-600B-SS OIL POT 600ML -</v>
      </c>
      <c r="H1671" s="3" t="str">
        <f t="shared" si="366"/>
        <v>KWP-600B-SS</v>
      </c>
      <c r="I1671" s="3"/>
      <c r="J1671" s="3"/>
      <c r="K1671" s="3" t="str">
        <f t="shared" si="367"/>
        <v/>
      </c>
      <c r="L1671" s="3" t="e">
        <f t="shared" si="368"/>
        <v>#VALUE!</v>
      </c>
      <c r="M1671" s="3"/>
      <c r="N1671" s="3">
        <v>6800</v>
      </c>
      <c r="O1671" s="3" t="s">
        <v>1076</v>
      </c>
      <c r="P1671" s="3">
        <v>91.549698530000001</v>
      </c>
      <c r="Q1671" s="3">
        <v>622537.94999999995</v>
      </c>
      <c r="R1671" s="3">
        <v>1.269760035</v>
      </c>
      <c r="S1671" s="3">
        <v>8634.3682389999994</v>
      </c>
      <c r="T1671" s="3">
        <v>151401.29999999999</v>
      </c>
      <c r="U1671" t="str">
        <f t="shared" si="369"/>
        <v>KWP-600B-SS OIL POT 600ML -</v>
      </c>
      <c r="V1671" t="e">
        <f t="shared" si="370"/>
        <v>#VALUE!</v>
      </c>
      <c r="W1671" t="str">
        <f t="shared" si="371"/>
        <v/>
      </c>
      <c r="X1671" t="e">
        <f t="shared" si="372"/>
        <v>#VALUE!</v>
      </c>
      <c r="Y1671">
        <f t="shared" si="373"/>
        <v>773939.25</v>
      </c>
      <c r="Z1671">
        <f t="shared" si="374"/>
        <v>0.24320011334248778</v>
      </c>
      <c r="AA1671" t="str">
        <f t="shared" si="375"/>
        <v>High</v>
      </c>
      <c r="AB1671">
        <f t="shared" si="376"/>
        <v>2019</v>
      </c>
      <c r="AD1671">
        <f t="shared" si="377"/>
        <v>0.23096922521739208</v>
      </c>
    </row>
    <row r="1672" spans="1:30" x14ac:dyDescent="0.3">
      <c r="A1672" s="3" t="s">
        <v>19</v>
      </c>
      <c r="B1672" s="3" t="s">
        <v>2220</v>
      </c>
      <c r="C1672" s="3" t="s">
        <v>21</v>
      </c>
      <c r="D1672" s="4" t="s">
        <v>22</v>
      </c>
      <c r="E1672" s="3" t="s">
        <v>2222</v>
      </c>
      <c r="F1672" s="3" t="str">
        <f t="shared" si="364"/>
        <v>Other</v>
      </c>
      <c r="G1672" s="3" t="str">
        <f t="shared" si="365"/>
        <v>KWP-1000B-SS OIL POT 1000ML -</v>
      </c>
      <c r="H1672" s="3" t="str">
        <f t="shared" si="366"/>
        <v>KWP-1000B-SS</v>
      </c>
      <c r="I1672" s="3"/>
      <c r="J1672" s="3"/>
      <c r="K1672" s="3" t="str">
        <f t="shared" si="367"/>
        <v/>
      </c>
      <c r="L1672" s="3" t="e">
        <f t="shared" si="368"/>
        <v>#VALUE!</v>
      </c>
      <c r="M1672" s="3"/>
      <c r="N1672" s="3">
        <v>11100</v>
      </c>
      <c r="O1672" s="3" t="s">
        <v>1076</v>
      </c>
      <c r="P1672" s="3">
        <v>111.16749009999999</v>
      </c>
      <c r="Q1672" s="3">
        <v>1233959.1399999999</v>
      </c>
      <c r="R1672" s="3">
        <v>1.541851458</v>
      </c>
      <c r="S1672" s="3">
        <v>17114.551179999999</v>
      </c>
      <c r="T1672" s="3">
        <v>300098.90000000002</v>
      </c>
      <c r="U1672" t="str">
        <f t="shared" si="369"/>
        <v>KWP-1000B-SS OIL POT 1000ML -</v>
      </c>
      <c r="V1672" t="e">
        <f t="shared" si="370"/>
        <v>#VALUE!</v>
      </c>
      <c r="W1672" t="str">
        <f t="shared" si="371"/>
        <v/>
      </c>
      <c r="X1672" t="e">
        <f t="shared" si="372"/>
        <v>#VALUE!</v>
      </c>
      <c r="Y1672">
        <f t="shared" si="373"/>
        <v>1534058.04</v>
      </c>
      <c r="Z1672">
        <f t="shared" si="374"/>
        <v>0.24320003010796618</v>
      </c>
      <c r="AA1672" t="str">
        <f t="shared" si="375"/>
        <v>High</v>
      </c>
      <c r="AB1672">
        <f t="shared" si="376"/>
        <v>2019</v>
      </c>
      <c r="AD1672">
        <f t="shared" si="377"/>
        <v>0.2309393208454481</v>
      </c>
    </row>
    <row r="1673" spans="1:30" x14ac:dyDescent="0.3">
      <c r="A1673" s="3" t="s">
        <v>19</v>
      </c>
      <c r="B1673" s="3" t="s">
        <v>2223</v>
      </c>
      <c r="C1673" s="3" t="s">
        <v>21</v>
      </c>
      <c r="D1673" s="4" t="s">
        <v>25</v>
      </c>
      <c r="E1673" s="3" t="s">
        <v>2224</v>
      </c>
      <c r="F1673" s="3" t="str">
        <f t="shared" si="364"/>
        <v>Scrubber</v>
      </c>
      <c r="G1673" s="3" t="str">
        <f t="shared" si="365"/>
        <v>STEEL SCRUBBER 3PCS SET-DR-2</v>
      </c>
      <c r="H1673" s="3" t="str">
        <f t="shared" si="366"/>
        <v>STEEL</v>
      </c>
      <c r="I1673" s="3"/>
      <c r="J1673" s="3"/>
      <c r="K1673" s="3" t="str">
        <f t="shared" si="367"/>
        <v>PCS</v>
      </c>
      <c r="L1673" s="3" t="e">
        <f t="shared" si="368"/>
        <v>#VALUE!</v>
      </c>
      <c r="M1673" s="3"/>
      <c r="N1673" s="3">
        <v>10000</v>
      </c>
      <c r="O1673" s="3" t="s">
        <v>2194</v>
      </c>
      <c r="P1673" s="3">
        <v>15.529305000000001</v>
      </c>
      <c r="Q1673" s="3">
        <v>155293.04999999999</v>
      </c>
      <c r="R1673" s="3">
        <v>0.21538564499999999</v>
      </c>
      <c r="S1673" s="3">
        <v>2153.8564489999999</v>
      </c>
      <c r="T1673" s="3">
        <v>48109.8</v>
      </c>
      <c r="U1673" t="str">
        <f t="shared" si="369"/>
        <v>STEEL SCRUBBER 3PCS SET-DR-2</v>
      </c>
      <c r="V1673" t="e">
        <f t="shared" si="370"/>
        <v>#VALUE!</v>
      </c>
      <c r="W1673" t="str">
        <f t="shared" si="371"/>
        <v>PCS</v>
      </c>
      <c r="X1673" t="e">
        <f t="shared" si="372"/>
        <v>#VALUE!</v>
      </c>
      <c r="Y1673">
        <f t="shared" si="373"/>
        <v>203402.84999999998</v>
      </c>
      <c r="Z1673">
        <f t="shared" si="374"/>
        <v>0.30980008442103496</v>
      </c>
      <c r="AA1673" t="str">
        <f t="shared" si="375"/>
        <v>High</v>
      </c>
      <c r="AB1673">
        <f t="shared" si="376"/>
        <v>2019</v>
      </c>
      <c r="AD1673">
        <f t="shared" si="377"/>
        <v>0.23090927008745171</v>
      </c>
    </row>
    <row r="1674" spans="1:30" x14ac:dyDescent="0.3">
      <c r="A1674" s="3" t="s">
        <v>19</v>
      </c>
      <c r="B1674" s="3" t="s">
        <v>2225</v>
      </c>
      <c r="C1674" s="3" t="s">
        <v>21</v>
      </c>
      <c r="D1674" s="4" t="s">
        <v>22</v>
      </c>
      <c r="E1674" s="3" t="s">
        <v>2226</v>
      </c>
      <c r="F1674" s="3" t="str">
        <f t="shared" si="364"/>
        <v>Other</v>
      </c>
      <c r="G1674" s="3" t="str">
        <f t="shared" si="365"/>
        <v>SM1168 STEEL HOOK WITH HANGER -</v>
      </c>
      <c r="H1674" s="3" t="str">
        <f t="shared" si="366"/>
        <v>SM1168</v>
      </c>
      <c r="I1674" s="3"/>
      <c r="J1674" s="3"/>
      <c r="K1674" s="3" t="str">
        <f t="shared" si="367"/>
        <v/>
      </c>
      <c r="L1674" s="3" t="e">
        <f t="shared" si="368"/>
        <v>#VALUE!</v>
      </c>
      <c r="M1674" s="3"/>
      <c r="N1674" s="3">
        <v>1800</v>
      </c>
      <c r="O1674" s="3" t="s">
        <v>1076</v>
      </c>
      <c r="P1674" s="3">
        <v>99.891361110000005</v>
      </c>
      <c r="Q1674" s="3">
        <v>179804.45</v>
      </c>
      <c r="R1674" s="3">
        <v>1.3854557709999999</v>
      </c>
      <c r="S1674" s="3">
        <v>2493.8203880000001</v>
      </c>
      <c r="T1674" s="3">
        <v>43728.4</v>
      </c>
      <c r="U1674" t="str">
        <f t="shared" si="369"/>
        <v>SM1168 STEEL HOOK WITH HANGER -</v>
      </c>
      <c r="V1674" t="e">
        <f t="shared" si="370"/>
        <v>#VALUE!</v>
      </c>
      <c r="W1674" t="str">
        <f t="shared" si="371"/>
        <v/>
      </c>
      <c r="X1674" t="e">
        <f t="shared" si="372"/>
        <v>#VALUE!</v>
      </c>
      <c r="Y1674">
        <f t="shared" si="373"/>
        <v>223532.85</v>
      </c>
      <c r="Z1674">
        <f t="shared" si="374"/>
        <v>0.2431997650781168</v>
      </c>
      <c r="AA1674" t="str">
        <f t="shared" si="375"/>
        <v>High</v>
      </c>
      <c r="AB1674">
        <f t="shared" si="376"/>
        <v>2019</v>
      </c>
      <c r="AD1674">
        <f t="shared" si="377"/>
        <v>0.23071543516279924</v>
      </c>
    </row>
    <row r="1675" spans="1:30" x14ac:dyDescent="0.3">
      <c r="A1675" s="3" t="s">
        <v>19</v>
      </c>
      <c r="B1675" s="3" t="s">
        <v>2225</v>
      </c>
      <c r="C1675" s="3" t="s">
        <v>21</v>
      </c>
      <c r="D1675" s="4" t="s">
        <v>22</v>
      </c>
      <c r="E1675" s="3" t="s">
        <v>2222</v>
      </c>
      <c r="F1675" s="3" t="str">
        <f t="shared" si="364"/>
        <v>Other</v>
      </c>
      <c r="G1675" s="3" t="str">
        <f t="shared" si="365"/>
        <v>KWP-1000B-SS OIL POT 1000ML -</v>
      </c>
      <c r="H1675" s="3" t="str">
        <f t="shared" si="366"/>
        <v>KWP-1000B-SS</v>
      </c>
      <c r="I1675" s="3"/>
      <c r="J1675" s="3"/>
      <c r="K1675" s="3" t="str">
        <f t="shared" si="367"/>
        <v/>
      </c>
      <c r="L1675" s="3" t="e">
        <f t="shared" si="368"/>
        <v>#VALUE!</v>
      </c>
      <c r="M1675" s="3"/>
      <c r="N1675" s="3">
        <v>11100</v>
      </c>
      <c r="O1675" s="3" t="s">
        <v>1076</v>
      </c>
      <c r="P1675" s="3">
        <v>111.380709</v>
      </c>
      <c r="Q1675" s="3">
        <v>1236325.8700000001</v>
      </c>
      <c r="R1675" s="3">
        <v>1.5448087239999999</v>
      </c>
      <c r="S1675" s="3">
        <v>17147.376840000001</v>
      </c>
      <c r="T1675" s="3">
        <v>300674.5</v>
      </c>
      <c r="U1675" t="str">
        <f t="shared" si="369"/>
        <v>KWP-1000B-SS OIL POT 1000ML -</v>
      </c>
      <c r="V1675" t="e">
        <f t="shared" si="370"/>
        <v>#VALUE!</v>
      </c>
      <c r="W1675" t="str">
        <f t="shared" si="371"/>
        <v/>
      </c>
      <c r="X1675" t="e">
        <f t="shared" si="372"/>
        <v>#VALUE!</v>
      </c>
      <c r="Y1675">
        <f t="shared" si="373"/>
        <v>1537000.37</v>
      </c>
      <c r="Z1675">
        <f t="shared" si="374"/>
        <v>0.2432000391611962</v>
      </c>
      <c r="AA1675" t="str">
        <f t="shared" si="375"/>
        <v>High</v>
      </c>
      <c r="AB1675">
        <f t="shared" si="376"/>
        <v>2019</v>
      </c>
      <c r="AD1675">
        <f t="shared" si="377"/>
        <v>0.23068468558172703</v>
      </c>
    </row>
    <row r="1676" spans="1:30" x14ac:dyDescent="0.3">
      <c r="A1676" s="3" t="s">
        <v>19</v>
      </c>
      <c r="B1676" s="3" t="s">
        <v>2225</v>
      </c>
      <c r="C1676" s="3" t="s">
        <v>21</v>
      </c>
      <c r="D1676" s="4" t="s">
        <v>22</v>
      </c>
      <c r="E1676" s="3" t="s">
        <v>2221</v>
      </c>
      <c r="F1676" s="3" t="str">
        <f t="shared" si="364"/>
        <v>Other</v>
      </c>
      <c r="G1676" s="3" t="str">
        <f t="shared" si="365"/>
        <v>KWP-600B-SS OIL POT 600ML -</v>
      </c>
      <c r="H1676" s="3" t="str">
        <f t="shared" si="366"/>
        <v>KWP-600B-SS</v>
      </c>
      <c r="I1676" s="3"/>
      <c r="J1676" s="3"/>
      <c r="K1676" s="3" t="str">
        <f t="shared" si="367"/>
        <v/>
      </c>
      <c r="L1676" s="3" t="e">
        <f t="shared" si="368"/>
        <v>#VALUE!</v>
      </c>
      <c r="M1676" s="3"/>
      <c r="N1676" s="3">
        <v>6800</v>
      </c>
      <c r="O1676" s="3" t="s">
        <v>1076</v>
      </c>
      <c r="P1676" s="3">
        <v>91.725289709999998</v>
      </c>
      <c r="Q1676" s="3">
        <v>623731.97</v>
      </c>
      <c r="R1676" s="3">
        <v>1.272195419</v>
      </c>
      <c r="S1676" s="3">
        <v>8650.9288489999999</v>
      </c>
      <c r="T1676" s="3">
        <v>151691.6</v>
      </c>
      <c r="U1676" t="str">
        <f t="shared" si="369"/>
        <v>KWP-600B-SS OIL POT 600ML -</v>
      </c>
      <c r="V1676" t="e">
        <f t="shared" si="370"/>
        <v>#VALUE!</v>
      </c>
      <c r="W1676" t="str">
        <f t="shared" si="371"/>
        <v/>
      </c>
      <c r="X1676" t="e">
        <f t="shared" si="372"/>
        <v>#VALUE!</v>
      </c>
      <c r="Y1676">
        <f t="shared" si="373"/>
        <v>775423.57</v>
      </c>
      <c r="Z1676">
        <f t="shared" si="374"/>
        <v>0.24319997578447039</v>
      </c>
      <c r="AA1676" t="str">
        <f t="shared" si="375"/>
        <v>High</v>
      </c>
      <c r="AB1676">
        <f t="shared" si="376"/>
        <v>2019</v>
      </c>
      <c r="AD1676">
        <f t="shared" si="377"/>
        <v>0.23065378347412341</v>
      </c>
    </row>
    <row r="1677" spans="1:30" x14ac:dyDescent="0.3">
      <c r="A1677" s="3" t="s">
        <v>19</v>
      </c>
      <c r="B1677" s="3" t="s">
        <v>2227</v>
      </c>
      <c r="C1677" s="3" t="s">
        <v>21</v>
      </c>
      <c r="D1677" s="4" t="s">
        <v>22</v>
      </c>
      <c r="E1677" s="3" t="s">
        <v>2228</v>
      </c>
      <c r="F1677" s="3" t="str">
        <f t="shared" si="364"/>
        <v>Other</v>
      </c>
      <c r="G1677" s="3" t="str">
        <f t="shared" si="365"/>
        <v xml:space="preserve">STEEL WALL HANGER HOOK-SL-89 </v>
      </c>
      <c r="H1677" s="3" t="str">
        <f t="shared" si="366"/>
        <v>STEEL</v>
      </c>
      <c r="I1677" s="3"/>
      <c r="J1677" s="3"/>
      <c r="K1677" s="3" t="str">
        <f t="shared" si="367"/>
        <v>KG</v>
      </c>
      <c r="L1677" s="3" t="e">
        <f t="shared" si="368"/>
        <v>#VALUE!</v>
      </c>
      <c r="M1677" s="3"/>
      <c r="N1677" s="3">
        <v>14112</v>
      </c>
      <c r="O1677" s="3" t="s">
        <v>1076</v>
      </c>
      <c r="P1677" s="3">
        <v>80.858762760000005</v>
      </c>
      <c r="Q1677" s="3">
        <v>1141078.8600000001</v>
      </c>
      <c r="R1677" s="3">
        <v>1.121480759</v>
      </c>
      <c r="S1677" s="3">
        <v>15826.33648</v>
      </c>
      <c r="T1677" s="3">
        <v>277510.40000000002</v>
      </c>
      <c r="U1677" t="str">
        <f t="shared" si="369"/>
        <v xml:space="preserve">STEEL WALL HANGER HOOK-SL-89 </v>
      </c>
      <c r="V1677" t="e">
        <f t="shared" si="370"/>
        <v>#VALUE!</v>
      </c>
      <c r="W1677" t="str">
        <f t="shared" si="371"/>
        <v>KG</v>
      </c>
      <c r="X1677" t="e">
        <f t="shared" si="372"/>
        <v>#VALUE!</v>
      </c>
      <c r="Y1677">
        <f t="shared" si="373"/>
        <v>1418589.2600000002</v>
      </c>
      <c r="Z1677">
        <f t="shared" si="374"/>
        <v>0.24320001862097418</v>
      </c>
      <c r="AA1677" t="str">
        <f t="shared" si="375"/>
        <v>High</v>
      </c>
      <c r="AB1677">
        <f t="shared" si="376"/>
        <v>2019</v>
      </c>
      <c r="AD1677">
        <f t="shared" si="377"/>
        <v>0.23062272854266214</v>
      </c>
    </row>
    <row r="1678" spans="1:30" x14ac:dyDescent="0.3">
      <c r="A1678" s="3" t="s">
        <v>19</v>
      </c>
      <c r="B1678" s="3" t="s">
        <v>2229</v>
      </c>
      <c r="C1678" s="3" t="s">
        <v>21</v>
      </c>
      <c r="D1678" s="4" t="s">
        <v>22</v>
      </c>
      <c r="E1678" s="3" t="s">
        <v>2230</v>
      </c>
      <c r="F1678" s="3" t="str">
        <f t="shared" si="364"/>
        <v>Other</v>
      </c>
      <c r="G1678" s="3" t="str">
        <f t="shared" si="365"/>
        <v xml:space="preserve">STAINLESS STEEL SPORTS BOTTLE 750ML S-308-C6-NP-20 </v>
      </c>
      <c r="H1678" s="3" t="str">
        <f t="shared" si="366"/>
        <v>STAINLESS</v>
      </c>
      <c r="I1678" s="3"/>
      <c r="J1678" s="3"/>
      <c r="K1678" s="3" t="str">
        <f t="shared" si="367"/>
        <v>KG</v>
      </c>
      <c r="L1678" s="3" t="e">
        <f t="shared" si="368"/>
        <v>#VALUE!</v>
      </c>
      <c r="M1678" s="3"/>
      <c r="N1678" s="3">
        <v>18000</v>
      </c>
      <c r="O1678" s="3" t="s">
        <v>1076</v>
      </c>
      <c r="P1678" s="3">
        <v>76.15621333</v>
      </c>
      <c r="Q1678" s="3">
        <v>1370811.84</v>
      </c>
      <c r="R1678" s="3">
        <v>1.0562581600000001</v>
      </c>
      <c r="S1678" s="3">
        <v>19012.64688</v>
      </c>
      <c r="T1678" s="3">
        <v>333381.40000000002</v>
      </c>
      <c r="U1678" t="str">
        <f t="shared" si="369"/>
        <v xml:space="preserve">STAINLESS STEEL SPORTS BOTTLE 750ML S-308-C6-NP-20 </v>
      </c>
      <c r="V1678" t="e">
        <f t="shared" si="370"/>
        <v>#VALUE!</v>
      </c>
      <c r="W1678" t="str">
        <f t="shared" si="371"/>
        <v>KG</v>
      </c>
      <c r="X1678" t="e">
        <f t="shared" si="372"/>
        <v>#VALUE!</v>
      </c>
      <c r="Y1678">
        <f t="shared" si="373"/>
        <v>1704193.2400000002</v>
      </c>
      <c r="Z1678">
        <f t="shared" si="374"/>
        <v>0.24319997119371248</v>
      </c>
      <c r="AA1678" t="str">
        <f t="shared" si="375"/>
        <v>High</v>
      </c>
      <c r="AB1678">
        <f t="shared" si="376"/>
        <v>2019</v>
      </c>
      <c r="AD1678">
        <f t="shared" si="377"/>
        <v>0.23059151938614028</v>
      </c>
    </row>
    <row r="1679" spans="1:30" x14ac:dyDescent="0.3">
      <c r="A1679" s="3" t="s">
        <v>19</v>
      </c>
      <c r="B1679" s="3" t="s">
        <v>2229</v>
      </c>
      <c r="C1679" s="3" t="s">
        <v>21</v>
      </c>
      <c r="D1679" s="4" t="s">
        <v>22</v>
      </c>
      <c r="E1679" s="3" t="s">
        <v>2231</v>
      </c>
      <c r="F1679" s="3" t="str">
        <f t="shared" si="364"/>
        <v>Other</v>
      </c>
      <c r="G1679" s="3" t="str">
        <f t="shared" si="365"/>
        <v xml:space="preserve">STEEL WALL HANGER HOOK-SL-89 </v>
      </c>
      <c r="H1679" s="3" t="str">
        <f t="shared" si="366"/>
        <v>STEEL</v>
      </c>
      <c r="I1679" s="3"/>
      <c r="J1679" s="3"/>
      <c r="K1679" s="3" t="str">
        <f t="shared" si="367"/>
        <v>KG</v>
      </c>
      <c r="L1679" s="3" t="e">
        <f t="shared" si="368"/>
        <v>#VALUE!</v>
      </c>
      <c r="M1679" s="3"/>
      <c r="N1679" s="3">
        <v>6048</v>
      </c>
      <c r="O1679" s="3" t="s">
        <v>1076</v>
      </c>
      <c r="P1679" s="3">
        <v>80.964553570000007</v>
      </c>
      <c r="Q1679" s="3">
        <v>489673.62</v>
      </c>
      <c r="R1679" s="3">
        <v>1.1229480380000001</v>
      </c>
      <c r="S1679" s="3">
        <v>6791.5897359999999</v>
      </c>
      <c r="T1679" s="3">
        <v>119088.6</v>
      </c>
      <c r="U1679" t="str">
        <f t="shared" si="369"/>
        <v xml:space="preserve">STEEL WALL HANGER HOOK-SL-89 </v>
      </c>
      <c r="V1679" t="e">
        <f t="shared" si="370"/>
        <v>#VALUE!</v>
      </c>
      <c r="W1679" t="str">
        <f t="shared" si="371"/>
        <v>KG</v>
      </c>
      <c r="X1679" t="e">
        <f t="shared" si="372"/>
        <v>#VALUE!</v>
      </c>
      <c r="Y1679">
        <f t="shared" si="373"/>
        <v>608762.22</v>
      </c>
      <c r="Z1679">
        <f t="shared" si="374"/>
        <v>0.24319995020356622</v>
      </c>
      <c r="AA1679" t="str">
        <f t="shared" si="375"/>
        <v>High</v>
      </c>
      <c r="AB1679">
        <f t="shared" si="376"/>
        <v>2019</v>
      </c>
      <c r="AD1679">
        <f t="shared" si="377"/>
        <v>0.23056015507816122</v>
      </c>
    </row>
    <row r="1680" spans="1:30" x14ac:dyDescent="0.3">
      <c r="A1680" s="3" t="s">
        <v>19</v>
      </c>
      <c r="B1680" s="3" t="s">
        <v>2229</v>
      </c>
      <c r="C1680" s="3" t="s">
        <v>21</v>
      </c>
      <c r="D1680" s="4" t="s">
        <v>22</v>
      </c>
      <c r="E1680" s="3" t="s">
        <v>2232</v>
      </c>
      <c r="F1680" s="3" t="str">
        <f t="shared" si="364"/>
        <v>Other</v>
      </c>
      <c r="G1680" s="3" t="str">
        <f t="shared" si="365"/>
        <v xml:space="preserve">STAINLESS STEEL SPORTS BOTTLE 650ML S115-NP-21 </v>
      </c>
      <c r="H1680" s="3" t="str">
        <f t="shared" si="366"/>
        <v>STAINLESS</v>
      </c>
      <c r="I1680" s="3"/>
      <c r="J1680" s="3"/>
      <c r="K1680" s="3" t="str">
        <f t="shared" si="367"/>
        <v>KG</v>
      </c>
      <c r="L1680" s="3" t="e">
        <f t="shared" si="368"/>
        <v>#VALUE!</v>
      </c>
      <c r="M1680" s="3"/>
      <c r="N1680" s="3">
        <v>21420</v>
      </c>
      <c r="O1680" s="3" t="s">
        <v>1076</v>
      </c>
      <c r="P1680" s="3">
        <v>84.651133520000002</v>
      </c>
      <c r="Q1680" s="3">
        <v>1813227.28</v>
      </c>
      <c r="R1680" s="3">
        <v>1.174079522</v>
      </c>
      <c r="S1680" s="3">
        <v>25148.783360000001</v>
      </c>
      <c r="T1680" s="3">
        <v>440976.9</v>
      </c>
      <c r="U1680" t="str">
        <f t="shared" si="369"/>
        <v xml:space="preserve">STAINLESS STEEL SPORTS BOTTLE 650ML S115-NP-21 </v>
      </c>
      <c r="V1680" t="e">
        <f t="shared" si="370"/>
        <v>#VALUE!</v>
      </c>
      <c r="W1680" t="str">
        <f t="shared" si="371"/>
        <v>KG</v>
      </c>
      <c r="X1680" t="e">
        <f t="shared" si="372"/>
        <v>#VALUE!</v>
      </c>
      <c r="Y1680">
        <f t="shared" si="373"/>
        <v>2254204.1800000002</v>
      </c>
      <c r="Z1680">
        <f t="shared" si="374"/>
        <v>0.24320001406552852</v>
      </c>
      <c r="AA1680" t="str">
        <f t="shared" si="375"/>
        <v>High</v>
      </c>
      <c r="AB1680">
        <f t="shared" si="376"/>
        <v>2019</v>
      </c>
      <c r="AD1680">
        <f t="shared" si="377"/>
        <v>0.23052863439206298</v>
      </c>
    </row>
    <row r="1681" spans="1:30" x14ac:dyDescent="0.3">
      <c r="A1681" s="3" t="s">
        <v>19</v>
      </c>
      <c r="B1681" s="3" t="s">
        <v>2233</v>
      </c>
      <c r="C1681" s="3" t="s">
        <v>21</v>
      </c>
      <c r="D1681" s="4" t="s">
        <v>22</v>
      </c>
      <c r="E1681" s="3" t="s">
        <v>2234</v>
      </c>
      <c r="F1681" s="3" t="str">
        <f t="shared" si="364"/>
        <v>Other</v>
      </c>
      <c r="G1681" s="3" t="str">
        <f t="shared" si="365"/>
        <v>KWS-750C - STAINLESS STEEL SPORTS BOTTLE 850ML -</v>
      </c>
      <c r="H1681" s="3" t="str">
        <f t="shared" si="366"/>
        <v>KWS-750C</v>
      </c>
      <c r="I1681" s="3"/>
      <c r="J1681" s="3"/>
      <c r="K1681" s="3" t="str">
        <f t="shared" si="367"/>
        <v/>
      </c>
      <c r="L1681" s="3" t="e">
        <f t="shared" si="368"/>
        <v>#VALUE!</v>
      </c>
      <c r="M1681" s="3"/>
      <c r="N1681" s="3">
        <v>19188</v>
      </c>
      <c r="O1681" s="3" t="s">
        <v>1076</v>
      </c>
      <c r="P1681" s="3">
        <v>71.997569839999997</v>
      </c>
      <c r="Q1681" s="3">
        <v>1381489.37</v>
      </c>
      <c r="R1681" s="3">
        <v>1.0104922080000001</v>
      </c>
      <c r="S1681" s="3">
        <v>19389.324489999999</v>
      </c>
      <c r="T1681" s="3">
        <v>335978.2</v>
      </c>
      <c r="U1681" t="str">
        <f t="shared" si="369"/>
        <v>KWS-750C - STAINLESS STEEL SPORTS BOTTLE 850ML -</v>
      </c>
      <c r="V1681" t="e">
        <f t="shared" si="370"/>
        <v>#VALUE!</v>
      </c>
      <c r="W1681" t="str">
        <f t="shared" si="371"/>
        <v/>
      </c>
      <c r="X1681" t="e">
        <f t="shared" si="372"/>
        <v>#VALUE!</v>
      </c>
      <c r="Y1681">
        <f t="shared" si="373"/>
        <v>1717467.57</v>
      </c>
      <c r="Z1681">
        <f t="shared" si="374"/>
        <v>0.24319998929850614</v>
      </c>
      <c r="AA1681" t="str">
        <f t="shared" si="375"/>
        <v>High</v>
      </c>
      <c r="AB1681">
        <f t="shared" si="376"/>
        <v>2019</v>
      </c>
      <c r="AD1681">
        <f t="shared" si="377"/>
        <v>0.23049695594287925</v>
      </c>
    </row>
    <row r="1682" spans="1:30" x14ac:dyDescent="0.3">
      <c r="A1682" s="3" t="s">
        <v>19</v>
      </c>
      <c r="B1682" s="3" t="s">
        <v>2233</v>
      </c>
      <c r="C1682" s="3" t="s">
        <v>21</v>
      </c>
      <c r="D1682" s="4" t="s">
        <v>22</v>
      </c>
      <c r="E1682" s="3" t="s">
        <v>2235</v>
      </c>
      <c r="F1682" s="3" t="str">
        <f t="shared" si="364"/>
        <v>Other</v>
      </c>
      <c r="G1682" s="3" t="str">
        <f t="shared" si="365"/>
        <v>KW830- STAINLESS STEEL SPORTS BOTTLE 1000ML -</v>
      </c>
      <c r="H1682" s="3" t="str">
        <f t="shared" si="366"/>
        <v>KW830-</v>
      </c>
      <c r="I1682" s="3"/>
      <c r="J1682" s="3"/>
      <c r="K1682" s="3" t="str">
        <f t="shared" si="367"/>
        <v/>
      </c>
      <c r="L1682" s="3" t="e">
        <f t="shared" si="368"/>
        <v>#VALUE!</v>
      </c>
      <c r="M1682" s="3"/>
      <c r="N1682" s="3">
        <v>14040</v>
      </c>
      <c r="O1682" s="3" t="s">
        <v>1076</v>
      </c>
      <c r="P1682" s="3">
        <v>75.516626070000001</v>
      </c>
      <c r="Q1682" s="3">
        <v>1060253.43</v>
      </c>
      <c r="R1682" s="3">
        <v>1.0598824710000001</v>
      </c>
      <c r="S1682" s="3">
        <v>14880.749889999999</v>
      </c>
      <c r="T1682" s="3">
        <v>257853.6</v>
      </c>
      <c r="U1682" t="str">
        <f t="shared" si="369"/>
        <v>KW830- STAINLESS STEEL SPORTS BOTTLE 1000ML -</v>
      </c>
      <c r="V1682" t="e">
        <f t="shared" si="370"/>
        <v>#VALUE!</v>
      </c>
      <c r="W1682" t="str">
        <f t="shared" si="371"/>
        <v/>
      </c>
      <c r="X1682" t="e">
        <f t="shared" si="372"/>
        <v>#VALUE!</v>
      </c>
      <c r="Y1682">
        <f t="shared" si="373"/>
        <v>1318107.03</v>
      </c>
      <c r="Z1682">
        <f t="shared" si="374"/>
        <v>0.24319996776619721</v>
      </c>
      <c r="AA1682" t="str">
        <f t="shared" si="375"/>
        <v>High</v>
      </c>
      <c r="AB1682">
        <f t="shared" si="376"/>
        <v>2019</v>
      </c>
      <c r="AD1682">
        <f t="shared" si="377"/>
        <v>0.2304651187665494</v>
      </c>
    </row>
    <row r="1683" spans="1:30" x14ac:dyDescent="0.3">
      <c r="A1683" s="3" t="s">
        <v>19</v>
      </c>
      <c r="B1683" s="3" t="s">
        <v>2233</v>
      </c>
      <c r="C1683" s="3" t="s">
        <v>21</v>
      </c>
      <c r="D1683" s="4" t="s">
        <v>22</v>
      </c>
      <c r="E1683" s="3" t="s">
        <v>2236</v>
      </c>
      <c r="F1683" s="3" t="str">
        <f t="shared" si="364"/>
        <v>Other</v>
      </c>
      <c r="G1683" s="3" t="str">
        <f t="shared" si="365"/>
        <v>KWS-750D- STAINLESS STEEL SPORTS BOTTLE 750ML -</v>
      </c>
      <c r="H1683" s="3" t="str">
        <f t="shared" si="366"/>
        <v>KWS-750D-</v>
      </c>
      <c r="I1683" s="3"/>
      <c r="J1683" s="3"/>
      <c r="K1683" s="3" t="str">
        <f t="shared" si="367"/>
        <v/>
      </c>
      <c r="L1683" s="3" t="e">
        <f t="shared" si="368"/>
        <v>#VALUE!</v>
      </c>
      <c r="M1683" s="3"/>
      <c r="N1683" s="3">
        <v>19476</v>
      </c>
      <c r="O1683" s="3" t="s">
        <v>1076</v>
      </c>
      <c r="P1683" s="3">
        <v>79.197326450000006</v>
      </c>
      <c r="Q1683" s="3">
        <v>1542447.13</v>
      </c>
      <c r="R1683" s="3">
        <v>1.1115414239999999</v>
      </c>
      <c r="S1683" s="3">
        <v>21648.38077</v>
      </c>
      <c r="T1683" s="3">
        <v>375123.20000000001</v>
      </c>
      <c r="U1683" t="str">
        <f t="shared" si="369"/>
        <v>KWS-750D- STAINLESS STEEL SPORTS BOTTLE 750ML -</v>
      </c>
      <c r="V1683" t="e">
        <f t="shared" si="370"/>
        <v>#VALUE!</v>
      </c>
      <c r="W1683" t="str">
        <f t="shared" si="371"/>
        <v/>
      </c>
      <c r="X1683" t="e">
        <f t="shared" si="372"/>
        <v>#VALUE!</v>
      </c>
      <c r="Y1683">
        <f t="shared" si="373"/>
        <v>1917570.3299999998</v>
      </c>
      <c r="Z1683">
        <f t="shared" si="374"/>
        <v>0.24320003759221234</v>
      </c>
      <c r="AA1683" t="str">
        <f t="shared" si="375"/>
        <v>High</v>
      </c>
      <c r="AB1683">
        <f t="shared" si="376"/>
        <v>2019</v>
      </c>
      <c r="AD1683">
        <f t="shared" si="377"/>
        <v>0.23043312165851007</v>
      </c>
    </row>
    <row r="1684" spans="1:30" x14ac:dyDescent="0.3">
      <c r="A1684" s="3" t="s">
        <v>19</v>
      </c>
      <c r="B1684" s="3" t="s">
        <v>2233</v>
      </c>
      <c r="C1684" s="3" t="s">
        <v>21</v>
      </c>
      <c r="D1684" s="4" t="s">
        <v>22</v>
      </c>
      <c r="E1684" s="3" t="s">
        <v>2237</v>
      </c>
      <c r="F1684" s="3" t="str">
        <f t="shared" si="364"/>
        <v>Other</v>
      </c>
      <c r="G1684" s="3" t="str">
        <f t="shared" si="365"/>
        <v>KW-820 - STAINLESS STEEL SPORTS BOTTLE 750ML -</v>
      </c>
      <c r="H1684" s="3" t="str">
        <f t="shared" si="366"/>
        <v>KW-820</v>
      </c>
      <c r="I1684" s="3"/>
      <c r="J1684" s="3"/>
      <c r="K1684" s="3" t="str">
        <f t="shared" si="367"/>
        <v/>
      </c>
      <c r="L1684" s="3" t="e">
        <f t="shared" si="368"/>
        <v>#VALUE!</v>
      </c>
      <c r="M1684" s="3"/>
      <c r="N1684" s="3">
        <v>14040</v>
      </c>
      <c r="O1684" s="3" t="s">
        <v>1076</v>
      </c>
      <c r="P1684" s="3">
        <v>71.920596149999994</v>
      </c>
      <c r="Q1684" s="3">
        <v>1009765.17</v>
      </c>
      <c r="R1684" s="3">
        <v>1.0094118759999999</v>
      </c>
      <c r="S1684" s="3">
        <v>14172.142739999999</v>
      </c>
      <c r="T1684" s="3">
        <v>245574.9</v>
      </c>
      <c r="U1684" t="str">
        <f t="shared" si="369"/>
        <v>KW-820 - STAINLESS STEEL SPORTS BOTTLE 750ML -</v>
      </c>
      <c r="V1684" t="e">
        <f t="shared" si="370"/>
        <v>#VALUE!</v>
      </c>
      <c r="W1684" t="str">
        <f t="shared" si="371"/>
        <v/>
      </c>
      <c r="X1684" t="e">
        <f t="shared" si="372"/>
        <v>#VALUE!</v>
      </c>
      <c r="Y1684">
        <f t="shared" si="373"/>
        <v>1255340.07</v>
      </c>
      <c r="Z1684">
        <f t="shared" si="374"/>
        <v>0.24320001055294865</v>
      </c>
      <c r="AA1684" t="str">
        <f t="shared" si="375"/>
        <v>High</v>
      </c>
      <c r="AB1684">
        <f t="shared" si="376"/>
        <v>2019</v>
      </c>
      <c r="AD1684">
        <f t="shared" si="377"/>
        <v>0.23040096318008768</v>
      </c>
    </row>
    <row r="1685" spans="1:30" x14ac:dyDescent="0.3">
      <c r="A1685" s="3" t="s">
        <v>19</v>
      </c>
      <c r="B1685" s="3" t="s">
        <v>2233</v>
      </c>
      <c r="C1685" s="3" t="s">
        <v>21</v>
      </c>
      <c r="D1685" s="4" t="s">
        <v>22</v>
      </c>
      <c r="E1685" s="3" t="s">
        <v>2238</v>
      </c>
      <c r="F1685" s="3" t="str">
        <f t="shared" si="364"/>
        <v>Other</v>
      </c>
      <c r="G1685" s="3" t="str">
        <f t="shared" si="365"/>
        <v>KW-868- STAINLESS STEEL SPORTS BOTTLE 650ML -</v>
      </c>
      <c r="H1685" s="3" t="str">
        <f t="shared" si="366"/>
        <v>KW-868-</v>
      </c>
      <c r="I1685" s="3"/>
      <c r="J1685" s="3"/>
      <c r="K1685" s="3" t="str">
        <f t="shared" si="367"/>
        <v/>
      </c>
      <c r="L1685" s="3" t="e">
        <f t="shared" si="368"/>
        <v>#VALUE!</v>
      </c>
      <c r="M1685" s="3"/>
      <c r="N1685" s="3">
        <v>14040</v>
      </c>
      <c r="O1685" s="3" t="s">
        <v>1076</v>
      </c>
      <c r="P1685" s="3">
        <v>84.866303419999994</v>
      </c>
      <c r="Q1685" s="3">
        <v>1191522.8999999999</v>
      </c>
      <c r="R1685" s="3">
        <v>1.191106013</v>
      </c>
      <c r="S1685" s="3">
        <v>16723.128420000001</v>
      </c>
      <c r="T1685" s="3">
        <v>289778.40000000002</v>
      </c>
      <c r="U1685" t="str">
        <f t="shared" si="369"/>
        <v>KW-868- STAINLESS STEEL SPORTS BOTTLE 650ML -</v>
      </c>
      <c r="V1685" t="e">
        <f t="shared" si="370"/>
        <v>#VALUE!</v>
      </c>
      <c r="W1685" t="str">
        <f t="shared" si="371"/>
        <v/>
      </c>
      <c r="X1685" t="e">
        <f t="shared" si="372"/>
        <v>#VALUE!</v>
      </c>
      <c r="Y1685">
        <f t="shared" si="373"/>
        <v>1481301.2999999998</v>
      </c>
      <c r="Z1685">
        <f t="shared" si="374"/>
        <v>0.24320002578213146</v>
      </c>
      <c r="AA1685" t="str">
        <f t="shared" si="375"/>
        <v>High</v>
      </c>
      <c r="AB1685">
        <f t="shared" si="376"/>
        <v>2019</v>
      </c>
      <c r="AD1685">
        <f t="shared" si="377"/>
        <v>0.23036864235338855</v>
      </c>
    </row>
    <row r="1686" spans="1:30" x14ac:dyDescent="0.3">
      <c r="A1686" s="3" t="s">
        <v>19</v>
      </c>
      <c r="B1686" s="3" t="s">
        <v>2239</v>
      </c>
      <c r="C1686" s="3" t="s">
        <v>21</v>
      </c>
      <c r="D1686" s="4" t="s">
        <v>22</v>
      </c>
      <c r="E1686" s="3" t="s">
        <v>2240</v>
      </c>
      <c r="F1686" s="3" t="str">
        <f t="shared" si="364"/>
        <v>Kitchen Tools</v>
      </c>
      <c r="G1686" s="3" t="str">
        <f t="shared" si="365"/>
        <v xml:space="preserve">STEEL TEA STRAINER -NP-55 </v>
      </c>
      <c r="H1686" s="3" t="str">
        <f t="shared" si="366"/>
        <v>STEEL</v>
      </c>
      <c r="I1686" s="3"/>
      <c r="J1686" s="3"/>
      <c r="K1686" s="3" t="str">
        <f t="shared" si="367"/>
        <v>KG</v>
      </c>
      <c r="L1686" s="3" t="e">
        <f t="shared" si="368"/>
        <v>#VALUE!</v>
      </c>
      <c r="M1686" s="3"/>
      <c r="N1686" s="3">
        <v>50400</v>
      </c>
      <c r="O1686" s="3" t="s">
        <v>1076</v>
      </c>
      <c r="P1686" s="3">
        <v>23.07264683</v>
      </c>
      <c r="Q1686" s="3">
        <v>1162861.3999999999</v>
      </c>
      <c r="R1686" s="3">
        <v>0.32382662200000001</v>
      </c>
      <c r="S1686" s="3">
        <v>16320.86175</v>
      </c>
      <c r="T1686" s="3">
        <v>282807.8</v>
      </c>
      <c r="U1686" t="str">
        <f t="shared" si="369"/>
        <v xml:space="preserve">STEEL TEA STRAINER -NP-55 </v>
      </c>
      <c r="V1686" t="e">
        <f t="shared" si="370"/>
        <v>#VALUE!</v>
      </c>
      <c r="W1686" t="str">
        <f t="shared" si="371"/>
        <v>KG</v>
      </c>
      <c r="X1686" t="e">
        <f t="shared" si="372"/>
        <v>#VALUE!</v>
      </c>
      <c r="Y1686">
        <f t="shared" si="373"/>
        <v>1445669.2</v>
      </c>
      <c r="Z1686">
        <f t="shared" si="374"/>
        <v>0.24319992047203562</v>
      </c>
      <c r="AA1686" t="str">
        <f t="shared" si="375"/>
        <v>High</v>
      </c>
      <c r="AB1686">
        <f t="shared" si="376"/>
        <v>2019</v>
      </c>
      <c r="AD1686">
        <f t="shared" si="377"/>
        <v>0.23033615783837913</v>
      </c>
    </row>
    <row r="1687" spans="1:30" x14ac:dyDescent="0.3">
      <c r="A1687" s="3" t="s">
        <v>19</v>
      </c>
      <c r="B1687" s="3" t="s">
        <v>2241</v>
      </c>
      <c r="C1687" s="3" t="s">
        <v>21</v>
      </c>
      <c r="D1687" s="4" t="s">
        <v>22</v>
      </c>
      <c r="E1687" s="3" t="s">
        <v>2203</v>
      </c>
      <c r="F1687" s="3" t="str">
        <f t="shared" si="364"/>
        <v>Other</v>
      </c>
      <c r="G1687" s="3" t="str">
        <f t="shared" si="365"/>
        <v xml:space="preserve">STAINLESS STEEL SPORTS BOTTLE 650ML S115-NP-21 </v>
      </c>
      <c r="H1687" s="3" t="str">
        <f t="shared" si="366"/>
        <v>STAINLESS</v>
      </c>
      <c r="I1687" s="3"/>
      <c r="J1687" s="3"/>
      <c r="K1687" s="3" t="str">
        <f t="shared" si="367"/>
        <v>KG</v>
      </c>
      <c r="L1687" s="3" t="e">
        <f t="shared" si="368"/>
        <v>#VALUE!</v>
      </c>
      <c r="M1687" s="3"/>
      <c r="N1687" s="3">
        <v>19044</v>
      </c>
      <c r="O1687" s="3" t="s">
        <v>1076</v>
      </c>
      <c r="P1687" s="3">
        <v>83.549800989999994</v>
      </c>
      <c r="Q1687" s="3">
        <v>1591122.41</v>
      </c>
      <c r="R1687" s="3">
        <v>1.172628786</v>
      </c>
      <c r="S1687" s="3">
        <v>22331.542600000001</v>
      </c>
      <c r="T1687" s="3">
        <v>386960.9</v>
      </c>
      <c r="U1687" t="str">
        <f t="shared" si="369"/>
        <v xml:space="preserve">STAINLESS STEEL SPORTS BOTTLE 650ML S115-NP-21 </v>
      </c>
      <c r="V1687" t="e">
        <f t="shared" si="370"/>
        <v>#VALUE!</v>
      </c>
      <c r="W1687" t="str">
        <f t="shared" si="371"/>
        <v>KG</v>
      </c>
      <c r="X1687" t="e">
        <f t="shared" si="372"/>
        <v>#VALUE!</v>
      </c>
      <c r="Y1687">
        <f t="shared" si="373"/>
        <v>1978083.31</v>
      </c>
      <c r="Z1687">
        <f t="shared" si="374"/>
        <v>0.24319995593550847</v>
      </c>
      <c r="AA1687" t="str">
        <f t="shared" si="375"/>
        <v>High</v>
      </c>
      <c r="AB1687">
        <f t="shared" si="376"/>
        <v>2019</v>
      </c>
      <c r="AD1687">
        <f t="shared" si="377"/>
        <v>0.23030350869463886</v>
      </c>
    </row>
    <row r="1688" spans="1:30" x14ac:dyDescent="0.3">
      <c r="A1688" s="3" t="s">
        <v>19</v>
      </c>
      <c r="B1688" s="3" t="s">
        <v>2241</v>
      </c>
      <c r="C1688" s="3" t="s">
        <v>21</v>
      </c>
      <c r="D1688" s="4" t="s">
        <v>22</v>
      </c>
      <c r="E1688" s="3" t="s">
        <v>2205</v>
      </c>
      <c r="F1688" s="3" t="str">
        <f t="shared" si="364"/>
        <v>Other</v>
      </c>
      <c r="G1688" s="3" t="str">
        <f t="shared" si="365"/>
        <v xml:space="preserve">STAINLESS STEEL SPORTS BOTTLE 750ML S-308-C6-NP-20 </v>
      </c>
      <c r="H1688" s="3" t="str">
        <f t="shared" si="366"/>
        <v>STAINLESS</v>
      </c>
      <c r="I1688" s="3"/>
      <c r="J1688" s="3"/>
      <c r="K1688" s="3" t="str">
        <f t="shared" si="367"/>
        <v>KG</v>
      </c>
      <c r="L1688" s="3" t="e">
        <f t="shared" si="368"/>
        <v>#VALUE!</v>
      </c>
      <c r="M1688" s="3"/>
      <c r="N1688" s="3">
        <v>11772</v>
      </c>
      <c r="O1688" s="3" t="s">
        <v>1076</v>
      </c>
      <c r="P1688" s="3">
        <v>75.202175499999996</v>
      </c>
      <c r="Q1688" s="3">
        <v>885280.01</v>
      </c>
      <c r="R1688" s="3">
        <v>1.0554691300000001</v>
      </c>
      <c r="S1688" s="3">
        <v>12424.982599999999</v>
      </c>
      <c r="T1688" s="3">
        <v>215300.1</v>
      </c>
      <c r="U1688" t="str">
        <f t="shared" si="369"/>
        <v xml:space="preserve">STAINLESS STEEL SPORTS BOTTLE 750ML S-308-C6-NP-20 </v>
      </c>
      <c r="V1688" t="e">
        <f t="shared" si="370"/>
        <v>#VALUE!</v>
      </c>
      <c r="W1688" t="str">
        <f t="shared" si="371"/>
        <v>KG</v>
      </c>
      <c r="X1688" t="e">
        <f t="shared" si="372"/>
        <v>#VALUE!</v>
      </c>
      <c r="Y1688">
        <f t="shared" si="373"/>
        <v>1100580.1100000001</v>
      </c>
      <c r="Z1688">
        <f t="shared" si="374"/>
        <v>0.24320000177119103</v>
      </c>
      <c r="AA1688" t="str">
        <f t="shared" si="375"/>
        <v>High</v>
      </c>
      <c r="AB1688">
        <f t="shared" si="376"/>
        <v>2019</v>
      </c>
      <c r="AD1688">
        <f t="shared" si="377"/>
        <v>0.23027069330725752</v>
      </c>
    </row>
    <row r="1689" spans="1:30" x14ac:dyDescent="0.3">
      <c r="A1689" s="3" t="s">
        <v>19</v>
      </c>
      <c r="B1689" s="3" t="s">
        <v>2241</v>
      </c>
      <c r="C1689" s="3" t="s">
        <v>21</v>
      </c>
      <c r="D1689" s="4" t="s">
        <v>22</v>
      </c>
      <c r="E1689" s="3" t="s">
        <v>2204</v>
      </c>
      <c r="F1689" s="3" t="str">
        <f t="shared" si="364"/>
        <v>Other</v>
      </c>
      <c r="G1689" s="3" t="str">
        <f t="shared" si="365"/>
        <v xml:space="preserve">STAINLESS STEEL COLA BOTTLE 750ML SK750 SL-01 </v>
      </c>
      <c r="H1689" s="3" t="str">
        <f t="shared" si="366"/>
        <v>STAINLESS</v>
      </c>
      <c r="I1689" s="3"/>
      <c r="J1689" s="3"/>
      <c r="K1689" s="3" t="str">
        <f t="shared" si="367"/>
        <v>KG</v>
      </c>
      <c r="L1689" s="3" t="e">
        <f t="shared" si="368"/>
        <v>#VALUE!</v>
      </c>
      <c r="M1689" s="3"/>
      <c r="N1689" s="3">
        <v>28800</v>
      </c>
      <c r="O1689" s="3" t="s">
        <v>1076</v>
      </c>
      <c r="P1689" s="3">
        <v>92.301937150000001</v>
      </c>
      <c r="Q1689" s="3">
        <v>2658295.79</v>
      </c>
      <c r="R1689" s="3">
        <v>1.295465785</v>
      </c>
      <c r="S1689" s="3">
        <v>37309.414599999996</v>
      </c>
      <c r="T1689" s="3">
        <v>646497.6</v>
      </c>
      <c r="U1689" t="str">
        <f t="shared" si="369"/>
        <v xml:space="preserve">STAINLESS STEEL COLA BOTTLE 750ML SK750 SL-01 </v>
      </c>
      <c r="V1689" t="e">
        <f t="shared" si="370"/>
        <v>#VALUE!</v>
      </c>
      <c r="W1689" t="str">
        <f t="shared" si="371"/>
        <v>KG</v>
      </c>
      <c r="X1689" t="e">
        <f t="shared" si="372"/>
        <v>#VALUE!</v>
      </c>
      <c r="Y1689">
        <f t="shared" si="373"/>
        <v>3304793.39</v>
      </c>
      <c r="Z1689">
        <f t="shared" si="374"/>
        <v>0.24320002402742397</v>
      </c>
      <c r="AA1689" t="str">
        <f t="shared" si="375"/>
        <v>High</v>
      </c>
      <c r="AB1689">
        <f t="shared" si="376"/>
        <v>2019</v>
      </c>
      <c r="AD1689">
        <f t="shared" si="377"/>
        <v>0.23023771037750262</v>
      </c>
    </row>
    <row r="1690" spans="1:30" x14ac:dyDescent="0.3">
      <c r="A1690" s="3" t="s">
        <v>19</v>
      </c>
      <c r="B1690" s="3" t="s">
        <v>2242</v>
      </c>
      <c r="C1690" s="3" t="s">
        <v>21</v>
      </c>
      <c r="D1690" s="4" t="s">
        <v>22</v>
      </c>
      <c r="E1690" s="3" t="s">
        <v>2243</v>
      </c>
      <c r="F1690" s="3" t="str">
        <f t="shared" si="364"/>
        <v>Home Utility</v>
      </c>
      <c r="G1690" s="3" t="str">
        <f t="shared" si="365"/>
        <v xml:space="preserve">RYX-02-021A MILD STEEL MULTI FUNCTION CLOTH STAND </v>
      </c>
      <c r="H1690" s="3" t="str">
        <f t="shared" si="366"/>
        <v>RYX-02-021A</v>
      </c>
      <c r="I1690" s="3"/>
      <c r="J1690" s="3"/>
      <c r="K1690" s="3" t="str">
        <f t="shared" si="367"/>
        <v/>
      </c>
      <c r="L1690" s="3" t="e">
        <f t="shared" si="368"/>
        <v>#VALUE!</v>
      </c>
      <c r="M1690" s="3"/>
      <c r="N1690" s="3">
        <v>2592</v>
      </c>
      <c r="O1690" s="3" t="s">
        <v>1076</v>
      </c>
      <c r="P1690" s="3">
        <v>637.83584099999996</v>
      </c>
      <c r="Q1690" s="3">
        <v>1653270.5</v>
      </c>
      <c r="R1690" s="3">
        <v>8.9520819800000009</v>
      </c>
      <c r="S1690" s="3">
        <v>23203.796490000001</v>
      </c>
      <c r="T1690" s="3">
        <v>402075.4</v>
      </c>
      <c r="U1690" t="str">
        <f t="shared" si="369"/>
        <v xml:space="preserve">RYX-02-021A MILD STEEL MULTI FUNCTION CLOTH STAND </v>
      </c>
      <c r="V1690" t="e">
        <f t="shared" si="370"/>
        <v>#VALUE!</v>
      </c>
      <c r="W1690" t="str">
        <f t="shared" si="371"/>
        <v/>
      </c>
      <c r="X1690" t="e">
        <f t="shared" si="372"/>
        <v>#VALUE!</v>
      </c>
      <c r="Y1690">
        <f t="shared" si="373"/>
        <v>2055345.9</v>
      </c>
      <c r="Z1690">
        <f t="shared" si="374"/>
        <v>0.24320000871000844</v>
      </c>
      <c r="AA1690" t="str">
        <f t="shared" si="375"/>
        <v>High</v>
      </c>
      <c r="AB1690">
        <f t="shared" si="376"/>
        <v>2019</v>
      </c>
      <c r="AD1690">
        <f t="shared" si="377"/>
        <v>0.23020455868018824</v>
      </c>
    </row>
    <row r="1691" spans="1:30" x14ac:dyDescent="0.3">
      <c r="A1691" s="3" t="s">
        <v>19</v>
      </c>
      <c r="B1691" s="3" t="s">
        <v>2244</v>
      </c>
      <c r="C1691" s="3" t="s">
        <v>21</v>
      </c>
      <c r="D1691" s="4" t="s">
        <v>22</v>
      </c>
      <c r="E1691" s="3" t="s">
        <v>2245</v>
      </c>
      <c r="F1691" s="3" t="str">
        <f t="shared" si="364"/>
        <v>Containers</v>
      </c>
      <c r="G1691" s="3" t="str">
        <f t="shared" si="365"/>
        <v xml:space="preserve">STEEL CONTAINER-GN-32 </v>
      </c>
      <c r="H1691" s="3" t="str">
        <f t="shared" si="366"/>
        <v>STEEL</v>
      </c>
      <c r="I1691" s="3"/>
      <c r="J1691" s="3"/>
      <c r="K1691" s="3" t="str">
        <f t="shared" si="367"/>
        <v>KG</v>
      </c>
      <c r="L1691" s="3" t="e">
        <f t="shared" si="368"/>
        <v>#VALUE!</v>
      </c>
      <c r="M1691" s="3"/>
      <c r="N1691" s="3">
        <v>72</v>
      </c>
      <c r="O1691" s="3" t="s">
        <v>1076</v>
      </c>
      <c r="P1691" s="3">
        <v>152.06222220000001</v>
      </c>
      <c r="Q1691" s="3">
        <v>10948.48</v>
      </c>
      <c r="R1691" s="3">
        <v>2.1342066279999998</v>
      </c>
      <c r="S1691" s="3">
        <v>153.6628772</v>
      </c>
      <c r="T1691" s="3">
        <v>2662.6</v>
      </c>
      <c r="U1691" t="str">
        <f t="shared" si="369"/>
        <v xml:space="preserve">STEEL CONTAINER-GN-32 </v>
      </c>
      <c r="V1691" t="e">
        <f t="shared" si="370"/>
        <v>#VALUE!</v>
      </c>
      <c r="W1691" t="str">
        <f t="shared" si="371"/>
        <v>KG</v>
      </c>
      <c r="X1691" t="e">
        <f t="shared" si="372"/>
        <v>#VALUE!</v>
      </c>
      <c r="Y1691">
        <f t="shared" si="373"/>
        <v>13611.08</v>
      </c>
      <c r="Z1691">
        <f t="shared" si="374"/>
        <v>0.24319357572923364</v>
      </c>
      <c r="AA1691" t="str">
        <f t="shared" si="375"/>
        <v>High</v>
      </c>
      <c r="AB1691">
        <f t="shared" si="376"/>
        <v>2019</v>
      </c>
      <c r="AD1691">
        <f t="shared" si="377"/>
        <v>0.23017123701344513</v>
      </c>
    </row>
    <row r="1692" spans="1:30" x14ac:dyDescent="0.3">
      <c r="A1692" s="3" t="s">
        <v>19</v>
      </c>
      <c r="B1692" s="3" t="s">
        <v>2244</v>
      </c>
      <c r="C1692" s="3" t="s">
        <v>21</v>
      </c>
      <c r="D1692" s="4" t="s">
        <v>22</v>
      </c>
      <c r="E1692" s="3" t="s">
        <v>2246</v>
      </c>
      <c r="F1692" s="3" t="str">
        <f t="shared" si="364"/>
        <v>Other</v>
      </c>
      <c r="G1692" s="3" t="str">
        <f t="shared" si="365"/>
        <v>STAINLESS STEEL SPORTS BOTTLE 750ML S-308-C6-NP-20</v>
      </c>
      <c r="H1692" s="3" t="str">
        <f t="shared" si="366"/>
        <v>STAINLESS</v>
      </c>
      <c r="I1692" s="3"/>
      <c r="J1692" s="3"/>
      <c r="K1692" s="3" t="str">
        <f t="shared" si="367"/>
        <v>KG</v>
      </c>
      <c r="L1692" s="3" t="e">
        <f t="shared" si="368"/>
        <v>#VALUE!</v>
      </c>
      <c r="M1692" s="3"/>
      <c r="N1692" s="3">
        <v>31680</v>
      </c>
      <c r="O1692" s="3" t="s">
        <v>1076</v>
      </c>
      <c r="P1692" s="3">
        <v>75.012458960000004</v>
      </c>
      <c r="Q1692" s="3">
        <v>2376394.7000000002</v>
      </c>
      <c r="R1692" s="3">
        <v>1.0528064420000001</v>
      </c>
      <c r="S1692" s="3">
        <v>33352.908069999998</v>
      </c>
      <c r="T1692" s="3">
        <v>577939.19999999995</v>
      </c>
      <c r="U1692" t="str">
        <f t="shared" si="369"/>
        <v>STAINLESS STEEL SPORTS BOTTLE 750ML S-308-C6-NP-20</v>
      </c>
      <c r="V1692" t="e">
        <f t="shared" si="370"/>
        <v>#VALUE!</v>
      </c>
      <c r="W1692" t="str">
        <f t="shared" si="371"/>
        <v>KG</v>
      </c>
      <c r="X1692" t="e">
        <f t="shared" si="372"/>
        <v>#VALUE!</v>
      </c>
      <c r="Y1692">
        <f t="shared" si="373"/>
        <v>2954333.9000000004</v>
      </c>
      <c r="Z1692">
        <f t="shared" si="374"/>
        <v>0.24320000377041739</v>
      </c>
      <c r="AA1692" t="str">
        <f t="shared" si="375"/>
        <v>High</v>
      </c>
      <c r="AB1692">
        <f t="shared" si="376"/>
        <v>2019</v>
      </c>
      <c r="AD1692">
        <f t="shared" si="377"/>
        <v>0.23013776056430427</v>
      </c>
    </row>
    <row r="1693" spans="1:30" x14ac:dyDescent="0.3">
      <c r="A1693" s="3" t="s">
        <v>19</v>
      </c>
      <c r="B1693" s="3" t="s">
        <v>2244</v>
      </c>
      <c r="C1693" s="3" t="s">
        <v>21</v>
      </c>
      <c r="D1693" s="4" t="s">
        <v>22</v>
      </c>
      <c r="E1693" s="3" t="s">
        <v>2247</v>
      </c>
      <c r="F1693" s="3" t="str">
        <f t="shared" si="364"/>
        <v>Other</v>
      </c>
      <c r="G1693" s="3" t="str">
        <f t="shared" si="365"/>
        <v xml:space="preserve">STAINLESS STEEL SPORTS BOTTLE 600ML S115-NP-21 </v>
      </c>
      <c r="H1693" s="3" t="str">
        <f t="shared" si="366"/>
        <v>STAINLESS</v>
      </c>
      <c r="I1693" s="3"/>
      <c r="J1693" s="3"/>
      <c r="K1693" s="3" t="str">
        <f t="shared" si="367"/>
        <v>KG</v>
      </c>
      <c r="L1693" s="3" t="e">
        <f t="shared" si="368"/>
        <v>#VALUE!</v>
      </c>
      <c r="M1693" s="3"/>
      <c r="N1693" s="3">
        <v>29592</v>
      </c>
      <c r="O1693" s="3" t="s">
        <v>1076</v>
      </c>
      <c r="P1693" s="3">
        <v>83.379797580000002</v>
      </c>
      <c r="Q1693" s="3">
        <v>2467374.9700000002</v>
      </c>
      <c r="R1693" s="3">
        <v>1.170242773</v>
      </c>
      <c r="S1693" s="3">
        <v>34629.824139999997</v>
      </c>
      <c r="T1693" s="3">
        <v>600065.6</v>
      </c>
      <c r="U1693" t="str">
        <f t="shared" si="369"/>
        <v xml:space="preserve">STAINLESS STEEL SPORTS BOTTLE 600ML S115-NP-21 </v>
      </c>
      <c r="V1693" t="e">
        <f t="shared" si="370"/>
        <v>#VALUE!</v>
      </c>
      <c r="W1693" t="str">
        <f t="shared" si="371"/>
        <v>KG</v>
      </c>
      <c r="X1693" t="e">
        <f t="shared" si="372"/>
        <v>#VALUE!</v>
      </c>
      <c r="Y1693">
        <f t="shared" si="373"/>
        <v>3067440.5700000003</v>
      </c>
      <c r="Z1693">
        <f t="shared" si="374"/>
        <v>0.24320000295698871</v>
      </c>
      <c r="AA1693" t="str">
        <f t="shared" si="375"/>
        <v>High</v>
      </c>
      <c r="AB1693">
        <f t="shared" si="376"/>
        <v>2019</v>
      </c>
      <c r="AD1693">
        <f t="shared" si="377"/>
        <v>0.23010409498903081</v>
      </c>
    </row>
    <row r="1694" spans="1:30" x14ac:dyDescent="0.3">
      <c r="A1694" s="3" t="s">
        <v>19</v>
      </c>
      <c r="B1694" s="3" t="s">
        <v>2244</v>
      </c>
      <c r="C1694" s="3" t="s">
        <v>21</v>
      </c>
      <c r="D1694" s="4" t="s">
        <v>22</v>
      </c>
      <c r="E1694" s="3" t="s">
        <v>2248</v>
      </c>
      <c r="F1694" s="3" t="str">
        <f t="shared" si="364"/>
        <v>Other</v>
      </c>
      <c r="G1694" s="3" t="str">
        <f t="shared" si="365"/>
        <v xml:space="preserve">STEEL PEELER -MP-196 </v>
      </c>
      <c r="H1694" s="3" t="str">
        <f t="shared" si="366"/>
        <v>STEEL</v>
      </c>
      <c r="I1694" s="3"/>
      <c r="J1694" s="3"/>
      <c r="K1694" s="3" t="str">
        <f t="shared" si="367"/>
        <v>KG</v>
      </c>
      <c r="L1694" s="3" t="e">
        <f t="shared" si="368"/>
        <v>#VALUE!</v>
      </c>
      <c r="M1694" s="3"/>
      <c r="N1694" s="3">
        <v>20400</v>
      </c>
      <c r="O1694" s="3" t="s">
        <v>1076</v>
      </c>
      <c r="P1694" s="3">
        <v>36.971992649999997</v>
      </c>
      <c r="Q1694" s="3">
        <v>754228.65</v>
      </c>
      <c r="R1694" s="3">
        <v>0.51890515999999998</v>
      </c>
      <c r="S1694" s="3">
        <v>10585.66526</v>
      </c>
      <c r="T1694" s="3">
        <v>183428.5</v>
      </c>
      <c r="U1694" t="str">
        <f t="shared" si="369"/>
        <v xml:space="preserve">STEEL PEELER -MP-196 </v>
      </c>
      <c r="V1694" t="e">
        <f t="shared" si="370"/>
        <v>#VALUE!</v>
      </c>
      <c r="W1694" t="str">
        <f t="shared" si="371"/>
        <v>KG</v>
      </c>
      <c r="X1694" t="e">
        <f t="shared" si="372"/>
        <v>#VALUE!</v>
      </c>
      <c r="Y1694">
        <f t="shared" si="373"/>
        <v>937657.15</v>
      </c>
      <c r="Z1694">
        <f t="shared" si="374"/>
        <v>0.2432001224031996</v>
      </c>
      <c r="AA1694" t="str">
        <f t="shared" si="375"/>
        <v>High</v>
      </c>
      <c r="AB1694">
        <f t="shared" si="376"/>
        <v>2019</v>
      </c>
      <c r="AD1694">
        <f t="shared" si="377"/>
        <v>0.23007025543355805</v>
      </c>
    </row>
    <row r="1695" spans="1:30" x14ac:dyDescent="0.3">
      <c r="A1695" s="3" t="s">
        <v>19</v>
      </c>
      <c r="B1695" s="3" t="s">
        <v>2244</v>
      </c>
      <c r="C1695" s="3" t="s">
        <v>21</v>
      </c>
      <c r="D1695" s="4" t="s">
        <v>22</v>
      </c>
      <c r="E1695" s="3" t="s">
        <v>2249</v>
      </c>
      <c r="F1695" s="3" t="str">
        <f t="shared" si="364"/>
        <v>Other</v>
      </c>
      <c r="G1695" s="3" t="str">
        <f t="shared" si="365"/>
        <v xml:space="preserve">STAINLESS STEEL COLA BOTTLE 750ML SK750-SL-01 </v>
      </c>
      <c r="H1695" s="3" t="str">
        <f t="shared" si="366"/>
        <v>STAINLESS</v>
      </c>
      <c r="I1695" s="3"/>
      <c r="J1695" s="3"/>
      <c r="K1695" s="3" t="str">
        <f t="shared" si="367"/>
        <v>KG</v>
      </c>
      <c r="L1695" s="3" t="e">
        <f t="shared" si="368"/>
        <v>#VALUE!</v>
      </c>
      <c r="M1695" s="3"/>
      <c r="N1695" s="3">
        <v>22068</v>
      </c>
      <c r="O1695" s="3" t="s">
        <v>1076</v>
      </c>
      <c r="P1695" s="3">
        <v>92.128804599999995</v>
      </c>
      <c r="Q1695" s="3">
        <v>2033098.46</v>
      </c>
      <c r="R1695" s="3">
        <v>1.293035854</v>
      </c>
      <c r="S1695" s="3">
        <v>28534.715230000002</v>
      </c>
      <c r="T1695" s="3">
        <v>494449.5</v>
      </c>
      <c r="U1695" t="str">
        <f t="shared" si="369"/>
        <v xml:space="preserve">STAINLESS STEEL COLA BOTTLE 750ML SK750-SL-01 </v>
      </c>
      <c r="V1695" t="e">
        <f t="shared" si="370"/>
        <v>#VALUE!</v>
      </c>
      <c r="W1695" t="str">
        <f t="shared" si="371"/>
        <v>KG</v>
      </c>
      <c r="X1695" t="e">
        <f t="shared" si="372"/>
        <v>#VALUE!</v>
      </c>
      <c r="Y1695">
        <f t="shared" si="373"/>
        <v>2527547.96</v>
      </c>
      <c r="Z1695">
        <f t="shared" si="374"/>
        <v>0.24319997763413781</v>
      </c>
      <c r="AA1695" t="str">
        <f t="shared" si="375"/>
        <v>High</v>
      </c>
      <c r="AB1695">
        <f t="shared" si="376"/>
        <v>2019</v>
      </c>
      <c r="AD1695">
        <f t="shared" si="377"/>
        <v>0.23003624023415489</v>
      </c>
    </row>
    <row r="1696" spans="1:30" x14ac:dyDescent="0.3">
      <c r="A1696" s="3" t="s">
        <v>19</v>
      </c>
      <c r="B1696" s="3" t="s">
        <v>2244</v>
      </c>
      <c r="C1696" s="3" t="s">
        <v>21</v>
      </c>
      <c r="D1696" s="4" t="s">
        <v>22</v>
      </c>
      <c r="E1696" s="3" t="s">
        <v>2250</v>
      </c>
      <c r="F1696" s="3" t="str">
        <f t="shared" si="364"/>
        <v>Containers</v>
      </c>
      <c r="G1696" s="3" t="str">
        <f t="shared" si="365"/>
        <v xml:space="preserve">STEEL CONTAINER-GN-30 </v>
      </c>
      <c r="H1696" s="3" t="str">
        <f t="shared" si="366"/>
        <v>STEEL</v>
      </c>
      <c r="I1696" s="3"/>
      <c r="J1696" s="3"/>
      <c r="K1696" s="3" t="str">
        <f t="shared" si="367"/>
        <v>KG</v>
      </c>
      <c r="L1696" s="3" t="e">
        <f t="shared" si="368"/>
        <v>#VALUE!</v>
      </c>
      <c r="M1696" s="3"/>
      <c r="N1696" s="3">
        <v>144</v>
      </c>
      <c r="O1696" s="3" t="s">
        <v>1076</v>
      </c>
      <c r="P1696" s="3">
        <v>84.230555559999999</v>
      </c>
      <c r="Q1696" s="3">
        <v>12129.2</v>
      </c>
      <c r="R1696" s="3">
        <v>1.182183236</v>
      </c>
      <c r="S1696" s="3">
        <v>170.234386</v>
      </c>
      <c r="T1696" s="3">
        <v>2949.8</v>
      </c>
      <c r="U1696" t="str">
        <f t="shared" si="369"/>
        <v xml:space="preserve">STEEL CONTAINER-GN-30 </v>
      </c>
      <c r="V1696" t="e">
        <f t="shared" si="370"/>
        <v>#VALUE!</v>
      </c>
      <c r="W1696" t="str">
        <f t="shared" si="371"/>
        <v>KG</v>
      </c>
      <c r="X1696" t="e">
        <f t="shared" si="372"/>
        <v>#VALUE!</v>
      </c>
      <c r="Y1696">
        <f t="shared" si="373"/>
        <v>15079</v>
      </c>
      <c r="Z1696">
        <f t="shared" si="374"/>
        <v>0.24319823236487156</v>
      </c>
      <c r="AA1696" t="str">
        <f t="shared" si="375"/>
        <v>High</v>
      </c>
      <c r="AB1696">
        <f t="shared" si="376"/>
        <v>2019</v>
      </c>
      <c r="AD1696">
        <f t="shared" si="377"/>
        <v>0.23000204870844065</v>
      </c>
    </row>
    <row r="1697" spans="1:30" x14ac:dyDescent="0.3">
      <c r="A1697" s="3" t="s">
        <v>19</v>
      </c>
      <c r="B1697" s="3" t="s">
        <v>2251</v>
      </c>
      <c r="C1697" s="3" t="s">
        <v>21</v>
      </c>
      <c r="D1697" s="4" t="s">
        <v>22</v>
      </c>
      <c r="E1697" s="3" t="s">
        <v>2252</v>
      </c>
      <c r="F1697" s="3" t="str">
        <f t="shared" si="364"/>
        <v>Other</v>
      </c>
      <c r="G1697" s="3" t="str">
        <f t="shared" si="365"/>
        <v xml:space="preserve">STEEL ZHARA-NP-003 </v>
      </c>
      <c r="H1697" s="3" t="str">
        <f t="shared" si="366"/>
        <v>STEEL</v>
      </c>
      <c r="I1697" s="3"/>
      <c r="J1697" s="3"/>
      <c r="K1697" s="3" t="str">
        <f t="shared" si="367"/>
        <v>KG</v>
      </c>
      <c r="L1697" s="3" t="e">
        <f t="shared" si="368"/>
        <v>#VALUE!</v>
      </c>
      <c r="M1697" s="3"/>
      <c r="N1697" s="3">
        <v>71400</v>
      </c>
      <c r="O1697" s="3" t="s">
        <v>1076</v>
      </c>
      <c r="P1697" s="3">
        <v>32.487913450000001</v>
      </c>
      <c r="Q1697" s="3">
        <v>2319637.02</v>
      </c>
      <c r="R1697" s="3">
        <v>0.45597071500000003</v>
      </c>
      <c r="S1697" s="3">
        <v>32556.30905</v>
      </c>
      <c r="T1697" s="3">
        <v>564135.80000000005</v>
      </c>
      <c r="U1697" t="str">
        <f t="shared" si="369"/>
        <v xml:space="preserve">STEEL ZHARA-NP-003 </v>
      </c>
      <c r="V1697" t="e">
        <f t="shared" si="370"/>
        <v>#VALUE!</v>
      </c>
      <c r="W1697" t="str">
        <f t="shared" si="371"/>
        <v>KG</v>
      </c>
      <c r="X1697" t="e">
        <f t="shared" si="372"/>
        <v>#VALUE!</v>
      </c>
      <c r="Y1697">
        <f t="shared" si="373"/>
        <v>2883772.8200000003</v>
      </c>
      <c r="Z1697">
        <f t="shared" si="374"/>
        <v>0.24320003308103785</v>
      </c>
      <c r="AA1697" t="str">
        <f t="shared" si="375"/>
        <v>High</v>
      </c>
      <c r="AB1697">
        <f t="shared" si="376"/>
        <v>2019</v>
      </c>
      <c r="AD1697">
        <f t="shared" si="377"/>
        <v>0.2299676836468354</v>
      </c>
    </row>
    <row r="1698" spans="1:30" x14ac:dyDescent="0.3">
      <c r="A1698" s="3" t="s">
        <v>19</v>
      </c>
      <c r="B1698" s="3" t="s">
        <v>2253</v>
      </c>
      <c r="C1698" s="3" t="s">
        <v>21</v>
      </c>
      <c r="D1698" s="4" t="s">
        <v>22</v>
      </c>
      <c r="E1698" s="3" t="s">
        <v>2254</v>
      </c>
      <c r="F1698" s="3" t="str">
        <f t="shared" si="364"/>
        <v>Home Utility</v>
      </c>
      <c r="G1698" s="3" t="str">
        <f t="shared" si="365"/>
        <v xml:space="preserve">RYX-02-021A MILD STEEL MULTI FUNCTION CLOTH STAND </v>
      </c>
      <c r="H1698" s="3" t="str">
        <f t="shared" si="366"/>
        <v>RYX-02-021A</v>
      </c>
      <c r="I1698" s="3"/>
      <c r="J1698" s="3"/>
      <c r="K1698" s="3" t="str">
        <f t="shared" si="367"/>
        <v>PCS</v>
      </c>
      <c r="L1698" s="3" t="e">
        <f t="shared" si="368"/>
        <v>#VALUE!</v>
      </c>
      <c r="M1698" s="3"/>
      <c r="N1698" s="3">
        <v>4752</v>
      </c>
      <c r="O1698" s="3" t="s">
        <v>1924</v>
      </c>
      <c r="P1698" s="3">
        <v>173.42680559999999</v>
      </c>
      <c r="Q1698" s="3">
        <v>824124.18</v>
      </c>
      <c r="R1698" s="3">
        <v>2.4272471040000001</v>
      </c>
      <c r="S1698" s="3">
        <v>11534.27824</v>
      </c>
      <c r="T1698" s="3">
        <v>200426.9</v>
      </c>
      <c r="U1698" t="str">
        <f t="shared" si="369"/>
        <v xml:space="preserve">RYX-02-021A MILD STEEL MULTI FUNCTION CLOTH STAND </v>
      </c>
      <c r="V1698" t="e">
        <f t="shared" si="370"/>
        <v>#VALUE!</v>
      </c>
      <c r="W1698" t="str">
        <f t="shared" si="371"/>
        <v>PCS</v>
      </c>
      <c r="X1698" t="e">
        <f t="shared" si="372"/>
        <v>#VALUE!</v>
      </c>
      <c r="Y1698">
        <f t="shared" si="373"/>
        <v>1024551.0800000001</v>
      </c>
      <c r="Z1698">
        <f t="shared" si="374"/>
        <v>0.24319987796013942</v>
      </c>
      <c r="AA1698" t="str">
        <f t="shared" si="375"/>
        <v>High</v>
      </c>
      <c r="AB1698">
        <f t="shared" si="376"/>
        <v>2019</v>
      </c>
      <c r="AD1698">
        <f t="shared" si="377"/>
        <v>0.22993313443160249</v>
      </c>
    </row>
    <row r="1699" spans="1:30" x14ac:dyDescent="0.3">
      <c r="A1699" s="3" t="s">
        <v>19</v>
      </c>
      <c r="B1699" s="3" t="s">
        <v>2253</v>
      </c>
      <c r="C1699" s="3" t="s">
        <v>21</v>
      </c>
      <c r="D1699" s="4" t="s">
        <v>22</v>
      </c>
      <c r="E1699" s="3" t="s">
        <v>2255</v>
      </c>
      <c r="F1699" s="3" t="str">
        <f t="shared" si="364"/>
        <v>Home Utility</v>
      </c>
      <c r="G1699" s="3" t="str">
        <f t="shared" si="365"/>
        <v xml:space="preserve">RYX-02-020 MILD STEEL MULTI FUNCTION CLOTH STAND </v>
      </c>
      <c r="H1699" s="3" t="str">
        <f t="shared" si="366"/>
        <v>RYX-02-020</v>
      </c>
      <c r="I1699" s="3"/>
      <c r="J1699" s="3"/>
      <c r="K1699" s="3" t="str">
        <f t="shared" si="367"/>
        <v>PCS</v>
      </c>
      <c r="L1699" s="3" t="e">
        <f t="shared" si="368"/>
        <v>#VALUE!</v>
      </c>
      <c r="M1699" s="3"/>
      <c r="N1699" s="3">
        <v>4004</v>
      </c>
      <c r="O1699" s="3" t="s">
        <v>1924</v>
      </c>
      <c r="P1699" s="3">
        <v>313.95727269999998</v>
      </c>
      <c r="Q1699" s="3">
        <v>1257084.92</v>
      </c>
      <c r="R1699" s="3">
        <v>4.3940835930000004</v>
      </c>
      <c r="S1699" s="3">
        <v>17593.91071</v>
      </c>
      <c r="T1699" s="3">
        <v>305723</v>
      </c>
      <c r="U1699" t="str">
        <f t="shared" si="369"/>
        <v xml:space="preserve">RYX-02-020 MILD STEEL MULTI FUNCTION CLOTH STAND </v>
      </c>
      <c r="V1699" t="e">
        <f t="shared" si="370"/>
        <v>#VALUE!</v>
      </c>
      <c r="W1699" t="str">
        <f t="shared" si="371"/>
        <v>PCS</v>
      </c>
      <c r="X1699" t="e">
        <f t="shared" si="372"/>
        <v>#VALUE!</v>
      </c>
      <c r="Y1699">
        <f t="shared" si="373"/>
        <v>1562807.92</v>
      </c>
      <c r="Z1699">
        <f t="shared" si="374"/>
        <v>0.24319995820171006</v>
      </c>
      <c r="AA1699" t="str">
        <f t="shared" si="375"/>
        <v>High</v>
      </c>
      <c r="AB1699">
        <f t="shared" si="376"/>
        <v>2019</v>
      </c>
      <c r="AD1699">
        <f t="shared" si="377"/>
        <v>0.22989840473650161</v>
      </c>
    </row>
    <row r="1700" spans="1:30" x14ac:dyDescent="0.3">
      <c r="A1700" s="3" t="s">
        <v>19</v>
      </c>
      <c r="B1700" s="3" t="s">
        <v>2256</v>
      </c>
      <c r="C1700" s="3" t="s">
        <v>21</v>
      </c>
      <c r="D1700" s="4" t="s">
        <v>22</v>
      </c>
      <c r="E1700" s="3" t="s">
        <v>2257</v>
      </c>
      <c r="F1700" s="3" t="str">
        <f t="shared" si="364"/>
        <v>Other</v>
      </c>
      <c r="G1700" s="3" t="str">
        <f t="shared" si="365"/>
        <v xml:space="preserve">STAINLESS STEEL SPORTS BOTTLE 600ML S115-NP-21 </v>
      </c>
      <c r="H1700" s="3" t="str">
        <f t="shared" si="366"/>
        <v>STAINLESS</v>
      </c>
      <c r="I1700" s="3"/>
      <c r="J1700" s="3"/>
      <c r="K1700" s="3" t="str">
        <f t="shared" si="367"/>
        <v>KG</v>
      </c>
      <c r="L1700" s="3" t="e">
        <f t="shared" si="368"/>
        <v>#VALUE!</v>
      </c>
      <c r="M1700" s="3"/>
      <c r="N1700" s="3">
        <v>33588</v>
      </c>
      <c r="O1700" s="3" t="s">
        <v>1076</v>
      </c>
      <c r="P1700" s="3">
        <v>83.592436879999994</v>
      </c>
      <c r="Q1700" s="3">
        <v>2807702.77</v>
      </c>
      <c r="R1700" s="3">
        <v>1.1699431330000001</v>
      </c>
      <c r="S1700" s="3">
        <v>39296.04997</v>
      </c>
      <c r="T1700" s="3">
        <v>682833.3</v>
      </c>
      <c r="U1700" t="str">
        <f t="shared" si="369"/>
        <v xml:space="preserve">STAINLESS STEEL SPORTS BOTTLE 600ML S115-NP-21 </v>
      </c>
      <c r="V1700" t="e">
        <f t="shared" si="370"/>
        <v>#VALUE!</v>
      </c>
      <c r="W1700" t="str">
        <f t="shared" si="371"/>
        <v>KG</v>
      </c>
      <c r="X1700" t="e">
        <f t="shared" si="372"/>
        <v>#VALUE!</v>
      </c>
      <c r="Y1700">
        <f t="shared" si="373"/>
        <v>3490536.0700000003</v>
      </c>
      <c r="Z1700">
        <f t="shared" si="374"/>
        <v>0.24319999513338802</v>
      </c>
      <c r="AA1700" t="str">
        <f t="shared" si="375"/>
        <v>High</v>
      </c>
      <c r="AB1700">
        <f t="shared" si="376"/>
        <v>2018</v>
      </c>
      <c r="AD1700">
        <f t="shared" si="377"/>
        <v>0.22986349252268221</v>
      </c>
    </row>
    <row r="1701" spans="1:30" x14ac:dyDescent="0.3">
      <c r="A1701" s="3" t="s">
        <v>19</v>
      </c>
      <c r="B1701" s="3" t="s">
        <v>2256</v>
      </c>
      <c r="C1701" s="3" t="s">
        <v>21</v>
      </c>
      <c r="D1701" s="4" t="s">
        <v>22</v>
      </c>
      <c r="E1701" s="3" t="s">
        <v>2258</v>
      </c>
      <c r="F1701" s="3" t="str">
        <f t="shared" si="364"/>
        <v>Other</v>
      </c>
      <c r="G1701" s="3" t="str">
        <f t="shared" si="365"/>
        <v xml:space="preserve">STEEL HOOK 5 PCS SET-GN-08 </v>
      </c>
      <c r="H1701" s="3" t="str">
        <f t="shared" si="366"/>
        <v>STEEL</v>
      </c>
      <c r="I1701" s="3"/>
      <c r="J1701" s="3"/>
      <c r="K1701" s="3" t="str">
        <f t="shared" si="367"/>
        <v>PCS</v>
      </c>
      <c r="L1701" s="3" t="e">
        <f t="shared" si="368"/>
        <v>#VALUE!</v>
      </c>
      <c r="M1701" s="3"/>
      <c r="N1701" s="3">
        <v>450</v>
      </c>
      <c r="O1701" s="3" t="s">
        <v>2194</v>
      </c>
      <c r="P1701" s="3">
        <v>84.972688890000001</v>
      </c>
      <c r="Q1701" s="3">
        <v>38237.71</v>
      </c>
      <c r="R1701" s="3">
        <v>1.1892608659999999</v>
      </c>
      <c r="S1701" s="3">
        <v>535.16738980000002</v>
      </c>
      <c r="T1701" s="3">
        <v>9299.5</v>
      </c>
      <c r="U1701" t="str">
        <f t="shared" si="369"/>
        <v xml:space="preserve">STEEL HOOK 5 PCS SET-GN-08 </v>
      </c>
      <c r="V1701" t="e">
        <f t="shared" si="370"/>
        <v>#VALUE!</v>
      </c>
      <c r="W1701" t="str">
        <f t="shared" si="371"/>
        <v>PCS</v>
      </c>
      <c r="X1701" t="e">
        <f t="shared" si="372"/>
        <v>#VALUE!</v>
      </c>
      <c r="Y1701">
        <f t="shared" si="373"/>
        <v>47537.21</v>
      </c>
      <c r="Z1701">
        <f t="shared" si="374"/>
        <v>0.2432023256622847</v>
      </c>
      <c r="AA1701" t="str">
        <f t="shared" si="375"/>
        <v>High</v>
      </c>
      <c r="AB1701">
        <f t="shared" si="376"/>
        <v>2018</v>
      </c>
      <c r="AD1701">
        <f t="shared" si="377"/>
        <v>0.22982839646318029</v>
      </c>
    </row>
    <row r="1702" spans="1:30" x14ac:dyDescent="0.3">
      <c r="A1702" s="3" t="s">
        <v>19</v>
      </c>
      <c r="B1702" s="3" t="s">
        <v>2256</v>
      </c>
      <c r="C1702" s="3" t="s">
        <v>21</v>
      </c>
      <c r="D1702" s="4" t="s">
        <v>22</v>
      </c>
      <c r="E1702" s="3" t="s">
        <v>2259</v>
      </c>
      <c r="F1702" s="3" t="str">
        <f t="shared" si="364"/>
        <v>Other</v>
      </c>
      <c r="G1702" s="3" t="str">
        <f t="shared" si="365"/>
        <v>STAINLESS STEEL SPORTS BOTTLE 750ML -MP-201</v>
      </c>
      <c r="H1702" s="3" t="str">
        <f t="shared" si="366"/>
        <v>STAINLESS</v>
      </c>
      <c r="I1702" s="3"/>
      <c r="J1702" s="3"/>
      <c r="K1702" s="3" t="str">
        <f t="shared" si="367"/>
        <v>KG</v>
      </c>
      <c r="L1702" s="3" t="e">
        <f t="shared" si="368"/>
        <v>#VALUE!</v>
      </c>
      <c r="M1702" s="3"/>
      <c r="N1702" s="3">
        <v>3600</v>
      </c>
      <c r="O1702" s="3" t="s">
        <v>1076</v>
      </c>
      <c r="P1702" s="3">
        <v>86.830172219999994</v>
      </c>
      <c r="Q1702" s="3">
        <v>312588.62</v>
      </c>
      <c r="R1702" s="3">
        <v>1.215257834</v>
      </c>
      <c r="S1702" s="3">
        <v>4374.9282020000001</v>
      </c>
      <c r="T1702" s="3">
        <v>76021.600000000006</v>
      </c>
      <c r="U1702" t="str">
        <f t="shared" si="369"/>
        <v>STAINLESS STEEL SPORTS BOTTLE 750ML -MP-201</v>
      </c>
      <c r="V1702" t="e">
        <f t="shared" si="370"/>
        <v>#VALUE!</v>
      </c>
      <c r="W1702" t="str">
        <f t="shared" si="371"/>
        <v>KG</v>
      </c>
      <c r="X1702" t="e">
        <f t="shared" si="372"/>
        <v>#VALUE!</v>
      </c>
      <c r="Y1702">
        <f t="shared" si="373"/>
        <v>388610.22</v>
      </c>
      <c r="Z1702">
        <f t="shared" si="374"/>
        <v>0.24320015232800224</v>
      </c>
      <c r="AA1702" t="str">
        <f t="shared" si="375"/>
        <v>High</v>
      </c>
      <c r="AB1702">
        <f t="shared" si="376"/>
        <v>2018</v>
      </c>
      <c r="AD1702">
        <f t="shared" si="377"/>
        <v>0.2297931090510455</v>
      </c>
    </row>
    <row r="1703" spans="1:30" x14ac:dyDescent="0.3">
      <c r="A1703" s="3" t="s">
        <v>19</v>
      </c>
      <c r="B1703" s="3" t="s">
        <v>2256</v>
      </c>
      <c r="C1703" s="3" t="s">
        <v>21</v>
      </c>
      <c r="D1703" s="4" t="s">
        <v>25</v>
      </c>
      <c r="E1703" s="3" t="s">
        <v>2260</v>
      </c>
      <c r="F1703" s="3" t="str">
        <f t="shared" si="364"/>
        <v>Scrubber</v>
      </c>
      <c r="G1703" s="3" t="str">
        <f t="shared" si="365"/>
        <v xml:space="preserve">STEEL SCRUBBER 2PCS SET-GN-15 </v>
      </c>
      <c r="H1703" s="3" t="str">
        <f t="shared" si="366"/>
        <v>STEEL</v>
      </c>
      <c r="I1703" s="3"/>
      <c r="J1703" s="3"/>
      <c r="K1703" s="3" t="str">
        <f t="shared" si="367"/>
        <v>PCS</v>
      </c>
      <c r="L1703" s="3" t="e">
        <f t="shared" si="368"/>
        <v>#VALUE!</v>
      </c>
      <c r="M1703" s="3"/>
      <c r="N1703" s="3">
        <v>10800</v>
      </c>
      <c r="O1703" s="3" t="s">
        <v>2194</v>
      </c>
      <c r="P1703" s="3">
        <v>17.367226850000002</v>
      </c>
      <c r="Q1703" s="3">
        <v>187566.05</v>
      </c>
      <c r="R1703" s="3">
        <v>0.24306825500000001</v>
      </c>
      <c r="S1703" s="3">
        <v>2625.1371589999999</v>
      </c>
      <c r="T1703" s="3">
        <v>58108</v>
      </c>
      <c r="U1703" t="str">
        <f t="shared" si="369"/>
        <v xml:space="preserve">STEEL SCRUBBER 2PCS SET-GN-15 </v>
      </c>
      <c r="V1703" t="e">
        <f t="shared" si="370"/>
        <v>#VALUE!</v>
      </c>
      <c r="W1703" t="str">
        <f t="shared" si="371"/>
        <v>PCS</v>
      </c>
      <c r="X1703" t="e">
        <f t="shared" si="372"/>
        <v>#VALUE!</v>
      </c>
      <c r="Y1703">
        <f t="shared" si="373"/>
        <v>245674.05</v>
      </c>
      <c r="Z1703">
        <f t="shared" si="374"/>
        <v>0.3098002010491771</v>
      </c>
      <c r="AA1703" t="str">
        <f t="shared" si="375"/>
        <v>High</v>
      </c>
      <c r="AB1703">
        <f t="shared" si="376"/>
        <v>2018</v>
      </c>
      <c r="AD1703">
        <f t="shared" si="377"/>
        <v>0.22975764068258794</v>
      </c>
    </row>
    <row r="1704" spans="1:30" x14ac:dyDescent="0.3">
      <c r="A1704" s="3" t="s">
        <v>19</v>
      </c>
      <c r="B1704" s="3" t="s">
        <v>2256</v>
      </c>
      <c r="C1704" s="3" t="s">
        <v>21</v>
      </c>
      <c r="D1704" s="4" t="s">
        <v>22</v>
      </c>
      <c r="E1704" s="3" t="s">
        <v>2261</v>
      </c>
      <c r="F1704" s="3" t="str">
        <f t="shared" si="364"/>
        <v>Other</v>
      </c>
      <c r="G1704" s="3" t="str">
        <f t="shared" si="365"/>
        <v xml:space="preserve">STAINLESS STEEL COLA BOTTLE 750ML SK750-SL-01 </v>
      </c>
      <c r="H1704" s="3" t="str">
        <f t="shared" si="366"/>
        <v>STAINLESS</v>
      </c>
      <c r="I1704" s="3"/>
      <c r="J1704" s="3"/>
      <c r="K1704" s="3" t="str">
        <f t="shared" si="367"/>
        <v>KG</v>
      </c>
      <c r="L1704" s="3" t="e">
        <f t="shared" si="368"/>
        <v>#VALUE!</v>
      </c>
      <c r="M1704" s="3"/>
      <c r="N1704" s="3">
        <v>21600</v>
      </c>
      <c r="O1704" s="3" t="s">
        <v>1076</v>
      </c>
      <c r="P1704" s="3">
        <v>92.349038890000003</v>
      </c>
      <c r="Q1704" s="3">
        <v>1994739.24</v>
      </c>
      <c r="R1704" s="3">
        <v>1.292498795</v>
      </c>
      <c r="S1704" s="3">
        <v>27917.973969999999</v>
      </c>
      <c r="T1704" s="3">
        <v>485120.6</v>
      </c>
      <c r="U1704" t="str">
        <f t="shared" si="369"/>
        <v xml:space="preserve">STAINLESS STEEL COLA BOTTLE 750ML SK750-SL-01 </v>
      </c>
      <c r="V1704" t="e">
        <f t="shared" si="370"/>
        <v>#VALUE!</v>
      </c>
      <c r="W1704" t="str">
        <f t="shared" si="371"/>
        <v>KG</v>
      </c>
      <c r="X1704" t="e">
        <f t="shared" si="372"/>
        <v>#VALUE!</v>
      </c>
      <c r="Y1704">
        <f t="shared" si="373"/>
        <v>2479859.84</v>
      </c>
      <c r="Z1704">
        <f t="shared" si="374"/>
        <v>0.24320000843819564</v>
      </c>
      <c r="AA1704" t="str">
        <f t="shared" si="375"/>
        <v>High</v>
      </c>
      <c r="AB1704">
        <f t="shared" si="376"/>
        <v>2018</v>
      </c>
      <c r="AD1704">
        <f t="shared" si="377"/>
        <v>0.22954532619885687</v>
      </c>
    </row>
    <row r="1705" spans="1:30" x14ac:dyDescent="0.3">
      <c r="A1705" s="3" t="s">
        <v>19</v>
      </c>
      <c r="B1705" s="3" t="s">
        <v>2256</v>
      </c>
      <c r="C1705" s="3" t="s">
        <v>21</v>
      </c>
      <c r="D1705" s="4" t="s">
        <v>22</v>
      </c>
      <c r="E1705" s="3" t="s">
        <v>2262</v>
      </c>
      <c r="F1705" s="3" t="str">
        <f t="shared" si="364"/>
        <v>Other</v>
      </c>
      <c r="G1705" s="3" t="str">
        <f t="shared" si="365"/>
        <v xml:space="preserve">STEEL HOOK 6 PCS SET -GN-09 </v>
      </c>
      <c r="H1705" s="3" t="str">
        <f t="shared" si="366"/>
        <v>STEEL</v>
      </c>
      <c r="I1705" s="3"/>
      <c r="J1705" s="3"/>
      <c r="K1705" s="3" t="str">
        <f t="shared" si="367"/>
        <v>PCS</v>
      </c>
      <c r="L1705" s="3" t="e">
        <f t="shared" si="368"/>
        <v>#VALUE!</v>
      </c>
      <c r="M1705" s="3"/>
      <c r="N1705" s="3">
        <v>500</v>
      </c>
      <c r="O1705" s="3" t="s">
        <v>2194</v>
      </c>
      <c r="P1705" s="3">
        <v>58.88458</v>
      </c>
      <c r="Q1705" s="3">
        <v>29442.29</v>
      </c>
      <c r="R1705" s="3">
        <v>0.82413687899999999</v>
      </c>
      <c r="S1705" s="3">
        <v>412.06843950000001</v>
      </c>
      <c r="T1705" s="3">
        <v>7160.3</v>
      </c>
      <c r="U1705" t="str">
        <f t="shared" si="369"/>
        <v xml:space="preserve">STEEL HOOK 6 PCS SET -GN-09 </v>
      </c>
      <c r="V1705" t="e">
        <f t="shared" si="370"/>
        <v>#VALUE!</v>
      </c>
      <c r="W1705" t="str">
        <f t="shared" si="371"/>
        <v>PCS</v>
      </c>
      <c r="X1705" t="e">
        <f t="shared" si="372"/>
        <v>#VALUE!</v>
      </c>
      <c r="Y1705">
        <f t="shared" si="373"/>
        <v>36602.590000000004</v>
      </c>
      <c r="Z1705">
        <f t="shared" si="374"/>
        <v>0.24319779473675451</v>
      </c>
      <c r="AA1705" t="str">
        <f t="shared" si="375"/>
        <v>High</v>
      </c>
      <c r="AB1705">
        <f t="shared" si="376"/>
        <v>2018</v>
      </c>
      <c r="AD1705">
        <f t="shared" si="377"/>
        <v>0.22950901055460332</v>
      </c>
    </row>
    <row r="1706" spans="1:30" x14ac:dyDescent="0.3">
      <c r="A1706" s="3" t="s">
        <v>19</v>
      </c>
      <c r="B1706" s="3" t="s">
        <v>2256</v>
      </c>
      <c r="C1706" s="3" t="s">
        <v>21</v>
      </c>
      <c r="D1706" s="4" t="s">
        <v>25</v>
      </c>
      <c r="E1706" s="3" t="s">
        <v>2263</v>
      </c>
      <c r="F1706" s="3" t="str">
        <f t="shared" si="364"/>
        <v>Scrubber</v>
      </c>
      <c r="G1706" s="3" t="str">
        <f t="shared" si="365"/>
        <v xml:space="preserve">STEEL SCRUBBER 6PCS SET-GN-16 </v>
      </c>
      <c r="H1706" s="3" t="str">
        <f t="shared" si="366"/>
        <v>STEEL</v>
      </c>
      <c r="I1706" s="3"/>
      <c r="J1706" s="3"/>
      <c r="K1706" s="3" t="str">
        <f t="shared" si="367"/>
        <v>PCS</v>
      </c>
      <c r="L1706" s="3" t="e">
        <f t="shared" si="368"/>
        <v>#VALUE!</v>
      </c>
      <c r="M1706" s="3"/>
      <c r="N1706" s="3">
        <v>6000</v>
      </c>
      <c r="O1706" s="3" t="s">
        <v>2194</v>
      </c>
      <c r="P1706" s="3">
        <v>21.690398330000001</v>
      </c>
      <c r="Q1706" s="3">
        <v>130142.39</v>
      </c>
      <c r="R1706" s="3">
        <v>0.30357450400000002</v>
      </c>
      <c r="S1706" s="3">
        <v>1821.4470260000001</v>
      </c>
      <c r="T1706" s="3">
        <v>40318.1</v>
      </c>
      <c r="U1706" t="str">
        <f t="shared" si="369"/>
        <v xml:space="preserve">STEEL SCRUBBER 6PCS SET-GN-16 </v>
      </c>
      <c r="V1706" t="e">
        <f t="shared" si="370"/>
        <v>#VALUE!</v>
      </c>
      <c r="W1706" t="str">
        <f t="shared" si="371"/>
        <v>PCS</v>
      </c>
      <c r="X1706" t="e">
        <f t="shared" si="372"/>
        <v>#VALUE!</v>
      </c>
      <c r="Y1706">
        <f t="shared" si="373"/>
        <v>170460.49</v>
      </c>
      <c r="Z1706">
        <f t="shared" si="374"/>
        <v>0.30979990455070017</v>
      </c>
      <c r="AA1706" t="str">
        <f t="shared" si="375"/>
        <v>High</v>
      </c>
      <c r="AB1706">
        <f t="shared" si="376"/>
        <v>2018</v>
      </c>
      <c r="AD1706">
        <f t="shared" si="377"/>
        <v>0.22947250713011758</v>
      </c>
    </row>
    <row r="1707" spans="1:30" x14ac:dyDescent="0.3">
      <c r="A1707" s="3" t="s">
        <v>19</v>
      </c>
      <c r="B1707" s="3" t="s">
        <v>2256</v>
      </c>
      <c r="C1707" s="3" t="s">
        <v>21</v>
      </c>
      <c r="D1707" s="4" t="s">
        <v>22</v>
      </c>
      <c r="E1707" s="3" t="s">
        <v>2264</v>
      </c>
      <c r="F1707" s="3" t="str">
        <f t="shared" si="364"/>
        <v>Other</v>
      </c>
      <c r="G1707" s="3" t="str">
        <f t="shared" si="365"/>
        <v>STAINLESS STEEL SPORTS BOTTLE 750ML S-308-C6-NP-20</v>
      </c>
      <c r="H1707" s="3" t="str">
        <f t="shared" si="366"/>
        <v>STAINLESS</v>
      </c>
      <c r="I1707" s="3"/>
      <c r="J1707" s="3"/>
      <c r="K1707" s="3" t="str">
        <f t="shared" si="367"/>
        <v>KG</v>
      </c>
      <c r="L1707" s="3" t="e">
        <f t="shared" si="368"/>
        <v>#VALUE!</v>
      </c>
      <c r="M1707" s="3"/>
      <c r="N1707" s="3">
        <v>21708</v>
      </c>
      <c r="O1707" s="3" t="s">
        <v>1076</v>
      </c>
      <c r="P1707" s="3">
        <v>75.203759439999999</v>
      </c>
      <c r="Q1707" s="3">
        <v>1632523.21</v>
      </c>
      <c r="R1707" s="3">
        <v>1.052536871</v>
      </c>
      <c r="S1707" s="3">
        <v>22848.470399999998</v>
      </c>
      <c r="T1707" s="3">
        <v>397029.6</v>
      </c>
      <c r="U1707" t="str">
        <f t="shared" si="369"/>
        <v>STAINLESS STEEL SPORTS BOTTLE 750ML S-308-C6-NP-20</v>
      </c>
      <c r="V1707" t="e">
        <f t="shared" si="370"/>
        <v>#VALUE!</v>
      </c>
      <c r="W1707" t="str">
        <f t="shared" si="371"/>
        <v>KG</v>
      </c>
      <c r="X1707" t="e">
        <f t="shared" si="372"/>
        <v>#VALUE!</v>
      </c>
      <c r="Y1707">
        <f t="shared" si="373"/>
        <v>2029552.81</v>
      </c>
      <c r="Z1707">
        <f t="shared" si="374"/>
        <v>0.24319997263622364</v>
      </c>
      <c r="AA1707" t="str">
        <f t="shared" si="375"/>
        <v>High</v>
      </c>
      <c r="AB1707">
        <f t="shared" si="376"/>
        <v>2018</v>
      </c>
      <c r="AD1707">
        <f t="shared" si="377"/>
        <v>0.22925772799262939</v>
      </c>
    </row>
    <row r="1708" spans="1:30" x14ac:dyDescent="0.3">
      <c r="A1708" s="3" t="s">
        <v>19</v>
      </c>
      <c r="B1708" s="3" t="s">
        <v>2256</v>
      </c>
      <c r="C1708" s="3" t="s">
        <v>21</v>
      </c>
      <c r="D1708" s="4" t="s">
        <v>22</v>
      </c>
      <c r="E1708" s="3" t="s">
        <v>2265</v>
      </c>
      <c r="F1708" s="3" t="str">
        <f t="shared" si="364"/>
        <v>Other</v>
      </c>
      <c r="G1708" s="3" t="str">
        <f t="shared" si="365"/>
        <v>STAINLESS STEEL SPORTS BOTTLE 750ML -MP-202</v>
      </c>
      <c r="H1708" s="3" t="str">
        <f t="shared" si="366"/>
        <v>STAINLESS</v>
      </c>
      <c r="I1708" s="3"/>
      <c r="J1708" s="3"/>
      <c r="K1708" s="3" t="str">
        <f t="shared" si="367"/>
        <v>KG</v>
      </c>
      <c r="L1708" s="3" t="e">
        <f t="shared" si="368"/>
        <v>#VALUE!</v>
      </c>
      <c r="M1708" s="3"/>
      <c r="N1708" s="3">
        <v>3600</v>
      </c>
      <c r="O1708" s="3" t="s">
        <v>1076</v>
      </c>
      <c r="P1708" s="3">
        <v>85.358474999999999</v>
      </c>
      <c r="Q1708" s="3">
        <v>307290.51</v>
      </c>
      <c r="R1708" s="3">
        <v>1.194660252</v>
      </c>
      <c r="S1708" s="3">
        <v>4300.7769070000004</v>
      </c>
      <c r="T1708" s="3">
        <v>74733.100000000006</v>
      </c>
      <c r="U1708" t="str">
        <f t="shared" si="369"/>
        <v>STAINLESS STEEL SPORTS BOTTLE 750ML -MP-202</v>
      </c>
      <c r="V1708" t="e">
        <f t="shared" si="370"/>
        <v>#VALUE!</v>
      </c>
      <c r="W1708" t="str">
        <f t="shared" si="371"/>
        <v>KG</v>
      </c>
      <c r="X1708" t="e">
        <f t="shared" si="372"/>
        <v>#VALUE!</v>
      </c>
      <c r="Y1708">
        <f t="shared" si="373"/>
        <v>382023.61</v>
      </c>
      <c r="Z1708">
        <f t="shared" si="374"/>
        <v>0.24320015609984183</v>
      </c>
      <c r="AA1708" t="str">
        <f t="shared" si="375"/>
        <v>High</v>
      </c>
      <c r="AB1708">
        <f t="shared" si="376"/>
        <v>2018</v>
      </c>
      <c r="AD1708">
        <f t="shared" si="377"/>
        <v>0.22922034932066265</v>
      </c>
    </row>
    <row r="1709" spans="1:30" x14ac:dyDescent="0.3">
      <c r="A1709" s="3" t="s">
        <v>19</v>
      </c>
      <c r="B1709" s="3" t="s">
        <v>2256</v>
      </c>
      <c r="C1709" s="3" t="s">
        <v>21</v>
      </c>
      <c r="D1709" s="4" t="s">
        <v>22</v>
      </c>
      <c r="E1709" s="3" t="s">
        <v>2266</v>
      </c>
      <c r="F1709" s="3" t="str">
        <f t="shared" si="364"/>
        <v>Other</v>
      </c>
      <c r="G1709" s="3" t="str">
        <f t="shared" si="365"/>
        <v xml:space="preserve">STEEL WALL HANGER HOOK-SL-89 </v>
      </c>
      <c r="H1709" s="3" t="str">
        <f t="shared" si="366"/>
        <v>STEEL</v>
      </c>
      <c r="I1709" s="3"/>
      <c r="J1709" s="3"/>
      <c r="K1709" s="3" t="str">
        <f t="shared" si="367"/>
        <v>KG</v>
      </c>
      <c r="L1709" s="3" t="e">
        <f t="shared" si="368"/>
        <v>#VALUE!</v>
      </c>
      <c r="M1709" s="3"/>
      <c r="N1709" s="3">
        <v>20160</v>
      </c>
      <c r="O1709" s="3" t="s">
        <v>1076</v>
      </c>
      <c r="P1709" s="3">
        <v>79.307849700000006</v>
      </c>
      <c r="Q1709" s="3">
        <v>1598846.25</v>
      </c>
      <c r="R1709" s="3">
        <v>1.109976903</v>
      </c>
      <c r="S1709" s="3">
        <v>22377.13436</v>
      </c>
      <c r="T1709" s="3">
        <v>388839.4</v>
      </c>
      <c r="U1709" t="str">
        <f t="shared" si="369"/>
        <v xml:space="preserve">STEEL WALL HANGER HOOK-SL-89 </v>
      </c>
      <c r="V1709" t="e">
        <f t="shared" si="370"/>
        <v>#VALUE!</v>
      </c>
      <c r="W1709" t="str">
        <f t="shared" si="371"/>
        <v>KG</v>
      </c>
      <c r="X1709" t="e">
        <f t="shared" si="372"/>
        <v>#VALUE!</v>
      </c>
      <c r="Y1709">
        <f t="shared" si="373"/>
        <v>1987685.65</v>
      </c>
      <c r="Z1709">
        <f t="shared" si="374"/>
        <v>0.24319999499639194</v>
      </c>
      <c r="AA1709" t="str">
        <f t="shared" si="375"/>
        <v>High</v>
      </c>
      <c r="AB1709">
        <f t="shared" si="376"/>
        <v>2018</v>
      </c>
      <c r="AD1709">
        <f t="shared" si="377"/>
        <v>0.22918276919491223</v>
      </c>
    </row>
    <row r="1710" spans="1:30" x14ac:dyDescent="0.3">
      <c r="A1710" s="3" t="s">
        <v>19</v>
      </c>
      <c r="B1710" s="3" t="s">
        <v>2256</v>
      </c>
      <c r="C1710" s="3" t="s">
        <v>21</v>
      </c>
      <c r="D1710" s="4" t="s">
        <v>22</v>
      </c>
      <c r="E1710" s="3" t="s">
        <v>2267</v>
      </c>
      <c r="F1710" s="3" t="str">
        <f t="shared" si="364"/>
        <v>Other</v>
      </c>
      <c r="G1710" s="3" t="str">
        <f t="shared" si="365"/>
        <v xml:space="preserve">STEEL HOOK 5 PCS SET-GN-07 </v>
      </c>
      <c r="H1710" s="3" t="str">
        <f t="shared" si="366"/>
        <v>STEEL</v>
      </c>
      <c r="I1710" s="3"/>
      <c r="J1710" s="3"/>
      <c r="K1710" s="3" t="str">
        <f t="shared" si="367"/>
        <v>PCS</v>
      </c>
      <c r="L1710" s="3" t="e">
        <f t="shared" si="368"/>
        <v>#VALUE!</v>
      </c>
      <c r="M1710" s="3"/>
      <c r="N1710" s="3">
        <v>450</v>
      </c>
      <c r="O1710" s="3" t="s">
        <v>2194</v>
      </c>
      <c r="P1710" s="3">
        <v>106.58855560000001</v>
      </c>
      <c r="Q1710" s="3">
        <v>47964.85</v>
      </c>
      <c r="R1710" s="3">
        <v>1.4917922400000001</v>
      </c>
      <c r="S1710" s="3">
        <v>671.30650800000001</v>
      </c>
      <c r="T1710" s="3">
        <v>11665</v>
      </c>
      <c r="U1710" t="str">
        <f t="shared" si="369"/>
        <v xml:space="preserve">STEEL HOOK 5 PCS SET-GN-07 </v>
      </c>
      <c r="V1710" t="e">
        <f t="shared" si="370"/>
        <v>#VALUE!</v>
      </c>
      <c r="W1710" t="str">
        <f t="shared" si="371"/>
        <v>PCS</v>
      </c>
      <c r="X1710" t="e">
        <f t="shared" si="372"/>
        <v>#VALUE!</v>
      </c>
      <c r="Y1710">
        <f t="shared" si="373"/>
        <v>59629.85</v>
      </c>
      <c r="Z1710">
        <f t="shared" si="374"/>
        <v>0.24319892588009762</v>
      </c>
      <c r="AA1710" t="str">
        <f t="shared" si="375"/>
        <v>High</v>
      </c>
      <c r="AB1710">
        <f t="shared" si="376"/>
        <v>2018</v>
      </c>
      <c r="AD1710">
        <f t="shared" si="377"/>
        <v>0.22914498691512381</v>
      </c>
    </row>
    <row r="1711" spans="1:30" x14ac:dyDescent="0.3">
      <c r="A1711" s="3" t="s">
        <v>19</v>
      </c>
      <c r="B1711" s="3" t="s">
        <v>2268</v>
      </c>
      <c r="C1711" s="3" t="s">
        <v>21</v>
      </c>
      <c r="D1711" s="4" t="s">
        <v>25</v>
      </c>
      <c r="E1711" s="3" t="s">
        <v>2269</v>
      </c>
      <c r="F1711" s="3" t="str">
        <f t="shared" si="364"/>
        <v>Scrubber</v>
      </c>
      <c r="G1711" s="3" t="str">
        <f t="shared" si="365"/>
        <v xml:space="preserve">STEEL SCRUBBER -ANG-537 </v>
      </c>
      <c r="H1711" s="3" t="str">
        <f t="shared" si="366"/>
        <v>STEEL</v>
      </c>
      <c r="I1711" s="3"/>
      <c r="J1711" s="3"/>
      <c r="K1711" s="3" t="str">
        <f t="shared" si="367"/>
        <v>KG</v>
      </c>
      <c r="L1711" s="3" t="e">
        <f t="shared" si="368"/>
        <v>#VALUE!</v>
      </c>
      <c r="M1711" s="3"/>
      <c r="N1711" s="3">
        <v>280800</v>
      </c>
      <c r="O1711" s="3" t="s">
        <v>1076</v>
      </c>
      <c r="P1711" s="3">
        <v>4.8569876780000003</v>
      </c>
      <c r="Q1711" s="3">
        <v>1363842.14</v>
      </c>
      <c r="R1711" s="3">
        <v>6.7977434000000003E-2</v>
      </c>
      <c r="S1711" s="3">
        <v>19088.063539999999</v>
      </c>
      <c r="T1711" s="3">
        <v>422518.3</v>
      </c>
      <c r="U1711" t="str">
        <f t="shared" si="369"/>
        <v xml:space="preserve">STEEL SCRUBBER -ANG-537 </v>
      </c>
      <c r="V1711" t="e">
        <f t="shared" si="370"/>
        <v>#VALUE!</v>
      </c>
      <c r="W1711" t="str">
        <f t="shared" si="371"/>
        <v>KG</v>
      </c>
      <c r="X1711" t="e">
        <f t="shared" si="372"/>
        <v>#VALUE!</v>
      </c>
      <c r="Y1711">
        <f t="shared" si="373"/>
        <v>1786360.44</v>
      </c>
      <c r="Z1711">
        <f t="shared" si="374"/>
        <v>0.30980000368664368</v>
      </c>
      <c r="AA1711" t="str">
        <f t="shared" si="375"/>
        <v>High</v>
      </c>
      <c r="AB1711">
        <f t="shared" si="376"/>
        <v>2018</v>
      </c>
      <c r="AD1711">
        <f t="shared" si="377"/>
        <v>0.2291070032962996</v>
      </c>
    </row>
    <row r="1712" spans="1:30" x14ac:dyDescent="0.3">
      <c r="A1712" s="3" t="s">
        <v>19</v>
      </c>
      <c r="B1712" s="3" t="s">
        <v>2270</v>
      </c>
      <c r="C1712" s="3" t="s">
        <v>21</v>
      </c>
      <c r="D1712" s="4" t="s">
        <v>22</v>
      </c>
      <c r="E1712" s="3" t="s">
        <v>2271</v>
      </c>
      <c r="F1712" s="3" t="str">
        <f t="shared" si="364"/>
        <v>Other</v>
      </c>
      <c r="G1712" s="3" t="str">
        <f t="shared" si="365"/>
        <v>KWS-750B- STAINLESS STEEL SPORTS BOTTLE</v>
      </c>
      <c r="H1712" s="3" t="str">
        <f t="shared" si="366"/>
        <v>KWS-750B-</v>
      </c>
      <c r="I1712" s="3"/>
      <c r="J1712" s="3"/>
      <c r="K1712" s="3" t="str">
        <f t="shared" si="367"/>
        <v/>
      </c>
      <c r="L1712" s="3" t="e">
        <f t="shared" si="368"/>
        <v>#VALUE!</v>
      </c>
      <c r="M1712" s="3"/>
      <c r="N1712" s="3">
        <v>46044</v>
      </c>
      <c r="O1712" s="3" t="s">
        <v>1076</v>
      </c>
      <c r="P1712" s="3">
        <v>71.227149249999997</v>
      </c>
      <c r="Q1712" s="3">
        <v>3279582.86</v>
      </c>
      <c r="R1712" s="3">
        <v>0.99688102499999998</v>
      </c>
      <c r="S1712" s="3">
        <v>45900.389920000001</v>
      </c>
      <c r="T1712" s="3">
        <v>797594.5</v>
      </c>
      <c r="U1712" t="str">
        <f t="shared" si="369"/>
        <v>KWS-750B- STAINLESS STEEL SPORTS BOTTLE</v>
      </c>
      <c r="V1712" t="e">
        <f t="shared" si="370"/>
        <v>#VALUE!</v>
      </c>
      <c r="W1712" t="str">
        <f t="shared" si="371"/>
        <v/>
      </c>
      <c r="X1712" t="e">
        <f t="shared" si="372"/>
        <v>#VALUE!</v>
      </c>
      <c r="Y1712">
        <f t="shared" si="373"/>
        <v>4077177.36</v>
      </c>
      <c r="Z1712">
        <f t="shared" si="374"/>
        <v>0.24319998428092773</v>
      </c>
      <c r="AA1712" t="str">
        <f t="shared" si="375"/>
        <v>High</v>
      </c>
      <c r="AB1712">
        <f t="shared" si="376"/>
        <v>2018</v>
      </c>
      <c r="AD1712">
        <f t="shared" si="377"/>
        <v>0.22888832307843959</v>
      </c>
    </row>
    <row r="1713" spans="1:30" x14ac:dyDescent="0.3">
      <c r="A1713" s="3" t="s">
        <v>19</v>
      </c>
      <c r="B1713" s="3" t="s">
        <v>2272</v>
      </c>
      <c r="C1713" s="3" t="s">
        <v>21</v>
      </c>
      <c r="D1713" s="4" t="s">
        <v>22</v>
      </c>
      <c r="E1713" s="3" t="s">
        <v>2273</v>
      </c>
      <c r="F1713" s="3" t="str">
        <f t="shared" si="364"/>
        <v>Other</v>
      </c>
      <c r="G1713" s="3" t="str">
        <f t="shared" si="365"/>
        <v xml:space="preserve">STAINLESS STEEL SPORTS BOTTLE 750ML S-308-C6 </v>
      </c>
      <c r="H1713" s="3" t="str">
        <f t="shared" si="366"/>
        <v>STAINLESS</v>
      </c>
      <c r="I1713" s="3"/>
      <c r="J1713" s="3"/>
      <c r="K1713" s="3" t="str">
        <f t="shared" si="367"/>
        <v>KG</v>
      </c>
      <c r="L1713" s="3" t="e">
        <f t="shared" si="368"/>
        <v>#VALUE!</v>
      </c>
      <c r="M1713" s="3"/>
      <c r="N1713" s="3">
        <v>20160</v>
      </c>
      <c r="O1713" s="3" t="s">
        <v>1076</v>
      </c>
      <c r="P1713" s="3">
        <v>75.413137899999995</v>
      </c>
      <c r="Q1713" s="3">
        <v>1520328.86</v>
      </c>
      <c r="R1713" s="3">
        <v>1.0554672899999999</v>
      </c>
      <c r="S1713" s="3">
        <v>21278.220570000001</v>
      </c>
      <c r="T1713" s="3">
        <v>369744</v>
      </c>
      <c r="U1713" t="str">
        <f t="shared" si="369"/>
        <v xml:space="preserve">STAINLESS STEEL SPORTS BOTTLE 750ML S-308-C6 </v>
      </c>
      <c r="V1713" t="e">
        <f t="shared" si="370"/>
        <v>#VALUE!</v>
      </c>
      <c r="W1713" t="str">
        <f t="shared" si="371"/>
        <v>KG</v>
      </c>
      <c r="X1713" t="e">
        <f t="shared" si="372"/>
        <v>#VALUE!</v>
      </c>
      <c r="Y1713">
        <f t="shared" si="373"/>
        <v>1890072.86</v>
      </c>
      <c r="Z1713">
        <f t="shared" si="374"/>
        <v>0.24320001397592358</v>
      </c>
      <c r="AA1713" t="str">
        <f t="shared" si="375"/>
        <v>High</v>
      </c>
      <c r="AB1713">
        <f t="shared" si="376"/>
        <v>2018</v>
      </c>
      <c r="AD1713">
        <f t="shared" si="377"/>
        <v>0.22884943269473715</v>
      </c>
    </row>
    <row r="1714" spans="1:30" x14ac:dyDescent="0.3">
      <c r="A1714" s="3" t="s">
        <v>19</v>
      </c>
      <c r="B1714" s="3" t="s">
        <v>2272</v>
      </c>
      <c r="C1714" s="3" t="s">
        <v>21</v>
      </c>
      <c r="D1714" s="4" t="s">
        <v>22</v>
      </c>
      <c r="E1714" s="3" t="s">
        <v>2274</v>
      </c>
      <c r="F1714" s="3" t="str">
        <f t="shared" si="364"/>
        <v>Other</v>
      </c>
      <c r="G1714" s="3" t="str">
        <f t="shared" si="365"/>
        <v xml:space="preserve">STAINLESS STEEL COLA BOTTLE 750ML SK750 SL-01 </v>
      </c>
      <c r="H1714" s="3" t="str">
        <f t="shared" si="366"/>
        <v>STAINLESS</v>
      </c>
      <c r="I1714" s="3"/>
      <c r="J1714" s="3"/>
      <c r="K1714" s="3" t="str">
        <f t="shared" si="367"/>
        <v>KG</v>
      </c>
      <c r="L1714" s="3" t="e">
        <f t="shared" si="368"/>
        <v>#VALUE!</v>
      </c>
      <c r="M1714" s="3"/>
      <c r="N1714" s="3">
        <v>21600</v>
      </c>
      <c r="O1714" s="3" t="s">
        <v>1076</v>
      </c>
      <c r="P1714" s="3">
        <v>92.619227309999999</v>
      </c>
      <c r="Q1714" s="3">
        <v>2000575.31</v>
      </c>
      <c r="R1714" s="3">
        <v>1.2962802980000001</v>
      </c>
      <c r="S1714" s="3">
        <v>27999.654439999998</v>
      </c>
      <c r="T1714" s="3">
        <v>486539.9</v>
      </c>
      <c r="U1714" t="str">
        <f t="shared" si="369"/>
        <v xml:space="preserve">STAINLESS STEEL COLA BOTTLE 750ML SK750 SL-01 </v>
      </c>
      <c r="V1714" t="e">
        <f t="shared" si="370"/>
        <v>#VALUE!</v>
      </c>
      <c r="W1714" t="str">
        <f t="shared" si="371"/>
        <v>KG</v>
      </c>
      <c r="X1714" t="e">
        <f t="shared" si="372"/>
        <v>#VALUE!</v>
      </c>
      <c r="Y1714">
        <f t="shared" si="373"/>
        <v>2487115.21</v>
      </c>
      <c r="Z1714">
        <f t="shared" si="374"/>
        <v>0.24319999230621317</v>
      </c>
      <c r="AA1714" t="str">
        <f t="shared" si="375"/>
        <v>High</v>
      </c>
      <c r="AB1714">
        <f t="shared" si="376"/>
        <v>2018</v>
      </c>
      <c r="AD1714">
        <f t="shared" si="377"/>
        <v>0.22881033029342598</v>
      </c>
    </row>
    <row r="1715" spans="1:30" x14ac:dyDescent="0.3">
      <c r="A1715" s="3" t="s">
        <v>19</v>
      </c>
      <c r="B1715" s="3" t="s">
        <v>2275</v>
      </c>
      <c r="C1715" s="3" t="s">
        <v>21</v>
      </c>
      <c r="D1715" s="4" t="s">
        <v>22</v>
      </c>
      <c r="E1715" s="3" t="s">
        <v>2276</v>
      </c>
      <c r="F1715" s="3" t="str">
        <f t="shared" si="364"/>
        <v>Other</v>
      </c>
      <c r="G1715" s="3" t="str">
        <f t="shared" si="365"/>
        <v>STEEL HOOK 3 PCS SET-2628</v>
      </c>
      <c r="H1715" s="3" t="str">
        <f t="shared" si="366"/>
        <v>STEEL</v>
      </c>
      <c r="I1715" s="3"/>
      <c r="J1715" s="3"/>
      <c r="K1715" s="3" t="str">
        <f t="shared" si="367"/>
        <v>PCS</v>
      </c>
      <c r="L1715" s="3" t="e">
        <f t="shared" si="368"/>
        <v>#VALUE!</v>
      </c>
      <c r="M1715" s="3"/>
      <c r="N1715" s="3">
        <v>2330.1999999999998</v>
      </c>
      <c r="O1715" s="3" t="s">
        <v>24</v>
      </c>
      <c r="P1715" s="3">
        <v>990.76640199999997</v>
      </c>
      <c r="Q1715" s="3">
        <v>2308683.87</v>
      </c>
      <c r="R1715" s="3">
        <v>13.808590969999999</v>
      </c>
      <c r="S1715" s="3">
        <v>32176.778679999999</v>
      </c>
      <c r="T1715" s="3">
        <v>561471.9</v>
      </c>
      <c r="U1715" t="str">
        <f t="shared" si="369"/>
        <v>STEEL HOOK 3 PCS SET-2628</v>
      </c>
      <c r="V1715" t="e">
        <f t="shared" si="370"/>
        <v>#VALUE!</v>
      </c>
      <c r="W1715" t="str">
        <f t="shared" si="371"/>
        <v>PCS</v>
      </c>
      <c r="X1715" t="e">
        <f t="shared" si="372"/>
        <v>#VALUE!</v>
      </c>
      <c r="Y1715">
        <f t="shared" si="373"/>
        <v>2870155.77</v>
      </c>
      <c r="Z1715">
        <f t="shared" si="374"/>
        <v>0.24319999255679817</v>
      </c>
      <c r="AA1715" t="str">
        <f t="shared" si="375"/>
        <v>High</v>
      </c>
      <c r="AB1715">
        <f t="shared" si="376"/>
        <v>2018</v>
      </c>
      <c r="AD1715">
        <f t="shared" si="377"/>
        <v>0.22877101427699764</v>
      </c>
    </row>
    <row r="1716" spans="1:30" x14ac:dyDescent="0.3">
      <c r="A1716" s="3" t="s">
        <v>19</v>
      </c>
      <c r="B1716" s="3" t="s">
        <v>2275</v>
      </c>
      <c r="C1716" s="3" t="s">
        <v>21</v>
      </c>
      <c r="D1716" s="4" t="s">
        <v>22</v>
      </c>
      <c r="E1716" s="3" t="s">
        <v>2277</v>
      </c>
      <c r="F1716" s="3" t="str">
        <f t="shared" si="364"/>
        <v>Other</v>
      </c>
      <c r="G1716" s="3" t="str">
        <f t="shared" si="365"/>
        <v xml:space="preserve">STAINLESS STEEL SPORTS BOTTLE 600ML S115-NP-21 </v>
      </c>
      <c r="H1716" s="3" t="str">
        <f t="shared" si="366"/>
        <v>STAINLESS</v>
      </c>
      <c r="I1716" s="3"/>
      <c r="J1716" s="3"/>
      <c r="K1716" s="3" t="str">
        <f t="shared" si="367"/>
        <v>KG</v>
      </c>
      <c r="L1716" s="3" t="e">
        <f t="shared" si="368"/>
        <v>#VALUE!</v>
      </c>
      <c r="M1716" s="3"/>
      <c r="N1716" s="3">
        <v>23580</v>
      </c>
      <c r="O1716" s="3" t="s">
        <v>1076</v>
      </c>
      <c r="P1716" s="3">
        <v>83.975290920000006</v>
      </c>
      <c r="Q1716" s="3">
        <v>1980137.36</v>
      </c>
      <c r="R1716" s="3">
        <v>1.1703873300000001</v>
      </c>
      <c r="S1716" s="3">
        <v>27597.733240000001</v>
      </c>
      <c r="T1716" s="3">
        <v>481569.4</v>
      </c>
      <c r="U1716" t="str">
        <f t="shared" si="369"/>
        <v xml:space="preserve">STAINLESS STEEL SPORTS BOTTLE 600ML S115-NP-21 </v>
      </c>
      <c r="V1716" t="e">
        <f t="shared" si="370"/>
        <v>#VALUE!</v>
      </c>
      <c r="W1716" t="str">
        <f t="shared" si="371"/>
        <v>KG</v>
      </c>
      <c r="X1716" t="e">
        <f t="shared" si="372"/>
        <v>#VALUE!</v>
      </c>
      <c r="Y1716">
        <f t="shared" si="373"/>
        <v>2461706.7600000002</v>
      </c>
      <c r="Z1716">
        <f t="shared" si="374"/>
        <v>0.24319999699414793</v>
      </c>
      <c r="AA1716" t="str">
        <f t="shared" si="375"/>
        <v>High</v>
      </c>
      <c r="AB1716">
        <f t="shared" si="376"/>
        <v>2018</v>
      </c>
      <c r="AD1716">
        <f t="shared" si="377"/>
        <v>0.22873148282965572</v>
      </c>
    </row>
    <row r="1717" spans="1:30" x14ac:dyDescent="0.3">
      <c r="A1717" s="3" t="s">
        <v>19</v>
      </c>
      <c r="B1717" s="3" t="s">
        <v>2275</v>
      </c>
      <c r="C1717" s="3" t="s">
        <v>21</v>
      </c>
      <c r="D1717" s="4" t="s">
        <v>22</v>
      </c>
      <c r="E1717" s="3" t="s">
        <v>2278</v>
      </c>
      <c r="F1717" s="3" t="str">
        <f t="shared" si="364"/>
        <v>Other</v>
      </c>
      <c r="G1717" s="3" t="str">
        <f t="shared" si="365"/>
        <v xml:space="preserve">STEEL ZHARA-NP-003 </v>
      </c>
      <c r="H1717" s="3" t="str">
        <f t="shared" si="366"/>
        <v>STEEL</v>
      </c>
      <c r="I1717" s="3"/>
      <c r="J1717" s="3"/>
      <c r="K1717" s="3" t="str">
        <f t="shared" si="367"/>
        <v>KG</v>
      </c>
      <c r="L1717" s="3" t="e">
        <f t="shared" si="368"/>
        <v>#VALUE!</v>
      </c>
      <c r="M1717" s="3"/>
      <c r="N1717" s="3">
        <v>15600</v>
      </c>
      <c r="O1717" s="3" t="s">
        <v>1076</v>
      </c>
      <c r="P1717" s="3">
        <v>33.151211539999998</v>
      </c>
      <c r="Q1717" s="3">
        <v>517158.9</v>
      </c>
      <c r="R1717" s="3">
        <v>0.46203779099999998</v>
      </c>
      <c r="S1717" s="3">
        <v>7207.7895470000003</v>
      </c>
      <c r="T1717" s="3">
        <v>125773.1</v>
      </c>
      <c r="U1717" t="str">
        <f t="shared" si="369"/>
        <v xml:space="preserve">STEEL ZHARA-NP-003 </v>
      </c>
      <c r="V1717" t="e">
        <f t="shared" si="370"/>
        <v>#VALUE!</v>
      </c>
      <c r="W1717" t="str">
        <f t="shared" si="371"/>
        <v>KG</v>
      </c>
      <c r="X1717" t="e">
        <f t="shared" si="372"/>
        <v>#VALUE!</v>
      </c>
      <c r="Y1717">
        <f t="shared" si="373"/>
        <v>642932</v>
      </c>
      <c r="Z1717">
        <f t="shared" si="374"/>
        <v>0.24320010735578562</v>
      </c>
      <c r="AA1717" t="str">
        <f t="shared" si="375"/>
        <v>High</v>
      </c>
      <c r="AB1717">
        <f t="shared" si="376"/>
        <v>2018</v>
      </c>
      <c r="AD1717">
        <f t="shared" si="377"/>
        <v>0.22869173416436864</v>
      </c>
    </row>
    <row r="1718" spans="1:30" x14ac:dyDescent="0.3">
      <c r="A1718" s="3" t="s">
        <v>19</v>
      </c>
      <c r="B1718" s="3" t="s">
        <v>2275</v>
      </c>
      <c r="C1718" s="3" t="s">
        <v>21</v>
      </c>
      <c r="D1718" s="4" t="s">
        <v>22</v>
      </c>
      <c r="E1718" s="3" t="s">
        <v>2279</v>
      </c>
      <c r="F1718" s="3" t="str">
        <f t="shared" si="364"/>
        <v>Other</v>
      </c>
      <c r="G1718" s="3" t="str">
        <f t="shared" si="365"/>
        <v>STAINLESS STEEL SPORTS BOTTLE 750ML S-308-C6-NP-20</v>
      </c>
      <c r="H1718" s="3" t="str">
        <f t="shared" si="366"/>
        <v>STAINLESS</v>
      </c>
      <c r="I1718" s="3"/>
      <c r="J1718" s="3"/>
      <c r="K1718" s="3" t="str">
        <f t="shared" si="367"/>
        <v>KG</v>
      </c>
      <c r="L1718" s="3" t="e">
        <f t="shared" si="368"/>
        <v>#VALUE!</v>
      </c>
      <c r="M1718" s="3"/>
      <c r="N1718" s="3">
        <v>19080</v>
      </c>
      <c r="O1718" s="3" t="s">
        <v>1076</v>
      </c>
      <c r="P1718" s="3">
        <v>75.554843820000002</v>
      </c>
      <c r="Q1718" s="3">
        <v>1441586.42</v>
      </c>
      <c r="R1718" s="3">
        <v>1.053029182</v>
      </c>
      <c r="S1718" s="3">
        <v>20091.79679</v>
      </c>
      <c r="T1718" s="3">
        <v>350593.8</v>
      </c>
      <c r="U1718" t="str">
        <f t="shared" si="369"/>
        <v>STAINLESS STEEL SPORTS BOTTLE 750ML S-308-C6-NP-20</v>
      </c>
      <c r="V1718" t="e">
        <f t="shared" si="370"/>
        <v>#VALUE!</v>
      </c>
      <c r="W1718" t="str">
        <f t="shared" si="371"/>
        <v>KG</v>
      </c>
      <c r="X1718" t="e">
        <f t="shared" si="372"/>
        <v>#VALUE!</v>
      </c>
      <c r="Y1718">
        <f t="shared" si="373"/>
        <v>1792180.22</v>
      </c>
      <c r="Z1718">
        <f t="shared" si="374"/>
        <v>0.24319998796881009</v>
      </c>
      <c r="AA1718" t="str">
        <f t="shared" si="375"/>
        <v>High</v>
      </c>
      <c r="AB1718">
        <f t="shared" si="376"/>
        <v>2018</v>
      </c>
      <c r="AD1718">
        <f t="shared" si="377"/>
        <v>0.22865176619414437</v>
      </c>
    </row>
    <row r="1719" spans="1:30" x14ac:dyDescent="0.3">
      <c r="A1719" s="3" t="s">
        <v>19</v>
      </c>
      <c r="B1719" s="3" t="s">
        <v>2280</v>
      </c>
      <c r="C1719" s="3" t="s">
        <v>21</v>
      </c>
      <c r="D1719" s="4" t="s">
        <v>22</v>
      </c>
      <c r="E1719" s="3" t="s">
        <v>2281</v>
      </c>
      <c r="F1719" s="3" t="str">
        <f t="shared" si="364"/>
        <v>Other</v>
      </c>
      <c r="G1719" s="3" t="str">
        <f t="shared" si="365"/>
        <v xml:space="preserve">STAINLESS STEEL SPORTS BOTTLE </v>
      </c>
      <c r="H1719" s="3" t="str">
        <f t="shared" si="366"/>
        <v>STAINLESS</v>
      </c>
      <c r="I1719" s="3"/>
      <c r="J1719" s="3"/>
      <c r="K1719" s="3" t="str">
        <f t="shared" si="367"/>
        <v>PCS</v>
      </c>
      <c r="L1719" s="3" t="e">
        <f t="shared" si="368"/>
        <v>#VALUE!</v>
      </c>
      <c r="M1719" s="3"/>
      <c r="N1719" s="3">
        <v>7875</v>
      </c>
      <c r="O1719" s="3" t="s">
        <v>24</v>
      </c>
      <c r="P1719" s="3">
        <v>498.23111239999997</v>
      </c>
      <c r="Q1719" s="3">
        <v>3923570.01</v>
      </c>
      <c r="R1719" s="3">
        <v>6.9439876290000004</v>
      </c>
      <c r="S1719" s="3">
        <v>54683.902580000002</v>
      </c>
      <c r="T1719" s="3">
        <v>954212.2</v>
      </c>
      <c r="U1719" t="str">
        <f t="shared" si="369"/>
        <v xml:space="preserve">STAINLESS STEEL SPORTS BOTTLE </v>
      </c>
      <c r="V1719" t="e">
        <f t="shared" si="370"/>
        <v>#VALUE!</v>
      </c>
      <c r="W1719" t="str">
        <f t="shared" si="371"/>
        <v>PCS</v>
      </c>
      <c r="X1719" t="e">
        <f t="shared" si="372"/>
        <v>#VALUE!</v>
      </c>
      <c r="Y1719">
        <f t="shared" si="373"/>
        <v>4877782.21</v>
      </c>
      <c r="Z1719">
        <f t="shared" si="374"/>
        <v>0.2431999932632781</v>
      </c>
      <c r="AA1719" t="str">
        <f t="shared" si="375"/>
        <v>High</v>
      </c>
      <c r="AB1719">
        <f t="shared" si="376"/>
        <v>2018</v>
      </c>
      <c r="AD1719">
        <f t="shared" si="377"/>
        <v>0.22861157773620333</v>
      </c>
    </row>
    <row r="1720" spans="1:30" x14ac:dyDescent="0.3">
      <c r="A1720" s="3" t="s">
        <v>19</v>
      </c>
      <c r="B1720" s="3" t="s">
        <v>2282</v>
      </c>
      <c r="C1720" s="3" t="s">
        <v>21</v>
      </c>
      <c r="D1720" s="4" t="s">
        <v>25</v>
      </c>
      <c r="E1720" s="3" t="s">
        <v>2283</v>
      </c>
      <c r="F1720" s="3" t="str">
        <f t="shared" si="364"/>
        <v>Scrubber</v>
      </c>
      <c r="G1720" s="3" t="str">
        <f t="shared" si="365"/>
        <v xml:space="preserve">STEEL SCRUBBER -ANG-537 </v>
      </c>
      <c r="H1720" s="3" t="str">
        <f t="shared" si="366"/>
        <v>STEEL</v>
      </c>
      <c r="I1720" s="3"/>
      <c r="J1720" s="3"/>
      <c r="K1720" s="3" t="str">
        <f t="shared" si="367"/>
        <v>KG</v>
      </c>
      <c r="L1720" s="3" t="e">
        <f t="shared" si="368"/>
        <v>#VALUE!</v>
      </c>
      <c r="M1720" s="3"/>
      <c r="N1720" s="3">
        <v>274320</v>
      </c>
      <c r="O1720" s="3" t="s">
        <v>1076</v>
      </c>
      <c r="P1720" s="3">
        <v>4.8963239649999997</v>
      </c>
      <c r="Q1720" s="3">
        <v>1343159.59</v>
      </c>
      <c r="R1720" s="3">
        <v>6.8241448999999996E-2</v>
      </c>
      <c r="S1720" s="3">
        <v>18719.994289999999</v>
      </c>
      <c r="T1720" s="3">
        <v>416110.9</v>
      </c>
      <c r="U1720" t="str">
        <f t="shared" si="369"/>
        <v xml:space="preserve">STEEL SCRUBBER -ANG-537 </v>
      </c>
      <c r="V1720" t="e">
        <f t="shared" si="370"/>
        <v>#VALUE!</v>
      </c>
      <c r="W1720" t="str">
        <f t="shared" si="371"/>
        <v>KG</v>
      </c>
      <c r="X1720" t="e">
        <f t="shared" si="372"/>
        <v>#VALUE!</v>
      </c>
      <c r="Y1720">
        <f t="shared" si="373"/>
        <v>1759270.4900000002</v>
      </c>
      <c r="Z1720">
        <f t="shared" si="374"/>
        <v>0.30980004393967808</v>
      </c>
      <c r="AA1720" t="str">
        <f t="shared" si="375"/>
        <v>High</v>
      </c>
      <c r="AB1720">
        <f t="shared" si="376"/>
        <v>2018</v>
      </c>
      <c r="AD1720">
        <f t="shared" si="377"/>
        <v>0.22857116661285959</v>
      </c>
    </row>
    <row r="1721" spans="1:30" x14ac:dyDescent="0.3">
      <c r="A1721" s="3" t="s">
        <v>19</v>
      </c>
      <c r="B1721" s="3" t="s">
        <v>2284</v>
      </c>
      <c r="C1721" s="3" t="s">
        <v>21</v>
      </c>
      <c r="D1721" s="4" t="s">
        <v>22</v>
      </c>
      <c r="E1721" s="3" t="s">
        <v>2285</v>
      </c>
      <c r="F1721" s="3" t="str">
        <f t="shared" si="364"/>
        <v>Kitchen Tools</v>
      </c>
      <c r="G1721" s="3" t="str">
        <f t="shared" si="365"/>
        <v xml:space="preserve">STEEL TEA STRAINER -NP-55 </v>
      </c>
      <c r="H1721" s="3" t="str">
        <f t="shared" si="366"/>
        <v>STEEL</v>
      </c>
      <c r="I1721" s="3"/>
      <c r="J1721" s="3"/>
      <c r="K1721" s="3" t="str">
        <f t="shared" si="367"/>
        <v>KG</v>
      </c>
      <c r="L1721" s="3" t="e">
        <f t="shared" si="368"/>
        <v>#VALUE!</v>
      </c>
      <c r="M1721" s="3"/>
      <c r="N1721" s="3">
        <v>50400</v>
      </c>
      <c r="O1721" s="3" t="s">
        <v>1076</v>
      </c>
      <c r="P1721" s="3">
        <v>22.76209266</v>
      </c>
      <c r="Q1721" s="3">
        <v>1147209.47</v>
      </c>
      <c r="R1721" s="3">
        <v>0.31724171000000001</v>
      </c>
      <c r="S1721" s="3">
        <v>15988.98216</v>
      </c>
      <c r="T1721" s="3">
        <v>279001.3</v>
      </c>
      <c r="U1721" t="str">
        <f t="shared" si="369"/>
        <v xml:space="preserve">STEEL TEA STRAINER -NP-55 </v>
      </c>
      <c r="V1721" t="e">
        <f t="shared" si="370"/>
        <v>#VALUE!</v>
      </c>
      <c r="W1721" t="str">
        <f t="shared" si="371"/>
        <v>KG</v>
      </c>
      <c r="X1721" t="e">
        <f t="shared" si="372"/>
        <v>#VALUE!</v>
      </c>
      <c r="Y1721">
        <f t="shared" si="373"/>
        <v>1426210.77</v>
      </c>
      <c r="Z1721">
        <f t="shared" si="374"/>
        <v>0.24319996242708841</v>
      </c>
      <c r="AA1721" t="str">
        <f t="shared" si="375"/>
        <v>High</v>
      </c>
      <c r="AB1721">
        <f t="shared" si="376"/>
        <v>2018</v>
      </c>
      <c r="AD1721">
        <f t="shared" si="377"/>
        <v>0.2283455308425073</v>
      </c>
    </row>
    <row r="1722" spans="1:30" x14ac:dyDescent="0.3">
      <c r="A1722" s="3" t="s">
        <v>19</v>
      </c>
      <c r="B1722" s="3" t="s">
        <v>2284</v>
      </c>
      <c r="C1722" s="3" t="s">
        <v>21</v>
      </c>
      <c r="D1722" s="4" t="s">
        <v>22</v>
      </c>
      <c r="E1722" s="3" t="s">
        <v>2286</v>
      </c>
      <c r="F1722" s="3" t="str">
        <f t="shared" si="364"/>
        <v>Other</v>
      </c>
      <c r="G1722" s="3" t="str">
        <f t="shared" si="365"/>
        <v xml:space="preserve">STAINLESS STEEL COLA BOTTLE 750ML SK750 SL-01 </v>
      </c>
      <c r="H1722" s="3" t="str">
        <f t="shared" si="366"/>
        <v>STAINLESS</v>
      </c>
      <c r="I1722" s="3"/>
      <c r="J1722" s="3"/>
      <c r="K1722" s="3" t="str">
        <f t="shared" si="367"/>
        <v>KG</v>
      </c>
      <c r="L1722" s="3" t="e">
        <f t="shared" si="368"/>
        <v>#VALUE!</v>
      </c>
      <c r="M1722" s="3"/>
      <c r="N1722" s="3">
        <v>26028</v>
      </c>
      <c r="O1722" s="3" t="s">
        <v>1076</v>
      </c>
      <c r="P1722" s="3">
        <v>95.152162290000007</v>
      </c>
      <c r="Q1722" s="3">
        <v>2476620.48</v>
      </c>
      <c r="R1722" s="3">
        <v>1.326162541</v>
      </c>
      <c r="S1722" s="3">
        <v>34517.358610000003</v>
      </c>
      <c r="T1722" s="3">
        <v>602314.1</v>
      </c>
      <c r="U1722" t="str">
        <f t="shared" si="369"/>
        <v xml:space="preserve">STAINLESS STEEL COLA BOTTLE 750ML SK750 SL-01 </v>
      </c>
      <c r="V1722" t="e">
        <f t="shared" si="370"/>
        <v>#VALUE!</v>
      </c>
      <c r="W1722" t="str">
        <f t="shared" si="371"/>
        <v>KG</v>
      </c>
      <c r="X1722" t="e">
        <f t="shared" si="372"/>
        <v>#VALUE!</v>
      </c>
      <c r="Y1722">
        <f t="shared" si="373"/>
        <v>3078934.58</v>
      </c>
      <c r="Z1722">
        <f t="shared" si="374"/>
        <v>0.24319999970282083</v>
      </c>
      <c r="AA1722" t="str">
        <f t="shared" si="375"/>
        <v>High</v>
      </c>
      <c r="AB1722">
        <f t="shared" si="376"/>
        <v>2018</v>
      </c>
      <c r="AD1722">
        <f t="shared" si="377"/>
        <v>0.2283041535957536</v>
      </c>
    </row>
    <row r="1723" spans="1:30" x14ac:dyDescent="0.3">
      <c r="A1723" s="3" t="s">
        <v>19</v>
      </c>
      <c r="B1723" s="3" t="s">
        <v>2284</v>
      </c>
      <c r="C1723" s="3" t="s">
        <v>21</v>
      </c>
      <c r="D1723" s="4" t="s">
        <v>22</v>
      </c>
      <c r="E1723" s="3" t="s">
        <v>2287</v>
      </c>
      <c r="F1723" s="3" t="str">
        <f t="shared" si="364"/>
        <v>Other</v>
      </c>
      <c r="G1723" s="3" t="str">
        <f t="shared" si="365"/>
        <v xml:space="preserve">STEEL ZHARA -NP-003 </v>
      </c>
      <c r="H1723" s="3" t="str">
        <f t="shared" si="366"/>
        <v>STEEL</v>
      </c>
      <c r="I1723" s="3"/>
      <c r="J1723" s="3"/>
      <c r="K1723" s="3" t="str">
        <f t="shared" si="367"/>
        <v>KG</v>
      </c>
      <c r="L1723" s="3" t="e">
        <f t="shared" si="368"/>
        <v>#VALUE!</v>
      </c>
      <c r="M1723" s="3"/>
      <c r="N1723" s="3">
        <v>62280</v>
      </c>
      <c r="O1723" s="3" t="s">
        <v>1076</v>
      </c>
      <c r="P1723" s="3">
        <v>32.49588215</v>
      </c>
      <c r="Q1723" s="3">
        <v>2023843.54</v>
      </c>
      <c r="R1723" s="3">
        <v>0.45290428100000002</v>
      </c>
      <c r="S1723" s="3">
        <v>28206.87861</v>
      </c>
      <c r="T1723" s="3">
        <v>492198.8</v>
      </c>
      <c r="U1723" t="str">
        <f t="shared" si="369"/>
        <v xml:space="preserve">STEEL ZHARA -NP-003 </v>
      </c>
      <c r="V1723" t="e">
        <f t="shared" si="370"/>
        <v>#VALUE!</v>
      </c>
      <c r="W1723" t="str">
        <f t="shared" si="371"/>
        <v>KG</v>
      </c>
      <c r="X1723" t="e">
        <f t="shared" si="372"/>
        <v>#VALUE!</v>
      </c>
      <c r="Y1723">
        <f t="shared" si="373"/>
        <v>2516042.34</v>
      </c>
      <c r="Z1723">
        <f t="shared" si="374"/>
        <v>0.2432000252351523</v>
      </c>
      <c r="AA1723" t="str">
        <f t="shared" si="375"/>
        <v>High</v>
      </c>
      <c r="AB1723">
        <f t="shared" si="376"/>
        <v>2018</v>
      </c>
      <c r="AD1723">
        <f t="shared" si="377"/>
        <v>0.22826254508707464</v>
      </c>
    </row>
    <row r="1724" spans="1:30" x14ac:dyDescent="0.3">
      <c r="A1724" s="3" t="s">
        <v>19</v>
      </c>
      <c r="B1724" s="3" t="s">
        <v>2284</v>
      </c>
      <c r="C1724" s="3" t="s">
        <v>21</v>
      </c>
      <c r="D1724" s="4" t="s">
        <v>22</v>
      </c>
      <c r="E1724" s="3" t="s">
        <v>2288</v>
      </c>
      <c r="F1724" s="3" t="str">
        <f t="shared" si="364"/>
        <v>Other</v>
      </c>
      <c r="G1724" s="3" t="str">
        <f t="shared" si="365"/>
        <v xml:space="preserve">STAINLESS STEEL SPORTS BOTTLE 600ML S115-NP-21 </v>
      </c>
      <c r="H1724" s="3" t="str">
        <f t="shared" si="366"/>
        <v>STAINLESS</v>
      </c>
      <c r="I1724" s="3"/>
      <c r="J1724" s="3"/>
      <c r="K1724" s="3" t="str">
        <f t="shared" si="367"/>
        <v>KG</v>
      </c>
      <c r="L1724" s="3" t="e">
        <f t="shared" si="368"/>
        <v>#VALUE!</v>
      </c>
      <c r="M1724" s="3"/>
      <c r="N1724" s="3">
        <v>15156</v>
      </c>
      <c r="O1724" s="3" t="s">
        <v>1076</v>
      </c>
      <c r="P1724" s="3">
        <v>85.28289126</v>
      </c>
      <c r="Q1724" s="3">
        <v>1292547.5</v>
      </c>
      <c r="R1724" s="3">
        <v>1.1886117249999999</v>
      </c>
      <c r="S1724" s="3">
        <v>18014.599300000002</v>
      </c>
      <c r="T1724" s="3">
        <v>314347.59999999998</v>
      </c>
      <c r="U1724" t="str">
        <f t="shared" si="369"/>
        <v xml:space="preserve">STAINLESS STEEL SPORTS BOTTLE 600ML S115-NP-21 </v>
      </c>
      <c r="V1724" t="e">
        <f t="shared" si="370"/>
        <v>#VALUE!</v>
      </c>
      <c r="W1724" t="str">
        <f t="shared" si="371"/>
        <v>KG</v>
      </c>
      <c r="X1724" t="e">
        <f t="shared" si="372"/>
        <v>#VALUE!</v>
      </c>
      <c r="Y1724">
        <f t="shared" si="373"/>
        <v>1606895.1</v>
      </c>
      <c r="Z1724">
        <f t="shared" si="374"/>
        <v>0.24320003713596597</v>
      </c>
      <c r="AA1724" t="str">
        <f t="shared" si="375"/>
        <v>High</v>
      </c>
      <c r="AB1724">
        <f t="shared" si="376"/>
        <v>2018</v>
      </c>
      <c r="AD1724">
        <f t="shared" si="377"/>
        <v>0.2282207034059876</v>
      </c>
    </row>
    <row r="1725" spans="1:30" x14ac:dyDescent="0.3">
      <c r="A1725" s="3" t="s">
        <v>19</v>
      </c>
      <c r="B1725" s="3" t="s">
        <v>2289</v>
      </c>
      <c r="C1725" s="3" t="s">
        <v>21</v>
      </c>
      <c r="D1725" s="4" t="s">
        <v>25</v>
      </c>
      <c r="E1725" s="3" t="s">
        <v>2290</v>
      </c>
      <c r="F1725" s="3" t="str">
        <f t="shared" si="364"/>
        <v>Scrubber</v>
      </c>
      <c r="G1725" s="3" t="str">
        <f t="shared" si="365"/>
        <v xml:space="preserve">8001-1PCS - STEEL SCRUBBER </v>
      </c>
      <c r="H1725" s="3" t="str">
        <f t="shared" si="366"/>
        <v>8001-1PCS</v>
      </c>
      <c r="I1725" s="3"/>
      <c r="J1725" s="3"/>
      <c r="K1725" s="3" t="str">
        <f t="shared" si="367"/>
        <v>PCS</v>
      </c>
      <c r="L1725" s="3" t="e">
        <f t="shared" si="368"/>
        <v>#VALUE!</v>
      </c>
      <c r="M1725" s="3"/>
      <c r="N1725" s="3">
        <v>83000</v>
      </c>
      <c r="O1725" s="3" t="s">
        <v>2194</v>
      </c>
      <c r="P1725" s="3">
        <v>7.2763420480000001</v>
      </c>
      <c r="Q1725" s="3">
        <v>603936.39</v>
      </c>
      <c r="R1725" s="3">
        <v>0.101412433</v>
      </c>
      <c r="S1725" s="3">
        <v>8417.2319160000006</v>
      </c>
      <c r="T1725" s="3">
        <v>187099.5</v>
      </c>
      <c r="U1725" t="str">
        <f t="shared" si="369"/>
        <v xml:space="preserve">8001-1PCS - STEEL SCRUBBER </v>
      </c>
      <c r="V1725" t="e">
        <f t="shared" si="370"/>
        <v>#VALUE!</v>
      </c>
      <c r="W1725" t="str">
        <f t="shared" si="371"/>
        <v>PCS</v>
      </c>
      <c r="X1725" t="e">
        <f t="shared" si="372"/>
        <v>#VALUE!</v>
      </c>
      <c r="Y1725">
        <f t="shared" si="373"/>
        <v>791035.89</v>
      </c>
      <c r="Z1725">
        <f t="shared" si="374"/>
        <v>0.30980001056071482</v>
      </c>
      <c r="AA1725" t="str">
        <f t="shared" si="375"/>
        <v>High</v>
      </c>
      <c r="AB1725">
        <f t="shared" si="376"/>
        <v>2018</v>
      </c>
      <c r="AD1725">
        <f t="shared" si="377"/>
        <v>0.2281786266258472</v>
      </c>
    </row>
    <row r="1726" spans="1:30" x14ac:dyDescent="0.3">
      <c r="A1726" s="3" t="s">
        <v>19</v>
      </c>
      <c r="B1726" s="3" t="s">
        <v>2291</v>
      </c>
      <c r="C1726" s="3" t="s">
        <v>21</v>
      </c>
      <c r="D1726" s="4" t="s">
        <v>22</v>
      </c>
      <c r="E1726" s="3" t="s">
        <v>2292</v>
      </c>
      <c r="F1726" s="3" t="str">
        <f t="shared" si="364"/>
        <v>Containers</v>
      </c>
      <c r="G1726" s="3" t="str">
        <f t="shared" si="365"/>
        <v>STEEL ROUND CONTAINER -6856</v>
      </c>
      <c r="H1726" s="3" t="str">
        <f t="shared" si="366"/>
        <v>STEEL</v>
      </c>
      <c r="I1726" s="3"/>
      <c r="J1726" s="3"/>
      <c r="K1726" s="3" t="str">
        <f t="shared" si="367"/>
        <v>KG</v>
      </c>
      <c r="L1726" s="3" t="e">
        <f t="shared" si="368"/>
        <v>#VALUE!</v>
      </c>
      <c r="M1726" s="3"/>
      <c r="N1726" s="3">
        <v>52800</v>
      </c>
      <c r="O1726" s="3" t="s">
        <v>1076</v>
      </c>
      <c r="P1726" s="3">
        <v>44.5127661</v>
      </c>
      <c r="Q1726" s="3">
        <v>2350274.0499999998</v>
      </c>
      <c r="R1726" s="3">
        <v>0.61018185199999997</v>
      </c>
      <c r="S1726" s="3">
        <v>32217.601780000001</v>
      </c>
      <c r="T1726" s="3">
        <v>571586.6</v>
      </c>
      <c r="U1726" t="str">
        <f t="shared" si="369"/>
        <v>STEEL ROUND CONTAINER -6856</v>
      </c>
      <c r="V1726" t="e">
        <f t="shared" si="370"/>
        <v>#VALUE!</v>
      </c>
      <c r="W1726" t="str">
        <f t="shared" si="371"/>
        <v>KG</v>
      </c>
      <c r="X1726" t="e">
        <f t="shared" si="372"/>
        <v>#VALUE!</v>
      </c>
      <c r="Y1726">
        <f t="shared" si="373"/>
        <v>2921860.65</v>
      </c>
      <c r="Z1726">
        <f t="shared" si="374"/>
        <v>0.24319997916838679</v>
      </c>
      <c r="AA1726" t="str">
        <f t="shared" si="375"/>
        <v>High</v>
      </c>
      <c r="AB1726">
        <f t="shared" si="376"/>
        <v>2018</v>
      </c>
      <c r="AD1726">
        <f t="shared" si="377"/>
        <v>0.22794870723448138</v>
      </c>
    </row>
    <row r="1727" spans="1:30" x14ac:dyDescent="0.3">
      <c r="A1727" s="3" t="s">
        <v>19</v>
      </c>
      <c r="B1727" s="3" t="s">
        <v>2293</v>
      </c>
      <c r="C1727" s="3" t="s">
        <v>21</v>
      </c>
      <c r="D1727" s="4" t="s">
        <v>22</v>
      </c>
      <c r="E1727" s="3" t="s">
        <v>2294</v>
      </c>
      <c r="F1727" s="3" t="str">
        <f t="shared" si="364"/>
        <v>Home Utility</v>
      </c>
      <c r="G1727" s="3" t="str">
        <f t="shared" si="365"/>
        <v xml:space="preserve">RYX-02-021A MILD STEEL MULTI FUNCTION CLOTH STAND </v>
      </c>
      <c r="H1727" s="3" t="str">
        <f t="shared" si="366"/>
        <v>RYX-02-021A</v>
      </c>
      <c r="I1727" s="3"/>
      <c r="J1727" s="3"/>
      <c r="K1727" s="3" t="str">
        <f t="shared" si="367"/>
        <v/>
      </c>
      <c r="L1727" s="3" t="e">
        <f t="shared" si="368"/>
        <v>#VALUE!</v>
      </c>
      <c r="M1727" s="3"/>
      <c r="N1727" s="3">
        <v>2592</v>
      </c>
      <c r="O1727" s="3" t="s">
        <v>1076</v>
      </c>
      <c r="P1727" s="3">
        <v>693.18043980000004</v>
      </c>
      <c r="Q1727" s="3">
        <v>1796723.7</v>
      </c>
      <c r="R1727" s="3">
        <v>9.5021307719999992</v>
      </c>
      <c r="S1727" s="3">
        <v>24629.522959999998</v>
      </c>
      <c r="T1727" s="3">
        <v>436963.2</v>
      </c>
      <c r="U1727" t="str">
        <f t="shared" si="369"/>
        <v xml:space="preserve">RYX-02-021A MILD STEEL MULTI FUNCTION CLOTH STAND </v>
      </c>
      <c r="V1727" t="e">
        <f t="shared" si="370"/>
        <v>#VALUE!</v>
      </c>
      <c r="W1727" t="str">
        <f t="shared" si="371"/>
        <v/>
      </c>
      <c r="X1727" t="e">
        <f t="shared" si="372"/>
        <v>#VALUE!</v>
      </c>
      <c r="Y1727">
        <f t="shared" si="373"/>
        <v>2233686.9</v>
      </c>
      <c r="Z1727">
        <f t="shared" si="374"/>
        <v>0.24319999786277657</v>
      </c>
      <c r="AA1727" t="str">
        <f t="shared" si="375"/>
        <v>High</v>
      </c>
      <c r="AB1727">
        <f t="shared" si="376"/>
        <v>2018</v>
      </c>
      <c r="AD1727">
        <f t="shared" si="377"/>
        <v>0.22790562454540259</v>
      </c>
    </row>
    <row r="1728" spans="1:30" x14ac:dyDescent="0.3">
      <c r="A1728" s="3" t="s">
        <v>19</v>
      </c>
      <c r="B1728" s="3" t="s">
        <v>2295</v>
      </c>
      <c r="C1728" s="3" t="s">
        <v>21</v>
      </c>
      <c r="D1728" s="4" t="s">
        <v>22</v>
      </c>
      <c r="E1728" s="3" t="s">
        <v>2296</v>
      </c>
      <c r="F1728" s="3" t="str">
        <f t="shared" si="364"/>
        <v>Kitchen Tools</v>
      </c>
      <c r="G1728" s="3" t="str">
        <f t="shared" si="365"/>
        <v>STEEL TEA STRAINER-NP-55</v>
      </c>
      <c r="H1728" s="3" t="str">
        <f t="shared" si="366"/>
        <v>STEEL</v>
      </c>
      <c r="I1728" s="3"/>
      <c r="J1728" s="3"/>
      <c r="K1728" s="3" t="str">
        <f t="shared" si="367"/>
        <v>KG</v>
      </c>
      <c r="L1728" s="3" t="e">
        <f t="shared" si="368"/>
        <v>#VALUE!</v>
      </c>
      <c r="M1728" s="3"/>
      <c r="N1728" s="3">
        <v>50400</v>
      </c>
      <c r="O1728" s="3" t="s">
        <v>1076</v>
      </c>
      <c r="P1728" s="3">
        <v>23.080388289999998</v>
      </c>
      <c r="Q1728" s="3">
        <v>1163251.57</v>
      </c>
      <c r="R1728" s="3">
        <v>0.31638640600000001</v>
      </c>
      <c r="S1728" s="3">
        <v>15945.87485</v>
      </c>
      <c r="T1728" s="3">
        <v>282902.8</v>
      </c>
      <c r="U1728" t="str">
        <f t="shared" si="369"/>
        <v>STEEL TEA STRAINER-NP-55</v>
      </c>
      <c r="V1728" t="e">
        <f t="shared" si="370"/>
        <v>#VALUE!</v>
      </c>
      <c r="W1728" t="str">
        <f t="shared" si="371"/>
        <v>KG</v>
      </c>
      <c r="X1728" t="e">
        <f t="shared" si="372"/>
        <v>#VALUE!</v>
      </c>
      <c r="Y1728">
        <f t="shared" si="373"/>
        <v>1446154.37</v>
      </c>
      <c r="Z1728">
        <f t="shared" si="374"/>
        <v>0.24320001562516694</v>
      </c>
      <c r="AA1728" t="str">
        <f t="shared" si="375"/>
        <v>High</v>
      </c>
      <c r="AB1728">
        <f t="shared" si="376"/>
        <v>2018</v>
      </c>
      <c r="AD1728">
        <f t="shared" si="377"/>
        <v>0.22786229770880945</v>
      </c>
    </row>
    <row r="1729" spans="1:30" x14ac:dyDescent="0.3">
      <c r="A1729" s="3" t="s">
        <v>19</v>
      </c>
      <c r="B1729" s="3" t="s">
        <v>2295</v>
      </c>
      <c r="C1729" s="3" t="s">
        <v>21</v>
      </c>
      <c r="D1729" s="4" t="s">
        <v>22</v>
      </c>
      <c r="E1729" s="3" t="s">
        <v>2297</v>
      </c>
      <c r="F1729" s="3" t="str">
        <f t="shared" si="364"/>
        <v>Other</v>
      </c>
      <c r="G1729" s="3" t="str">
        <f t="shared" si="365"/>
        <v xml:space="preserve">STEEL STRAW 3PCS SET -SB-9 </v>
      </c>
      <c r="H1729" s="3" t="str">
        <f t="shared" si="366"/>
        <v>STEEL</v>
      </c>
      <c r="I1729" s="3"/>
      <c r="J1729" s="3"/>
      <c r="K1729" s="3" t="str">
        <f t="shared" si="367"/>
        <v>PCS</v>
      </c>
      <c r="L1729" s="3" t="e">
        <f t="shared" si="368"/>
        <v>#VALUE!</v>
      </c>
      <c r="M1729" s="3"/>
      <c r="N1729" s="3">
        <v>1000</v>
      </c>
      <c r="O1729" s="3" t="s">
        <v>2194</v>
      </c>
      <c r="P1729" s="3">
        <v>28.183969999999999</v>
      </c>
      <c r="Q1729" s="3">
        <v>28183.97</v>
      </c>
      <c r="R1729" s="3">
        <v>0.38634640199999998</v>
      </c>
      <c r="S1729" s="3">
        <v>386.34640159999998</v>
      </c>
      <c r="T1729" s="3">
        <v>6854.3</v>
      </c>
      <c r="U1729" t="str">
        <f t="shared" si="369"/>
        <v xml:space="preserve">STEEL STRAW 3PCS SET -SB-9 </v>
      </c>
      <c r="V1729" t="e">
        <f t="shared" si="370"/>
        <v>#VALUE!</v>
      </c>
      <c r="W1729" t="str">
        <f t="shared" si="371"/>
        <v>PCS</v>
      </c>
      <c r="X1729" t="e">
        <f t="shared" si="372"/>
        <v>#VALUE!</v>
      </c>
      <c r="Y1729">
        <f t="shared" si="373"/>
        <v>35038.270000000004</v>
      </c>
      <c r="Z1729">
        <f t="shared" si="374"/>
        <v>0.24319852738986025</v>
      </c>
      <c r="AA1729" t="str">
        <f t="shared" si="375"/>
        <v>High</v>
      </c>
      <c r="AB1729">
        <f t="shared" si="376"/>
        <v>2018</v>
      </c>
      <c r="AD1729">
        <f t="shared" si="377"/>
        <v>0.22781872464654709</v>
      </c>
    </row>
    <row r="1730" spans="1:30" x14ac:dyDescent="0.3">
      <c r="A1730" s="3" t="s">
        <v>19</v>
      </c>
      <c r="B1730" s="3" t="s">
        <v>2295</v>
      </c>
      <c r="C1730" s="3" t="s">
        <v>21</v>
      </c>
      <c r="D1730" s="4" t="s">
        <v>22</v>
      </c>
      <c r="E1730" s="3" t="s">
        <v>2298</v>
      </c>
      <c r="F1730" s="3" t="str">
        <f t="shared" si="364"/>
        <v>Other</v>
      </c>
      <c r="G1730" s="3" t="str">
        <f t="shared" si="365"/>
        <v xml:space="preserve">STEEL ZHARA-NP-003 </v>
      </c>
      <c r="H1730" s="3" t="str">
        <f t="shared" si="366"/>
        <v>STEEL</v>
      </c>
      <c r="I1730" s="3"/>
      <c r="J1730" s="3"/>
      <c r="K1730" s="3" t="str">
        <f t="shared" si="367"/>
        <v>KG</v>
      </c>
      <c r="L1730" s="3" t="e">
        <f t="shared" si="368"/>
        <v>#VALUE!</v>
      </c>
      <c r="M1730" s="3"/>
      <c r="N1730" s="3">
        <v>30360</v>
      </c>
      <c r="O1730" s="3" t="s">
        <v>1076</v>
      </c>
      <c r="P1730" s="3">
        <v>33.059038209999997</v>
      </c>
      <c r="Q1730" s="3">
        <v>1003672.4</v>
      </c>
      <c r="R1730" s="3">
        <v>0.45317393</v>
      </c>
      <c r="S1730" s="3">
        <v>13758.36052</v>
      </c>
      <c r="T1730" s="3">
        <v>244093.1</v>
      </c>
      <c r="U1730" t="str">
        <f t="shared" si="369"/>
        <v xml:space="preserve">STEEL ZHARA-NP-003 </v>
      </c>
      <c r="V1730" t="e">
        <f t="shared" si="370"/>
        <v>#VALUE!</v>
      </c>
      <c r="W1730" t="str">
        <f t="shared" si="371"/>
        <v>KG</v>
      </c>
      <c r="X1730" t="e">
        <f t="shared" si="372"/>
        <v>#VALUE!</v>
      </c>
      <c r="Y1730">
        <f t="shared" si="373"/>
        <v>1247765.5</v>
      </c>
      <c r="Z1730">
        <f t="shared" si="374"/>
        <v>0.24319997242128008</v>
      </c>
      <c r="AA1730" t="str">
        <f t="shared" si="375"/>
        <v>High</v>
      </c>
      <c r="AB1730">
        <f t="shared" si="376"/>
        <v>2018</v>
      </c>
      <c r="AD1730">
        <f t="shared" si="377"/>
        <v>0.22777490754471427</v>
      </c>
    </row>
    <row r="1731" spans="1:30" x14ac:dyDescent="0.3">
      <c r="A1731" s="3" t="s">
        <v>19</v>
      </c>
      <c r="B1731" s="3" t="s">
        <v>2299</v>
      </c>
      <c r="C1731" s="3" t="s">
        <v>21</v>
      </c>
      <c r="D1731" s="4" t="s">
        <v>22</v>
      </c>
      <c r="E1731" s="3" t="s">
        <v>2300</v>
      </c>
      <c r="F1731" s="3" t="str">
        <f t="shared" ref="F1731:F1794" si="378">IF(ISNUMBER(SEARCH("SCRUB",E1731)),"Scrubber",
IF(ISNUMBER(SEARCH("STRAIN",E1731)),"Kitchen Tools",
IF(ISNUMBER(SEARCH("HOLDER",E1731)),"Household Steel",
IF(ISNUMBER(SEARCH("CONTAINER",E1731)),"Containers",
IF(ISNUMBER(SEARCH("STAND",E1731)),"Home Utility",
"Other")))))</f>
        <v>Other</v>
      </c>
      <c r="G1731" s="3" t="str">
        <f t="shared" ref="G1731:G1794" si="379">LEFT(E1731, FIND("(", E1731 &amp; "(")-1)</f>
        <v xml:space="preserve">STAINLESS STEEL SPORTS BOTTLE 600ML S115-NP-21 </v>
      </c>
      <c r="H1731" s="3" t="str">
        <f t="shared" ref="H1731:H1794" si="380">LEFT(E1731, FIND(" ", E1731 &amp; " ") - 1)</f>
        <v>STAINLESS</v>
      </c>
      <c r="I1731" s="3"/>
      <c r="J1731" s="3"/>
      <c r="K1731" s="3" t="str">
        <f t="shared" ref="K1731:K1794" si="381">IF(ISNUMBER(SEARCH("PCS",E1731)),"PCS",
IF(ISNUMBER(SEARCH("SET",E1731)),"SETS",
IF(ISNUMBER(SEARCH("KG",E1731)),"KG","")))</f>
        <v>KG</v>
      </c>
      <c r="L1731" s="3" t="e">
        <f t="shared" ref="L1731:L1794" si="382">--TRIM(MID(E1731, FIND("USD", UPPER(E1731))+3, 10))</f>
        <v>#VALUE!</v>
      </c>
      <c r="M1731" s="3"/>
      <c r="N1731" s="3">
        <v>1692</v>
      </c>
      <c r="O1731" s="3" t="s">
        <v>1076</v>
      </c>
      <c r="P1731" s="3">
        <v>91.005531910000002</v>
      </c>
      <c r="Q1731" s="3">
        <v>153981.35999999999</v>
      </c>
      <c r="R1731" s="3">
        <v>1.2475055779999999</v>
      </c>
      <c r="S1731" s="3">
        <v>2110.779438</v>
      </c>
      <c r="T1731" s="3">
        <v>37448.199999999997</v>
      </c>
      <c r="U1731" t="str">
        <f t="shared" ref="U1731:U1794" si="383">LEFT(E1731, FIND("(", E1731 &amp; "(")-1)</f>
        <v xml:space="preserve">STAINLESS STEEL SPORTS BOTTLE 600ML S115-NP-21 </v>
      </c>
      <c r="V1731" t="e">
        <f t="shared" ref="V1731:V1794" si="384">--SUBSTITUTE(MID(E1731, FIND("QTY:", E1731) + 4, FIND("PCS", E1731) - FIND("QTY:", E1731) - 4), ",", "")</f>
        <v>#VALUE!</v>
      </c>
      <c r="W1731" t="str">
        <f t="shared" ref="W1731:W1794" si="385">IF(ISNUMBER(SEARCH("PCS",E1731)),"PCS",
IF(ISNUMBER(SEARCH("SET",E1731)),"SET",
IF(ISNUMBER(SEARCH("KG",E1731)),"KG","")))</f>
        <v>KG</v>
      </c>
      <c r="X1731" t="e">
        <f t="shared" ref="X1731:X1794" si="386">--TRIM(SUBSTITUTE(MID(UPPER(E1731), FIND("USD", UPPER(E1731))+3, FIND("PER", UPPER(E1731)) - (FIND("USD", UPPER(E1731))+3)),")",""))</f>
        <v>#VALUE!</v>
      </c>
      <c r="Y1731">
        <f t="shared" ref="Y1731:Y1794" si="387">Q1731 + T1731</f>
        <v>191429.56</v>
      </c>
      <c r="Z1731">
        <f t="shared" ref="Z1731:Z1794" si="388">IF(Q1731&gt;0, T1731/Q1731, "")</f>
        <v>0.2431995664929833</v>
      </c>
      <c r="AA1731" t="str">
        <f t="shared" ref="AA1731:AA1794" si="389">IF(AD1731 &gt; $AD$2080, "High", "Normal")</f>
        <v>High</v>
      </c>
      <c r="AB1731">
        <f t="shared" ref="AB1731:AB1794" si="390">YEAR(B1731)</f>
        <v>2018</v>
      </c>
      <c r="AD1731">
        <f t="shared" ref="AD1731:AD1794" si="391">AVERAGE(Z1731:Z3809)</f>
        <v>0.22773083593078128</v>
      </c>
    </row>
    <row r="1732" spans="1:30" x14ac:dyDescent="0.3">
      <c r="A1732" s="3" t="s">
        <v>19</v>
      </c>
      <c r="B1732" s="3" t="s">
        <v>2299</v>
      </c>
      <c r="C1732" s="3" t="s">
        <v>21</v>
      </c>
      <c r="D1732" s="4" t="s">
        <v>22</v>
      </c>
      <c r="E1732" s="3" t="s">
        <v>2301</v>
      </c>
      <c r="F1732" s="3" t="str">
        <f t="shared" si="378"/>
        <v>Other</v>
      </c>
      <c r="G1732" s="3" t="str">
        <f t="shared" si="379"/>
        <v>STAINLESS STEEL SPORTS BOTTLE 750ML S-308-C6-NP-20</v>
      </c>
      <c r="H1732" s="3" t="str">
        <f t="shared" si="380"/>
        <v>STAINLESS</v>
      </c>
      <c r="I1732" s="3"/>
      <c r="J1732" s="3"/>
      <c r="K1732" s="3" t="str">
        <f t="shared" si="381"/>
        <v>KG</v>
      </c>
      <c r="L1732" s="3" t="e">
        <f t="shared" si="382"/>
        <v>#VALUE!</v>
      </c>
      <c r="M1732" s="3"/>
      <c r="N1732" s="3">
        <v>20448</v>
      </c>
      <c r="O1732" s="3" t="s">
        <v>1076</v>
      </c>
      <c r="P1732" s="3">
        <v>79.648643879999995</v>
      </c>
      <c r="Q1732" s="3">
        <v>1628655.47</v>
      </c>
      <c r="R1732" s="3">
        <v>1.091825139</v>
      </c>
      <c r="S1732" s="3">
        <v>22325.640439999999</v>
      </c>
      <c r="T1732" s="3">
        <v>396089</v>
      </c>
      <c r="U1732" t="str">
        <f t="shared" si="383"/>
        <v>STAINLESS STEEL SPORTS BOTTLE 750ML S-308-C6-NP-20</v>
      </c>
      <c r="V1732" t="e">
        <f t="shared" si="384"/>
        <v>#VALUE!</v>
      </c>
      <c r="W1732" t="str">
        <f t="shared" si="385"/>
        <v>KG</v>
      </c>
      <c r="X1732" t="e">
        <f t="shared" si="386"/>
        <v>#VALUE!</v>
      </c>
      <c r="Y1732">
        <f t="shared" si="387"/>
        <v>2024744.47</v>
      </c>
      <c r="Z1732">
        <f t="shared" si="388"/>
        <v>0.24319999367330894</v>
      </c>
      <c r="AA1732" t="str">
        <f t="shared" si="389"/>
        <v>High</v>
      </c>
      <c r="AB1732">
        <f t="shared" si="390"/>
        <v>2018</v>
      </c>
      <c r="AD1732">
        <f t="shared" si="391"/>
        <v>0.22768651292057437</v>
      </c>
    </row>
    <row r="1733" spans="1:30" x14ac:dyDescent="0.3">
      <c r="A1733" s="3" t="s">
        <v>19</v>
      </c>
      <c r="B1733" s="3" t="s">
        <v>2299</v>
      </c>
      <c r="C1733" s="3" t="s">
        <v>21</v>
      </c>
      <c r="D1733" s="4" t="s">
        <v>22</v>
      </c>
      <c r="E1733" s="3" t="s">
        <v>2302</v>
      </c>
      <c r="F1733" s="3" t="str">
        <f t="shared" si="378"/>
        <v>Other</v>
      </c>
      <c r="G1733" s="3" t="str">
        <f t="shared" si="379"/>
        <v xml:space="preserve">STAINLESS STEEL GAMES BOTTLE 750ML S117-750 SB-08 </v>
      </c>
      <c r="H1733" s="3" t="str">
        <f t="shared" si="380"/>
        <v>STAINLESS</v>
      </c>
      <c r="I1733" s="3"/>
      <c r="J1733" s="3"/>
      <c r="K1733" s="3" t="str">
        <f t="shared" si="381"/>
        <v>KG</v>
      </c>
      <c r="L1733" s="3" t="e">
        <f t="shared" si="382"/>
        <v>#VALUE!</v>
      </c>
      <c r="M1733" s="3"/>
      <c r="N1733" s="3">
        <v>1800</v>
      </c>
      <c r="O1733" s="3" t="s">
        <v>1076</v>
      </c>
      <c r="P1733" s="3">
        <v>92.509755560000002</v>
      </c>
      <c r="Q1733" s="3">
        <v>166517.56</v>
      </c>
      <c r="R1733" s="3">
        <v>1.268125505</v>
      </c>
      <c r="S1733" s="3">
        <v>2282.625908</v>
      </c>
      <c r="T1733" s="3">
        <v>40497.1</v>
      </c>
      <c r="U1733" t="str">
        <f t="shared" si="383"/>
        <v xml:space="preserve">STAINLESS STEEL GAMES BOTTLE 750ML S117-750 SB-08 </v>
      </c>
      <c r="V1733" t="e">
        <f t="shared" si="384"/>
        <v>#VALUE!</v>
      </c>
      <c r="W1733" t="str">
        <f t="shared" si="385"/>
        <v>KG</v>
      </c>
      <c r="X1733" t="e">
        <f t="shared" si="386"/>
        <v>#VALUE!</v>
      </c>
      <c r="Y1733">
        <f t="shared" si="387"/>
        <v>207014.66</v>
      </c>
      <c r="Z1733">
        <f t="shared" si="388"/>
        <v>0.2432001766059988</v>
      </c>
      <c r="AA1733" t="str">
        <f t="shared" si="389"/>
        <v>High</v>
      </c>
      <c r="AB1733">
        <f t="shared" si="390"/>
        <v>2018</v>
      </c>
      <c r="AD1733">
        <f t="shared" si="391"/>
        <v>0.22764193395289409</v>
      </c>
    </row>
    <row r="1734" spans="1:30" x14ac:dyDescent="0.3">
      <c r="A1734" s="3" t="s">
        <v>19</v>
      </c>
      <c r="B1734" s="3" t="s">
        <v>2299</v>
      </c>
      <c r="C1734" s="3" t="s">
        <v>21</v>
      </c>
      <c r="D1734" s="4" t="s">
        <v>22</v>
      </c>
      <c r="E1734" s="3" t="s">
        <v>2303</v>
      </c>
      <c r="F1734" s="3" t="str">
        <f t="shared" si="378"/>
        <v>Other</v>
      </c>
      <c r="G1734" s="3" t="str">
        <f t="shared" si="379"/>
        <v xml:space="preserve">STAINLESS STEEL COCA BOTTLE 750ML SK750 SL-01 </v>
      </c>
      <c r="H1734" s="3" t="str">
        <f t="shared" si="380"/>
        <v>STAINLESS</v>
      </c>
      <c r="I1734" s="3"/>
      <c r="J1734" s="3"/>
      <c r="K1734" s="3" t="str">
        <f t="shared" si="381"/>
        <v>KG</v>
      </c>
      <c r="L1734" s="3" t="e">
        <f t="shared" si="382"/>
        <v>#VALUE!</v>
      </c>
      <c r="M1734" s="3"/>
      <c r="N1734" s="3">
        <v>15732</v>
      </c>
      <c r="O1734" s="3" t="s">
        <v>1076</v>
      </c>
      <c r="P1734" s="3">
        <v>97.022427539999995</v>
      </c>
      <c r="Q1734" s="3">
        <v>1526356.83</v>
      </c>
      <c r="R1734" s="3">
        <v>1.3299852990000001</v>
      </c>
      <c r="S1734" s="3">
        <v>20923.328720000001</v>
      </c>
      <c r="T1734" s="3">
        <v>371210</v>
      </c>
      <c r="U1734" t="str">
        <f t="shared" si="383"/>
        <v xml:space="preserve">STAINLESS STEEL COCA BOTTLE 750ML SK750 SL-01 </v>
      </c>
      <c r="V1734" t="e">
        <f t="shared" si="384"/>
        <v>#VALUE!</v>
      </c>
      <c r="W1734" t="str">
        <f t="shared" si="385"/>
        <v>KG</v>
      </c>
      <c r="X1734" t="e">
        <f t="shared" si="386"/>
        <v>#VALUE!</v>
      </c>
      <c r="Y1734">
        <f t="shared" si="387"/>
        <v>1897566.83</v>
      </c>
      <c r="Z1734">
        <f t="shared" si="388"/>
        <v>0.24320001241125247</v>
      </c>
      <c r="AA1734" t="str">
        <f t="shared" si="389"/>
        <v>High</v>
      </c>
      <c r="AB1734">
        <f t="shared" si="390"/>
        <v>2018</v>
      </c>
      <c r="AD1734">
        <f t="shared" si="391"/>
        <v>0.22759709751873528</v>
      </c>
    </row>
    <row r="1735" spans="1:30" x14ac:dyDescent="0.3">
      <c r="A1735" s="3" t="s">
        <v>19</v>
      </c>
      <c r="B1735" s="3" t="s">
        <v>2304</v>
      </c>
      <c r="C1735" s="3" t="s">
        <v>21</v>
      </c>
      <c r="D1735" s="4" t="s">
        <v>22</v>
      </c>
      <c r="E1735" s="3" t="s">
        <v>2305</v>
      </c>
      <c r="F1735" s="3" t="str">
        <f t="shared" si="378"/>
        <v>Other</v>
      </c>
      <c r="G1735" s="3" t="str">
        <f t="shared" si="379"/>
        <v xml:space="preserve">STEEL LUNCH BOX-SB-13 </v>
      </c>
      <c r="H1735" s="3" t="str">
        <f t="shared" si="380"/>
        <v>STEEL</v>
      </c>
      <c r="I1735" s="3"/>
      <c r="J1735" s="3"/>
      <c r="K1735" s="3" t="str">
        <f t="shared" si="381"/>
        <v>KG</v>
      </c>
      <c r="L1735" s="3" t="e">
        <f t="shared" si="382"/>
        <v>#VALUE!</v>
      </c>
      <c r="M1735" s="3"/>
      <c r="N1735" s="3">
        <v>252</v>
      </c>
      <c r="O1735" s="3" t="s">
        <v>1076</v>
      </c>
      <c r="P1735" s="3">
        <v>192.85273810000001</v>
      </c>
      <c r="Q1735" s="3">
        <v>48598.89</v>
      </c>
      <c r="R1735" s="3">
        <v>2.643629035</v>
      </c>
      <c r="S1735" s="3">
        <v>666.19451679999997</v>
      </c>
      <c r="T1735" s="3">
        <v>11819.3</v>
      </c>
      <c r="U1735" t="str">
        <f t="shared" si="383"/>
        <v xml:space="preserve">STEEL LUNCH BOX-SB-13 </v>
      </c>
      <c r="V1735" t="e">
        <f t="shared" si="384"/>
        <v>#VALUE!</v>
      </c>
      <c r="W1735" t="str">
        <f t="shared" si="385"/>
        <v>KG</v>
      </c>
      <c r="X1735" t="e">
        <f t="shared" si="386"/>
        <v>#VALUE!</v>
      </c>
      <c r="Y1735">
        <f t="shared" si="387"/>
        <v>60418.19</v>
      </c>
      <c r="Z1735">
        <f t="shared" si="388"/>
        <v>0.24320102784240544</v>
      </c>
      <c r="AA1735" t="str">
        <f t="shared" si="389"/>
        <v>High</v>
      </c>
      <c r="AB1735">
        <f t="shared" si="390"/>
        <v>2018</v>
      </c>
      <c r="AD1735">
        <f t="shared" si="391"/>
        <v>0.22755200238898809</v>
      </c>
    </row>
    <row r="1736" spans="1:30" x14ac:dyDescent="0.3">
      <c r="A1736" s="3" t="s">
        <v>19</v>
      </c>
      <c r="B1736" s="3" t="s">
        <v>2304</v>
      </c>
      <c r="C1736" s="3" t="s">
        <v>21</v>
      </c>
      <c r="D1736" s="4" t="s">
        <v>22</v>
      </c>
      <c r="E1736" s="3" t="s">
        <v>2306</v>
      </c>
      <c r="F1736" s="3" t="str">
        <f t="shared" si="378"/>
        <v>Other</v>
      </c>
      <c r="G1736" s="3" t="str">
        <f t="shared" si="379"/>
        <v xml:space="preserve">STEEL LUNCH BOX 2 LAYER-SB-14 </v>
      </c>
      <c r="H1736" s="3" t="str">
        <f t="shared" si="380"/>
        <v>STEEL</v>
      </c>
      <c r="I1736" s="3"/>
      <c r="J1736" s="3"/>
      <c r="K1736" s="3" t="str">
        <f t="shared" si="381"/>
        <v>KG</v>
      </c>
      <c r="L1736" s="3" t="e">
        <f t="shared" si="382"/>
        <v>#VALUE!</v>
      </c>
      <c r="M1736" s="3"/>
      <c r="N1736" s="3">
        <v>144</v>
      </c>
      <c r="O1736" s="3" t="s">
        <v>1076</v>
      </c>
      <c r="P1736" s="3">
        <v>327.54354169999999</v>
      </c>
      <c r="Q1736" s="3">
        <v>47166.27</v>
      </c>
      <c r="R1736" s="3">
        <v>4.4899731550000004</v>
      </c>
      <c r="S1736" s="3">
        <v>646.55613430000005</v>
      </c>
      <c r="T1736" s="3">
        <v>11470.9</v>
      </c>
      <c r="U1736" t="str">
        <f t="shared" si="383"/>
        <v xml:space="preserve">STEEL LUNCH BOX 2 LAYER-SB-14 </v>
      </c>
      <c r="V1736" t="e">
        <f t="shared" si="384"/>
        <v>#VALUE!</v>
      </c>
      <c r="W1736" t="str">
        <f t="shared" si="385"/>
        <v>KG</v>
      </c>
      <c r="X1736" t="e">
        <f t="shared" si="386"/>
        <v>#VALUE!</v>
      </c>
      <c r="Y1736">
        <f t="shared" si="387"/>
        <v>58637.17</v>
      </c>
      <c r="Z1736">
        <f t="shared" si="388"/>
        <v>0.24320133858369553</v>
      </c>
      <c r="AA1736" t="str">
        <f t="shared" si="389"/>
        <v>High</v>
      </c>
      <c r="AB1736">
        <f t="shared" si="390"/>
        <v>2018</v>
      </c>
      <c r="AD1736">
        <f t="shared" si="391"/>
        <v>0.22750664289492023</v>
      </c>
    </row>
    <row r="1737" spans="1:30" x14ac:dyDescent="0.3">
      <c r="A1737" s="3" t="s">
        <v>19</v>
      </c>
      <c r="B1737" s="3" t="s">
        <v>2307</v>
      </c>
      <c r="C1737" s="3" t="s">
        <v>21</v>
      </c>
      <c r="D1737" s="4" t="s">
        <v>25</v>
      </c>
      <c r="E1737" s="3" t="s">
        <v>2283</v>
      </c>
      <c r="F1737" s="3" t="str">
        <f t="shared" si="378"/>
        <v>Scrubber</v>
      </c>
      <c r="G1737" s="3" t="str">
        <f t="shared" si="379"/>
        <v xml:space="preserve">STEEL SCRUBBER -ANG-537 </v>
      </c>
      <c r="H1737" s="3" t="str">
        <f t="shared" si="380"/>
        <v>STEEL</v>
      </c>
      <c r="I1737" s="3"/>
      <c r="J1737" s="3"/>
      <c r="K1737" s="3" t="str">
        <f t="shared" si="381"/>
        <v>KG</v>
      </c>
      <c r="L1737" s="3" t="e">
        <f t="shared" si="382"/>
        <v>#VALUE!</v>
      </c>
      <c r="M1737" s="3"/>
      <c r="N1737" s="3">
        <v>274320</v>
      </c>
      <c r="O1737" s="3" t="s">
        <v>1076</v>
      </c>
      <c r="P1737" s="3">
        <v>5.1178780990000003</v>
      </c>
      <c r="Q1737" s="3">
        <v>1403936.32</v>
      </c>
      <c r="R1737" s="3">
        <v>6.8512424000000002E-2</v>
      </c>
      <c r="S1737" s="3">
        <v>18794.328249999999</v>
      </c>
      <c r="T1737" s="3">
        <v>434939.5</v>
      </c>
      <c r="U1737" t="str">
        <f t="shared" si="383"/>
        <v xml:space="preserve">STEEL SCRUBBER -ANG-537 </v>
      </c>
      <c r="V1737" t="e">
        <f t="shared" si="384"/>
        <v>#VALUE!</v>
      </c>
      <c r="W1737" t="str">
        <f t="shared" si="385"/>
        <v>KG</v>
      </c>
      <c r="X1737" t="e">
        <f t="shared" si="386"/>
        <v>#VALUE!</v>
      </c>
      <c r="Y1737">
        <f t="shared" si="387"/>
        <v>1838875.82</v>
      </c>
      <c r="Z1737">
        <f t="shared" si="388"/>
        <v>0.30980001998951062</v>
      </c>
      <c r="AA1737" t="str">
        <f t="shared" si="389"/>
        <v>High</v>
      </c>
      <c r="AB1737">
        <f t="shared" si="390"/>
        <v>2018</v>
      </c>
      <c r="AD1737">
        <f t="shared" si="391"/>
        <v>0.22746101877954586</v>
      </c>
    </row>
    <row r="1738" spans="1:30" x14ac:dyDescent="0.3">
      <c r="A1738" s="3" t="s">
        <v>19</v>
      </c>
      <c r="B1738" s="3" t="s">
        <v>2308</v>
      </c>
      <c r="C1738" s="3" t="s">
        <v>21</v>
      </c>
      <c r="D1738" s="4" t="s">
        <v>22</v>
      </c>
      <c r="E1738" s="3" t="s">
        <v>2309</v>
      </c>
      <c r="F1738" s="3" t="str">
        <f t="shared" si="378"/>
        <v>Containers</v>
      </c>
      <c r="G1738" s="3" t="str">
        <f t="shared" si="379"/>
        <v>STEEL ROUND CONTAINER -6856</v>
      </c>
      <c r="H1738" s="3" t="str">
        <f t="shared" si="380"/>
        <v>STEEL</v>
      </c>
      <c r="I1738" s="3"/>
      <c r="J1738" s="3"/>
      <c r="K1738" s="3" t="str">
        <f t="shared" si="381"/>
        <v>KG</v>
      </c>
      <c r="L1738" s="3" t="e">
        <f t="shared" si="382"/>
        <v>#VALUE!</v>
      </c>
      <c r="M1738" s="3"/>
      <c r="N1738" s="3">
        <v>52800</v>
      </c>
      <c r="O1738" s="3" t="s">
        <v>1076</v>
      </c>
      <c r="P1738" s="3">
        <v>45.540462689999998</v>
      </c>
      <c r="Q1738" s="3">
        <v>2404536.4300000002</v>
      </c>
      <c r="R1738" s="3">
        <v>0.60964474800000001</v>
      </c>
      <c r="S1738" s="3">
        <v>32189.242699999999</v>
      </c>
      <c r="T1738" s="3">
        <v>584783.30000000005</v>
      </c>
      <c r="U1738" t="str">
        <f t="shared" si="383"/>
        <v>STEEL ROUND CONTAINER -6856</v>
      </c>
      <c r="V1738" t="e">
        <f t="shared" si="384"/>
        <v>#VALUE!</v>
      </c>
      <c r="W1738" t="str">
        <f t="shared" si="385"/>
        <v>KG</v>
      </c>
      <c r="X1738" t="e">
        <f t="shared" si="386"/>
        <v>#VALUE!</v>
      </c>
      <c r="Y1738">
        <f t="shared" si="387"/>
        <v>2989319.7300000004</v>
      </c>
      <c r="Z1738">
        <f t="shared" si="388"/>
        <v>0.24320001672838037</v>
      </c>
      <c r="AA1738" t="str">
        <f t="shared" si="389"/>
        <v>High</v>
      </c>
      <c r="AB1738">
        <f t="shared" si="390"/>
        <v>2018</v>
      </c>
      <c r="AD1738">
        <f t="shared" si="391"/>
        <v>0.22722096338243225</v>
      </c>
    </row>
    <row r="1739" spans="1:30" x14ac:dyDescent="0.3">
      <c r="A1739" s="3" t="s">
        <v>19</v>
      </c>
      <c r="B1739" s="3" t="s">
        <v>2308</v>
      </c>
      <c r="C1739" s="3" t="s">
        <v>21</v>
      </c>
      <c r="D1739" s="4" t="s">
        <v>22</v>
      </c>
      <c r="E1739" s="3" t="s">
        <v>2294</v>
      </c>
      <c r="F1739" s="3" t="str">
        <f t="shared" si="378"/>
        <v>Home Utility</v>
      </c>
      <c r="G1739" s="3" t="str">
        <f t="shared" si="379"/>
        <v xml:space="preserve">RYX-02-021A MILD STEEL MULTI FUNCTION CLOTH STAND </v>
      </c>
      <c r="H1739" s="3" t="str">
        <f t="shared" si="380"/>
        <v>RYX-02-021A</v>
      </c>
      <c r="I1739" s="3"/>
      <c r="J1739" s="3"/>
      <c r="K1739" s="3" t="str">
        <f t="shared" si="381"/>
        <v/>
      </c>
      <c r="L1739" s="3" t="e">
        <f t="shared" si="382"/>
        <v>#VALUE!</v>
      </c>
      <c r="M1739" s="3"/>
      <c r="N1739" s="3">
        <v>2592</v>
      </c>
      <c r="O1739" s="3" t="s">
        <v>1076</v>
      </c>
      <c r="P1739" s="3">
        <v>715.28248459999998</v>
      </c>
      <c r="Q1739" s="3">
        <v>1854012.2</v>
      </c>
      <c r="R1739" s="3">
        <v>9.5754014000000005</v>
      </c>
      <c r="S1739" s="3">
        <v>24819.440429999999</v>
      </c>
      <c r="T1739" s="3">
        <v>450895.7</v>
      </c>
      <c r="U1739" t="str">
        <f t="shared" si="383"/>
        <v xml:space="preserve">RYX-02-021A MILD STEEL MULTI FUNCTION CLOTH STAND </v>
      </c>
      <c r="V1739" t="e">
        <f t="shared" si="384"/>
        <v>#VALUE!</v>
      </c>
      <c r="W1739" t="str">
        <f t="shared" si="385"/>
        <v/>
      </c>
      <c r="X1739" t="e">
        <f t="shared" si="386"/>
        <v>#VALUE!</v>
      </c>
      <c r="Y1739">
        <f t="shared" si="387"/>
        <v>2304907.9</v>
      </c>
      <c r="Z1739">
        <f t="shared" si="388"/>
        <v>0.24319996384058315</v>
      </c>
      <c r="AA1739" t="str">
        <f t="shared" si="389"/>
        <v>High</v>
      </c>
      <c r="AB1739">
        <f t="shared" si="390"/>
        <v>2018</v>
      </c>
      <c r="AD1739">
        <f t="shared" si="391"/>
        <v>0.22717424100422773</v>
      </c>
    </row>
    <row r="1740" spans="1:30" x14ac:dyDescent="0.3">
      <c r="A1740" s="3" t="s">
        <v>19</v>
      </c>
      <c r="B1740" s="3" t="s">
        <v>2308</v>
      </c>
      <c r="C1740" s="3" t="s">
        <v>21</v>
      </c>
      <c r="D1740" s="4" t="s">
        <v>22</v>
      </c>
      <c r="E1740" s="3" t="s">
        <v>2310</v>
      </c>
      <c r="F1740" s="3" t="str">
        <f t="shared" si="378"/>
        <v>Other</v>
      </c>
      <c r="G1740" s="3" t="str">
        <f t="shared" si="379"/>
        <v xml:space="preserve">STEEL PEELER-MP-196 </v>
      </c>
      <c r="H1740" s="3" t="str">
        <f t="shared" si="380"/>
        <v>STEEL</v>
      </c>
      <c r="I1740" s="3"/>
      <c r="J1740" s="3"/>
      <c r="K1740" s="3" t="str">
        <f t="shared" si="381"/>
        <v>KG</v>
      </c>
      <c r="L1740" s="3" t="e">
        <f t="shared" si="382"/>
        <v>#VALUE!</v>
      </c>
      <c r="M1740" s="3"/>
      <c r="N1740" s="3">
        <v>576</v>
      </c>
      <c r="O1740" s="3" t="s">
        <v>1076</v>
      </c>
      <c r="P1740" s="3">
        <v>38.907065969999998</v>
      </c>
      <c r="Q1740" s="3">
        <v>22410.47</v>
      </c>
      <c r="R1740" s="3">
        <v>0.52084425700000003</v>
      </c>
      <c r="S1740" s="3">
        <v>300.00629179999999</v>
      </c>
      <c r="T1740" s="3">
        <v>5450.2</v>
      </c>
      <c r="U1740" t="str">
        <f t="shared" si="383"/>
        <v xml:space="preserve">STEEL PEELER-MP-196 </v>
      </c>
      <c r="V1740" t="e">
        <f t="shared" si="384"/>
        <v>#VALUE!</v>
      </c>
      <c r="W1740" t="str">
        <f t="shared" si="385"/>
        <v>KG</v>
      </c>
      <c r="X1740" t="e">
        <f t="shared" si="386"/>
        <v>#VALUE!</v>
      </c>
      <c r="Y1740">
        <f t="shared" si="387"/>
        <v>27860.670000000002</v>
      </c>
      <c r="Z1740">
        <f t="shared" si="388"/>
        <v>0.24319882626290298</v>
      </c>
      <c r="AA1740" t="str">
        <f t="shared" si="389"/>
        <v>High</v>
      </c>
      <c r="AB1740">
        <f t="shared" si="390"/>
        <v>2018</v>
      </c>
      <c r="AD1740">
        <f t="shared" si="391"/>
        <v>0.22712724474957563</v>
      </c>
    </row>
    <row r="1741" spans="1:30" x14ac:dyDescent="0.3">
      <c r="A1741" s="3" t="s">
        <v>19</v>
      </c>
      <c r="B1741" s="3" t="s">
        <v>2308</v>
      </c>
      <c r="C1741" s="3" t="s">
        <v>21</v>
      </c>
      <c r="D1741" s="4" t="s">
        <v>22</v>
      </c>
      <c r="E1741" s="3" t="s">
        <v>2311</v>
      </c>
      <c r="F1741" s="3" t="str">
        <f t="shared" si="378"/>
        <v>Other</v>
      </c>
      <c r="G1741" s="3" t="str">
        <f t="shared" si="379"/>
        <v xml:space="preserve">STEEL PIZZA CUTTER -RJ-388 </v>
      </c>
      <c r="H1741" s="3" t="str">
        <f t="shared" si="380"/>
        <v>STEEL</v>
      </c>
      <c r="I1741" s="3"/>
      <c r="J1741" s="3"/>
      <c r="K1741" s="3" t="str">
        <f t="shared" si="381"/>
        <v>KG</v>
      </c>
      <c r="L1741" s="3" t="e">
        <f t="shared" si="382"/>
        <v>#VALUE!</v>
      </c>
      <c r="M1741" s="3"/>
      <c r="N1741" s="3">
        <v>20160</v>
      </c>
      <c r="O1741" s="3" t="s">
        <v>1076</v>
      </c>
      <c r="P1741" s="3">
        <v>36.875774309999997</v>
      </c>
      <c r="Q1741" s="3">
        <v>743415.61</v>
      </c>
      <c r="R1741" s="3">
        <v>0.493651597</v>
      </c>
      <c r="S1741" s="3">
        <v>9952.0161979999993</v>
      </c>
      <c r="T1741" s="3">
        <v>180798.8</v>
      </c>
      <c r="U1741" t="str">
        <f t="shared" si="383"/>
        <v xml:space="preserve">STEEL PIZZA CUTTER -RJ-388 </v>
      </c>
      <c r="V1741" t="e">
        <f t="shared" si="384"/>
        <v>#VALUE!</v>
      </c>
      <c r="W1741" t="str">
        <f t="shared" si="385"/>
        <v>KG</v>
      </c>
      <c r="X1741" t="e">
        <f t="shared" si="386"/>
        <v>#VALUE!</v>
      </c>
      <c r="Y1741">
        <f t="shared" si="387"/>
        <v>924214.40999999992</v>
      </c>
      <c r="Z1741">
        <f t="shared" si="388"/>
        <v>0.24320016632419111</v>
      </c>
      <c r="AA1741" t="str">
        <f t="shared" si="389"/>
        <v>High</v>
      </c>
      <c r="AB1741">
        <f t="shared" si="390"/>
        <v>2018</v>
      </c>
      <c r="AD1741">
        <f t="shared" si="391"/>
        <v>0.22707997539218347</v>
      </c>
    </row>
    <row r="1742" spans="1:30" x14ac:dyDescent="0.3">
      <c r="A1742" s="3" t="s">
        <v>19</v>
      </c>
      <c r="B1742" s="3" t="s">
        <v>2308</v>
      </c>
      <c r="C1742" s="3" t="s">
        <v>21</v>
      </c>
      <c r="D1742" s="4" t="s">
        <v>22</v>
      </c>
      <c r="E1742" s="3" t="s">
        <v>2312</v>
      </c>
      <c r="F1742" s="3" t="str">
        <f t="shared" si="378"/>
        <v>Other</v>
      </c>
      <c r="G1742" s="3" t="str">
        <f t="shared" si="379"/>
        <v>STEEL LUNCH BOX 2 LAYERS-8504</v>
      </c>
      <c r="H1742" s="3" t="str">
        <f t="shared" si="380"/>
        <v>STEEL</v>
      </c>
      <c r="I1742" s="3"/>
      <c r="J1742" s="3"/>
      <c r="K1742" s="3" t="str">
        <f t="shared" si="381"/>
        <v>KG</v>
      </c>
      <c r="L1742" s="3" t="e">
        <f t="shared" si="382"/>
        <v>#VALUE!</v>
      </c>
      <c r="M1742" s="3"/>
      <c r="N1742" s="3">
        <v>396</v>
      </c>
      <c r="O1742" s="3" t="s">
        <v>1076</v>
      </c>
      <c r="P1742" s="3">
        <v>189.7519192</v>
      </c>
      <c r="Q1742" s="3">
        <v>75141.759999999995</v>
      </c>
      <c r="R1742" s="3">
        <v>2.540186335</v>
      </c>
      <c r="S1742" s="3">
        <v>1005.913788</v>
      </c>
      <c r="T1742" s="3">
        <v>18274.5</v>
      </c>
      <c r="U1742" t="str">
        <f t="shared" si="383"/>
        <v>STEEL LUNCH BOX 2 LAYERS-8504</v>
      </c>
      <c r="V1742" t="e">
        <f t="shared" si="384"/>
        <v>#VALUE!</v>
      </c>
      <c r="W1742" t="str">
        <f t="shared" si="385"/>
        <v>KG</v>
      </c>
      <c r="X1742" t="e">
        <f t="shared" si="386"/>
        <v>#VALUE!</v>
      </c>
      <c r="Y1742">
        <f t="shared" si="387"/>
        <v>93416.26</v>
      </c>
      <c r="Z1742">
        <f t="shared" si="388"/>
        <v>0.2432003189704367</v>
      </c>
      <c r="AA1742" t="str">
        <f t="shared" si="389"/>
        <v>High</v>
      </c>
      <c r="AB1742">
        <f t="shared" si="390"/>
        <v>2018</v>
      </c>
      <c r="AD1742">
        <f t="shared" si="391"/>
        <v>0.22703242320654332</v>
      </c>
    </row>
    <row r="1743" spans="1:30" x14ac:dyDescent="0.3">
      <c r="A1743" s="3" t="s">
        <v>19</v>
      </c>
      <c r="B1743" s="3" t="s">
        <v>2313</v>
      </c>
      <c r="C1743" s="3" t="s">
        <v>21</v>
      </c>
      <c r="D1743" s="4" t="s">
        <v>22</v>
      </c>
      <c r="E1743" s="3" t="s">
        <v>2314</v>
      </c>
      <c r="F1743" s="3" t="str">
        <f t="shared" si="378"/>
        <v>Other</v>
      </c>
      <c r="G1743" s="3" t="str">
        <f t="shared" si="379"/>
        <v>STEEL LUNCH BOX 2 LAYER-8504</v>
      </c>
      <c r="H1743" s="3" t="str">
        <f t="shared" si="380"/>
        <v>STEEL</v>
      </c>
      <c r="I1743" s="3"/>
      <c r="J1743" s="3"/>
      <c r="K1743" s="3" t="str">
        <f t="shared" si="381"/>
        <v>KG</v>
      </c>
      <c r="L1743" s="3" t="e">
        <f t="shared" si="382"/>
        <v>#VALUE!</v>
      </c>
      <c r="M1743" s="3"/>
      <c r="N1743" s="3">
        <v>180</v>
      </c>
      <c r="O1743" s="3" t="s">
        <v>1076</v>
      </c>
      <c r="P1743" s="3">
        <v>189.1106667</v>
      </c>
      <c r="Q1743" s="3">
        <v>34039.919999999998</v>
      </c>
      <c r="R1743" s="3">
        <v>2.531601963</v>
      </c>
      <c r="S1743" s="3">
        <v>455.68835339999998</v>
      </c>
      <c r="T1743" s="3">
        <v>8278.5</v>
      </c>
      <c r="U1743" t="str">
        <f t="shared" si="383"/>
        <v>STEEL LUNCH BOX 2 LAYER-8504</v>
      </c>
      <c r="V1743" t="e">
        <f t="shared" si="384"/>
        <v>#VALUE!</v>
      </c>
      <c r="W1743" t="str">
        <f t="shared" si="385"/>
        <v>KG</v>
      </c>
      <c r="X1743" t="e">
        <f t="shared" si="386"/>
        <v>#VALUE!</v>
      </c>
      <c r="Y1743">
        <f t="shared" si="387"/>
        <v>42318.42</v>
      </c>
      <c r="Z1743">
        <f t="shared" si="388"/>
        <v>0.24319974900058522</v>
      </c>
      <c r="AA1743" t="str">
        <f t="shared" si="389"/>
        <v>High</v>
      </c>
      <c r="AB1743">
        <f t="shared" si="390"/>
        <v>2018</v>
      </c>
      <c r="AD1743">
        <f t="shared" si="391"/>
        <v>0.22698458919540754</v>
      </c>
    </row>
    <row r="1744" spans="1:30" x14ac:dyDescent="0.3">
      <c r="A1744" s="3" t="s">
        <v>19</v>
      </c>
      <c r="B1744" s="3" t="s">
        <v>2313</v>
      </c>
      <c r="C1744" s="3" t="s">
        <v>21</v>
      </c>
      <c r="D1744" s="4" t="s">
        <v>22</v>
      </c>
      <c r="E1744" s="3" t="s">
        <v>2315</v>
      </c>
      <c r="F1744" s="3" t="str">
        <f t="shared" si="378"/>
        <v>Other</v>
      </c>
      <c r="G1744" s="3" t="str">
        <f t="shared" si="379"/>
        <v>STEEL LUNCH BOX -6900</v>
      </c>
      <c r="H1744" s="3" t="str">
        <f t="shared" si="380"/>
        <v>STEEL</v>
      </c>
      <c r="I1744" s="3"/>
      <c r="J1744" s="3"/>
      <c r="K1744" s="3" t="str">
        <f t="shared" si="381"/>
        <v>KG</v>
      </c>
      <c r="L1744" s="3" t="e">
        <f t="shared" si="382"/>
        <v>#VALUE!</v>
      </c>
      <c r="M1744" s="3"/>
      <c r="N1744" s="3">
        <v>39504</v>
      </c>
      <c r="O1744" s="3" t="s">
        <v>1076</v>
      </c>
      <c r="P1744" s="3">
        <v>60.28848395</v>
      </c>
      <c r="Q1744" s="3">
        <v>2381636.27</v>
      </c>
      <c r="R1744" s="3">
        <v>0.80707475200000001</v>
      </c>
      <c r="S1744" s="3">
        <v>31882.680990000001</v>
      </c>
      <c r="T1744" s="3">
        <v>579214</v>
      </c>
      <c r="U1744" t="str">
        <f t="shared" si="383"/>
        <v>STEEL LUNCH BOX -6900</v>
      </c>
      <c r="V1744" t="e">
        <f t="shared" si="384"/>
        <v>#VALUE!</v>
      </c>
      <c r="W1744" t="str">
        <f t="shared" si="385"/>
        <v>KG</v>
      </c>
      <c r="X1744" t="e">
        <f t="shared" si="386"/>
        <v>#VALUE!</v>
      </c>
      <c r="Y1744">
        <f t="shared" si="387"/>
        <v>2960850.27</v>
      </c>
      <c r="Z1744">
        <f t="shared" si="388"/>
        <v>0.24320002482998801</v>
      </c>
      <c r="AA1744" t="str">
        <f t="shared" si="389"/>
        <v>High</v>
      </c>
      <c r="AB1744">
        <f t="shared" si="390"/>
        <v>2018</v>
      </c>
      <c r="AD1744">
        <f t="shared" si="391"/>
        <v>0.22693647299420525</v>
      </c>
    </row>
    <row r="1745" spans="1:30" x14ac:dyDescent="0.3">
      <c r="A1745" s="3" t="s">
        <v>19</v>
      </c>
      <c r="B1745" s="3" t="s">
        <v>2313</v>
      </c>
      <c r="C1745" s="3" t="s">
        <v>21</v>
      </c>
      <c r="D1745" s="4" t="s">
        <v>22</v>
      </c>
      <c r="E1745" s="3" t="s">
        <v>2316</v>
      </c>
      <c r="F1745" s="3" t="str">
        <f t="shared" si="378"/>
        <v>Other</v>
      </c>
      <c r="G1745" s="3" t="str">
        <f t="shared" si="379"/>
        <v xml:space="preserve">STEEL ZHARA- NP-003 </v>
      </c>
      <c r="H1745" s="3" t="str">
        <f t="shared" si="380"/>
        <v>STEEL</v>
      </c>
      <c r="I1745" s="3"/>
      <c r="J1745" s="3"/>
      <c r="K1745" s="3" t="str">
        <f t="shared" si="381"/>
        <v>KG</v>
      </c>
      <c r="L1745" s="3" t="e">
        <f t="shared" si="382"/>
        <v>#VALUE!</v>
      </c>
      <c r="M1745" s="3"/>
      <c r="N1745" s="3">
        <v>59640</v>
      </c>
      <c r="O1745" s="3" t="s">
        <v>1076</v>
      </c>
      <c r="P1745" s="3">
        <v>34.062949869999997</v>
      </c>
      <c r="Q1745" s="3">
        <v>2031514.33</v>
      </c>
      <c r="R1745" s="3">
        <v>0.45599665099999998</v>
      </c>
      <c r="S1745" s="3">
        <v>27195.640289999999</v>
      </c>
      <c r="T1745" s="3">
        <v>494064.2</v>
      </c>
      <c r="U1745" t="str">
        <f t="shared" si="383"/>
        <v xml:space="preserve">STEEL ZHARA- NP-003 </v>
      </c>
      <c r="V1745" t="e">
        <f t="shared" si="384"/>
        <v>#VALUE!</v>
      </c>
      <c r="W1745" t="str">
        <f t="shared" si="385"/>
        <v>KG</v>
      </c>
      <c r="X1745" t="e">
        <f t="shared" si="386"/>
        <v>#VALUE!</v>
      </c>
      <c r="Y1745">
        <f t="shared" si="387"/>
        <v>2525578.5300000003</v>
      </c>
      <c r="Z1745">
        <f t="shared" si="388"/>
        <v>0.24319995813172532</v>
      </c>
      <c r="AA1745" t="str">
        <f t="shared" si="389"/>
        <v>High</v>
      </c>
      <c r="AB1745">
        <f t="shared" si="390"/>
        <v>2018</v>
      </c>
      <c r="AD1745">
        <f t="shared" si="391"/>
        <v>0.22688806956612256</v>
      </c>
    </row>
    <row r="1746" spans="1:30" x14ac:dyDescent="0.3">
      <c r="A1746" s="3" t="s">
        <v>19</v>
      </c>
      <c r="B1746" s="3" t="s">
        <v>2317</v>
      </c>
      <c r="C1746" s="3" t="s">
        <v>21</v>
      </c>
      <c r="D1746" s="4" t="s">
        <v>22</v>
      </c>
      <c r="E1746" s="3" t="s">
        <v>2318</v>
      </c>
      <c r="F1746" s="3" t="str">
        <f t="shared" si="378"/>
        <v>Other</v>
      </c>
      <c r="G1746" s="3" t="str">
        <f t="shared" si="379"/>
        <v xml:space="preserve">STAINLESS STEEL SPORTS BOTTLE 600ML S115-NP-21 </v>
      </c>
      <c r="H1746" s="3" t="str">
        <f t="shared" si="380"/>
        <v>STAINLESS</v>
      </c>
      <c r="I1746" s="3"/>
      <c r="J1746" s="3"/>
      <c r="K1746" s="3" t="str">
        <f t="shared" si="381"/>
        <v>KG</v>
      </c>
      <c r="L1746" s="3" t="e">
        <f t="shared" si="382"/>
        <v>#VALUE!</v>
      </c>
      <c r="M1746" s="3"/>
      <c r="N1746" s="3">
        <v>26784</v>
      </c>
      <c r="O1746" s="3" t="s">
        <v>1076</v>
      </c>
      <c r="P1746" s="3">
        <v>93.161866040000007</v>
      </c>
      <c r="Q1746" s="3">
        <v>2495247.42</v>
      </c>
      <c r="R1746" s="3">
        <v>1.247146801</v>
      </c>
      <c r="S1746" s="3">
        <v>33403.579919999996</v>
      </c>
      <c r="T1746" s="3">
        <v>606844.19999999995</v>
      </c>
      <c r="U1746" t="str">
        <f t="shared" si="383"/>
        <v xml:space="preserve">STAINLESS STEEL SPORTS BOTTLE 600ML S115-NP-21 </v>
      </c>
      <c r="V1746" t="e">
        <f t="shared" si="384"/>
        <v>#VALUE!</v>
      </c>
      <c r="W1746" t="str">
        <f t="shared" si="385"/>
        <v>KG</v>
      </c>
      <c r="X1746" t="e">
        <f t="shared" si="386"/>
        <v>#VALUE!</v>
      </c>
      <c r="Y1746">
        <f t="shared" si="387"/>
        <v>3102091.62</v>
      </c>
      <c r="Z1746">
        <f t="shared" si="388"/>
        <v>0.24320001100331765</v>
      </c>
      <c r="AA1746" t="str">
        <f t="shared" si="389"/>
        <v>High</v>
      </c>
      <c r="AB1746">
        <f t="shared" si="390"/>
        <v>2018</v>
      </c>
      <c r="AD1746">
        <f t="shared" si="391"/>
        <v>0.22683937736144907</v>
      </c>
    </row>
    <row r="1747" spans="1:30" x14ac:dyDescent="0.3">
      <c r="A1747" s="3" t="s">
        <v>19</v>
      </c>
      <c r="B1747" s="3" t="s">
        <v>2317</v>
      </c>
      <c r="C1747" s="3" t="s">
        <v>21</v>
      </c>
      <c r="D1747" s="4" t="s">
        <v>22</v>
      </c>
      <c r="E1747" s="3" t="s">
        <v>2319</v>
      </c>
      <c r="F1747" s="3" t="str">
        <f t="shared" si="378"/>
        <v>Other</v>
      </c>
      <c r="G1747" s="3" t="str">
        <f t="shared" si="379"/>
        <v xml:space="preserve">STAINLESS STEEL SPORTS BOTTLE 600ML S115-NP-21 </v>
      </c>
      <c r="H1747" s="3" t="str">
        <f t="shared" si="380"/>
        <v>STAINLESS</v>
      </c>
      <c r="I1747" s="3"/>
      <c r="J1747" s="3"/>
      <c r="K1747" s="3" t="str">
        <f t="shared" si="381"/>
        <v>KG</v>
      </c>
      <c r="L1747" s="3" t="e">
        <f t="shared" si="382"/>
        <v>#VALUE!</v>
      </c>
      <c r="M1747" s="3"/>
      <c r="N1747" s="3">
        <v>7164</v>
      </c>
      <c r="O1747" s="3" t="s">
        <v>1076</v>
      </c>
      <c r="P1747" s="3">
        <v>93.255475989999994</v>
      </c>
      <c r="Q1747" s="3">
        <v>668082.23</v>
      </c>
      <c r="R1747" s="3">
        <v>1.2483999459999999</v>
      </c>
      <c r="S1747" s="3">
        <v>8943.5372160000006</v>
      </c>
      <c r="T1747" s="3">
        <v>162477.6</v>
      </c>
      <c r="U1747" t="str">
        <f t="shared" si="383"/>
        <v xml:space="preserve">STAINLESS STEEL SPORTS BOTTLE 600ML S115-NP-21 </v>
      </c>
      <c r="V1747" t="e">
        <f t="shared" si="384"/>
        <v>#VALUE!</v>
      </c>
      <c r="W1747" t="str">
        <f t="shared" si="385"/>
        <v>KG</v>
      </c>
      <c r="X1747" t="e">
        <f t="shared" si="386"/>
        <v>#VALUE!</v>
      </c>
      <c r="Y1747">
        <f t="shared" si="387"/>
        <v>830559.83</v>
      </c>
      <c r="Z1747">
        <f t="shared" si="388"/>
        <v>0.24320000249071139</v>
      </c>
      <c r="AA1747" t="str">
        <f t="shared" si="389"/>
        <v>High</v>
      </c>
      <c r="AB1747">
        <f t="shared" si="390"/>
        <v>2018</v>
      </c>
      <c r="AD1747">
        <f t="shared" si="391"/>
        <v>0.22679039342838958</v>
      </c>
    </row>
    <row r="1748" spans="1:30" x14ac:dyDescent="0.3">
      <c r="A1748" s="3" t="s">
        <v>19</v>
      </c>
      <c r="B1748" s="3" t="s">
        <v>2317</v>
      </c>
      <c r="C1748" s="3" t="s">
        <v>21</v>
      </c>
      <c r="D1748" s="4" t="s">
        <v>22</v>
      </c>
      <c r="E1748" s="3" t="s">
        <v>2320</v>
      </c>
      <c r="F1748" s="3" t="str">
        <f t="shared" si="378"/>
        <v>Other</v>
      </c>
      <c r="G1748" s="3" t="str">
        <f t="shared" si="379"/>
        <v>STAINLESS STEEL SPORTS BOTTLE 750ML S-308-C6-NP-20</v>
      </c>
      <c r="H1748" s="3" t="str">
        <f t="shared" si="380"/>
        <v>STAINLESS</v>
      </c>
      <c r="I1748" s="3"/>
      <c r="J1748" s="3"/>
      <c r="K1748" s="3" t="str">
        <f t="shared" si="381"/>
        <v>KG</v>
      </c>
      <c r="L1748" s="3" t="e">
        <f t="shared" si="382"/>
        <v>#VALUE!</v>
      </c>
      <c r="M1748" s="3"/>
      <c r="N1748" s="3">
        <v>21240</v>
      </c>
      <c r="O1748" s="3" t="s">
        <v>1076</v>
      </c>
      <c r="P1748" s="3">
        <v>81.617809320000006</v>
      </c>
      <c r="Q1748" s="3">
        <v>1733562.27</v>
      </c>
      <c r="R1748" s="3">
        <v>1.0926078889999999</v>
      </c>
      <c r="S1748" s="3">
        <v>23206.991569999998</v>
      </c>
      <c r="T1748" s="3">
        <v>421602.3</v>
      </c>
      <c r="U1748" t="str">
        <f t="shared" si="383"/>
        <v>STAINLESS STEEL SPORTS BOTTLE 750ML S-308-C6-NP-20</v>
      </c>
      <c r="V1748" t="e">
        <f t="shared" si="384"/>
        <v>#VALUE!</v>
      </c>
      <c r="W1748" t="str">
        <f t="shared" si="385"/>
        <v>KG</v>
      </c>
      <c r="X1748" t="e">
        <f t="shared" si="386"/>
        <v>#VALUE!</v>
      </c>
      <c r="Y1748">
        <f t="shared" si="387"/>
        <v>2155164.5699999998</v>
      </c>
      <c r="Z1748">
        <f t="shared" si="388"/>
        <v>0.24319997458181875</v>
      </c>
      <c r="AA1748" t="str">
        <f t="shared" si="389"/>
        <v>High</v>
      </c>
      <c r="AB1748">
        <f t="shared" si="390"/>
        <v>2018</v>
      </c>
      <c r="AD1748">
        <f t="shared" si="391"/>
        <v>0.22674111532309732</v>
      </c>
    </row>
    <row r="1749" spans="1:30" x14ac:dyDescent="0.3">
      <c r="A1749" s="3" t="s">
        <v>19</v>
      </c>
      <c r="B1749" s="3" t="s">
        <v>2321</v>
      </c>
      <c r="C1749" s="3" t="s">
        <v>21</v>
      </c>
      <c r="D1749" s="4" t="s">
        <v>22</v>
      </c>
      <c r="E1749" s="3" t="s">
        <v>2214</v>
      </c>
      <c r="F1749" s="3" t="str">
        <f t="shared" si="378"/>
        <v>Other</v>
      </c>
      <c r="G1749" s="3" t="str">
        <f t="shared" si="379"/>
        <v>KWB-600F STAINLESS STEEL SPORTS BOTTLE -</v>
      </c>
      <c r="H1749" s="3" t="str">
        <f t="shared" si="380"/>
        <v>KWB-600F</v>
      </c>
      <c r="I1749" s="3"/>
      <c r="J1749" s="3"/>
      <c r="K1749" s="3" t="str">
        <f t="shared" si="381"/>
        <v/>
      </c>
      <c r="L1749" s="3" t="e">
        <f t="shared" si="382"/>
        <v>#VALUE!</v>
      </c>
      <c r="M1749" s="3"/>
      <c r="N1749" s="3">
        <v>50400</v>
      </c>
      <c r="O1749" s="3" t="s">
        <v>1076</v>
      </c>
      <c r="P1749" s="3">
        <v>80.868873809999997</v>
      </c>
      <c r="Q1749" s="3">
        <v>4075791.24</v>
      </c>
      <c r="R1749" s="3">
        <v>1.0884101450000001</v>
      </c>
      <c r="S1749" s="3">
        <v>54855.871330000002</v>
      </c>
      <c r="T1749" s="3">
        <v>991232.4</v>
      </c>
      <c r="U1749" t="str">
        <f t="shared" si="383"/>
        <v>KWB-600F STAINLESS STEEL SPORTS BOTTLE -</v>
      </c>
      <c r="V1749" t="e">
        <f t="shared" si="384"/>
        <v>#VALUE!</v>
      </c>
      <c r="W1749" t="str">
        <f t="shared" si="385"/>
        <v/>
      </c>
      <c r="X1749" t="e">
        <f t="shared" si="386"/>
        <v>#VALUE!</v>
      </c>
      <c r="Y1749">
        <f t="shared" si="387"/>
        <v>5067023.6400000006</v>
      </c>
      <c r="Z1749">
        <f t="shared" si="388"/>
        <v>0.24319999274545767</v>
      </c>
      <c r="AA1749" t="str">
        <f t="shared" si="389"/>
        <v>High</v>
      </c>
      <c r="AB1749">
        <f t="shared" si="390"/>
        <v>2018</v>
      </c>
      <c r="AD1749">
        <f t="shared" si="391"/>
        <v>0.22669154044581202</v>
      </c>
    </row>
    <row r="1750" spans="1:30" x14ac:dyDescent="0.3">
      <c r="A1750" s="3" t="s">
        <v>19</v>
      </c>
      <c r="B1750" s="3" t="s">
        <v>2321</v>
      </c>
      <c r="C1750" s="3" t="s">
        <v>21</v>
      </c>
      <c r="D1750" s="4" t="s">
        <v>22</v>
      </c>
      <c r="E1750" s="3" t="s">
        <v>2222</v>
      </c>
      <c r="F1750" s="3" t="str">
        <f t="shared" si="378"/>
        <v>Other</v>
      </c>
      <c r="G1750" s="3" t="str">
        <f t="shared" si="379"/>
        <v>KWP-1000B-SS OIL POT 1000ML -</v>
      </c>
      <c r="H1750" s="3" t="str">
        <f t="shared" si="380"/>
        <v>KWP-1000B-SS</v>
      </c>
      <c r="I1750" s="3"/>
      <c r="J1750" s="3"/>
      <c r="K1750" s="3" t="str">
        <f t="shared" si="381"/>
        <v/>
      </c>
      <c r="L1750" s="3" t="e">
        <f t="shared" si="382"/>
        <v>#VALUE!</v>
      </c>
      <c r="M1750" s="3"/>
      <c r="N1750" s="3">
        <v>27000</v>
      </c>
      <c r="O1750" s="3" t="s">
        <v>1076</v>
      </c>
      <c r="P1750" s="3">
        <v>116.8105956</v>
      </c>
      <c r="Q1750" s="3">
        <v>3153886.08</v>
      </c>
      <c r="R1750" s="3">
        <v>1.5721479890000001</v>
      </c>
      <c r="S1750" s="3">
        <v>42447.995690000003</v>
      </c>
      <c r="T1750" s="3">
        <v>767025.1</v>
      </c>
      <c r="U1750" t="str">
        <f t="shared" si="383"/>
        <v>KWP-1000B-SS OIL POT 1000ML -</v>
      </c>
      <c r="V1750" t="e">
        <f t="shared" si="384"/>
        <v>#VALUE!</v>
      </c>
      <c r="W1750" t="str">
        <f t="shared" si="385"/>
        <v/>
      </c>
      <c r="X1750" t="e">
        <f t="shared" si="386"/>
        <v>#VALUE!</v>
      </c>
      <c r="Y1750">
        <f t="shared" si="387"/>
        <v>3920911.18</v>
      </c>
      <c r="Z1750">
        <f t="shared" si="388"/>
        <v>0.24320000169441755</v>
      </c>
      <c r="AA1750" t="str">
        <f t="shared" si="389"/>
        <v>High</v>
      </c>
      <c r="AB1750">
        <f t="shared" si="390"/>
        <v>2018</v>
      </c>
      <c r="AD1750">
        <f t="shared" si="391"/>
        <v>0.22664166596756535</v>
      </c>
    </row>
    <row r="1751" spans="1:30" x14ac:dyDescent="0.3">
      <c r="A1751" s="3" t="s">
        <v>19</v>
      </c>
      <c r="B1751" s="3" t="s">
        <v>2322</v>
      </c>
      <c r="C1751" s="3" t="s">
        <v>21</v>
      </c>
      <c r="D1751" s="4" t="s">
        <v>22</v>
      </c>
      <c r="E1751" s="3" t="s">
        <v>2323</v>
      </c>
      <c r="F1751" s="3" t="str">
        <f t="shared" si="378"/>
        <v>Other</v>
      </c>
      <c r="G1751" s="3" t="str">
        <f t="shared" si="379"/>
        <v xml:space="preserve">STEEL ZHARA WAN-MP-263 </v>
      </c>
      <c r="H1751" s="3" t="str">
        <f t="shared" si="380"/>
        <v>STEEL</v>
      </c>
      <c r="I1751" s="3"/>
      <c r="J1751" s="3"/>
      <c r="K1751" s="3" t="str">
        <f t="shared" si="381"/>
        <v>KG</v>
      </c>
      <c r="L1751" s="3" t="e">
        <f t="shared" si="382"/>
        <v>#VALUE!</v>
      </c>
      <c r="M1751" s="3"/>
      <c r="N1751" s="3">
        <v>29400</v>
      </c>
      <c r="O1751" s="3" t="s">
        <v>1076</v>
      </c>
      <c r="P1751" s="3">
        <v>37.834777549999998</v>
      </c>
      <c r="Q1751" s="3">
        <v>1112342.46</v>
      </c>
      <c r="R1751" s="3">
        <v>0.50921638700000005</v>
      </c>
      <c r="S1751" s="3">
        <v>14970.96178</v>
      </c>
      <c r="T1751" s="3">
        <v>270521.59999999998</v>
      </c>
      <c r="U1751" t="str">
        <f t="shared" si="383"/>
        <v xml:space="preserve">STEEL ZHARA WAN-MP-263 </v>
      </c>
      <c r="V1751" t="e">
        <f t="shared" si="384"/>
        <v>#VALUE!</v>
      </c>
      <c r="W1751" t="str">
        <f t="shared" si="385"/>
        <v>KG</v>
      </c>
      <c r="X1751" t="e">
        <f t="shared" si="386"/>
        <v>#VALUE!</v>
      </c>
      <c r="Y1751">
        <f t="shared" si="387"/>
        <v>1382864.06</v>
      </c>
      <c r="Z1751">
        <f t="shared" si="388"/>
        <v>0.24319992244115179</v>
      </c>
      <c r="AA1751" t="str">
        <f t="shared" si="389"/>
        <v>High</v>
      </c>
      <c r="AB1751">
        <f t="shared" si="390"/>
        <v>2018</v>
      </c>
      <c r="AD1751">
        <f t="shared" si="391"/>
        <v>0.2265914891926355</v>
      </c>
    </row>
    <row r="1752" spans="1:30" x14ac:dyDescent="0.3">
      <c r="A1752" s="3" t="s">
        <v>19</v>
      </c>
      <c r="B1752" s="3" t="s">
        <v>2322</v>
      </c>
      <c r="C1752" s="3" t="s">
        <v>21</v>
      </c>
      <c r="D1752" s="4" t="s">
        <v>22</v>
      </c>
      <c r="E1752" s="3" t="s">
        <v>2324</v>
      </c>
      <c r="F1752" s="3" t="str">
        <f t="shared" si="378"/>
        <v>Other</v>
      </c>
      <c r="G1752" s="3" t="str">
        <f t="shared" si="379"/>
        <v xml:space="preserve">STEEL PEELER-MP-196 </v>
      </c>
      <c r="H1752" s="3" t="str">
        <f t="shared" si="380"/>
        <v>STEEL</v>
      </c>
      <c r="I1752" s="3"/>
      <c r="J1752" s="3"/>
      <c r="K1752" s="3" t="str">
        <f t="shared" si="381"/>
        <v>KG</v>
      </c>
      <c r="L1752" s="3" t="e">
        <f t="shared" si="382"/>
        <v>#VALUE!</v>
      </c>
      <c r="M1752" s="3"/>
      <c r="N1752" s="3">
        <v>21024</v>
      </c>
      <c r="O1752" s="3" t="s">
        <v>1076</v>
      </c>
      <c r="P1752" s="3">
        <v>38.878294330000003</v>
      </c>
      <c r="Q1752" s="3">
        <v>817377.26</v>
      </c>
      <c r="R1752" s="3">
        <v>0.52326102699999999</v>
      </c>
      <c r="S1752" s="3">
        <v>11001.039839999999</v>
      </c>
      <c r="T1752" s="3">
        <v>198786.2</v>
      </c>
      <c r="U1752" t="str">
        <f t="shared" si="383"/>
        <v xml:space="preserve">STEEL PEELER-MP-196 </v>
      </c>
      <c r="V1752" t="e">
        <f t="shared" si="384"/>
        <v>#VALUE!</v>
      </c>
      <c r="W1752" t="str">
        <f t="shared" si="385"/>
        <v>KG</v>
      </c>
      <c r="X1752" t="e">
        <f t="shared" si="386"/>
        <v>#VALUE!</v>
      </c>
      <c r="Y1752">
        <f t="shared" si="387"/>
        <v>1016163.46</v>
      </c>
      <c r="Z1752">
        <f t="shared" si="388"/>
        <v>0.24320006162148433</v>
      </c>
      <c r="AA1752" t="str">
        <f t="shared" si="389"/>
        <v>High</v>
      </c>
      <c r="AB1752">
        <f t="shared" si="390"/>
        <v>2018</v>
      </c>
      <c r="AD1752">
        <f t="shared" si="391"/>
        <v>0.22654100763260962</v>
      </c>
    </row>
    <row r="1753" spans="1:30" x14ac:dyDescent="0.3">
      <c r="A1753" s="3" t="s">
        <v>19</v>
      </c>
      <c r="B1753" s="3" t="s">
        <v>2322</v>
      </c>
      <c r="C1753" s="3" t="s">
        <v>21</v>
      </c>
      <c r="D1753" s="4" t="s">
        <v>22</v>
      </c>
      <c r="E1753" s="3" t="s">
        <v>2325</v>
      </c>
      <c r="F1753" s="3" t="str">
        <f t="shared" si="378"/>
        <v>Other</v>
      </c>
      <c r="G1753" s="3" t="str">
        <f t="shared" si="379"/>
        <v xml:space="preserve">STEEL ZHARA WAN -MP-263 </v>
      </c>
      <c r="H1753" s="3" t="str">
        <f t="shared" si="380"/>
        <v>STEEL</v>
      </c>
      <c r="I1753" s="3"/>
      <c r="J1753" s="3"/>
      <c r="K1753" s="3" t="str">
        <f t="shared" si="381"/>
        <v>KG</v>
      </c>
      <c r="L1753" s="3" t="e">
        <f t="shared" si="382"/>
        <v>#VALUE!</v>
      </c>
      <c r="M1753" s="3"/>
      <c r="N1753" s="3">
        <v>25200</v>
      </c>
      <c r="O1753" s="3" t="s">
        <v>1076</v>
      </c>
      <c r="P1753" s="3">
        <v>36.595965479999997</v>
      </c>
      <c r="Q1753" s="3">
        <v>922218.33</v>
      </c>
      <c r="R1753" s="3">
        <v>0.492543277</v>
      </c>
      <c r="S1753" s="3">
        <v>12412.09058</v>
      </c>
      <c r="T1753" s="3">
        <v>224283.5</v>
      </c>
      <c r="U1753" t="str">
        <f t="shared" si="383"/>
        <v xml:space="preserve">STEEL ZHARA WAN -MP-263 </v>
      </c>
      <c r="V1753" t="e">
        <f t="shared" si="384"/>
        <v>#VALUE!</v>
      </c>
      <c r="W1753" t="str">
        <f t="shared" si="385"/>
        <v>KG</v>
      </c>
      <c r="X1753" t="e">
        <f t="shared" si="386"/>
        <v>#VALUE!</v>
      </c>
      <c r="Y1753">
        <f t="shared" si="387"/>
        <v>1146501.83</v>
      </c>
      <c r="Z1753">
        <f t="shared" si="388"/>
        <v>0.24320000232482911</v>
      </c>
      <c r="AA1753" t="str">
        <f t="shared" si="389"/>
        <v>High</v>
      </c>
      <c r="AB1753">
        <f t="shared" si="390"/>
        <v>2018</v>
      </c>
      <c r="AD1753">
        <f t="shared" si="391"/>
        <v>0.22649021783386303</v>
      </c>
    </row>
    <row r="1754" spans="1:30" x14ac:dyDescent="0.3">
      <c r="A1754" s="3" t="s">
        <v>19</v>
      </c>
      <c r="B1754" s="3" t="s">
        <v>2322</v>
      </c>
      <c r="C1754" s="3" t="s">
        <v>21</v>
      </c>
      <c r="D1754" s="4" t="s">
        <v>22</v>
      </c>
      <c r="E1754" s="3" t="s">
        <v>2326</v>
      </c>
      <c r="F1754" s="3" t="str">
        <f t="shared" si="378"/>
        <v>Kitchen Tools</v>
      </c>
      <c r="G1754" s="3" t="str">
        <f t="shared" si="379"/>
        <v xml:space="preserve">STEEL TEA STRAINER- NP-55 </v>
      </c>
      <c r="H1754" s="3" t="str">
        <f t="shared" si="380"/>
        <v>STEEL</v>
      </c>
      <c r="I1754" s="3"/>
      <c r="J1754" s="3"/>
      <c r="K1754" s="3" t="str">
        <f t="shared" si="381"/>
        <v>KG</v>
      </c>
      <c r="L1754" s="3" t="e">
        <f t="shared" si="382"/>
        <v>#VALUE!</v>
      </c>
      <c r="M1754" s="3"/>
      <c r="N1754" s="3">
        <v>50400</v>
      </c>
      <c r="O1754" s="3" t="s">
        <v>1076</v>
      </c>
      <c r="P1754" s="3">
        <v>24.003805159999999</v>
      </c>
      <c r="Q1754" s="3">
        <v>1209791.78</v>
      </c>
      <c r="R1754" s="3">
        <v>0.32306601800000001</v>
      </c>
      <c r="S1754" s="3">
        <v>16282.527319999999</v>
      </c>
      <c r="T1754" s="3">
        <v>294221.40000000002</v>
      </c>
      <c r="U1754" t="str">
        <f t="shared" si="383"/>
        <v xml:space="preserve">STEEL TEA STRAINER- NP-55 </v>
      </c>
      <c r="V1754" t="e">
        <f t="shared" si="384"/>
        <v>#VALUE!</v>
      </c>
      <c r="W1754" t="str">
        <f t="shared" si="385"/>
        <v>KG</v>
      </c>
      <c r="X1754" t="e">
        <f t="shared" si="386"/>
        <v>#VALUE!</v>
      </c>
      <c r="Y1754">
        <f t="shared" si="387"/>
        <v>1504013.1800000002</v>
      </c>
      <c r="Z1754">
        <f t="shared" si="388"/>
        <v>0.24320003232291759</v>
      </c>
      <c r="AA1754" t="str">
        <f t="shared" si="389"/>
        <v>High</v>
      </c>
      <c r="AB1754">
        <f t="shared" si="390"/>
        <v>2018</v>
      </c>
      <c r="AD1754">
        <f t="shared" si="391"/>
        <v>0.22643911757548088</v>
      </c>
    </row>
    <row r="1755" spans="1:30" x14ac:dyDescent="0.3">
      <c r="A1755" s="3" t="s">
        <v>19</v>
      </c>
      <c r="B1755" s="3" t="s">
        <v>2322</v>
      </c>
      <c r="C1755" s="3" t="s">
        <v>21</v>
      </c>
      <c r="D1755" s="4" t="s">
        <v>22</v>
      </c>
      <c r="E1755" s="3" t="s">
        <v>2327</v>
      </c>
      <c r="F1755" s="3" t="str">
        <f t="shared" si="378"/>
        <v>Other</v>
      </c>
      <c r="G1755" s="3" t="str">
        <f t="shared" si="379"/>
        <v xml:space="preserve">STEEL LUNCH BOX 2LAYERS-8504 </v>
      </c>
      <c r="H1755" s="3" t="str">
        <f t="shared" si="380"/>
        <v>STEEL</v>
      </c>
      <c r="I1755" s="3"/>
      <c r="J1755" s="3"/>
      <c r="K1755" s="3" t="str">
        <f t="shared" si="381"/>
        <v>KG</v>
      </c>
      <c r="L1755" s="3" t="e">
        <f t="shared" si="382"/>
        <v>#VALUE!</v>
      </c>
      <c r="M1755" s="3"/>
      <c r="N1755" s="3">
        <v>22164</v>
      </c>
      <c r="O1755" s="3" t="s">
        <v>1076</v>
      </c>
      <c r="P1755" s="3">
        <v>187.88043669999999</v>
      </c>
      <c r="Q1755" s="3">
        <v>4164182</v>
      </c>
      <c r="R1755" s="3">
        <v>2.5286734420000001</v>
      </c>
      <c r="S1755" s="3">
        <v>56045.518170000003</v>
      </c>
      <c r="T1755" s="3">
        <v>1012729</v>
      </c>
      <c r="U1755" t="str">
        <f t="shared" si="383"/>
        <v xml:space="preserve">STEEL LUNCH BOX 2LAYERS-8504 </v>
      </c>
      <c r="V1755" t="e">
        <f t="shared" si="384"/>
        <v>#VALUE!</v>
      </c>
      <c r="W1755" t="str">
        <f t="shared" si="385"/>
        <v>KG</v>
      </c>
      <c r="X1755" t="e">
        <f t="shared" si="386"/>
        <v>#VALUE!</v>
      </c>
      <c r="Y1755">
        <f t="shared" si="387"/>
        <v>5176911</v>
      </c>
      <c r="Z1755">
        <f t="shared" si="388"/>
        <v>0.24319998501506418</v>
      </c>
      <c r="AA1755" t="str">
        <f t="shared" si="389"/>
        <v>High</v>
      </c>
      <c r="AB1755">
        <f t="shared" si="390"/>
        <v>2018</v>
      </c>
      <c r="AD1755">
        <f t="shared" si="391"/>
        <v>0.22638770372656236</v>
      </c>
    </row>
    <row r="1756" spans="1:30" x14ac:dyDescent="0.3">
      <c r="A1756" s="3" t="s">
        <v>19</v>
      </c>
      <c r="B1756" s="3" t="s">
        <v>2328</v>
      </c>
      <c r="C1756" s="3" t="s">
        <v>21</v>
      </c>
      <c r="D1756" s="4" t="s">
        <v>22</v>
      </c>
      <c r="E1756" s="3" t="s">
        <v>2329</v>
      </c>
      <c r="F1756" s="3" t="str">
        <f t="shared" si="378"/>
        <v>Other</v>
      </c>
      <c r="G1756" s="3" t="str">
        <f t="shared" si="379"/>
        <v>STEEL HOOK 3 PCS SET-2628</v>
      </c>
      <c r="H1756" s="3" t="str">
        <f t="shared" si="380"/>
        <v>STEEL</v>
      </c>
      <c r="I1756" s="3"/>
      <c r="J1756" s="3"/>
      <c r="K1756" s="3" t="str">
        <f t="shared" si="381"/>
        <v>PCS</v>
      </c>
      <c r="L1756" s="3" t="e">
        <f t="shared" si="382"/>
        <v>#VALUE!</v>
      </c>
      <c r="M1756" s="3"/>
      <c r="N1756" s="3">
        <v>2330.1999999999998</v>
      </c>
      <c r="O1756" s="3" t="s">
        <v>24</v>
      </c>
      <c r="P1756" s="3">
        <v>1039.764866</v>
      </c>
      <c r="Q1756" s="3">
        <v>2422860.09</v>
      </c>
      <c r="R1756" s="3">
        <v>13.937866830000001</v>
      </c>
      <c r="S1756" s="3">
        <v>32478.01729</v>
      </c>
      <c r="T1756" s="3">
        <v>589239.6</v>
      </c>
      <c r="U1756" t="str">
        <f t="shared" si="383"/>
        <v>STEEL HOOK 3 PCS SET-2628</v>
      </c>
      <c r="V1756" t="e">
        <f t="shared" si="384"/>
        <v>#VALUE!</v>
      </c>
      <c r="W1756" t="str">
        <f t="shared" si="385"/>
        <v>PCS</v>
      </c>
      <c r="X1756" t="e">
        <f t="shared" si="386"/>
        <v>#VALUE!</v>
      </c>
      <c r="Y1756">
        <f t="shared" si="387"/>
        <v>3012099.69</v>
      </c>
      <c r="Z1756">
        <f t="shared" si="388"/>
        <v>0.24320001077734538</v>
      </c>
      <c r="AA1756" t="str">
        <f t="shared" si="389"/>
        <v>High</v>
      </c>
      <c r="AB1756">
        <f t="shared" si="390"/>
        <v>2018</v>
      </c>
      <c r="AD1756">
        <f t="shared" si="391"/>
        <v>0.22633597363029004</v>
      </c>
    </row>
    <row r="1757" spans="1:30" x14ac:dyDescent="0.3">
      <c r="A1757" s="3" t="s">
        <v>19</v>
      </c>
      <c r="B1757" s="3" t="s">
        <v>2330</v>
      </c>
      <c r="C1757" s="3" t="s">
        <v>21</v>
      </c>
      <c r="D1757" s="4" t="s">
        <v>22</v>
      </c>
      <c r="E1757" s="3" t="s">
        <v>2331</v>
      </c>
      <c r="F1757" s="3" t="str">
        <f t="shared" si="378"/>
        <v>Other</v>
      </c>
      <c r="G1757" s="3" t="str">
        <f t="shared" si="379"/>
        <v xml:space="preserve">STEEL ZHARA WAN -MP-263 </v>
      </c>
      <c r="H1757" s="3" t="str">
        <f t="shared" si="380"/>
        <v>STEEL</v>
      </c>
      <c r="I1757" s="3"/>
      <c r="J1757" s="3"/>
      <c r="K1757" s="3" t="str">
        <f t="shared" si="381"/>
        <v>KG</v>
      </c>
      <c r="L1757" s="3" t="e">
        <f t="shared" si="382"/>
        <v>#VALUE!</v>
      </c>
      <c r="M1757" s="3"/>
      <c r="N1757" s="3">
        <v>47400</v>
      </c>
      <c r="O1757" s="3" t="s">
        <v>1076</v>
      </c>
      <c r="P1757" s="3">
        <v>36.588924679999998</v>
      </c>
      <c r="Q1757" s="3">
        <v>1734315.03</v>
      </c>
      <c r="R1757" s="3">
        <v>0.49046815900000001</v>
      </c>
      <c r="S1757" s="3">
        <v>23248.190750000002</v>
      </c>
      <c r="T1757" s="3">
        <v>421785.5</v>
      </c>
      <c r="U1757" t="str">
        <f t="shared" si="383"/>
        <v xml:space="preserve">STEEL ZHARA WAN -MP-263 </v>
      </c>
      <c r="V1757" t="e">
        <f t="shared" si="384"/>
        <v>#VALUE!</v>
      </c>
      <c r="W1757" t="str">
        <f t="shared" si="385"/>
        <v>KG</v>
      </c>
      <c r="X1757" t="e">
        <f t="shared" si="386"/>
        <v>#VALUE!</v>
      </c>
      <c r="Y1757">
        <f t="shared" si="387"/>
        <v>2156100.5300000003</v>
      </c>
      <c r="Z1757">
        <f t="shared" si="388"/>
        <v>0.2432000488400311</v>
      </c>
      <c r="AA1757" t="str">
        <f t="shared" si="389"/>
        <v>High</v>
      </c>
      <c r="AB1757">
        <f t="shared" si="390"/>
        <v>2018</v>
      </c>
      <c r="AD1757">
        <f t="shared" si="391"/>
        <v>0.22628392413292253</v>
      </c>
    </row>
    <row r="1758" spans="1:30" x14ac:dyDescent="0.3">
      <c r="A1758" s="3" t="s">
        <v>19</v>
      </c>
      <c r="B1758" s="3" t="s">
        <v>2332</v>
      </c>
      <c r="C1758" s="3" t="s">
        <v>21</v>
      </c>
      <c r="D1758" s="4" t="s">
        <v>22</v>
      </c>
      <c r="E1758" s="3" t="s">
        <v>2243</v>
      </c>
      <c r="F1758" s="3" t="str">
        <f t="shared" si="378"/>
        <v>Home Utility</v>
      </c>
      <c r="G1758" s="3" t="str">
        <f t="shared" si="379"/>
        <v xml:space="preserve">RYX-02-021A MILD STEEL MULTI FUNCTION CLOTH STAND </v>
      </c>
      <c r="H1758" s="3" t="str">
        <f t="shared" si="380"/>
        <v>RYX-02-021A</v>
      </c>
      <c r="I1758" s="3"/>
      <c r="J1758" s="3"/>
      <c r="K1758" s="3" t="str">
        <f t="shared" si="381"/>
        <v/>
      </c>
      <c r="L1758" s="3" t="e">
        <f t="shared" si="382"/>
        <v>#VALUE!</v>
      </c>
      <c r="M1758" s="3"/>
      <c r="N1758" s="3">
        <v>2592</v>
      </c>
      <c r="O1758" s="3" t="s">
        <v>1076</v>
      </c>
      <c r="P1758" s="3">
        <v>708.85671300000001</v>
      </c>
      <c r="Q1758" s="3">
        <v>1837356.6</v>
      </c>
      <c r="R1758" s="3">
        <v>9.5021007100000006</v>
      </c>
      <c r="S1758" s="3">
        <v>24629.445039999999</v>
      </c>
      <c r="T1758" s="3">
        <v>446845.2</v>
      </c>
      <c r="U1758" t="str">
        <f t="shared" si="383"/>
        <v xml:space="preserve">RYX-02-021A MILD STEEL MULTI FUNCTION CLOTH STAND </v>
      </c>
      <c r="V1758" t="e">
        <f t="shared" si="384"/>
        <v>#VALUE!</v>
      </c>
      <c r="W1758" t="str">
        <f t="shared" si="385"/>
        <v/>
      </c>
      <c r="X1758" t="e">
        <f t="shared" si="386"/>
        <v>#VALUE!</v>
      </c>
      <c r="Y1758">
        <f t="shared" si="387"/>
        <v>2284201.8000000003</v>
      </c>
      <c r="Z1758">
        <f t="shared" si="388"/>
        <v>0.2432000407542009</v>
      </c>
      <c r="AA1758" t="str">
        <f t="shared" si="389"/>
        <v>High</v>
      </c>
      <c r="AB1758">
        <f t="shared" si="390"/>
        <v>2018</v>
      </c>
      <c r="AD1758">
        <f t="shared" si="391"/>
        <v>0.22623155222980459</v>
      </c>
    </row>
    <row r="1759" spans="1:30" x14ac:dyDescent="0.3">
      <c r="A1759" s="3" t="s">
        <v>19</v>
      </c>
      <c r="B1759" s="3" t="s">
        <v>2333</v>
      </c>
      <c r="C1759" s="3" t="s">
        <v>21</v>
      </c>
      <c r="D1759" s="4" t="s">
        <v>22</v>
      </c>
      <c r="E1759" s="3" t="s">
        <v>2334</v>
      </c>
      <c r="F1759" s="3" t="str">
        <f t="shared" si="378"/>
        <v>Other</v>
      </c>
      <c r="G1759" s="3" t="str">
        <f t="shared" si="379"/>
        <v xml:space="preserve">STEEL PEELER-MP-196 </v>
      </c>
      <c r="H1759" s="3" t="str">
        <f t="shared" si="380"/>
        <v>STEEL</v>
      </c>
      <c r="I1759" s="3"/>
      <c r="J1759" s="3"/>
      <c r="K1759" s="3" t="str">
        <f t="shared" si="381"/>
        <v>KG</v>
      </c>
      <c r="L1759" s="3" t="e">
        <f t="shared" si="382"/>
        <v>#VALUE!</v>
      </c>
      <c r="M1759" s="3"/>
      <c r="N1759" s="3">
        <v>30960</v>
      </c>
      <c r="O1759" s="3" t="s">
        <v>1076</v>
      </c>
      <c r="P1759" s="3">
        <v>39.147382110000002</v>
      </c>
      <c r="Q1759" s="3">
        <v>1212002.95</v>
      </c>
      <c r="R1759" s="3">
        <v>0.52476383500000001</v>
      </c>
      <c r="S1759" s="3">
        <v>16246.688340000001</v>
      </c>
      <c r="T1759" s="3">
        <v>294759.09999999998</v>
      </c>
      <c r="U1759" t="str">
        <f t="shared" si="383"/>
        <v xml:space="preserve">STEEL PEELER-MP-196 </v>
      </c>
      <c r="V1759" t="e">
        <f t="shared" si="384"/>
        <v>#VALUE!</v>
      </c>
      <c r="W1759" t="str">
        <f t="shared" si="385"/>
        <v>KG</v>
      </c>
      <c r="X1759" t="e">
        <f t="shared" si="386"/>
        <v>#VALUE!</v>
      </c>
      <c r="Y1759">
        <f t="shared" si="387"/>
        <v>1506762.0499999998</v>
      </c>
      <c r="Z1759">
        <f t="shared" si="388"/>
        <v>0.24319998561059608</v>
      </c>
      <c r="AA1759" t="str">
        <f t="shared" si="389"/>
        <v>High</v>
      </c>
      <c r="AB1759">
        <f t="shared" si="390"/>
        <v>2018</v>
      </c>
      <c r="AD1759">
        <f t="shared" si="391"/>
        <v>0.22617885506047417</v>
      </c>
    </row>
    <row r="1760" spans="1:30" x14ac:dyDescent="0.3">
      <c r="A1760" s="3" t="s">
        <v>19</v>
      </c>
      <c r="B1760" s="3" t="s">
        <v>2333</v>
      </c>
      <c r="C1760" s="3" t="s">
        <v>21</v>
      </c>
      <c r="D1760" s="4" t="s">
        <v>22</v>
      </c>
      <c r="E1760" s="3" t="s">
        <v>2335</v>
      </c>
      <c r="F1760" s="3" t="str">
        <f t="shared" si="378"/>
        <v>Other</v>
      </c>
      <c r="G1760" s="3" t="str">
        <f t="shared" si="379"/>
        <v xml:space="preserve">STAINLESS STEEL SPORTS BOTTLE 600ML S115-NP-21 </v>
      </c>
      <c r="H1760" s="3" t="str">
        <f t="shared" si="380"/>
        <v>STAINLESS</v>
      </c>
      <c r="I1760" s="3"/>
      <c r="J1760" s="3"/>
      <c r="K1760" s="3" t="str">
        <f t="shared" si="381"/>
        <v>KG</v>
      </c>
      <c r="L1760" s="3" t="e">
        <f t="shared" si="382"/>
        <v>#VALUE!</v>
      </c>
      <c r="M1760" s="3"/>
      <c r="N1760" s="3">
        <v>36360</v>
      </c>
      <c r="O1760" s="3" t="s">
        <v>1076</v>
      </c>
      <c r="P1760" s="3">
        <v>92.933786299999994</v>
      </c>
      <c r="Q1760" s="3">
        <v>3379072.47</v>
      </c>
      <c r="R1760" s="3">
        <v>1.245761211</v>
      </c>
      <c r="S1760" s="3">
        <v>45295.877610000003</v>
      </c>
      <c r="T1760" s="3">
        <v>821790.4</v>
      </c>
      <c r="U1760" t="str">
        <f t="shared" si="383"/>
        <v xml:space="preserve">STAINLESS STEEL SPORTS BOTTLE 600ML S115-NP-21 </v>
      </c>
      <c r="V1760" t="e">
        <f t="shared" si="384"/>
        <v>#VALUE!</v>
      </c>
      <c r="W1760" t="str">
        <f t="shared" si="385"/>
        <v>KG</v>
      </c>
      <c r="X1760" t="e">
        <f t="shared" si="386"/>
        <v>#VALUE!</v>
      </c>
      <c r="Y1760">
        <f t="shared" si="387"/>
        <v>4200862.87</v>
      </c>
      <c r="Z1760">
        <f t="shared" si="388"/>
        <v>0.24319999268911802</v>
      </c>
      <c r="AA1760" t="str">
        <f t="shared" si="389"/>
        <v>High</v>
      </c>
      <c r="AB1760">
        <f t="shared" si="390"/>
        <v>2018</v>
      </c>
      <c r="AD1760">
        <f t="shared" si="391"/>
        <v>0.22612582973165757</v>
      </c>
    </row>
    <row r="1761" spans="1:30" x14ac:dyDescent="0.3">
      <c r="A1761" s="3" t="s">
        <v>19</v>
      </c>
      <c r="B1761" s="3" t="s">
        <v>2336</v>
      </c>
      <c r="C1761" s="3" t="s">
        <v>21</v>
      </c>
      <c r="D1761" s="4" t="s">
        <v>22</v>
      </c>
      <c r="E1761" s="3" t="s">
        <v>2243</v>
      </c>
      <c r="F1761" s="3" t="str">
        <f t="shared" si="378"/>
        <v>Home Utility</v>
      </c>
      <c r="G1761" s="3" t="str">
        <f t="shared" si="379"/>
        <v xml:space="preserve">RYX-02-021A MILD STEEL MULTI FUNCTION CLOTH STAND </v>
      </c>
      <c r="H1761" s="3" t="str">
        <f t="shared" si="380"/>
        <v>RYX-02-021A</v>
      </c>
      <c r="I1761" s="3"/>
      <c r="J1761" s="3"/>
      <c r="K1761" s="3" t="str">
        <f t="shared" si="381"/>
        <v/>
      </c>
      <c r="L1761" s="3" t="e">
        <f t="shared" si="382"/>
        <v>#VALUE!</v>
      </c>
      <c r="M1761" s="3"/>
      <c r="N1761" s="3">
        <v>2592</v>
      </c>
      <c r="O1761" s="3" t="s">
        <v>1076</v>
      </c>
      <c r="P1761" s="3">
        <v>699.83097989999999</v>
      </c>
      <c r="Q1761" s="3">
        <v>1813961.9</v>
      </c>
      <c r="R1761" s="3">
        <v>9.5021178539999998</v>
      </c>
      <c r="S1761" s="3">
        <v>24629.48948</v>
      </c>
      <c r="T1761" s="3">
        <v>441155.5</v>
      </c>
      <c r="U1761" t="str">
        <f t="shared" si="383"/>
        <v xml:space="preserve">RYX-02-021A MILD STEEL MULTI FUNCTION CLOTH STAND </v>
      </c>
      <c r="V1761" t="e">
        <f t="shared" si="384"/>
        <v>#VALUE!</v>
      </c>
      <c r="W1761" t="str">
        <f t="shared" si="385"/>
        <v/>
      </c>
      <c r="X1761" t="e">
        <f t="shared" si="386"/>
        <v>#VALUE!</v>
      </c>
      <c r="Y1761">
        <f t="shared" si="387"/>
        <v>2255117.4</v>
      </c>
      <c r="Z1761">
        <f t="shared" si="388"/>
        <v>0.24319998121239483</v>
      </c>
      <c r="AA1761" t="str">
        <f t="shared" si="389"/>
        <v>High</v>
      </c>
      <c r="AB1761">
        <f t="shared" si="390"/>
        <v>2018</v>
      </c>
      <c r="AD1761">
        <f t="shared" si="391"/>
        <v>0.22607247297241545</v>
      </c>
    </row>
    <row r="1762" spans="1:30" x14ac:dyDescent="0.3">
      <c r="A1762" s="3" t="s">
        <v>19</v>
      </c>
      <c r="B1762" s="3" t="s">
        <v>2336</v>
      </c>
      <c r="C1762" s="3" t="s">
        <v>21</v>
      </c>
      <c r="D1762" s="4" t="s">
        <v>22</v>
      </c>
      <c r="E1762" s="3" t="s">
        <v>2337</v>
      </c>
      <c r="F1762" s="3" t="str">
        <f t="shared" si="378"/>
        <v>Other</v>
      </c>
      <c r="G1762" s="3" t="str">
        <f t="shared" si="379"/>
        <v xml:space="preserve">STEEL PEELER -MP-196 </v>
      </c>
      <c r="H1762" s="3" t="str">
        <f t="shared" si="380"/>
        <v>STEEL</v>
      </c>
      <c r="I1762" s="3"/>
      <c r="J1762" s="3"/>
      <c r="K1762" s="3" t="str">
        <f t="shared" si="381"/>
        <v>KG</v>
      </c>
      <c r="L1762" s="3" t="e">
        <f t="shared" si="382"/>
        <v>#VALUE!</v>
      </c>
      <c r="M1762" s="3"/>
      <c r="N1762" s="3">
        <v>7440</v>
      </c>
      <c r="O1762" s="3" t="s">
        <v>1076</v>
      </c>
      <c r="P1762" s="3">
        <v>38.390108869999999</v>
      </c>
      <c r="Q1762" s="3">
        <v>285622.40999999997</v>
      </c>
      <c r="R1762" s="3">
        <v>0.52125063000000005</v>
      </c>
      <c r="S1762" s="3">
        <v>3878.1046839999999</v>
      </c>
      <c r="T1762" s="3">
        <v>69463.3</v>
      </c>
      <c r="U1762" t="str">
        <f t="shared" si="383"/>
        <v xml:space="preserve">STEEL PEELER -MP-196 </v>
      </c>
      <c r="V1762" t="e">
        <f t="shared" si="384"/>
        <v>#VALUE!</v>
      </c>
      <c r="W1762" t="str">
        <f t="shared" si="385"/>
        <v>KG</v>
      </c>
      <c r="X1762" t="e">
        <f t="shared" si="386"/>
        <v>#VALUE!</v>
      </c>
      <c r="Y1762">
        <f t="shared" si="387"/>
        <v>355085.70999999996</v>
      </c>
      <c r="Z1762">
        <f t="shared" si="388"/>
        <v>0.24319975452906517</v>
      </c>
      <c r="AA1762" t="str">
        <f t="shared" si="389"/>
        <v>High</v>
      </c>
      <c r="AB1762">
        <f t="shared" si="390"/>
        <v>2018</v>
      </c>
      <c r="AD1762">
        <f t="shared" si="391"/>
        <v>0.22601878172401427</v>
      </c>
    </row>
    <row r="1763" spans="1:30" x14ac:dyDescent="0.3">
      <c r="A1763" s="3" t="s">
        <v>19</v>
      </c>
      <c r="B1763" s="3" t="s">
        <v>2336</v>
      </c>
      <c r="C1763" s="3" t="s">
        <v>21</v>
      </c>
      <c r="D1763" s="4" t="s">
        <v>22</v>
      </c>
      <c r="E1763" s="3" t="s">
        <v>2338</v>
      </c>
      <c r="F1763" s="3" t="str">
        <f t="shared" si="378"/>
        <v>Home Utility</v>
      </c>
      <c r="G1763" s="3" t="str">
        <f t="shared" si="379"/>
        <v xml:space="preserve">RYX-02-020 MILD STEEL MULTI FUNCTION CLOTH STAND </v>
      </c>
      <c r="H1763" s="3" t="str">
        <f t="shared" si="380"/>
        <v>RYX-02-020</v>
      </c>
      <c r="I1763" s="3"/>
      <c r="J1763" s="3"/>
      <c r="K1763" s="3" t="str">
        <f t="shared" si="381"/>
        <v/>
      </c>
      <c r="L1763" s="3" t="e">
        <f t="shared" si="382"/>
        <v>#VALUE!</v>
      </c>
      <c r="M1763" s="3"/>
      <c r="N1763" s="3">
        <v>1232</v>
      </c>
      <c r="O1763" s="3" t="s">
        <v>1076</v>
      </c>
      <c r="P1763" s="3">
        <v>1113.2911770000001</v>
      </c>
      <c r="Q1763" s="3">
        <v>1371574.73</v>
      </c>
      <c r="R1763" s="3">
        <v>15.11596982</v>
      </c>
      <c r="S1763" s="3">
        <v>18622.874810000001</v>
      </c>
      <c r="T1763" s="3">
        <v>333567</v>
      </c>
      <c r="U1763" t="str">
        <f t="shared" si="383"/>
        <v xml:space="preserve">RYX-02-020 MILD STEEL MULTI FUNCTION CLOTH STAND </v>
      </c>
      <c r="V1763" t="e">
        <f t="shared" si="384"/>
        <v>#VALUE!</v>
      </c>
      <c r="W1763" t="str">
        <f t="shared" si="385"/>
        <v/>
      </c>
      <c r="X1763" t="e">
        <f t="shared" si="386"/>
        <v>#VALUE!</v>
      </c>
      <c r="Y1763">
        <f t="shared" si="387"/>
        <v>1705141.73</v>
      </c>
      <c r="Z1763">
        <f t="shared" si="388"/>
        <v>0.2432000187113392</v>
      </c>
      <c r="AA1763" t="str">
        <f t="shared" si="389"/>
        <v>High</v>
      </c>
      <c r="AB1763">
        <f t="shared" si="390"/>
        <v>2018</v>
      </c>
      <c r="AD1763">
        <f t="shared" si="391"/>
        <v>0.22596475350764619</v>
      </c>
    </row>
    <row r="1764" spans="1:30" x14ac:dyDescent="0.3">
      <c r="A1764" s="3" t="s">
        <v>19</v>
      </c>
      <c r="B1764" s="3" t="s">
        <v>2339</v>
      </c>
      <c r="C1764" s="3" t="s">
        <v>21</v>
      </c>
      <c r="D1764" s="4" t="s">
        <v>22</v>
      </c>
      <c r="E1764" s="3" t="s">
        <v>2340</v>
      </c>
      <c r="F1764" s="3" t="str">
        <f t="shared" si="378"/>
        <v>Other</v>
      </c>
      <c r="G1764" s="3" t="str">
        <f t="shared" si="379"/>
        <v xml:space="preserve">STAINLESS STEEL GRATER WITH HANDLE -DS-25 </v>
      </c>
      <c r="H1764" s="3" t="str">
        <f t="shared" si="380"/>
        <v>STAINLESS</v>
      </c>
      <c r="I1764" s="3"/>
      <c r="J1764" s="3"/>
      <c r="K1764" s="3" t="str">
        <f t="shared" si="381"/>
        <v>KG</v>
      </c>
      <c r="L1764" s="3" t="e">
        <f t="shared" si="382"/>
        <v>#VALUE!</v>
      </c>
      <c r="M1764" s="3"/>
      <c r="N1764" s="3">
        <v>51000</v>
      </c>
      <c r="O1764" s="3" t="s">
        <v>1076</v>
      </c>
      <c r="P1764" s="3">
        <v>16.134915490000001</v>
      </c>
      <c r="Q1764" s="3">
        <v>822880.69</v>
      </c>
      <c r="R1764" s="3">
        <v>0.219075567</v>
      </c>
      <c r="S1764" s="3">
        <v>11172.8539</v>
      </c>
      <c r="T1764" s="3">
        <v>200124.6</v>
      </c>
      <c r="U1764" t="str">
        <f t="shared" si="383"/>
        <v xml:space="preserve">STAINLESS STEEL GRATER WITH HANDLE -DS-25 </v>
      </c>
      <c r="V1764" t="e">
        <f t="shared" si="384"/>
        <v>#VALUE!</v>
      </c>
      <c r="W1764" t="str">
        <f t="shared" si="385"/>
        <v>KG</v>
      </c>
      <c r="X1764" t="e">
        <f t="shared" si="386"/>
        <v>#VALUE!</v>
      </c>
      <c r="Y1764">
        <f t="shared" si="387"/>
        <v>1023005.2899999999</v>
      </c>
      <c r="Z1764">
        <f t="shared" si="388"/>
        <v>0.24320001967721472</v>
      </c>
      <c r="AA1764" t="str">
        <f t="shared" si="389"/>
        <v>High</v>
      </c>
      <c r="AB1764">
        <f t="shared" si="390"/>
        <v>2018</v>
      </c>
      <c r="AD1764">
        <f t="shared" si="391"/>
        <v>0.22591038358586796</v>
      </c>
    </row>
    <row r="1765" spans="1:30" x14ac:dyDescent="0.3">
      <c r="A1765" s="3" t="s">
        <v>19</v>
      </c>
      <c r="B1765" s="3" t="s">
        <v>2339</v>
      </c>
      <c r="C1765" s="3" t="s">
        <v>21</v>
      </c>
      <c r="D1765" s="4" t="s">
        <v>22</v>
      </c>
      <c r="E1765" s="3" t="s">
        <v>2341</v>
      </c>
      <c r="F1765" s="3" t="str">
        <f t="shared" si="378"/>
        <v>Other</v>
      </c>
      <c r="G1765" s="3" t="str">
        <f t="shared" si="379"/>
        <v xml:space="preserve">STAINLESS STEEL SPORTS BOTTLE 600ML S115-NP-21 </v>
      </c>
      <c r="H1765" s="3" t="str">
        <f t="shared" si="380"/>
        <v>STAINLESS</v>
      </c>
      <c r="I1765" s="3"/>
      <c r="J1765" s="3"/>
      <c r="K1765" s="3" t="str">
        <f t="shared" si="381"/>
        <v>KG</v>
      </c>
      <c r="L1765" s="3" t="e">
        <f t="shared" si="382"/>
        <v>#VALUE!</v>
      </c>
      <c r="M1765" s="3"/>
      <c r="N1765" s="3">
        <v>31824</v>
      </c>
      <c r="O1765" s="3" t="s">
        <v>1076</v>
      </c>
      <c r="P1765" s="3">
        <v>93.201846410000002</v>
      </c>
      <c r="Q1765" s="3">
        <v>2966055.56</v>
      </c>
      <c r="R1765" s="3">
        <v>1.265469741</v>
      </c>
      <c r="S1765" s="3">
        <v>40272.309029999997</v>
      </c>
      <c r="T1765" s="3">
        <v>721344.8</v>
      </c>
      <c r="U1765" t="str">
        <f t="shared" si="383"/>
        <v xml:space="preserve">STAINLESS STEEL SPORTS BOTTLE 600ML S115-NP-21 </v>
      </c>
      <c r="V1765" t="e">
        <f t="shared" si="384"/>
        <v>#VALUE!</v>
      </c>
      <c r="W1765" t="str">
        <f t="shared" si="385"/>
        <v>KG</v>
      </c>
      <c r="X1765" t="e">
        <f t="shared" si="386"/>
        <v>#VALUE!</v>
      </c>
      <c r="Y1765">
        <f t="shared" si="387"/>
        <v>3687400.3600000003</v>
      </c>
      <c r="Z1765">
        <f t="shared" si="388"/>
        <v>0.24320002960430048</v>
      </c>
      <c r="AA1765" t="str">
        <f t="shared" si="389"/>
        <v>High</v>
      </c>
      <c r="AB1765">
        <f t="shared" si="390"/>
        <v>2018</v>
      </c>
      <c r="AD1765">
        <f t="shared" si="391"/>
        <v>0.22585566954760419</v>
      </c>
    </row>
    <row r="1766" spans="1:30" x14ac:dyDescent="0.3">
      <c r="A1766" s="3" t="s">
        <v>19</v>
      </c>
      <c r="B1766" s="3" t="s">
        <v>2339</v>
      </c>
      <c r="C1766" s="3" t="s">
        <v>21</v>
      </c>
      <c r="D1766" s="4" t="s">
        <v>22</v>
      </c>
      <c r="E1766" s="3" t="s">
        <v>2342</v>
      </c>
      <c r="F1766" s="3" t="str">
        <f t="shared" si="378"/>
        <v>Other</v>
      </c>
      <c r="G1766" s="3" t="str">
        <f t="shared" si="379"/>
        <v xml:space="preserve">STEEL HOOK 4PCS SET-SL-172 </v>
      </c>
      <c r="H1766" s="3" t="str">
        <f t="shared" si="380"/>
        <v>STEEL</v>
      </c>
      <c r="I1766" s="3"/>
      <c r="J1766" s="3"/>
      <c r="K1766" s="3" t="str">
        <f t="shared" si="381"/>
        <v>PCS</v>
      </c>
      <c r="L1766" s="3" t="e">
        <f t="shared" si="382"/>
        <v>#VALUE!</v>
      </c>
      <c r="M1766" s="3"/>
      <c r="N1766" s="3">
        <v>1200</v>
      </c>
      <c r="O1766" s="3" t="s">
        <v>2194</v>
      </c>
      <c r="P1766" s="3">
        <v>20.844149999999999</v>
      </c>
      <c r="Q1766" s="3">
        <v>25012.98</v>
      </c>
      <c r="R1766" s="3">
        <v>0.28301629299999997</v>
      </c>
      <c r="S1766" s="3">
        <v>339.61955189999998</v>
      </c>
      <c r="T1766" s="3">
        <v>6083.1</v>
      </c>
      <c r="U1766" t="str">
        <f t="shared" si="383"/>
        <v xml:space="preserve">STEEL HOOK 4PCS SET-SL-172 </v>
      </c>
      <c r="V1766" t="e">
        <f t="shared" si="384"/>
        <v>#VALUE!</v>
      </c>
      <c r="W1766" t="str">
        <f t="shared" si="385"/>
        <v>PCS</v>
      </c>
      <c r="X1766" t="e">
        <f t="shared" si="386"/>
        <v>#VALUE!</v>
      </c>
      <c r="Y1766">
        <f t="shared" si="387"/>
        <v>31096.080000000002</v>
      </c>
      <c r="Z1766">
        <f t="shared" si="388"/>
        <v>0.2431977317376818</v>
      </c>
      <c r="AA1766" t="str">
        <f t="shared" si="389"/>
        <v>High</v>
      </c>
      <c r="AB1766">
        <f t="shared" si="390"/>
        <v>2018</v>
      </c>
      <c r="AD1766">
        <f t="shared" si="391"/>
        <v>0.22580060808710675</v>
      </c>
    </row>
    <row r="1767" spans="1:30" x14ac:dyDescent="0.3">
      <c r="A1767" s="3" t="s">
        <v>19</v>
      </c>
      <c r="B1767" s="3" t="s">
        <v>2339</v>
      </c>
      <c r="C1767" s="3" t="s">
        <v>21</v>
      </c>
      <c r="D1767" s="4" t="s">
        <v>22</v>
      </c>
      <c r="E1767" s="3" t="s">
        <v>2343</v>
      </c>
      <c r="F1767" s="3" t="str">
        <f t="shared" si="378"/>
        <v>Other</v>
      </c>
      <c r="G1767" s="3" t="str">
        <f t="shared" si="379"/>
        <v>STAINLESS STEEL SPORTS BOTTLE 750ML S-308-C6-NP-20</v>
      </c>
      <c r="H1767" s="3" t="str">
        <f t="shared" si="380"/>
        <v>STAINLESS</v>
      </c>
      <c r="I1767" s="3"/>
      <c r="J1767" s="3"/>
      <c r="K1767" s="3" t="str">
        <f t="shared" si="381"/>
        <v>KG</v>
      </c>
      <c r="L1767" s="3" t="e">
        <f t="shared" si="382"/>
        <v>#VALUE!</v>
      </c>
      <c r="M1767" s="3"/>
      <c r="N1767" s="3">
        <v>36</v>
      </c>
      <c r="O1767" s="3" t="s">
        <v>1076</v>
      </c>
      <c r="P1767" s="3">
        <v>86.03833333</v>
      </c>
      <c r="Q1767" s="3">
        <v>3097.38</v>
      </c>
      <c r="R1767" s="3">
        <v>1.168205476</v>
      </c>
      <c r="S1767" s="3">
        <v>42.055397149999997</v>
      </c>
      <c r="T1767" s="3">
        <v>753.3</v>
      </c>
      <c r="U1767" t="str">
        <f t="shared" si="383"/>
        <v>STAINLESS STEEL SPORTS BOTTLE 750ML S-308-C6-NP-20</v>
      </c>
      <c r="V1767" t="e">
        <f t="shared" si="384"/>
        <v>#VALUE!</v>
      </c>
      <c r="W1767" t="str">
        <f t="shared" si="385"/>
        <v>KG</v>
      </c>
      <c r="X1767" t="e">
        <f t="shared" si="386"/>
        <v>#VALUE!</v>
      </c>
      <c r="Y1767">
        <f t="shared" si="387"/>
        <v>3850.6800000000003</v>
      </c>
      <c r="Z1767">
        <f t="shared" si="388"/>
        <v>0.24320554791468915</v>
      </c>
      <c r="AA1767" t="str">
        <f t="shared" si="389"/>
        <v>High</v>
      </c>
      <c r="AB1767">
        <f t="shared" si="390"/>
        <v>2018</v>
      </c>
      <c r="AD1767">
        <f t="shared" si="391"/>
        <v>0.22574520323471634</v>
      </c>
    </row>
    <row r="1768" spans="1:30" x14ac:dyDescent="0.3">
      <c r="A1768" s="3" t="s">
        <v>19</v>
      </c>
      <c r="B1768" s="3" t="s">
        <v>2339</v>
      </c>
      <c r="C1768" s="3" t="s">
        <v>21</v>
      </c>
      <c r="D1768" s="4" t="s">
        <v>22</v>
      </c>
      <c r="E1768" s="3" t="s">
        <v>2344</v>
      </c>
      <c r="F1768" s="3" t="str">
        <f t="shared" si="378"/>
        <v>Containers</v>
      </c>
      <c r="G1768" s="3" t="str">
        <f t="shared" si="379"/>
        <v xml:space="preserve">STEEL ROUND CONTAINER 730ML-6858 </v>
      </c>
      <c r="H1768" s="3" t="str">
        <f t="shared" si="380"/>
        <v>STEEL</v>
      </c>
      <c r="I1768" s="3"/>
      <c r="J1768" s="3"/>
      <c r="K1768" s="3" t="str">
        <f t="shared" si="381"/>
        <v>KG</v>
      </c>
      <c r="L1768" s="3" t="e">
        <f t="shared" si="382"/>
        <v>#VALUE!</v>
      </c>
      <c r="M1768" s="3"/>
      <c r="N1768" s="3">
        <v>17760</v>
      </c>
      <c r="O1768" s="3" t="s">
        <v>1076</v>
      </c>
      <c r="P1768" s="3">
        <v>82.864927929999993</v>
      </c>
      <c r="Q1768" s="3">
        <v>1471681.12</v>
      </c>
      <c r="R1768" s="3">
        <v>1.125117827</v>
      </c>
      <c r="S1768" s="3">
        <v>19982.0926</v>
      </c>
      <c r="T1768" s="3">
        <v>357912.8</v>
      </c>
      <c r="U1768" t="str">
        <f t="shared" si="383"/>
        <v xml:space="preserve">STEEL ROUND CONTAINER 730ML-6858 </v>
      </c>
      <c r="V1768" t="e">
        <f t="shared" si="384"/>
        <v>#VALUE!</v>
      </c>
      <c r="W1768" t="str">
        <f t="shared" si="385"/>
        <v>KG</v>
      </c>
      <c r="X1768" t="e">
        <f t="shared" si="386"/>
        <v>#VALUE!</v>
      </c>
      <c r="Y1768">
        <f t="shared" si="387"/>
        <v>1829593.9200000002</v>
      </c>
      <c r="Z1768">
        <f t="shared" si="388"/>
        <v>0.24319996712331265</v>
      </c>
      <c r="AA1768" t="str">
        <f t="shared" si="389"/>
        <v>High</v>
      </c>
      <c r="AB1768">
        <f t="shared" si="390"/>
        <v>2018</v>
      </c>
      <c r="AD1768">
        <f t="shared" si="391"/>
        <v>0.22568941938589857</v>
      </c>
    </row>
    <row r="1769" spans="1:30" x14ac:dyDescent="0.3">
      <c r="A1769" s="3" t="s">
        <v>19</v>
      </c>
      <c r="B1769" s="3" t="s">
        <v>2345</v>
      </c>
      <c r="C1769" s="3" t="s">
        <v>21</v>
      </c>
      <c r="D1769" s="4" t="s">
        <v>22</v>
      </c>
      <c r="E1769" s="3" t="s">
        <v>2346</v>
      </c>
      <c r="F1769" s="3" t="str">
        <f t="shared" si="378"/>
        <v>Other</v>
      </c>
      <c r="G1769" s="3" t="str">
        <f t="shared" si="379"/>
        <v xml:space="preserve">STEEL ZHARA- NP-003 </v>
      </c>
      <c r="H1769" s="3" t="str">
        <f t="shared" si="380"/>
        <v>STEEL</v>
      </c>
      <c r="I1769" s="3"/>
      <c r="J1769" s="3"/>
      <c r="K1769" s="3" t="str">
        <f t="shared" si="381"/>
        <v>KG</v>
      </c>
      <c r="L1769" s="3" t="e">
        <f t="shared" si="382"/>
        <v>#VALUE!</v>
      </c>
      <c r="M1769" s="3"/>
      <c r="N1769" s="3">
        <v>27600</v>
      </c>
      <c r="O1769" s="3" t="s">
        <v>1076</v>
      </c>
      <c r="P1769" s="3">
        <v>33.511519569999997</v>
      </c>
      <c r="Q1769" s="3">
        <v>924917.94</v>
      </c>
      <c r="R1769" s="3">
        <v>0.45501044899999998</v>
      </c>
      <c r="S1769" s="3">
        <v>12558.28839</v>
      </c>
      <c r="T1769" s="3">
        <v>224940.1</v>
      </c>
      <c r="U1769" t="str">
        <f t="shared" si="383"/>
        <v xml:space="preserve">STEEL ZHARA- NP-003 </v>
      </c>
      <c r="V1769" t="e">
        <f t="shared" si="384"/>
        <v>#VALUE!</v>
      </c>
      <c r="W1769" t="str">
        <f t="shared" si="385"/>
        <v>KG</v>
      </c>
      <c r="X1769" t="e">
        <f t="shared" si="386"/>
        <v>#VALUE!</v>
      </c>
      <c r="Y1769">
        <f t="shared" si="387"/>
        <v>1149858.04</v>
      </c>
      <c r="Z1769">
        <f t="shared" si="388"/>
        <v>0.24320006161843938</v>
      </c>
      <c r="AA1769" t="str">
        <f t="shared" si="389"/>
        <v>High</v>
      </c>
      <c r="AB1769">
        <f t="shared" si="390"/>
        <v>2018</v>
      </c>
      <c r="AD1769">
        <f t="shared" si="391"/>
        <v>0.22563329583545816</v>
      </c>
    </row>
    <row r="1770" spans="1:30" x14ac:dyDescent="0.3">
      <c r="A1770" s="3" t="s">
        <v>19</v>
      </c>
      <c r="B1770" s="3" t="s">
        <v>2347</v>
      </c>
      <c r="C1770" s="3" t="s">
        <v>21</v>
      </c>
      <c r="D1770" s="4" t="s">
        <v>22</v>
      </c>
      <c r="E1770" s="3" t="s">
        <v>2348</v>
      </c>
      <c r="F1770" s="3" t="str">
        <f t="shared" si="378"/>
        <v>Kitchen Tools</v>
      </c>
      <c r="G1770" s="3" t="str">
        <f t="shared" si="379"/>
        <v xml:space="preserve">STEEL TEA STRAINER-NP-55 </v>
      </c>
      <c r="H1770" s="3" t="str">
        <f t="shared" si="380"/>
        <v>STEEL</v>
      </c>
      <c r="I1770" s="3"/>
      <c r="J1770" s="3"/>
      <c r="K1770" s="3" t="str">
        <f t="shared" si="381"/>
        <v>KG</v>
      </c>
      <c r="L1770" s="3" t="e">
        <f t="shared" si="382"/>
        <v>#VALUE!</v>
      </c>
      <c r="M1770" s="3"/>
      <c r="N1770" s="3">
        <v>50400</v>
      </c>
      <c r="O1770" s="3" t="s">
        <v>1076</v>
      </c>
      <c r="P1770" s="3">
        <v>23.591961900000001</v>
      </c>
      <c r="Q1770" s="3">
        <v>1189034.8799999999</v>
      </c>
      <c r="R1770" s="3">
        <v>0.32032534800000001</v>
      </c>
      <c r="S1770" s="3">
        <v>16144.397559999999</v>
      </c>
      <c r="T1770" s="3">
        <v>289173.3</v>
      </c>
      <c r="U1770" t="str">
        <f t="shared" si="383"/>
        <v xml:space="preserve">STEEL TEA STRAINER-NP-55 </v>
      </c>
      <c r="V1770" t="e">
        <f t="shared" si="384"/>
        <v>#VALUE!</v>
      </c>
      <c r="W1770" t="str">
        <f t="shared" si="385"/>
        <v>KG</v>
      </c>
      <c r="X1770" t="e">
        <f t="shared" si="386"/>
        <v>#VALUE!</v>
      </c>
      <c r="Y1770">
        <f t="shared" si="387"/>
        <v>1478208.18</v>
      </c>
      <c r="Z1770">
        <f t="shared" si="388"/>
        <v>0.24320001445205713</v>
      </c>
      <c r="AA1770" t="str">
        <f t="shared" si="389"/>
        <v>High</v>
      </c>
      <c r="AB1770">
        <f t="shared" si="390"/>
        <v>2018</v>
      </c>
      <c r="AD1770">
        <f t="shared" si="391"/>
        <v>0.22557681105802088</v>
      </c>
    </row>
    <row r="1771" spans="1:30" x14ac:dyDescent="0.3">
      <c r="A1771" s="3" t="s">
        <v>19</v>
      </c>
      <c r="B1771" s="3" t="s">
        <v>2347</v>
      </c>
      <c r="C1771" s="3" t="s">
        <v>21</v>
      </c>
      <c r="D1771" s="4" t="s">
        <v>22</v>
      </c>
      <c r="E1771" s="3" t="s">
        <v>2349</v>
      </c>
      <c r="F1771" s="3" t="str">
        <f t="shared" si="378"/>
        <v>Other</v>
      </c>
      <c r="G1771" s="3" t="str">
        <f t="shared" si="379"/>
        <v xml:space="preserve">STEEL WALL HANGER HOOK-SL-89 </v>
      </c>
      <c r="H1771" s="3" t="str">
        <f t="shared" si="380"/>
        <v>STEEL</v>
      </c>
      <c r="I1771" s="3"/>
      <c r="J1771" s="3"/>
      <c r="K1771" s="3" t="str">
        <f t="shared" si="381"/>
        <v>KG</v>
      </c>
      <c r="L1771" s="3" t="e">
        <f t="shared" si="382"/>
        <v>#VALUE!</v>
      </c>
      <c r="M1771" s="3"/>
      <c r="N1771" s="3">
        <v>39960</v>
      </c>
      <c r="O1771" s="3" t="s">
        <v>1076</v>
      </c>
      <c r="P1771" s="3">
        <v>82.571866619999994</v>
      </c>
      <c r="Q1771" s="3">
        <v>3299571.79</v>
      </c>
      <c r="R1771" s="3">
        <v>1.1211387180000001</v>
      </c>
      <c r="S1771" s="3">
        <v>44800.70319</v>
      </c>
      <c r="T1771" s="3">
        <v>802455.9</v>
      </c>
      <c r="U1771" t="str">
        <f t="shared" si="383"/>
        <v xml:space="preserve">STEEL WALL HANGER HOOK-SL-89 </v>
      </c>
      <c r="V1771" t="e">
        <f t="shared" si="384"/>
        <v>#VALUE!</v>
      </c>
      <c r="W1771" t="str">
        <f t="shared" si="385"/>
        <v>KG</v>
      </c>
      <c r="X1771" t="e">
        <f t="shared" si="386"/>
        <v>#VALUE!</v>
      </c>
      <c r="Y1771">
        <f t="shared" si="387"/>
        <v>4102027.69</v>
      </c>
      <c r="Z1771">
        <f t="shared" si="388"/>
        <v>0.24320001232644797</v>
      </c>
      <c r="AA1771" t="str">
        <f t="shared" si="389"/>
        <v>High</v>
      </c>
      <c r="AB1771">
        <f t="shared" si="390"/>
        <v>2018</v>
      </c>
      <c r="AD1771">
        <f t="shared" si="391"/>
        <v>0.22551996201481431</v>
      </c>
    </row>
    <row r="1772" spans="1:30" x14ac:dyDescent="0.3">
      <c r="A1772" s="3" t="s">
        <v>19</v>
      </c>
      <c r="B1772" s="3" t="s">
        <v>2350</v>
      </c>
      <c r="C1772" s="3" t="s">
        <v>21</v>
      </c>
      <c r="D1772" s="4" t="s">
        <v>22</v>
      </c>
      <c r="E1772" s="3" t="s">
        <v>2351</v>
      </c>
      <c r="F1772" s="3" t="str">
        <f t="shared" si="378"/>
        <v>Other</v>
      </c>
      <c r="G1772" s="3" t="str">
        <f t="shared" si="379"/>
        <v xml:space="preserve">STAINLESS STEEL SPORTS BOTTLE 750ML S-308-C6-NP-20 </v>
      </c>
      <c r="H1772" s="3" t="str">
        <f t="shared" si="380"/>
        <v>STAINLESS</v>
      </c>
      <c r="I1772" s="3"/>
      <c r="J1772" s="3"/>
      <c r="K1772" s="3" t="str">
        <f t="shared" si="381"/>
        <v>KG</v>
      </c>
      <c r="L1772" s="3" t="e">
        <f t="shared" si="382"/>
        <v>#VALUE!</v>
      </c>
      <c r="M1772" s="3"/>
      <c r="N1772" s="3">
        <v>9036</v>
      </c>
      <c r="O1772" s="3" t="s">
        <v>1076</v>
      </c>
      <c r="P1772" s="3">
        <v>85.809154489999997</v>
      </c>
      <c r="Q1772" s="3">
        <v>775371.52</v>
      </c>
      <c r="R1772" s="3">
        <v>1.165093747</v>
      </c>
      <c r="S1772" s="3">
        <v>10527.7871</v>
      </c>
      <c r="T1772" s="3">
        <v>188570.4</v>
      </c>
      <c r="U1772" t="str">
        <f t="shared" si="383"/>
        <v xml:space="preserve">STAINLESS STEEL SPORTS BOTTLE 750ML S-308-C6-NP-20 </v>
      </c>
      <c r="V1772" t="e">
        <f t="shared" si="384"/>
        <v>#VALUE!</v>
      </c>
      <c r="W1772" t="str">
        <f t="shared" si="385"/>
        <v>KG</v>
      </c>
      <c r="X1772" t="e">
        <f t="shared" si="386"/>
        <v>#VALUE!</v>
      </c>
      <c r="Y1772">
        <f t="shared" si="387"/>
        <v>963941.92</v>
      </c>
      <c r="Z1772">
        <f t="shared" si="388"/>
        <v>0.24320005975973943</v>
      </c>
      <c r="AA1772" t="str">
        <f t="shared" si="389"/>
        <v>High</v>
      </c>
      <c r="AB1772">
        <f t="shared" si="390"/>
        <v>2018</v>
      </c>
      <c r="AD1772">
        <f t="shared" si="391"/>
        <v>0.22546274502351452</v>
      </c>
    </row>
    <row r="1773" spans="1:30" x14ac:dyDescent="0.3">
      <c r="A1773" s="3" t="s">
        <v>19</v>
      </c>
      <c r="B1773" s="3" t="s">
        <v>2350</v>
      </c>
      <c r="C1773" s="3" t="s">
        <v>21</v>
      </c>
      <c r="D1773" s="4" t="s">
        <v>22</v>
      </c>
      <c r="E1773" s="3" t="s">
        <v>2352</v>
      </c>
      <c r="F1773" s="3" t="str">
        <f t="shared" si="378"/>
        <v>Other</v>
      </c>
      <c r="G1773" s="3" t="str">
        <f t="shared" si="379"/>
        <v xml:space="preserve">STAINLESS STEEL COLA BOTTLE 750ML SK750-SL-01 </v>
      </c>
      <c r="H1773" s="3" t="str">
        <f t="shared" si="380"/>
        <v>STAINLESS</v>
      </c>
      <c r="I1773" s="3"/>
      <c r="J1773" s="3"/>
      <c r="K1773" s="3" t="str">
        <f t="shared" si="381"/>
        <v>KG</v>
      </c>
      <c r="L1773" s="3" t="e">
        <f t="shared" si="382"/>
        <v>#VALUE!</v>
      </c>
      <c r="M1773" s="3"/>
      <c r="N1773" s="3">
        <v>30600</v>
      </c>
      <c r="O1773" s="3" t="s">
        <v>1076</v>
      </c>
      <c r="P1773" s="3">
        <v>99.795667969999997</v>
      </c>
      <c r="Q1773" s="3">
        <v>3053747.44</v>
      </c>
      <c r="R1773" s="3">
        <v>1.354998886</v>
      </c>
      <c r="S1773" s="3">
        <v>41462.965920000002</v>
      </c>
      <c r="T1773" s="3">
        <v>742671.4</v>
      </c>
      <c r="U1773" t="str">
        <f t="shared" si="383"/>
        <v xml:space="preserve">STAINLESS STEEL COLA BOTTLE 750ML SK750-SL-01 </v>
      </c>
      <c r="V1773" t="e">
        <f t="shared" si="384"/>
        <v>#VALUE!</v>
      </c>
      <c r="W1773" t="str">
        <f t="shared" si="385"/>
        <v>KG</v>
      </c>
      <c r="X1773" t="e">
        <f t="shared" si="386"/>
        <v>#VALUE!</v>
      </c>
      <c r="Y1773">
        <f t="shared" si="387"/>
        <v>3796418.84</v>
      </c>
      <c r="Z1773">
        <f t="shared" si="388"/>
        <v>0.24320000739812328</v>
      </c>
      <c r="AA1773" t="str">
        <f t="shared" si="389"/>
        <v>High</v>
      </c>
      <c r="AB1773">
        <f t="shared" si="390"/>
        <v>2018</v>
      </c>
      <c r="AD1773">
        <f t="shared" si="391"/>
        <v>0.22540515633930597</v>
      </c>
    </row>
    <row r="1774" spans="1:30" x14ac:dyDescent="0.3">
      <c r="A1774" s="3" t="s">
        <v>19</v>
      </c>
      <c r="B1774" s="3" t="s">
        <v>2350</v>
      </c>
      <c r="C1774" s="3" t="s">
        <v>21</v>
      </c>
      <c r="D1774" s="4" t="s">
        <v>22</v>
      </c>
      <c r="E1774" s="3" t="s">
        <v>2294</v>
      </c>
      <c r="F1774" s="3" t="str">
        <f t="shared" si="378"/>
        <v>Home Utility</v>
      </c>
      <c r="G1774" s="3" t="str">
        <f t="shared" si="379"/>
        <v xml:space="preserve">RYX-02-021A MILD STEEL MULTI FUNCTION CLOTH STAND </v>
      </c>
      <c r="H1774" s="3" t="str">
        <f t="shared" si="380"/>
        <v>RYX-02-021A</v>
      </c>
      <c r="I1774" s="3"/>
      <c r="J1774" s="3"/>
      <c r="K1774" s="3" t="str">
        <f t="shared" si="381"/>
        <v/>
      </c>
      <c r="L1774" s="3" t="e">
        <f t="shared" si="382"/>
        <v>#VALUE!</v>
      </c>
      <c r="M1774" s="3"/>
      <c r="N1774" s="3">
        <v>2592</v>
      </c>
      <c r="O1774" s="3" t="s">
        <v>1076</v>
      </c>
      <c r="P1774" s="3">
        <v>699.82133490000001</v>
      </c>
      <c r="Q1774" s="3">
        <v>1813936.9</v>
      </c>
      <c r="R1774" s="3">
        <v>9.501986896</v>
      </c>
      <c r="S1774" s="3">
        <v>24629.150030000001</v>
      </c>
      <c r="T1774" s="3">
        <v>441149.5</v>
      </c>
      <c r="U1774" t="str">
        <f t="shared" si="383"/>
        <v xml:space="preserve">RYX-02-021A MILD STEEL MULTI FUNCTION CLOTH STAND </v>
      </c>
      <c r="V1774" t="e">
        <f t="shared" si="384"/>
        <v>#VALUE!</v>
      </c>
      <c r="W1774" t="str">
        <f t="shared" si="385"/>
        <v/>
      </c>
      <c r="X1774" t="e">
        <f t="shared" si="386"/>
        <v>#VALUE!</v>
      </c>
      <c r="Y1774">
        <f t="shared" si="387"/>
        <v>2255086.4</v>
      </c>
      <c r="Z1774">
        <f t="shared" si="388"/>
        <v>0.24320002531510332</v>
      </c>
      <c r="AA1774" t="str">
        <f t="shared" si="389"/>
        <v>High</v>
      </c>
      <c r="AB1774">
        <f t="shared" si="390"/>
        <v>2018</v>
      </c>
      <c r="AD1774">
        <f t="shared" si="391"/>
        <v>0.22534719265507527</v>
      </c>
    </row>
    <row r="1775" spans="1:30" x14ac:dyDescent="0.3">
      <c r="A1775" s="3" t="s">
        <v>19</v>
      </c>
      <c r="B1775" s="3" t="s">
        <v>2350</v>
      </c>
      <c r="C1775" s="3" t="s">
        <v>21</v>
      </c>
      <c r="D1775" s="4" t="s">
        <v>22</v>
      </c>
      <c r="E1775" s="3" t="s">
        <v>2353</v>
      </c>
      <c r="F1775" s="3" t="str">
        <f t="shared" si="378"/>
        <v>Other</v>
      </c>
      <c r="G1775" s="3" t="str">
        <f t="shared" si="379"/>
        <v>STEEL LUNCH BOX -6900</v>
      </c>
      <c r="H1775" s="3" t="str">
        <f t="shared" si="380"/>
        <v>STEEL</v>
      </c>
      <c r="I1775" s="3"/>
      <c r="J1775" s="3"/>
      <c r="K1775" s="3" t="str">
        <f t="shared" si="381"/>
        <v>KG</v>
      </c>
      <c r="L1775" s="3" t="e">
        <f t="shared" si="382"/>
        <v>#VALUE!</v>
      </c>
      <c r="M1775" s="3"/>
      <c r="N1775" s="3">
        <v>15840</v>
      </c>
      <c r="O1775" s="3" t="s">
        <v>1076</v>
      </c>
      <c r="P1775" s="3">
        <v>59.450976009999998</v>
      </c>
      <c r="Q1775" s="3">
        <v>941703.46</v>
      </c>
      <c r="R1775" s="3">
        <v>0.80720945</v>
      </c>
      <c r="S1775" s="3">
        <v>12786.197690000001</v>
      </c>
      <c r="T1775" s="3">
        <v>229022.2</v>
      </c>
      <c r="U1775" t="str">
        <f t="shared" si="383"/>
        <v>STEEL LUNCH BOX -6900</v>
      </c>
      <c r="V1775" t="e">
        <f t="shared" si="384"/>
        <v>#VALUE!</v>
      </c>
      <c r="W1775" t="str">
        <f t="shared" si="385"/>
        <v>KG</v>
      </c>
      <c r="X1775" t="e">
        <f t="shared" si="386"/>
        <v>#VALUE!</v>
      </c>
      <c r="Y1775">
        <f t="shared" si="387"/>
        <v>1170725.6599999999</v>
      </c>
      <c r="Z1775">
        <f t="shared" si="388"/>
        <v>0.24319991348444236</v>
      </c>
      <c r="AA1775" t="str">
        <f t="shared" si="389"/>
        <v>High</v>
      </c>
      <c r="AB1775">
        <f t="shared" si="390"/>
        <v>2018</v>
      </c>
      <c r="AD1775">
        <f t="shared" si="391"/>
        <v>0.22528885006468302</v>
      </c>
    </row>
    <row r="1776" spans="1:30" x14ac:dyDescent="0.3">
      <c r="A1776" s="3" t="s">
        <v>19</v>
      </c>
      <c r="B1776" s="3" t="s">
        <v>2350</v>
      </c>
      <c r="C1776" s="3" t="s">
        <v>21</v>
      </c>
      <c r="D1776" s="4" t="s">
        <v>22</v>
      </c>
      <c r="E1776" s="3" t="s">
        <v>2354</v>
      </c>
      <c r="F1776" s="3" t="str">
        <f t="shared" si="378"/>
        <v>Other</v>
      </c>
      <c r="G1776" s="3" t="str">
        <f t="shared" si="379"/>
        <v xml:space="preserve">STAINLESS STEEL SPORTS BOTTLE 600ML S115-NP-21 </v>
      </c>
      <c r="H1776" s="3" t="str">
        <f t="shared" si="380"/>
        <v>STAINLESS</v>
      </c>
      <c r="I1776" s="3"/>
      <c r="J1776" s="3"/>
      <c r="K1776" s="3" t="str">
        <f t="shared" si="381"/>
        <v>KG</v>
      </c>
      <c r="L1776" s="3" t="e">
        <f t="shared" si="382"/>
        <v>#VALUE!</v>
      </c>
      <c r="M1776" s="3"/>
      <c r="N1776" s="3">
        <v>540</v>
      </c>
      <c r="O1776" s="3" t="s">
        <v>1076</v>
      </c>
      <c r="P1776" s="3">
        <v>94.881481480000005</v>
      </c>
      <c r="Q1776" s="3">
        <v>51236</v>
      </c>
      <c r="R1776" s="3">
        <v>1.2882753769999999</v>
      </c>
      <c r="S1776" s="3">
        <v>695.66870329999995</v>
      </c>
      <c r="T1776" s="3">
        <v>12460.6</v>
      </c>
      <c r="U1776" t="str">
        <f t="shared" si="383"/>
        <v xml:space="preserve">STAINLESS STEEL SPORTS BOTTLE 600ML S115-NP-21 </v>
      </c>
      <c r="V1776" t="e">
        <f t="shared" si="384"/>
        <v>#VALUE!</v>
      </c>
      <c r="W1776" t="str">
        <f t="shared" si="385"/>
        <v>KG</v>
      </c>
      <c r="X1776" t="e">
        <f t="shared" si="386"/>
        <v>#VALUE!</v>
      </c>
      <c r="Y1776">
        <f t="shared" si="387"/>
        <v>63696.6</v>
      </c>
      <c r="Z1776">
        <f t="shared" si="388"/>
        <v>0.24320009368412834</v>
      </c>
      <c r="AA1776" t="str">
        <f t="shared" si="389"/>
        <v>High</v>
      </c>
      <c r="AB1776">
        <f t="shared" si="390"/>
        <v>2018</v>
      </c>
      <c r="AD1776">
        <f t="shared" si="391"/>
        <v>0.22523012526658542</v>
      </c>
    </row>
    <row r="1777" spans="1:30" x14ac:dyDescent="0.3">
      <c r="A1777" s="3" t="s">
        <v>19</v>
      </c>
      <c r="B1777" s="3" t="s">
        <v>2355</v>
      </c>
      <c r="C1777" s="3" t="s">
        <v>21</v>
      </c>
      <c r="D1777" s="4" t="s">
        <v>22</v>
      </c>
      <c r="E1777" s="3" t="s">
        <v>2356</v>
      </c>
      <c r="F1777" s="3" t="str">
        <f t="shared" si="378"/>
        <v>Other</v>
      </c>
      <c r="G1777" s="3" t="str">
        <f t="shared" si="379"/>
        <v xml:space="preserve">STEEL LUNCH BOX 2LAYER-8504 </v>
      </c>
      <c r="H1777" s="3" t="str">
        <f t="shared" si="380"/>
        <v>STEEL</v>
      </c>
      <c r="I1777" s="3"/>
      <c r="J1777" s="3"/>
      <c r="K1777" s="3" t="str">
        <f t="shared" si="381"/>
        <v>KG</v>
      </c>
      <c r="L1777" s="3" t="e">
        <f t="shared" si="382"/>
        <v>#VALUE!</v>
      </c>
      <c r="M1777" s="3"/>
      <c r="N1777" s="3">
        <v>22020</v>
      </c>
      <c r="O1777" s="3" t="s">
        <v>1076</v>
      </c>
      <c r="P1777" s="3">
        <v>182.93979110000001</v>
      </c>
      <c r="Q1777" s="3">
        <v>4028334.2</v>
      </c>
      <c r="R1777" s="3">
        <v>2.5215684509999998</v>
      </c>
      <c r="S1777" s="3">
        <v>55524.937279999998</v>
      </c>
      <c r="T1777" s="3">
        <v>979690.8</v>
      </c>
      <c r="U1777" t="str">
        <f t="shared" si="383"/>
        <v xml:space="preserve">STEEL LUNCH BOX 2LAYER-8504 </v>
      </c>
      <c r="V1777" t="e">
        <f t="shared" si="384"/>
        <v>#VALUE!</v>
      </c>
      <c r="W1777" t="str">
        <f t="shared" si="385"/>
        <v>KG</v>
      </c>
      <c r="X1777" t="e">
        <f t="shared" si="386"/>
        <v>#VALUE!</v>
      </c>
      <c r="Y1777">
        <f t="shared" si="387"/>
        <v>5008025</v>
      </c>
      <c r="Z1777">
        <f t="shared" si="388"/>
        <v>0.24319998077617294</v>
      </c>
      <c r="AA1777" t="str">
        <f t="shared" si="389"/>
        <v>High</v>
      </c>
      <c r="AB1777">
        <f t="shared" si="390"/>
        <v>2018</v>
      </c>
      <c r="AD1777">
        <f t="shared" si="391"/>
        <v>0.22517101352836985</v>
      </c>
    </row>
    <row r="1778" spans="1:30" x14ac:dyDescent="0.3">
      <c r="A1778" s="3" t="s">
        <v>19</v>
      </c>
      <c r="B1778" s="3" t="s">
        <v>2355</v>
      </c>
      <c r="C1778" s="3" t="s">
        <v>21</v>
      </c>
      <c r="D1778" s="4" t="s">
        <v>22</v>
      </c>
      <c r="E1778" s="3" t="s">
        <v>2357</v>
      </c>
      <c r="F1778" s="3" t="str">
        <f t="shared" si="378"/>
        <v>Other</v>
      </c>
      <c r="G1778" s="3" t="str">
        <f t="shared" si="379"/>
        <v xml:space="preserve">STEEL LUNCH BOX 3LAYER-8505 </v>
      </c>
      <c r="H1778" s="3" t="str">
        <f t="shared" si="380"/>
        <v>STEEL</v>
      </c>
      <c r="I1778" s="3"/>
      <c r="J1778" s="3"/>
      <c r="K1778" s="3" t="str">
        <f t="shared" si="381"/>
        <v>KG</v>
      </c>
      <c r="L1778" s="3" t="e">
        <f t="shared" si="382"/>
        <v>#VALUE!</v>
      </c>
      <c r="M1778" s="3"/>
      <c r="N1778" s="3">
        <v>14820</v>
      </c>
      <c r="O1778" s="3" t="s">
        <v>1076</v>
      </c>
      <c r="P1778" s="3">
        <v>253.92042979999999</v>
      </c>
      <c r="Q1778" s="3">
        <v>3763100.77</v>
      </c>
      <c r="R1778" s="3">
        <v>3.4999370070000002</v>
      </c>
      <c r="S1778" s="3">
        <v>51869.066440000002</v>
      </c>
      <c r="T1778" s="3">
        <v>915186.1</v>
      </c>
      <c r="U1778" t="str">
        <f t="shared" si="383"/>
        <v xml:space="preserve">STEEL LUNCH BOX 3LAYER-8505 </v>
      </c>
      <c r="V1778" t="e">
        <f t="shared" si="384"/>
        <v>#VALUE!</v>
      </c>
      <c r="W1778" t="str">
        <f t="shared" si="385"/>
        <v>KG</v>
      </c>
      <c r="X1778" t="e">
        <f t="shared" si="386"/>
        <v>#VALUE!</v>
      </c>
      <c r="Y1778">
        <f t="shared" si="387"/>
        <v>4678286.87</v>
      </c>
      <c r="Z1778">
        <f t="shared" si="388"/>
        <v>0.24319999806967699</v>
      </c>
      <c r="AA1778" t="str">
        <f t="shared" si="389"/>
        <v>High</v>
      </c>
      <c r="AB1778">
        <f t="shared" si="390"/>
        <v>2018</v>
      </c>
      <c r="AD1778">
        <f t="shared" si="391"/>
        <v>0.22511151198629781</v>
      </c>
    </row>
    <row r="1779" spans="1:30" x14ac:dyDescent="0.3">
      <c r="A1779" s="3" t="s">
        <v>19</v>
      </c>
      <c r="B1779" s="3" t="s">
        <v>2358</v>
      </c>
      <c r="C1779" s="3" t="s">
        <v>21</v>
      </c>
      <c r="D1779" s="4" t="s">
        <v>22</v>
      </c>
      <c r="E1779" s="3" t="s">
        <v>2359</v>
      </c>
      <c r="F1779" s="3" t="str">
        <f t="shared" si="378"/>
        <v>Household Steel</v>
      </c>
      <c r="G1779" s="3" t="str">
        <f t="shared" si="379"/>
        <v xml:space="preserve">STEEL SPOON HOLDER ROUND -MP-96 </v>
      </c>
      <c r="H1779" s="3" t="str">
        <f t="shared" si="380"/>
        <v>STEEL</v>
      </c>
      <c r="I1779" s="3"/>
      <c r="J1779" s="3"/>
      <c r="K1779" s="3" t="str">
        <f t="shared" si="381"/>
        <v>KG</v>
      </c>
      <c r="L1779" s="3" t="e">
        <f t="shared" si="382"/>
        <v>#VALUE!</v>
      </c>
      <c r="M1779" s="3"/>
      <c r="N1779" s="3">
        <v>10548</v>
      </c>
      <c r="O1779" s="3" t="s">
        <v>1076</v>
      </c>
      <c r="P1779" s="3">
        <v>53.729027299999998</v>
      </c>
      <c r="Q1779" s="3">
        <v>566733.78</v>
      </c>
      <c r="R1779" s="3">
        <v>0.74057928699999998</v>
      </c>
      <c r="S1779" s="3">
        <v>7811.6303239999997</v>
      </c>
      <c r="T1779" s="3">
        <v>137829.6</v>
      </c>
      <c r="U1779" t="str">
        <f t="shared" si="383"/>
        <v xml:space="preserve">STEEL SPOON HOLDER ROUND -MP-96 </v>
      </c>
      <c r="V1779" t="e">
        <f t="shared" si="384"/>
        <v>#VALUE!</v>
      </c>
      <c r="W1779" t="str">
        <f t="shared" si="385"/>
        <v>KG</v>
      </c>
      <c r="X1779" t="e">
        <f t="shared" si="386"/>
        <v>#VALUE!</v>
      </c>
      <c r="Y1779">
        <f t="shared" si="387"/>
        <v>704563.38</v>
      </c>
      <c r="Z1779">
        <f t="shared" si="388"/>
        <v>0.24319990243037923</v>
      </c>
      <c r="AA1779" t="str">
        <f t="shared" si="389"/>
        <v>High</v>
      </c>
      <c r="AB1779">
        <f t="shared" si="390"/>
        <v>2018</v>
      </c>
      <c r="AD1779">
        <f t="shared" si="391"/>
        <v>0.22505161633701512</v>
      </c>
    </row>
    <row r="1780" spans="1:30" x14ac:dyDescent="0.3">
      <c r="A1780" s="3" t="s">
        <v>19</v>
      </c>
      <c r="B1780" s="3" t="s">
        <v>2358</v>
      </c>
      <c r="C1780" s="3" t="s">
        <v>21</v>
      </c>
      <c r="D1780" s="4" t="s">
        <v>22</v>
      </c>
      <c r="E1780" s="3" t="s">
        <v>2360</v>
      </c>
      <c r="F1780" s="3" t="str">
        <f t="shared" si="378"/>
        <v>Other</v>
      </c>
      <c r="G1780" s="3" t="str">
        <f t="shared" si="379"/>
        <v xml:space="preserve">STEEL ZHARA-NP-003 </v>
      </c>
      <c r="H1780" s="3" t="str">
        <f t="shared" si="380"/>
        <v>STEEL</v>
      </c>
      <c r="I1780" s="3"/>
      <c r="J1780" s="3"/>
      <c r="K1780" s="3" t="str">
        <f t="shared" si="381"/>
        <v>KG</v>
      </c>
      <c r="L1780" s="3" t="e">
        <f t="shared" si="382"/>
        <v>#VALUE!</v>
      </c>
      <c r="M1780" s="3"/>
      <c r="N1780" s="3">
        <v>18000</v>
      </c>
      <c r="O1780" s="3" t="s">
        <v>1076</v>
      </c>
      <c r="P1780" s="3">
        <v>32.72447889</v>
      </c>
      <c r="Q1780" s="3">
        <v>589040.62</v>
      </c>
      <c r="R1780" s="3">
        <v>0.45106104600000002</v>
      </c>
      <c r="S1780" s="3">
        <v>8119.0988280000001</v>
      </c>
      <c r="T1780" s="3">
        <v>143254.70000000001</v>
      </c>
      <c r="U1780" t="str">
        <f t="shared" si="383"/>
        <v xml:space="preserve">STEEL ZHARA-NP-003 </v>
      </c>
      <c r="V1780" t="e">
        <f t="shared" si="384"/>
        <v>#VALUE!</v>
      </c>
      <c r="W1780" t="str">
        <f t="shared" si="385"/>
        <v>KG</v>
      </c>
      <c r="X1780" t="e">
        <f t="shared" si="386"/>
        <v>#VALUE!</v>
      </c>
      <c r="Y1780">
        <f t="shared" si="387"/>
        <v>732295.32000000007</v>
      </c>
      <c r="Z1780">
        <f t="shared" si="388"/>
        <v>0.24320003601788959</v>
      </c>
      <c r="AA1780" t="str">
        <f t="shared" si="389"/>
        <v>High</v>
      </c>
      <c r="AB1780">
        <f t="shared" si="390"/>
        <v>2018</v>
      </c>
      <c r="AD1780">
        <f t="shared" si="391"/>
        <v>0.22499132302773489</v>
      </c>
    </row>
    <row r="1781" spans="1:30" x14ac:dyDescent="0.3">
      <c r="A1781" s="3" t="s">
        <v>19</v>
      </c>
      <c r="B1781" s="3" t="s">
        <v>2358</v>
      </c>
      <c r="C1781" s="3" t="s">
        <v>21</v>
      </c>
      <c r="D1781" s="4" t="s">
        <v>25</v>
      </c>
      <c r="E1781" s="3" t="s">
        <v>2361</v>
      </c>
      <c r="F1781" s="3" t="str">
        <f t="shared" si="378"/>
        <v>Scrubber</v>
      </c>
      <c r="G1781" s="3" t="str">
        <f t="shared" si="379"/>
        <v xml:space="preserve">STEEL SCRUBBER -ANG537 </v>
      </c>
      <c r="H1781" s="3" t="str">
        <f t="shared" si="380"/>
        <v>STEEL</v>
      </c>
      <c r="I1781" s="3"/>
      <c r="J1781" s="3"/>
      <c r="K1781" s="3" t="str">
        <f t="shared" si="381"/>
        <v>KG</v>
      </c>
      <c r="L1781" s="3" t="e">
        <f t="shared" si="382"/>
        <v>#VALUE!</v>
      </c>
      <c r="M1781" s="3"/>
      <c r="N1781" s="3">
        <v>270864</v>
      </c>
      <c r="O1781" s="3" t="s">
        <v>1076</v>
      </c>
      <c r="P1781" s="3">
        <v>4.9197371009999999</v>
      </c>
      <c r="Q1781" s="3">
        <v>1332579.67</v>
      </c>
      <c r="R1781" s="3">
        <v>6.7811676000000001E-2</v>
      </c>
      <c r="S1781" s="3">
        <v>18367.741829999999</v>
      </c>
      <c r="T1781" s="3">
        <v>412833.2</v>
      </c>
      <c r="U1781" t="str">
        <f t="shared" si="383"/>
        <v xml:space="preserve">STEEL SCRUBBER -ANG537 </v>
      </c>
      <c r="V1781" t="e">
        <f t="shared" si="384"/>
        <v>#VALUE!</v>
      </c>
      <c r="W1781" t="str">
        <f t="shared" si="385"/>
        <v>KG</v>
      </c>
      <c r="X1781" t="e">
        <f t="shared" si="386"/>
        <v>#VALUE!</v>
      </c>
      <c r="Y1781">
        <f t="shared" si="387"/>
        <v>1745412.8699999999</v>
      </c>
      <c r="Z1781">
        <f t="shared" si="388"/>
        <v>0.30980001368323445</v>
      </c>
      <c r="AA1781" t="str">
        <f t="shared" si="389"/>
        <v>High</v>
      </c>
      <c r="AB1781">
        <f t="shared" si="390"/>
        <v>2018</v>
      </c>
      <c r="AD1781">
        <f t="shared" si="391"/>
        <v>0.2249306273177677</v>
      </c>
    </row>
    <row r="1782" spans="1:30" x14ac:dyDescent="0.3">
      <c r="A1782" s="3" t="s">
        <v>19</v>
      </c>
      <c r="B1782" s="3" t="s">
        <v>2358</v>
      </c>
      <c r="C1782" s="3" t="s">
        <v>21</v>
      </c>
      <c r="D1782" s="4" t="s">
        <v>22</v>
      </c>
      <c r="E1782" s="3" t="s">
        <v>2362</v>
      </c>
      <c r="F1782" s="3" t="str">
        <f t="shared" si="378"/>
        <v>Other</v>
      </c>
      <c r="G1782" s="3" t="str">
        <f t="shared" si="379"/>
        <v xml:space="preserve">STEEL LUNCH BOX 3 LAYER -8505 </v>
      </c>
      <c r="H1782" s="3" t="str">
        <f t="shared" si="380"/>
        <v>STEEL</v>
      </c>
      <c r="I1782" s="3"/>
      <c r="J1782" s="3"/>
      <c r="K1782" s="3" t="str">
        <f t="shared" si="381"/>
        <v>KG</v>
      </c>
      <c r="L1782" s="3" t="e">
        <f t="shared" si="382"/>
        <v>#VALUE!</v>
      </c>
      <c r="M1782" s="3"/>
      <c r="N1782" s="3">
        <v>1812</v>
      </c>
      <c r="O1782" s="3" t="s">
        <v>1076</v>
      </c>
      <c r="P1782" s="3">
        <v>253.72213020000001</v>
      </c>
      <c r="Q1782" s="3">
        <v>459744.5</v>
      </c>
      <c r="R1782" s="3">
        <v>3.4972037249999999</v>
      </c>
      <c r="S1782" s="3">
        <v>6336.9331499999998</v>
      </c>
      <c r="T1782" s="3">
        <v>111809.8</v>
      </c>
      <c r="U1782" t="str">
        <f t="shared" si="383"/>
        <v xml:space="preserve">STEEL LUNCH BOX 3 LAYER -8505 </v>
      </c>
      <c r="V1782" t="e">
        <f t="shared" si="384"/>
        <v>#VALUE!</v>
      </c>
      <c r="W1782" t="str">
        <f t="shared" si="385"/>
        <v>KG</v>
      </c>
      <c r="X1782" t="e">
        <f t="shared" si="386"/>
        <v>#VALUE!</v>
      </c>
      <c r="Y1782">
        <f t="shared" si="387"/>
        <v>571554.30000000005</v>
      </c>
      <c r="Z1782">
        <f t="shared" si="388"/>
        <v>0.24319986427243828</v>
      </c>
      <c r="AA1782" t="str">
        <f t="shared" si="389"/>
        <v>High</v>
      </c>
      <c r="AB1782">
        <f t="shared" si="390"/>
        <v>2018</v>
      </c>
      <c r="AD1782">
        <f t="shared" si="391"/>
        <v>0.22464678321621095</v>
      </c>
    </row>
    <row r="1783" spans="1:30" x14ac:dyDescent="0.3">
      <c r="A1783" s="3" t="s">
        <v>19</v>
      </c>
      <c r="B1783" s="3" t="s">
        <v>2358</v>
      </c>
      <c r="C1783" s="3" t="s">
        <v>21</v>
      </c>
      <c r="D1783" s="4" t="s">
        <v>22</v>
      </c>
      <c r="E1783" s="3" t="s">
        <v>2363</v>
      </c>
      <c r="F1783" s="3" t="str">
        <f t="shared" si="378"/>
        <v>Other</v>
      </c>
      <c r="G1783" s="3" t="str">
        <f t="shared" si="379"/>
        <v xml:space="preserve">STEEL LUNCH BOX -6561 </v>
      </c>
      <c r="H1783" s="3" t="str">
        <f t="shared" si="380"/>
        <v>STEEL</v>
      </c>
      <c r="I1783" s="3"/>
      <c r="J1783" s="3"/>
      <c r="K1783" s="3" t="str">
        <f t="shared" si="381"/>
        <v>KG</v>
      </c>
      <c r="L1783" s="3" t="e">
        <f t="shared" si="382"/>
        <v>#VALUE!</v>
      </c>
      <c r="M1783" s="3"/>
      <c r="N1783" s="3">
        <v>6480</v>
      </c>
      <c r="O1783" s="3" t="s">
        <v>1076</v>
      </c>
      <c r="P1783" s="3">
        <v>191.57117589999999</v>
      </c>
      <c r="Q1783" s="3">
        <v>1241381.22</v>
      </c>
      <c r="R1783" s="3">
        <v>2.6405399850000002</v>
      </c>
      <c r="S1783" s="3">
        <v>17110.699100000002</v>
      </c>
      <c r="T1783" s="3">
        <v>301903.90000000002</v>
      </c>
      <c r="U1783" t="str">
        <f t="shared" si="383"/>
        <v xml:space="preserve">STEEL LUNCH BOX -6561 </v>
      </c>
      <c r="V1783" t="e">
        <f t="shared" si="384"/>
        <v>#VALUE!</v>
      </c>
      <c r="W1783" t="str">
        <f t="shared" si="385"/>
        <v>KG</v>
      </c>
      <c r="X1783" t="e">
        <f t="shared" si="386"/>
        <v>#VALUE!</v>
      </c>
      <c r="Y1783">
        <f t="shared" si="387"/>
        <v>1543285.12</v>
      </c>
      <c r="Z1783">
        <f t="shared" si="388"/>
        <v>0.243199989766238</v>
      </c>
      <c r="AA1783" t="str">
        <f t="shared" si="389"/>
        <v>High</v>
      </c>
      <c r="AB1783">
        <f t="shared" si="390"/>
        <v>2018</v>
      </c>
      <c r="AD1783">
        <f t="shared" si="391"/>
        <v>0.22458452455494851</v>
      </c>
    </row>
    <row r="1784" spans="1:30" x14ac:dyDescent="0.3">
      <c r="A1784" s="3" t="s">
        <v>19</v>
      </c>
      <c r="B1784" s="3" t="s">
        <v>2358</v>
      </c>
      <c r="C1784" s="3" t="s">
        <v>21</v>
      </c>
      <c r="D1784" s="4" t="s">
        <v>22</v>
      </c>
      <c r="E1784" s="3" t="s">
        <v>2364</v>
      </c>
      <c r="F1784" s="3" t="str">
        <f t="shared" si="378"/>
        <v>Containers</v>
      </c>
      <c r="G1784" s="3" t="str">
        <f t="shared" si="379"/>
        <v>STEEL CONTAINER ROUND-6857</v>
      </c>
      <c r="H1784" s="3" t="str">
        <f t="shared" si="380"/>
        <v>STEEL</v>
      </c>
      <c r="I1784" s="3"/>
      <c r="J1784" s="3"/>
      <c r="K1784" s="3" t="str">
        <f t="shared" si="381"/>
        <v>KG</v>
      </c>
      <c r="L1784" s="3" t="e">
        <f t="shared" si="382"/>
        <v>#VALUE!</v>
      </c>
      <c r="M1784" s="3"/>
      <c r="N1784" s="3">
        <v>23760</v>
      </c>
      <c r="O1784" s="3" t="s">
        <v>1076</v>
      </c>
      <c r="P1784" s="3">
        <v>61.419765990000002</v>
      </c>
      <c r="Q1784" s="3">
        <v>1459333.64</v>
      </c>
      <c r="R1784" s="3">
        <v>0.84658533400000002</v>
      </c>
      <c r="S1784" s="3">
        <v>20114.867539999999</v>
      </c>
      <c r="T1784" s="3">
        <v>354909.9</v>
      </c>
      <c r="U1784" t="str">
        <f t="shared" si="383"/>
        <v>STEEL CONTAINER ROUND-6857</v>
      </c>
      <c r="V1784" t="e">
        <f t="shared" si="384"/>
        <v>#VALUE!</v>
      </c>
      <c r="W1784" t="str">
        <f t="shared" si="385"/>
        <v>KG</v>
      </c>
      <c r="X1784" t="e">
        <f t="shared" si="386"/>
        <v>#VALUE!</v>
      </c>
      <c r="Y1784">
        <f t="shared" si="387"/>
        <v>1814243.54</v>
      </c>
      <c r="Z1784">
        <f t="shared" si="388"/>
        <v>0.24319997173504479</v>
      </c>
      <c r="AA1784" t="str">
        <f t="shared" si="389"/>
        <v>High</v>
      </c>
      <c r="AB1784">
        <f t="shared" si="390"/>
        <v>2018</v>
      </c>
      <c r="AD1784">
        <f t="shared" si="391"/>
        <v>0.22452184622090374</v>
      </c>
    </row>
    <row r="1785" spans="1:30" x14ac:dyDescent="0.3">
      <c r="A1785" s="3" t="s">
        <v>19</v>
      </c>
      <c r="B1785" s="3" t="s">
        <v>2358</v>
      </c>
      <c r="C1785" s="3" t="s">
        <v>21</v>
      </c>
      <c r="D1785" s="4" t="s">
        <v>22</v>
      </c>
      <c r="E1785" s="3" t="s">
        <v>2365</v>
      </c>
      <c r="F1785" s="3" t="str">
        <f t="shared" si="378"/>
        <v>Other</v>
      </c>
      <c r="G1785" s="3" t="str">
        <f t="shared" si="379"/>
        <v>STEEL LUNCH BOX -6900</v>
      </c>
      <c r="H1785" s="3" t="str">
        <f t="shared" si="380"/>
        <v>STEEL</v>
      </c>
      <c r="I1785" s="3"/>
      <c r="J1785" s="3"/>
      <c r="K1785" s="3" t="str">
        <f t="shared" si="381"/>
        <v>KG</v>
      </c>
      <c r="L1785" s="3" t="e">
        <f t="shared" si="382"/>
        <v>#VALUE!</v>
      </c>
      <c r="M1785" s="3"/>
      <c r="N1785" s="3">
        <v>22944</v>
      </c>
      <c r="O1785" s="3" t="s">
        <v>1076</v>
      </c>
      <c r="P1785" s="3">
        <v>58.275658999999997</v>
      </c>
      <c r="Q1785" s="3">
        <v>1337076.72</v>
      </c>
      <c r="R1785" s="3">
        <v>0.80324822900000004</v>
      </c>
      <c r="S1785" s="3">
        <v>18429.727360000001</v>
      </c>
      <c r="T1785" s="3">
        <v>325177.09999999998</v>
      </c>
      <c r="U1785" t="str">
        <f t="shared" si="383"/>
        <v>STEEL LUNCH BOX -6900</v>
      </c>
      <c r="V1785" t="e">
        <f t="shared" si="384"/>
        <v>#VALUE!</v>
      </c>
      <c r="W1785" t="str">
        <f t="shared" si="385"/>
        <v>KG</v>
      </c>
      <c r="X1785" t="e">
        <f t="shared" si="386"/>
        <v>#VALUE!</v>
      </c>
      <c r="Y1785">
        <f t="shared" si="387"/>
        <v>1662253.8199999998</v>
      </c>
      <c r="Z1785">
        <f t="shared" si="388"/>
        <v>0.24320003118444841</v>
      </c>
      <c r="AA1785" t="str">
        <f t="shared" si="389"/>
        <v>High</v>
      </c>
      <c r="AB1785">
        <f t="shared" si="390"/>
        <v>2018</v>
      </c>
      <c r="AD1785">
        <f t="shared" si="391"/>
        <v>0.22445874444551811</v>
      </c>
    </row>
    <row r="1786" spans="1:30" x14ac:dyDescent="0.3">
      <c r="A1786" s="3" t="s">
        <v>19</v>
      </c>
      <c r="B1786" s="3" t="s">
        <v>2366</v>
      </c>
      <c r="C1786" s="3" t="s">
        <v>21</v>
      </c>
      <c r="D1786" s="4" t="s">
        <v>22</v>
      </c>
      <c r="E1786" s="3" t="s">
        <v>2367</v>
      </c>
      <c r="F1786" s="3" t="str">
        <f t="shared" si="378"/>
        <v>Other</v>
      </c>
      <c r="G1786" s="3" t="str">
        <f t="shared" si="379"/>
        <v xml:space="preserve">STAINLESS STEEL SPORTS BOTTLE 750ML S-308-C6-NP-20 </v>
      </c>
      <c r="H1786" s="3" t="str">
        <f t="shared" si="380"/>
        <v>STAINLESS</v>
      </c>
      <c r="I1786" s="3"/>
      <c r="J1786" s="3"/>
      <c r="K1786" s="3" t="str">
        <f t="shared" si="381"/>
        <v>KG</v>
      </c>
      <c r="L1786" s="3" t="e">
        <f t="shared" si="382"/>
        <v>#VALUE!</v>
      </c>
      <c r="M1786" s="3"/>
      <c r="N1786" s="3">
        <v>21600</v>
      </c>
      <c r="O1786" s="3" t="s">
        <v>1076</v>
      </c>
      <c r="P1786" s="3">
        <v>84.625753700000004</v>
      </c>
      <c r="Q1786" s="3">
        <v>1827916.28</v>
      </c>
      <c r="R1786" s="3">
        <v>1.1664473289999999</v>
      </c>
      <c r="S1786" s="3">
        <v>25195.262299999999</v>
      </c>
      <c r="T1786" s="3">
        <v>444549.3</v>
      </c>
      <c r="U1786" t="str">
        <f t="shared" si="383"/>
        <v xml:space="preserve">STAINLESS STEEL SPORTS BOTTLE 750ML S-308-C6-NP-20 </v>
      </c>
      <c r="V1786" t="e">
        <f t="shared" si="384"/>
        <v>#VALUE!</v>
      </c>
      <c r="W1786" t="str">
        <f t="shared" si="385"/>
        <v>KG</v>
      </c>
      <c r="X1786" t="e">
        <f t="shared" si="386"/>
        <v>#VALUE!</v>
      </c>
      <c r="Y1786">
        <f t="shared" si="387"/>
        <v>2272465.58</v>
      </c>
      <c r="Z1786">
        <f t="shared" si="388"/>
        <v>0.2432000332093984</v>
      </c>
      <c r="AA1786" t="str">
        <f t="shared" si="389"/>
        <v>High</v>
      </c>
      <c r="AB1786">
        <f t="shared" si="390"/>
        <v>2018</v>
      </c>
      <c r="AD1786">
        <f t="shared" si="391"/>
        <v>0.22439521465996243</v>
      </c>
    </row>
    <row r="1787" spans="1:30" x14ac:dyDescent="0.3">
      <c r="A1787" s="3" t="s">
        <v>19</v>
      </c>
      <c r="B1787" s="3" t="s">
        <v>2366</v>
      </c>
      <c r="C1787" s="3" t="s">
        <v>21</v>
      </c>
      <c r="D1787" s="4" t="s">
        <v>22</v>
      </c>
      <c r="E1787" s="3" t="s">
        <v>2368</v>
      </c>
      <c r="F1787" s="3" t="str">
        <f t="shared" si="378"/>
        <v>Other</v>
      </c>
      <c r="G1787" s="3" t="str">
        <f t="shared" si="379"/>
        <v xml:space="preserve">STAINLESS STEEL SPORTS BOTTLE 600ML S115-NP-21 </v>
      </c>
      <c r="H1787" s="3" t="str">
        <f t="shared" si="380"/>
        <v>STAINLESS</v>
      </c>
      <c r="I1787" s="3"/>
      <c r="J1787" s="3"/>
      <c r="K1787" s="3" t="str">
        <f t="shared" si="381"/>
        <v>KG</v>
      </c>
      <c r="L1787" s="3" t="e">
        <f t="shared" si="382"/>
        <v>#VALUE!</v>
      </c>
      <c r="M1787" s="3"/>
      <c r="N1787" s="3">
        <v>20988</v>
      </c>
      <c r="O1787" s="3" t="s">
        <v>1076</v>
      </c>
      <c r="P1787" s="3">
        <v>93.572970269999999</v>
      </c>
      <c r="Q1787" s="3">
        <v>1963909.5</v>
      </c>
      <c r="R1787" s="3">
        <v>1.2897721609999999</v>
      </c>
      <c r="S1787" s="3">
        <v>27069.738109999998</v>
      </c>
      <c r="T1787" s="3">
        <v>477622.7</v>
      </c>
      <c r="U1787" t="str">
        <f t="shared" si="383"/>
        <v xml:space="preserve">STAINLESS STEEL SPORTS BOTTLE 600ML S115-NP-21 </v>
      </c>
      <c r="V1787" t="e">
        <f t="shared" si="384"/>
        <v>#VALUE!</v>
      </c>
      <c r="W1787" t="str">
        <f t="shared" si="385"/>
        <v>KG</v>
      </c>
      <c r="X1787" t="e">
        <f t="shared" si="386"/>
        <v>#VALUE!</v>
      </c>
      <c r="Y1787">
        <f t="shared" si="387"/>
        <v>2441532.2000000002</v>
      </c>
      <c r="Z1787">
        <f t="shared" si="388"/>
        <v>0.2431999539693657</v>
      </c>
      <c r="AA1787" t="str">
        <f t="shared" si="389"/>
        <v>High</v>
      </c>
      <c r="AB1787">
        <f t="shared" si="390"/>
        <v>2018</v>
      </c>
      <c r="AD1787">
        <f t="shared" si="391"/>
        <v>0.22433125269210719</v>
      </c>
    </row>
    <row r="1788" spans="1:30" x14ac:dyDescent="0.3">
      <c r="A1788" s="3" t="s">
        <v>19</v>
      </c>
      <c r="B1788" s="3" t="s">
        <v>2369</v>
      </c>
      <c r="C1788" s="3" t="s">
        <v>21</v>
      </c>
      <c r="D1788" s="4" t="s">
        <v>22</v>
      </c>
      <c r="E1788" s="3" t="s">
        <v>2370</v>
      </c>
      <c r="F1788" s="3" t="str">
        <f t="shared" si="378"/>
        <v>Household Steel</v>
      </c>
      <c r="G1788" s="3" t="str">
        <f t="shared" si="379"/>
        <v xml:space="preserve">STEEL SPOON HOLDER ROUND -MP-96 </v>
      </c>
      <c r="H1788" s="3" t="str">
        <f t="shared" si="380"/>
        <v>STEEL</v>
      </c>
      <c r="I1788" s="3"/>
      <c r="J1788" s="3"/>
      <c r="K1788" s="3" t="str">
        <f t="shared" si="381"/>
        <v>KG</v>
      </c>
      <c r="L1788" s="3" t="e">
        <f t="shared" si="382"/>
        <v>#VALUE!</v>
      </c>
      <c r="M1788" s="3"/>
      <c r="N1788" s="3">
        <v>4788</v>
      </c>
      <c r="O1788" s="3" t="s">
        <v>1076</v>
      </c>
      <c r="P1788" s="3">
        <v>54.642571009999998</v>
      </c>
      <c r="Q1788" s="3">
        <v>261628.63</v>
      </c>
      <c r="R1788" s="3">
        <v>0.75317120599999998</v>
      </c>
      <c r="S1788" s="3">
        <v>3606.1837350000001</v>
      </c>
      <c r="T1788" s="3">
        <v>63628.1</v>
      </c>
      <c r="U1788" t="str">
        <f t="shared" si="383"/>
        <v xml:space="preserve">STEEL SPOON HOLDER ROUND -MP-96 </v>
      </c>
      <c r="V1788" t="e">
        <f t="shared" si="384"/>
        <v>#VALUE!</v>
      </c>
      <c r="W1788" t="str">
        <f t="shared" si="385"/>
        <v>KG</v>
      </c>
      <c r="X1788" t="e">
        <f t="shared" si="386"/>
        <v>#VALUE!</v>
      </c>
      <c r="Y1788">
        <f t="shared" si="387"/>
        <v>325256.73</v>
      </c>
      <c r="Z1788">
        <f t="shared" si="388"/>
        <v>0.24320006568088515</v>
      </c>
      <c r="AA1788" t="str">
        <f t="shared" si="389"/>
        <v>High</v>
      </c>
      <c r="AB1788">
        <f t="shared" si="390"/>
        <v>2018</v>
      </c>
      <c r="AD1788">
        <f t="shared" si="391"/>
        <v>0.22426685439423263</v>
      </c>
    </row>
    <row r="1789" spans="1:30" x14ac:dyDescent="0.3">
      <c r="A1789" s="3" t="s">
        <v>19</v>
      </c>
      <c r="B1789" s="3" t="s">
        <v>2371</v>
      </c>
      <c r="C1789" s="3" t="s">
        <v>21</v>
      </c>
      <c r="D1789" s="4" t="s">
        <v>22</v>
      </c>
      <c r="E1789" s="3" t="s">
        <v>2372</v>
      </c>
      <c r="F1789" s="3" t="str">
        <f t="shared" si="378"/>
        <v>Other</v>
      </c>
      <c r="G1789" s="3" t="str">
        <f t="shared" si="379"/>
        <v>STAINLESS STEEL SPORTS BOTTLE 750ML SG-702-SB-01</v>
      </c>
      <c r="H1789" s="3" t="str">
        <f t="shared" si="380"/>
        <v>STAINLESS</v>
      </c>
      <c r="I1789" s="3"/>
      <c r="J1789" s="3"/>
      <c r="K1789" s="3" t="str">
        <f t="shared" si="381"/>
        <v>KG</v>
      </c>
      <c r="L1789" s="3" t="e">
        <f t="shared" si="382"/>
        <v>#VALUE!</v>
      </c>
      <c r="M1789" s="3"/>
      <c r="N1789" s="3">
        <v>12600</v>
      </c>
      <c r="O1789" s="3" t="s">
        <v>1076</v>
      </c>
      <c r="P1789" s="3">
        <v>97.227065080000003</v>
      </c>
      <c r="Q1789" s="3">
        <v>1225061.02</v>
      </c>
      <c r="R1789" s="3">
        <v>1.36746927</v>
      </c>
      <c r="S1789" s="3">
        <v>17230.112799999999</v>
      </c>
      <c r="T1789" s="3">
        <v>297934.8</v>
      </c>
      <c r="U1789" t="str">
        <f t="shared" si="383"/>
        <v>STAINLESS STEEL SPORTS BOTTLE 750ML SG-702-SB-01</v>
      </c>
      <c r="V1789" t="e">
        <f t="shared" si="384"/>
        <v>#VALUE!</v>
      </c>
      <c r="W1789" t="str">
        <f t="shared" si="385"/>
        <v>KG</v>
      </c>
      <c r="X1789" t="e">
        <f t="shared" si="386"/>
        <v>#VALUE!</v>
      </c>
      <c r="Y1789">
        <f t="shared" si="387"/>
        <v>1522995.82</v>
      </c>
      <c r="Z1789">
        <f t="shared" si="388"/>
        <v>0.2431999672963229</v>
      </c>
      <c r="AA1789" t="str">
        <f t="shared" si="389"/>
        <v>High</v>
      </c>
      <c r="AB1789">
        <f t="shared" si="390"/>
        <v>2018</v>
      </c>
      <c r="AD1789">
        <f t="shared" si="391"/>
        <v>0.22420201462955228</v>
      </c>
    </row>
    <row r="1790" spans="1:30" x14ac:dyDescent="0.3">
      <c r="A1790" s="3" t="s">
        <v>19</v>
      </c>
      <c r="B1790" s="3" t="s">
        <v>2371</v>
      </c>
      <c r="C1790" s="3" t="s">
        <v>21</v>
      </c>
      <c r="D1790" s="4" t="s">
        <v>22</v>
      </c>
      <c r="E1790" s="3" t="s">
        <v>2373</v>
      </c>
      <c r="F1790" s="3" t="str">
        <f t="shared" si="378"/>
        <v>Other</v>
      </c>
      <c r="G1790" s="3" t="str">
        <f t="shared" si="379"/>
        <v xml:space="preserve">STEEL ZHARA-NP-003 </v>
      </c>
      <c r="H1790" s="3" t="str">
        <f t="shared" si="380"/>
        <v>STEEL</v>
      </c>
      <c r="I1790" s="3"/>
      <c r="J1790" s="3"/>
      <c r="K1790" s="3" t="str">
        <f t="shared" si="381"/>
        <v>KG</v>
      </c>
      <c r="L1790" s="3" t="e">
        <f t="shared" si="382"/>
        <v>#VALUE!</v>
      </c>
      <c r="M1790" s="3"/>
      <c r="N1790" s="3">
        <v>24000</v>
      </c>
      <c r="O1790" s="3" t="s">
        <v>1076</v>
      </c>
      <c r="P1790" s="3">
        <v>32.170043329999999</v>
      </c>
      <c r="Q1790" s="3">
        <v>772081.04</v>
      </c>
      <c r="R1790" s="3">
        <v>0.45246193200000001</v>
      </c>
      <c r="S1790" s="3">
        <v>10859.086359999999</v>
      </c>
      <c r="T1790" s="3">
        <v>187770.1</v>
      </c>
      <c r="U1790" t="str">
        <f t="shared" si="383"/>
        <v xml:space="preserve">STEEL ZHARA-NP-003 </v>
      </c>
      <c r="V1790" t="e">
        <f t="shared" si="384"/>
        <v>#VALUE!</v>
      </c>
      <c r="W1790" t="str">
        <f t="shared" si="385"/>
        <v>KG</v>
      </c>
      <c r="X1790" t="e">
        <f t="shared" si="386"/>
        <v>#VALUE!</v>
      </c>
      <c r="Y1790">
        <f t="shared" si="387"/>
        <v>959851.14</v>
      </c>
      <c r="Z1790">
        <f t="shared" si="388"/>
        <v>0.24319998843644702</v>
      </c>
      <c r="AA1790" t="str">
        <f t="shared" si="389"/>
        <v>High</v>
      </c>
      <c r="AB1790">
        <f t="shared" si="390"/>
        <v>2018</v>
      </c>
      <c r="AD1790">
        <f t="shared" si="391"/>
        <v>0.22413672956884173</v>
      </c>
    </row>
    <row r="1791" spans="1:30" x14ac:dyDescent="0.3">
      <c r="A1791" s="3" t="s">
        <v>19</v>
      </c>
      <c r="B1791" s="3" t="s">
        <v>2371</v>
      </c>
      <c r="C1791" s="3" t="s">
        <v>21</v>
      </c>
      <c r="D1791" s="4" t="s">
        <v>22</v>
      </c>
      <c r="E1791" s="3" t="s">
        <v>2374</v>
      </c>
      <c r="F1791" s="3" t="str">
        <f t="shared" si="378"/>
        <v>Kitchen Tools</v>
      </c>
      <c r="G1791" s="3" t="str">
        <f t="shared" si="379"/>
        <v xml:space="preserve">STEEL TEA STRAINER-NP-55 </v>
      </c>
      <c r="H1791" s="3" t="str">
        <f t="shared" si="380"/>
        <v>STEEL</v>
      </c>
      <c r="I1791" s="3"/>
      <c r="J1791" s="3"/>
      <c r="K1791" s="3" t="str">
        <f t="shared" si="381"/>
        <v>KG</v>
      </c>
      <c r="L1791" s="3" t="e">
        <f t="shared" si="382"/>
        <v>#VALUE!</v>
      </c>
      <c r="M1791" s="3"/>
      <c r="N1791" s="3">
        <v>50400</v>
      </c>
      <c r="O1791" s="3" t="s">
        <v>1076</v>
      </c>
      <c r="P1791" s="3">
        <v>23.036852580000001</v>
      </c>
      <c r="Q1791" s="3">
        <v>1161057.3700000001</v>
      </c>
      <c r="R1791" s="3">
        <v>0.32400636500000002</v>
      </c>
      <c r="S1791" s="3">
        <v>16329.920819999999</v>
      </c>
      <c r="T1791" s="3">
        <v>282369.09999999998</v>
      </c>
      <c r="U1791" t="str">
        <f t="shared" si="383"/>
        <v xml:space="preserve">STEEL TEA STRAINER-NP-55 </v>
      </c>
      <c r="V1791" t="e">
        <f t="shared" si="384"/>
        <v>#VALUE!</v>
      </c>
      <c r="W1791" t="str">
        <f t="shared" si="385"/>
        <v>KG</v>
      </c>
      <c r="X1791" t="e">
        <f t="shared" si="386"/>
        <v>#VALUE!</v>
      </c>
      <c r="Y1791">
        <f t="shared" si="387"/>
        <v>1443426.4700000002</v>
      </c>
      <c r="Z1791">
        <f t="shared" si="388"/>
        <v>0.24319995488250504</v>
      </c>
      <c r="AA1791" t="str">
        <f t="shared" si="389"/>
        <v>High</v>
      </c>
      <c r="AB1791">
        <f t="shared" si="390"/>
        <v>2018</v>
      </c>
      <c r="AD1791">
        <f t="shared" si="391"/>
        <v>0.22407099419343615</v>
      </c>
    </row>
    <row r="1792" spans="1:30" x14ac:dyDescent="0.3">
      <c r="A1792" s="3" t="s">
        <v>19</v>
      </c>
      <c r="B1792" s="3" t="s">
        <v>2371</v>
      </c>
      <c r="C1792" s="3" t="s">
        <v>21</v>
      </c>
      <c r="D1792" s="4" t="s">
        <v>22</v>
      </c>
      <c r="E1792" s="3" t="s">
        <v>2375</v>
      </c>
      <c r="F1792" s="3" t="str">
        <f t="shared" si="378"/>
        <v>Other</v>
      </c>
      <c r="G1792" s="3" t="str">
        <f t="shared" si="379"/>
        <v xml:space="preserve">STAINLESS STEEL SPORTS BOTTLE 600ML S115-NP-21 </v>
      </c>
      <c r="H1792" s="3" t="str">
        <f t="shared" si="380"/>
        <v>STAINLESS</v>
      </c>
      <c r="I1792" s="3"/>
      <c r="J1792" s="3"/>
      <c r="K1792" s="3" t="str">
        <f t="shared" si="381"/>
        <v>KG</v>
      </c>
      <c r="L1792" s="3" t="e">
        <f t="shared" si="382"/>
        <v>#VALUE!</v>
      </c>
      <c r="M1792" s="3"/>
      <c r="N1792" s="3">
        <v>24336</v>
      </c>
      <c r="O1792" s="3" t="s">
        <v>1076</v>
      </c>
      <c r="P1792" s="3">
        <v>91.744335550000002</v>
      </c>
      <c r="Q1792" s="3">
        <v>2232690.15</v>
      </c>
      <c r="R1792" s="3">
        <v>1.290356337</v>
      </c>
      <c r="S1792" s="3">
        <v>31402.111809999999</v>
      </c>
      <c r="T1792" s="3">
        <v>542990.19999999995</v>
      </c>
      <c r="U1792" t="str">
        <f t="shared" si="383"/>
        <v xml:space="preserve">STAINLESS STEEL SPORTS BOTTLE 600ML S115-NP-21 </v>
      </c>
      <c r="V1792" t="e">
        <f t="shared" si="384"/>
        <v>#VALUE!</v>
      </c>
      <c r="W1792" t="str">
        <f t="shared" si="385"/>
        <v>KG</v>
      </c>
      <c r="X1792" t="e">
        <f t="shared" si="386"/>
        <v>#VALUE!</v>
      </c>
      <c r="Y1792">
        <f t="shared" si="387"/>
        <v>2775680.3499999996</v>
      </c>
      <c r="Z1792">
        <f t="shared" si="388"/>
        <v>0.24319998007784466</v>
      </c>
      <c r="AA1792" t="str">
        <f t="shared" si="389"/>
        <v>High</v>
      </c>
      <c r="AB1792">
        <f t="shared" si="390"/>
        <v>2018</v>
      </c>
      <c r="AD1792">
        <f t="shared" si="391"/>
        <v>0.22400480401804149</v>
      </c>
    </row>
    <row r="1793" spans="1:30" x14ac:dyDescent="0.3">
      <c r="A1793" s="3" t="s">
        <v>19</v>
      </c>
      <c r="B1793" s="3" t="s">
        <v>2371</v>
      </c>
      <c r="C1793" s="3" t="s">
        <v>21</v>
      </c>
      <c r="D1793" s="4" t="s">
        <v>22</v>
      </c>
      <c r="E1793" s="3" t="s">
        <v>2376</v>
      </c>
      <c r="F1793" s="3" t="str">
        <f t="shared" si="378"/>
        <v>Other</v>
      </c>
      <c r="G1793" s="3" t="str">
        <f t="shared" si="379"/>
        <v xml:space="preserve">STAINLESS STEEL SPORTS BOTTLE 750ML S-308-C6-NP-20 </v>
      </c>
      <c r="H1793" s="3" t="str">
        <f t="shared" si="380"/>
        <v>STAINLESS</v>
      </c>
      <c r="I1793" s="3"/>
      <c r="J1793" s="3"/>
      <c r="K1793" s="3" t="str">
        <f t="shared" si="381"/>
        <v>KG</v>
      </c>
      <c r="L1793" s="3" t="e">
        <f t="shared" si="382"/>
        <v>#VALUE!</v>
      </c>
      <c r="M1793" s="3"/>
      <c r="N1793" s="3">
        <v>7020</v>
      </c>
      <c r="O1793" s="3" t="s">
        <v>1076</v>
      </c>
      <c r="P1793" s="3">
        <v>82.971968660000002</v>
      </c>
      <c r="Q1793" s="3">
        <v>582463.22</v>
      </c>
      <c r="R1793" s="3">
        <v>1.1669756490000001</v>
      </c>
      <c r="S1793" s="3">
        <v>8192.1690579999995</v>
      </c>
      <c r="T1793" s="3">
        <v>141655</v>
      </c>
      <c r="U1793" t="str">
        <f t="shared" si="383"/>
        <v xml:space="preserve">STAINLESS STEEL SPORTS BOTTLE 750ML S-308-C6-NP-20 </v>
      </c>
      <c r="V1793" t="e">
        <f t="shared" si="384"/>
        <v>#VALUE!</v>
      </c>
      <c r="W1793" t="str">
        <f t="shared" si="385"/>
        <v>KG</v>
      </c>
      <c r="X1793" t="e">
        <f t="shared" si="386"/>
        <v>#VALUE!</v>
      </c>
      <c r="Y1793">
        <f t="shared" si="387"/>
        <v>724118.22</v>
      </c>
      <c r="Z1793">
        <f t="shared" si="388"/>
        <v>0.24319990539488487</v>
      </c>
      <c r="AA1793" t="str">
        <f t="shared" si="389"/>
        <v>High</v>
      </c>
      <c r="AB1793">
        <f t="shared" si="390"/>
        <v>2018</v>
      </c>
      <c r="AD1793">
        <f t="shared" si="391"/>
        <v>0.2239381541011671</v>
      </c>
    </row>
    <row r="1794" spans="1:30" x14ac:dyDescent="0.3">
      <c r="A1794" s="3" t="s">
        <v>19</v>
      </c>
      <c r="B1794" s="3" t="s">
        <v>2377</v>
      </c>
      <c r="C1794" s="3" t="s">
        <v>21</v>
      </c>
      <c r="D1794" s="4" t="s">
        <v>22</v>
      </c>
      <c r="E1794" s="3" t="s">
        <v>2378</v>
      </c>
      <c r="F1794" s="3" t="str">
        <f t="shared" si="378"/>
        <v>Home Utility</v>
      </c>
      <c r="G1794" s="3" t="str">
        <f t="shared" si="379"/>
        <v xml:space="preserve">RYX-02-020 MILD STEEL MULTI FUNCTION CLOTH STAND </v>
      </c>
      <c r="H1794" s="3" t="str">
        <f t="shared" si="380"/>
        <v>RYX-02-020</v>
      </c>
      <c r="I1794" s="3"/>
      <c r="J1794" s="3"/>
      <c r="K1794" s="3" t="str">
        <f t="shared" si="381"/>
        <v/>
      </c>
      <c r="L1794" s="3" t="e">
        <f t="shared" si="382"/>
        <v>#VALUE!</v>
      </c>
      <c r="M1794" s="3"/>
      <c r="N1794" s="3">
        <v>1232</v>
      </c>
      <c r="O1794" s="3" t="s">
        <v>1076</v>
      </c>
      <c r="P1794" s="3">
        <v>1076.1783439999999</v>
      </c>
      <c r="Q1794" s="3">
        <v>1325851.72</v>
      </c>
      <c r="R1794" s="3">
        <v>15.13612298</v>
      </c>
      <c r="S1794" s="3">
        <v>18647.703519999999</v>
      </c>
      <c r="T1794" s="3">
        <v>322447.2</v>
      </c>
      <c r="U1794" t="str">
        <f t="shared" si="383"/>
        <v xml:space="preserve">RYX-02-020 MILD STEEL MULTI FUNCTION CLOTH STAND </v>
      </c>
      <c r="V1794" t="e">
        <f t="shared" si="384"/>
        <v>#VALUE!</v>
      </c>
      <c r="W1794" t="str">
        <f t="shared" si="385"/>
        <v/>
      </c>
      <c r="X1794" t="e">
        <f t="shared" si="386"/>
        <v>#VALUE!</v>
      </c>
      <c r="Y1794">
        <f t="shared" si="387"/>
        <v>1648298.92</v>
      </c>
      <c r="Z1794">
        <f t="shared" si="388"/>
        <v>0.24320004653310706</v>
      </c>
      <c r="AA1794" t="str">
        <f t="shared" si="389"/>
        <v>High</v>
      </c>
      <c r="AB1794">
        <f t="shared" si="390"/>
        <v>2018</v>
      </c>
      <c r="AD1794">
        <f t="shared" si="391"/>
        <v>0.22387103998516111</v>
      </c>
    </row>
    <row r="1795" spans="1:30" x14ac:dyDescent="0.3">
      <c r="A1795" s="3" t="s">
        <v>19</v>
      </c>
      <c r="B1795" s="3" t="s">
        <v>2379</v>
      </c>
      <c r="C1795" s="3" t="s">
        <v>21</v>
      </c>
      <c r="D1795" s="4" t="s">
        <v>22</v>
      </c>
      <c r="E1795" s="3" t="s">
        <v>2380</v>
      </c>
      <c r="F1795" s="3" t="str">
        <f t="shared" ref="F1795:F1858" si="392">IF(ISNUMBER(SEARCH("SCRUB",E1795)),"Scrubber",
IF(ISNUMBER(SEARCH("STRAIN",E1795)),"Kitchen Tools",
IF(ISNUMBER(SEARCH("HOLDER",E1795)),"Household Steel",
IF(ISNUMBER(SEARCH("CONTAINER",E1795)),"Containers",
IF(ISNUMBER(SEARCH("STAND",E1795)),"Home Utility",
"Other")))))</f>
        <v>Other</v>
      </c>
      <c r="G1795" s="3" t="str">
        <f t="shared" ref="G1795:G1858" si="393">LEFT(E1795, FIND("(", E1795 &amp; "(")-1)</f>
        <v>KWB-600F STAINLESS STEEL SPORTS BOTTLE</v>
      </c>
      <c r="H1795" s="3" t="str">
        <f t="shared" ref="H1795:H1858" si="394">LEFT(E1795, FIND(" ", E1795 &amp; " ") - 1)</f>
        <v>KWB-600F</v>
      </c>
      <c r="I1795" s="3"/>
      <c r="J1795" s="3"/>
      <c r="K1795" s="3" t="str">
        <f t="shared" ref="K1795:K1858" si="395">IF(ISNUMBER(SEARCH("PCS",E1795)),"PCS",
IF(ISNUMBER(SEARCH("SET",E1795)),"SETS",
IF(ISNUMBER(SEARCH("KG",E1795)),"KG","")))</f>
        <v/>
      </c>
      <c r="L1795" s="3" t="e">
        <f t="shared" ref="L1795:L1858" si="396">--TRIM(MID(E1795, FIND("USD", UPPER(E1795))+3, 10))</f>
        <v>#VALUE!</v>
      </c>
      <c r="M1795" s="3"/>
      <c r="N1795" s="3">
        <v>50544</v>
      </c>
      <c r="O1795" s="3" t="s">
        <v>1076</v>
      </c>
      <c r="P1795" s="3">
        <v>82.373984250000007</v>
      </c>
      <c r="Q1795" s="3">
        <v>4163510.66</v>
      </c>
      <c r="R1795" s="3">
        <v>1.158565179</v>
      </c>
      <c r="S1795" s="3">
        <v>58558.51842</v>
      </c>
      <c r="T1795" s="3">
        <v>1012565.8</v>
      </c>
      <c r="U1795" t="str">
        <f t="shared" ref="U1795:U1858" si="397">LEFT(E1795, FIND("(", E1795 &amp; "(")-1)</f>
        <v>KWB-600F STAINLESS STEEL SPORTS BOTTLE</v>
      </c>
      <c r="V1795" t="e">
        <f t="shared" ref="V1795:V1858" si="398">--SUBSTITUTE(MID(E1795, FIND("QTY:", E1795) + 4, FIND("PCS", E1795) - FIND("QTY:", E1795) - 4), ",", "")</f>
        <v>#VALUE!</v>
      </c>
      <c r="W1795" t="str">
        <f t="shared" ref="W1795:W1858" si="399">IF(ISNUMBER(SEARCH("PCS",E1795)),"PCS",
IF(ISNUMBER(SEARCH("SET",E1795)),"SET",
IF(ISNUMBER(SEARCH("KG",E1795)),"KG","")))</f>
        <v/>
      </c>
      <c r="X1795" t="e">
        <f t="shared" ref="X1795:X1858" si="400">--TRIM(SUBSTITUTE(MID(UPPER(E1795), FIND("USD", UPPER(E1795))+3, FIND("PER", UPPER(E1795)) - (FIND("USD", UPPER(E1795))+3)),")",""))</f>
        <v>#VALUE!</v>
      </c>
      <c r="Y1795">
        <f t="shared" ref="Y1795:Y1858" si="401">Q1795 + T1795</f>
        <v>5176076.46</v>
      </c>
      <c r="Z1795">
        <f t="shared" ref="Z1795:Z1858" si="402">IF(Q1795&gt;0, T1795/Q1795, "")</f>
        <v>0.24320000179848225</v>
      </c>
      <c r="AA1795" t="str">
        <f t="shared" ref="AA1795:AA1858" si="403">IF(AD1795 &gt; $AD$2080, "High", "Normal")</f>
        <v>High</v>
      </c>
      <c r="AB1795">
        <f t="shared" ref="AB1795:AB1858" si="404">YEAR(B1795)</f>
        <v>2018</v>
      </c>
      <c r="AD1795">
        <f t="shared" ref="AD1795:AD1858" si="405">AVERAGE(Z1795:Z3873)</f>
        <v>0.22380345604618229</v>
      </c>
    </row>
    <row r="1796" spans="1:30" x14ac:dyDescent="0.3">
      <c r="A1796" s="3" t="s">
        <v>19</v>
      </c>
      <c r="B1796" s="3" t="s">
        <v>2381</v>
      </c>
      <c r="C1796" s="3" t="s">
        <v>21</v>
      </c>
      <c r="D1796" s="4" t="s">
        <v>22</v>
      </c>
      <c r="E1796" s="3" t="s">
        <v>2382</v>
      </c>
      <c r="F1796" s="3" t="str">
        <f t="shared" si="392"/>
        <v>Other</v>
      </c>
      <c r="G1796" s="3" t="str">
        <f t="shared" si="393"/>
        <v>STEEL LUNCH BOX -6900</v>
      </c>
      <c r="H1796" s="3" t="str">
        <f t="shared" si="394"/>
        <v>STEEL</v>
      </c>
      <c r="I1796" s="3"/>
      <c r="J1796" s="3"/>
      <c r="K1796" s="3" t="str">
        <f t="shared" si="395"/>
        <v>KG</v>
      </c>
      <c r="L1796" s="3" t="e">
        <f t="shared" si="396"/>
        <v>#VALUE!</v>
      </c>
      <c r="M1796" s="3"/>
      <c r="N1796" s="3">
        <v>2184</v>
      </c>
      <c r="O1796" s="3" t="s">
        <v>1076</v>
      </c>
      <c r="P1796" s="3">
        <v>57.882202380000003</v>
      </c>
      <c r="Q1796" s="3">
        <v>126414.73</v>
      </c>
      <c r="R1796" s="3">
        <v>0.81409567299999996</v>
      </c>
      <c r="S1796" s="3">
        <v>1777.9849509999999</v>
      </c>
      <c r="T1796" s="3">
        <v>30744</v>
      </c>
      <c r="U1796" t="str">
        <f t="shared" si="397"/>
        <v>STEEL LUNCH BOX -6900</v>
      </c>
      <c r="V1796" t="e">
        <f t="shared" si="398"/>
        <v>#VALUE!</v>
      </c>
      <c r="W1796" t="str">
        <f t="shared" si="399"/>
        <v>KG</v>
      </c>
      <c r="X1796" t="e">
        <f t="shared" si="400"/>
        <v>#VALUE!</v>
      </c>
      <c r="Y1796">
        <f t="shared" si="401"/>
        <v>157158.72999999998</v>
      </c>
      <c r="Z1796">
        <f t="shared" si="402"/>
        <v>0.24319950689290717</v>
      </c>
      <c r="AA1796" t="str">
        <f t="shared" si="403"/>
        <v>High</v>
      </c>
      <c r="AB1796">
        <f t="shared" si="404"/>
        <v>2018</v>
      </c>
      <c r="AD1796">
        <f t="shared" si="405"/>
        <v>0.22373539799091105</v>
      </c>
    </row>
    <row r="1797" spans="1:30" x14ac:dyDescent="0.3">
      <c r="A1797" s="3" t="s">
        <v>19</v>
      </c>
      <c r="B1797" s="3" t="s">
        <v>2381</v>
      </c>
      <c r="C1797" s="3" t="s">
        <v>21</v>
      </c>
      <c r="D1797" s="4" t="s">
        <v>22</v>
      </c>
      <c r="E1797" s="3" t="s">
        <v>2383</v>
      </c>
      <c r="F1797" s="3" t="str">
        <f t="shared" si="392"/>
        <v>Other</v>
      </c>
      <c r="G1797" s="3" t="str">
        <f t="shared" si="393"/>
        <v>STEEL LUNCH BOX -6900</v>
      </c>
      <c r="H1797" s="3" t="str">
        <f t="shared" si="394"/>
        <v>STEEL</v>
      </c>
      <c r="I1797" s="3"/>
      <c r="J1797" s="3"/>
      <c r="K1797" s="3" t="str">
        <f t="shared" si="395"/>
        <v>KG</v>
      </c>
      <c r="L1797" s="3" t="e">
        <f t="shared" si="396"/>
        <v>#VALUE!</v>
      </c>
      <c r="M1797" s="3"/>
      <c r="N1797" s="3">
        <v>26112</v>
      </c>
      <c r="O1797" s="3" t="s">
        <v>1076</v>
      </c>
      <c r="P1797" s="3">
        <v>57.2273809</v>
      </c>
      <c r="Q1797" s="3">
        <v>1494321.37</v>
      </c>
      <c r="R1797" s="3">
        <v>0.80488580700000001</v>
      </c>
      <c r="S1797" s="3">
        <v>21017.178199999998</v>
      </c>
      <c r="T1797" s="3">
        <v>363418.9</v>
      </c>
      <c r="U1797" t="str">
        <f t="shared" si="397"/>
        <v>STEEL LUNCH BOX -6900</v>
      </c>
      <c r="V1797" t="e">
        <f t="shared" si="398"/>
        <v>#VALUE!</v>
      </c>
      <c r="W1797" t="str">
        <f t="shared" si="399"/>
        <v>KG</v>
      </c>
      <c r="X1797" t="e">
        <f t="shared" si="400"/>
        <v>#VALUE!</v>
      </c>
      <c r="Y1797">
        <f t="shared" si="401"/>
        <v>1857740.27</v>
      </c>
      <c r="Z1797">
        <f t="shared" si="402"/>
        <v>0.24319996173246186</v>
      </c>
      <c r="AA1797" t="str">
        <f t="shared" si="403"/>
        <v>High</v>
      </c>
      <c r="AB1797">
        <f t="shared" si="404"/>
        <v>2018</v>
      </c>
      <c r="AD1797">
        <f t="shared" si="405"/>
        <v>0.22366686239618572</v>
      </c>
    </row>
    <row r="1798" spans="1:30" x14ac:dyDescent="0.3">
      <c r="A1798" s="3" t="s">
        <v>19</v>
      </c>
      <c r="B1798" s="3" t="s">
        <v>2381</v>
      </c>
      <c r="C1798" s="3" t="s">
        <v>21</v>
      </c>
      <c r="D1798" s="4" t="s">
        <v>22</v>
      </c>
      <c r="E1798" s="3" t="s">
        <v>2384</v>
      </c>
      <c r="F1798" s="3" t="str">
        <f t="shared" si="392"/>
        <v>Other</v>
      </c>
      <c r="G1798" s="3" t="str">
        <f t="shared" si="393"/>
        <v>STEEL LUNCH BOX -6111</v>
      </c>
      <c r="H1798" s="3" t="str">
        <f t="shared" si="394"/>
        <v>STEEL</v>
      </c>
      <c r="I1798" s="3"/>
      <c r="J1798" s="3"/>
      <c r="K1798" s="3" t="str">
        <f t="shared" si="395"/>
        <v>KG</v>
      </c>
      <c r="L1798" s="3" t="e">
        <f t="shared" si="396"/>
        <v>#VALUE!</v>
      </c>
      <c r="M1798" s="3"/>
      <c r="N1798" s="3">
        <v>6720</v>
      </c>
      <c r="O1798" s="3" t="s">
        <v>1076</v>
      </c>
      <c r="P1798" s="3">
        <v>85.446151790000002</v>
      </c>
      <c r="Q1798" s="3">
        <v>574198.14</v>
      </c>
      <c r="R1798" s="3">
        <v>1.2017742870000001</v>
      </c>
      <c r="S1798" s="3">
        <v>8075.9232069999998</v>
      </c>
      <c r="T1798" s="3">
        <v>139645</v>
      </c>
      <c r="U1798" t="str">
        <f t="shared" si="397"/>
        <v>STEEL LUNCH BOX -6111</v>
      </c>
      <c r="V1798" t="e">
        <f t="shared" si="398"/>
        <v>#VALUE!</v>
      </c>
      <c r="W1798" t="str">
        <f t="shared" si="399"/>
        <v>KG</v>
      </c>
      <c r="X1798" t="e">
        <f t="shared" si="400"/>
        <v>#VALUE!</v>
      </c>
      <c r="Y1798">
        <f t="shared" si="401"/>
        <v>713843.14</v>
      </c>
      <c r="Z1798">
        <f t="shared" si="402"/>
        <v>0.24320002151173808</v>
      </c>
      <c r="AA1798" t="str">
        <f t="shared" si="403"/>
        <v>High</v>
      </c>
      <c r="AB1798">
        <f t="shared" si="404"/>
        <v>2018</v>
      </c>
      <c r="AD1798">
        <f t="shared" si="405"/>
        <v>0.22359784084376072</v>
      </c>
    </row>
    <row r="1799" spans="1:30" x14ac:dyDescent="0.3">
      <c r="A1799" s="3" t="s">
        <v>19</v>
      </c>
      <c r="B1799" s="3" t="s">
        <v>2381</v>
      </c>
      <c r="C1799" s="3" t="s">
        <v>21</v>
      </c>
      <c r="D1799" s="4" t="s">
        <v>22</v>
      </c>
      <c r="E1799" s="3" t="s">
        <v>2385</v>
      </c>
      <c r="F1799" s="3" t="str">
        <f t="shared" si="392"/>
        <v>Other</v>
      </c>
      <c r="G1799" s="3" t="str">
        <f t="shared" si="393"/>
        <v>STEEL LUNCH BOX -6950</v>
      </c>
      <c r="H1799" s="3" t="str">
        <f t="shared" si="394"/>
        <v>STEEL</v>
      </c>
      <c r="I1799" s="3"/>
      <c r="J1799" s="3"/>
      <c r="K1799" s="3" t="str">
        <f t="shared" si="395"/>
        <v>KG</v>
      </c>
      <c r="L1799" s="3" t="e">
        <f t="shared" si="396"/>
        <v>#VALUE!</v>
      </c>
      <c r="M1799" s="3"/>
      <c r="N1799" s="3">
        <v>6480</v>
      </c>
      <c r="O1799" s="3" t="s">
        <v>1076</v>
      </c>
      <c r="P1799" s="3">
        <v>172.32837499999999</v>
      </c>
      <c r="Q1799" s="3">
        <v>1116687.8700000001</v>
      </c>
      <c r="R1799" s="3">
        <v>2.423746484</v>
      </c>
      <c r="S1799" s="3">
        <v>15705.87722</v>
      </c>
      <c r="T1799" s="3">
        <v>271578.5</v>
      </c>
      <c r="U1799" t="str">
        <f t="shared" si="397"/>
        <v>STEEL LUNCH BOX -6950</v>
      </c>
      <c r="V1799" t="e">
        <f t="shared" si="398"/>
        <v>#VALUE!</v>
      </c>
      <c r="W1799" t="str">
        <f t="shared" si="399"/>
        <v>KG</v>
      </c>
      <c r="X1799" t="e">
        <f t="shared" si="400"/>
        <v>#VALUE!</v>
      </c>
      <c r="Y1799">
        <f t="shared" si="401"/>
        <v>1388266.37</v>
      </c>
      <c r="Z1799">
        <f t="shared" si="402"/>
        <v>0.2432000089693819</v>
      </c>
      <c r="AA1799" t="str">
        <f t="shared" si="403"/>
        <v>High</v>
      </c>
      <c r="AB1799">
        <f t="shared" si="404"/>
        <v>2018</v>
      </c>
      <c r="AD1799">
        <f t="shared" si="405"/>
        <v>0.22352832956479626</v>
      </c>
    </row>
    <row r="1800" spans="1:30" x14ac:dyDescent="0.3">
      <c r="A1800" s="3" t="s">
        <v>19</v>
      </c>
      <c r="B1800" s="3" t="s">
        <v>2381</v>
      </c>
      <c r="C1800" s="3" t="s">
        <v>21</v>
      </c>
      <c r="D1800" s="4" t="s">
        <v>22</v>
      </c>
      <c r="E1800" s="3" t="s">
        <v>2386</v>
      </c>
      <c r="F1800" s="3" t="str">
        <f t="shared" si="392"/>
        <v>Containers</v>
      </c>
      <c r="G1800" s="3" t="str">
        <f t="shared" si="393"/>
        <v>STEEL CONTAINER ROUND-6857</v>
      </c>
      <c r="H1800" s="3" t="str">
        <f t="shared" si="394"/>
        <v>STEEL</v>
      </c>
      <c r="I1800" s="3"/>
      <c r="J1800" s="3"/>
      <c r="K1800" s="3" t="str">
        <f t="shared" si="395"/>
        <v>KG</v>
      </c>
      <c r="L1800" s="3" t="e">
        <f t="shared" si="396"/>
        <v>#VALUE!</v>
      </c>
      <c r="M1800" s="3"/>
      <c r="N1800" s="3">
        <v>24240</v>
      </c>
      <c r="O1800" s="3" t="s">
        <v>1076</v>
      </c>
      <c r="P1800" s="3">
        <v>60.314931110000003</v>
      </c>
      <c r="Q1800" s="3">
        <v>1462033.93</v>
      </c>
      <c r="R1800" s="3">
        <v>0.84831126700000004</v>
      </c>
      <c r="S1800" s="3">
        <v>20563.065119999999</v>
      </c>
      <c r="T1800" s="3">
        <v>355566.6</v>
      </c>
      <c r="U1800" t="str">
        <f t="shared" si="397"/>
        <v>STEEL CONTAINER ROUND-6857</v>
      </c>
      <c r="V1800" t="e">
        <f t="shared" si="398"/>
        <v>#VALUE!</v>
      </c>
      <c r="W1800" t="str">
        <f t="shared" si="399"/>
        <v>KG</v>
      </c>
      <c r="X1800" t="e">
        <f t="shared" si="400"/>
        <v>#VALUE!</v>
      </c>
      <c r="Y1800">
        <f t="shared" si="401"/>
        <v>1817600.5299999998</v>
      </c>
      <c r="Z1800">
        <f t="shared" si="402"/>
        <v>0.24319996458632118</v>
      </c>
      <c r="AA1800" t="str">
        <f t="shared" si="403"/>
        <v>High</v>
      </c>
      <c r="AB1800">
        <f t="shared" si="404"/>
        <v>2018</v>
      </c>
      <c r="AD1800">
        <f t="shared" si="405"/>
        <v>0.22345832358826748</v>
      </c>
    </row>
    <row r="1801" spans="1:30" x14ac:dyDescent="0.3">
      <c r="A1801" s="3" t="s">
        <v>19</v>
      </c>
      <c r="B1801" s="3" t="s">
        <v>2381</v>
      </c>
      <c r="C1801" s="3" t="s">
        <v>21</v>
      </c>
      <c r="D1801" s="4" t="s">
        <v>22</v>
      </c>
      <c r="E1801" s="3" t="s">
        <v>2387</v>
      </c>
      <c r="F1801" s="3" t="str">
        <f t="shared" si="392"/>
        <v>Other</v>
      </c>
      <c r="G1801" s="3" t="str">
        <f t="shared" si="393"/>
        <v>STEEL LUNCH BOX -6900</v>
      </c>
      <c r="H1801" s="3" t="str">
        <f t="shared" si="394"/>
        <v>STEEL</v>
      </c>
      <c r="I1801" s="3"/>
      <c r="J1801" s="3"/>
      <c r="K1801" s="3" t="str">
        <f t="shared" si="395"/>
        <v>KG</v>
      </c>
      <c r="L1801" s="3" t="e">
        <f t="shared" si="396"/>
        <v>#VALUE!</v>
      </c>
      <c r="M1801" s="3"/>
      <c r="N1801" s="3">
        <v>1656</v>
      </c>
      <c r="O1801" s="3" t="s">
        <v>1076</v>
      </c>
      <c r="P1801" s="3">
        <v>57.861515699999998</v>
      </c>
      <c r="Q1801" s="3">
        <v>95818.67</v>
      </c>
      <c r="R1801" s="3">
        <v>0.81380472199999998</v>
      </c>
      <c r="S1801" s="3">
        <v>1347.660619</v>
      </c>
      <c r="T1801" s="3">
        <v>23303.200000000001</v>
      </c>
      <c r="U1801" t="str">
        <f t="shared" si="397"/>
        <v>STEEL LUNCH BOX -6900</v>
      </c>
      <c r="V1801" t="e">
        <f t="shared" si="398"/>
        <v>#VALUE!</v>
      </c>
      <c r="W1801" t="str">
        <f t="shared" si="399"/>
        <v>KG</v>
      </c>
      <c r="X1801" t="e">
        <f t="shared" si="400"/>
        <v>#VALUE!</v>
      </c>
      <c r="Y1801">
        <f t="shared" si="401"/>
        <v>119121.87</v>
      </c>
      <c r="Z1801">
        <f t="shared" si="402"/>
        <v>0.24320103796055614</v>
      </c>
      <c r="AA1801" t="str">
        <f t="shared" si="403"/>
        <v>High</v>
      </c>
      <c r="AB1801">
        <f t="shared" si="404"/>
        <v>2018</v>
      </c>
      <c r="AD1801">
        <f t="shared" si="405"/>
        <v>0.22338781772756014</v>
      </c>
    </row>
    <row r="1802" spans="1:30" x14ac:dyDescent="0.3">
      <c r="A1802" s="3" t="s">
        <v>19</v>
      </c>
      <c r="B1802" s="3" t="s">
        <v>2381</v>
      </c>
      <c r="C1802" s="3" t="s">
        <v>21</v>
      </c>
      <c r="D1802" s="4" t="s">
        <v>22</v>
      </c>
      <c r="E1802" s="3" t="s">
        <v>2388</v>
      </c>
      <c r="F1802" s="3" t="str">
        <f t="shared" si="392"/>
        <v>Other</v>
      </c>
      <c r="G1802" s="3" t="str">
        <f t="shared" si="393"/>
        <v xml:space="preserve">STEEL LUNCH BOX-6527 </v>
      </c>
      <c r="H1802" s="3" t="str">
        <f t="shared" si="394"/>
        <v>STEEL</v>
      </c>
      <c r="I1802" s="3"/>
      <c r="J1802" s="3"/>
      <c r="K1802" s="3" t="str">
        <f t="shared" si="395"/>
        <v>KG</v>
      </c>
      <c r="L1802" s="3" t="e">
        <f t="shared" si="396"/>
        <v>#VALUE!</v>
      </c>
      <c r="M1802" s="3"/>
      <c r="N1802" s="3">
        <v>10500</v>
      </c>
      <c r="O1802" s="3" t="s">
        <v>1076</v>
      </c>
      <c r="P1802" s="3">
        <v>162.68022289999999</v>
      </c>
      <c r="Q1802" s="3">
        <v>1708142.34</v>
      </c>
      <c r="R1802" s="3">
        <v>2.288048141</v>
      </c>
      <c r="S1802" s="3">
        <v>24024.50549</v>
      </c>
      <c r="T1802" s="3">
        <v>415420.2</v>
      </c>
      <c r="U1802" t="str">
        <f t="shared" si="397"/>
        <v xml:space="preserve">STEEL LUNCH BOX-6527 </v>
      </c>
      <c r="V1802" t="e">
        <f t="shared" si="398"/>
        <v>#VALUE!</v>
      </c>
      <c r="W1802" t="str">
        <f t="shared" si="399"/>
        <v>KG</v>
      </c>
      <c r="X1802" t="e">
        <f t="shared" si="400"/>
        <v>#VALUE!</v>
      </c>
      <c r="Y1802">
        <f t="shared" si="401"/>
        <v>2123562.54</v>
      </c>
      <c r="Z1802">
        <f t="shared" si="402"/>
        <v>0.24319998999614983</v>
      </c>
      <c r="AA1802" t="str">
        <f t="shared" si="403"/>
        <v>High</v>
      </c>
      <c r="AB1802">
        <f t="shared" si="404"/>
        <v>2018</v>
      </c>
      <c r="AD1802">
        <f t="shared" si="405"/>
        <v>0.22331680260127698</v>
      </c>
    </row>
    <row r="1803" spans="1:30" x14ac:dyDescent="0.3">
      <c r="A1803" s="3" t="s">
        <v>19</v>
      </c>
      <c r="B1803" s="3" t="s">
        <v>2389</v>
      </c>
      <c r="C1803" s="3" t="s">
        <v>21</v>
      </c>
      <c r="D1803" s="4" t="s">
        <v>22</v>
      </c>
      <c r="E1803" s="3" t="s">
        <v>2390</v>
      </c>
      <c r="F1803" s="3" t="str">
        <f t="shared" si="392"/>
        <v>Other</v>
      </c>
      <c r="G1803" s="3" t="str">
        <f t="shared" si="393"/>
        <v xml:space="preserve">KIDS STEEL BOWL-HLG00020-2 </v>
      </c>
      <c r="H1803" s="3" t="str">
        <f t="shared" si="394"/>
        <v>KIDS</v>
      </c>
      <c r="I1803" s="3"/>
      <c r="J1803" s="3"/>
      <c r="K1803" s="3" t="str">
        <f t="shared" si="395"/>
        <v>KG</v>
      </c>
      <c r="L1803" s="3" t="e">
        <f t="shared" si="396"/>
        <v>#VALUE!</v>
      </c>
      <c r="M1803" s="3"/>
      <c r="N1803" s="3">
        <v>960</v>
      </c>
      <c r="O1803" s="3" t="s">
        <v>1076</v>
      </c>
      <c r="P1803" s="3">
        <v>104.9557188</v>
      </c>
      <c r="Q1803" s="3">
        <v>100757.49</v>
      </c>
      <c r="R1803" s="3">
        <v>1.4761704470000001</v>
      </c>
      <c r="S1803" s="3">
        <v>1417.1236289999999</v>
      </c>
      <c r="T1803" s="3">
        <v>24504.2</v>
      </c>
      <c r="U1803" t="str">
        <f t="shared" si="397"/>
        <v xml:space="preserve">KIDS STEEL BOWL-HLG00020-2 </v>
      </c>
      <c r="V1803" t="e">
        <f t="shared" si="398"/>
        <v>#VALUE!</v>
      </c>
      <c r="W1803" t="str">
        <f t="shared" si="399"/>
        <v>KG</v>
      </c>
      <c r="X1803" t="e">
        <f t="shared" si="400"/>
        <v>#VALUE!</v>
      </c>
      <c r="Y1803">
        <f t="shared" si="401"/>
        <v>125261.69</v>
      </c>
      <c r="Z1803">
        <f t="shared" si="402"/>
        <v>0.24319978594147193</v>
      </c>
      <c r="AA1803" t="str">
        <f t="shared" si="403"/>
        <v>High</v>
      </c>
      <c r="AB1803">
        <f t="shared" si="404"/>
        <v>2018</v>
      </c>
      <c r="AD1803">
        <f t="shared" si="405"/>
        <v>0.22324528034446092</v>
      </c>
    </row>
    <row r="1804" spans="1:30" x14ac:dyDescent="0.3">
      <c r="A1804" s="3" t="s">
        <v>19</v>
      </c>
      <c r="B1804" s="3" t="s">
        <v>2389</v>
      </c>
      <c r="C1804" s="3" t="s">
        <v>21</v>
      </c>
      <c r="D1804" s="4" t="s">
        <v>22</v>
      </c>
      <c r="E1804" s="3" t="s">
        <v>2391</v>
      </c>
      <c r="F1804" s="3" t="str">
        <f t="shared" si="392"/>
        <v>Other</v>
      </c>
      <c r="G1804" s="3" t="str">
        <f t="shared" si="393"/>
        <v xml:space="preserve">KIDS STEEL BOWL -HLG0001-2 </v>
      </c>
      <c r="H1804" s="3" t="str">
        <f t="shared" si="394"/>
        <v>KIDS</v>
      </c>
      <c r="I1804" s="3"/>
      <c r="J1804" s="3"/>
      <c r="K1804" s="3" t="str">
        <f t="shared" si="395"/>
        <v>KG</v>
      </c>
      <c r="L1804" s="3" t="e">
        <f t="shared" si="396"/>
        <v>#VALUE!</v>
      </c>
      <c r="M1804" s="3"/>
      <c r="N1804" s="3">
        <v>1920</v>
      </c>
      <c r="O1804" s="3" t="s">
        <v>1076</v>
      </c>
      <c r="P1804" s="3">
        <v>74.436677079999995</v>
      </c>
      <c r="Q1804" s="3">
        <v>142918.42000000001</v>
      </c>
      <c r="R1804" s="3">
        <v>1.046929354</v>
      </c>
      <c r="S1804" s="3">
        <v>2010.10436</v>
      </c>
      <c r="T1804" s="3">
        <v>34757.699999999997</v>
      </c>
      <c r="U1804" t="str">
        <f t="shared" si="397"/>
        <v xml:space="preserve">KIDS STEEL BOWL -HLG0001-2 </v>
      </c>
      <c r="V1804" t="e">
        <f t="shared" si="398"/>
        <v>#VALUE!</v>
      </c>
      <c r="W1804" t="str">
        <f t="shared" si="399"/>
        <v>KG</v>
      </c>
      <c r="X1804" t="e">
        <f t="shared" si="400"/>
        <v>#VALUE!</v>
      </c>
      <c r="Y1804">
        <f t="shared" si="401"/>
        <v>177676.12</v>
      </c>
      <c r="Z1804">
        <f t="shared" si="402"/>
        <v>0.2431995819713092</v>
      </c>
      <c r="AA1804" t="str">
        <f t="shared" si="403"/>
        <v>High</v>
      </c>
      <c r="AB1804">
        <f t="shared" si="404"/>
        <v>2018</v>
      </c>
      <c r="AD1804">
        <f t="shared" si="405"/>
        <v>0.22317324241811787</v>
      </c>
    </row>
    <row r="1805" spans="1:30" x14ac:dyDescent="0.3">
      <c r="A1805" s="3" t="s">
        <v>19</v>
      </c>
      <c r="B1805" s="3" t="s">
        <v>2392</v>
      </c>
      <c r="C1805" s="3" t="s">
        <v>21</v>
      </c>
      <c r="D1805" s="4" t="s">
        <v>22</v>
      </c>
      <c r="E1805" s="3" t="s">
        <v>2393</v>
      </c>
      <c r="F1805" s="3" t="str">
        <f t="shared" si="392"/>
        <v>Other</v>
      </c>
      <c r="G1805" s="3" t="str">
        <f t="shared" si="393"/>
        <v xml:space="preserve">STEEL ZHARA -NP-003 </v>
      </c>
      <c r="H1805" s="3" t="str">
        <f t="shared" si="394"/>
        <v>STEEL</v>
      </c>
      <c r="I1805" s="3"/>
      <c r="J1805" s="3"/>
      <c r="K1805" s="3" t="str">
        <f t="shared" si="395"/>
        <v>KG</v>
      </c>
      <c r="L1805" s="3" t="e">
        <f t="shared" si="396"/>
        <v>#VALUE!</v>
      </c>
      <c r="M1805" s="3"/>
      <c r="N1805" s="3">
        <v>14400</v>
      </c>
      <c r="O1805" s="3" t="s">
        <v>1076</v>
      </c>
      <c r="P1805" s="3">
        <v>32.259612500000003</v>
      </c>
      <c r="Q1805" s="3">
        <v>464538.42</v>
      </c>
      <c r="R1805" s="3">
        <v>0.45372169499999998</v>
      </c>
      <c r="S1805" s="3">
        <v>6533.5924050000003</v>
      </c>
      <c r="T1805" s="3">
        <v>112975.7</v>
      </c>
      <c r="U1805" t="str">
        <f t="shared" si="397"/>
        <v xml:space="preserve">STEEL ZHARA -NP-003 </v>
      </c>
      <c r="V1805" t="e">
        <f t="shared" si="398"/>
        <v>#VALUE!</v>
      </c>
      <c r="W1805" t="str">
        <f t="shared" si="399"/>
        <v>KG</v>
      </c>
      <c r="X1805" t="e">
        <f t="shared" si="400"/>
        <v>#VALUE!</v>
      </c>
      <c r="Y1805">
        <f t="shared" si="401"/>
        <v>577514.12</v>
      </c>
      <c r="Z1805">
        <f t="shared" si="402"/>
        <v>0.2431999058334077</v>
      </c>
      <c r="AA1805" t="str">
        <f t="shared" si="403"/>
        <v>High</v>
      </c>
      <c r="AB1805">
        <f t="shared" si="404"/>
        <v>2018</v>
      </c>
      <c r="AD1805">
        <f t="shared" si="405"/>
        <v>0.22310068321683818</v>
      </c>
    </row>
    <row r="1806" spans="1:30" x14ac:dyDescent="0.3">
      <c r="A1806" s="3" t="s">
        <v>19</v>
      </c>
      <c r="B1806" s="3" t="s">
        <v>2392</v>
      </c>
      <c r="C1806" s="3" t="s">
        <v>21</v>
      </c>
      <c r="D1806" s="4" t="s">
        <v>22</v>
      </c>
      <c r="E1806" s="3" t="s">
        <v>2394</v>
      </c>
      <c r="F1806" s="3" t="str">
        <f t="shared" si="392"/>
        <v>Other</v>
      </c>
      <c r="G1806" s="3" t="str">
        <f t="shared" si="393"/>
        <v xml:space="preserve">STEEL HOOK 3PCS SET-2628 </v>
      </c>
      <c r="H1806" s="3" t="str">
        <f t="shared" si="394"/>
        <v>STEEL</v>
      </c>
      <c r="I1806" s="3"/>
      <c r="J1806" s="3"/>
      <c r="K1806" s="3" t="str">
        <f t="shared" si="395"/>
        <v>PCS</v>
      </c>
      <c r="L1806" s="3" t="e">
        <f t="shared" si="396"/>
        <v>#VALUE!</v>
      </c>
      <c r="M1806" s="3"/>
      <c r="N1806" s="3">
        <v>68760</v>
      </c>
      <c r="O1806" s="3" t="s">
        <v>2194</v>
      </c>
      <c r="P1806" s="3">
        <v>33.332251309999997</v>
      </c>
      <c r="Q1806" s="3">
        <v>2291925.6</v>
      </c>
      <c r="R1806" s="3">
        <v>0.46880803500000001</v>
      </c>
      <c r="S1806" s="3">
        <v>32235.24051</v>
      </c>
      <c r="T1806" s="3">
        <v>557396.4</v>
      </c>
      <c r="U1806" t="str">
        <f t="shared" si="397"/>
        <v xml:space="preserve">STEEL HOOK 3PCS SET-2628 </v>
      </c>
      <c r="V1806" t="e">
        <f t="shared" si="398"/>
        <v>#VALUE!</v>
      </c>
      <c r="W1806" t="str">
        <f t="shared" si="399"/>
        <v>PCS</v>
      </c>
      <c r="X1806" t="e">
        <f t="shared" si="400"/>
        <v>#VALUE!</v>
      </c>
      <c r="Y1806">
        <f t="shared" si="401"/>
        <v>2849322</v>
      </c>
      <c r="Z1806">
        <f t="shared" si="402"/>
        <v>0.24320004104845289</v>
      </c>
      <c r="AA1806" t="str">
        <f t="shared" si="403"/>
        <v>High</v>
      </c>
      <c r="AB1806">
        <f t="shared" si="404"/>
        <v>2018</v>
      </c>
      <c r="AD1806">
        <f t="shared" si="405"/>
        <v>0.22302759513459611</v>
      </c>
    </row>
    <row r="1807" spans="1:30" x14ac:dyDescent="0.3">
      <c r="A1807" s="3" t="s">
        <v>19</v>
      </c>
      <c r="B1807" s="3" t="s">
        <v>2392</v>
      </c>
      <c r="C1807" s="3" t="s">
        <v>21</v>
      </c>
      <c r="D1807" s="4" t="s">
        <v>22</v>
      </c>
      <c r="E1807" s="3" t="s">
        <v>2395</v>
      </c>
      <c r="F1807" s="3" t="str">
        <f t="shared" si="392"/>
        <v>Other</v>
      </c>
      <c r="G1807" s="3" t="str">
        <f t="shared" si="393"/>
        <v xml:space="preserve">STEEL GARLIC CRUSHER-SL-159 </v>
      </c>
      <c r="H1807" s="3" t="str">
        <f t="shared" si="394"/>
        <v>STEEL</v>
      </c>
      <c r="I1807" s="3"/>
      <c r="J1807" s="3"/>
      <c r="K1807" s="3" t="str">
        <f t="shared" si="395"/>
        <v>KG</v>
      </c>
      <c r="L1807" s="3" t="e">
        <f t="shared" si="396"/>
        <v>#VALUE!</v>
      </c>
      <c r="M1807" s="3"/>
      <c r="N1807" s="3">
        <v>240</v>
      </c>
      <c r="O1807" s="3" t="s">
        <v>1076</v>
      </c>
      <c r="P1807" s="3">
        <v>106.79291670000001</v>
      </c>
      <c r="Q1807" s="3">
        <v>25630.3</v>
      </c>
      <c r="R1807" s="3">
        <v>1.50201008</v>
      </c>
      <c r="S1807" s="3">
        <v>360.48241910000002</v>
      </c>
      <c r="T1807" s="3">
        <v>6233.3</v>
      </c>
      <c r="U1807" t="str">
        <f t="shared" si="397"/>
        <v xml:space="preserve">STEEL GARLIC CRUSHER-SL-159 </v>
      </c>
      <c r="V1807" t="e">
        <f t="shared" si="398"/>
        <v>#VALUE!</v>
      </c>
      <c r="W1807" t="str">
        <f t="shared" si="399"/>
        <v>KG</v>
      </c>
      <c r="X1807" t="e">
        <f t="shared" si="400"/>
        <v>#VALUE!</v>
      </c>
      <c r="Y1807">
        <f t="shared" si="401"/>
        <v>31863.599999999999</v>
      </c>
      <c r="Z1807">
        <f t="shared" si="402"/>
        <v>0.24320043074017864</v>
      </c>
      <c r="AA1807" t="str">
        <f t="shared" si="403"/>
        <v>High</v>
      </c>
      <c r="AB1807">
        <f t="shared" si="404"/>
        <v>2018</v>
      </c>
      <c r="AD1807">
        <f t="shared" si="405"/>
        <v>0.22295397306921708</v>
      </c>
    </row>
    <row r="1808" spans="1:30" x14ac:dyDescent="0.3">
      <c r="A1808" s="3" t="s">
        <v>19</v>
      </c>
      <c r="B1808" s="3" t="s">
        <v>2392</v>
      </c>
      <c r="C1808" s="3" t="s">
        <v>21</v>
      </c>
      <c r="D1808" s="4" t="s">
        <v>22</v>
      </c>
      <c r="E1808" s="3" t="s">
        <v>2396</v>
      </c>
      <c r="F1808" s="3" t="str">
        <f t="shared" si="392"/>
        <v>Other</v>
      </c>
      <c r="G1808" s="3" t="str">
        <f t="shared" si="393"/>
        <v xml:space="preserve">STEEL WALL HANGER HOOK-SL-89 </v>
      </c>
      <c r="H1808" s="3" t="str">
        <f t="shared" si="394"/>
        <v>STEEL</v>
      </c>
      <c r="I1808" s="3"/>
      <c r="J1808" s="3"/>
      <c r="K1808" s="3" t="str">
        <f t="shared" si="395"/>
        <v>KG</v>
      </c>
      <c r="L1808" s="3" t="e">
        <f t="shared" si="396"/>
        <v>#VALUE!</v>
      </c>
      <c r="M1808" s="3"/>
      <c r="N1808" s="3">
        <v>7200</v>
      </c>
      <c r="O1808" s="3" t="s">
        <v>1076</v>
      </c>
      <c r="P1808" s="3">
        <v>81.584634719999997</v>
      </c>
      <c r="Q1808" s="3">
        <v>587409.37</v>
      </c>
      <c r="R1808" s="3">
        <v>1.1474632170000001</v>
      </c>
      <c r="S1808" s="3">
        <v>8261.7351620000009</v>
      </c>
      <c r="T1808" s="3">
        <v>142857.9</v>
      </c>
      <c r="U1808" t="str">
        <f t="shared" si="397"/>
        <v xml:space="preserve">STEEL WALL HANGER HOOK-SL-89 </v>
      </c>
      <c r="V1808" t="e">
        <f t="shared" si="398"/>
        <v>#VALUE!</v>
      </c>
      <c r="W1808" t="str">
        <f t="shared" si="399"/>
        <v>KG</v>
      </c>
      <c r="X1808" t="e">
        <f t="shared" si="400"/>
        <v>#VALUE!</v>
      </c>
      <c r="Y1808">
        <f t="shared" si="401"/>
        <v>730267.27</v>
      </c>
      <c r="Z1808">
        <f t="shared" si="402"/>
        <v>0.24319989992668997</v>
      </c>
      <c r="AA1808" t="str">
        <f t="shared" si="403"/>
        <v>High</v>
      </c>
      <c r="AB1808">
        <f t="shared" si="404"/>
        <v>2018</v>
      </c>
      <c r="AD1808">
        <f t="shared" si="405"/>
        <v>0.22287981022060552</v>
      </c>
    </row>
    <row r="1809" spans="1:30" x14ac:dyDescent="0.3">
      <c r="A1809" s="3" t="s">
        <v>19</v>
      </c>
      <c r="B1809" s="3" t="s">
        <v>2392</v>
      </c>
      <c r="C1809" s="3" t="s">
        <v>21</v>
      </c>
      <c r="D1809" s="4" t="s">
        <v>22</v>
      </c>
      <c r="E1809" s="3" t="s">
        <v>2397</v>
      </c>
      <c r="F1809" s="3" t="str">
        <f t="shared" si="392"/>
        <v>Other</v>
      </c>
      <c r="G1809" s="3" t="str">
        <f t="shared" si="393"/>
        <v xml:space="preserve">STEEL PEELER -MP-196 </v>
      </c>
      <c r="H1809" s="3" t="str">
        <f t="shared" si="394"/>
        <v>STEEL</v>
      </c>
      <c r="I1809" s="3"/>
      <c r="J1809" s="3"/>
      <c r="K1809" s="3" t="str">
        <f t="shared" si="395"/>
        <v>KG</v>
      </c>
      <c r="L1809" s="3" t="e">
        <f t="shared" si="396"/>
        <v>#VALUE!</v>
      </c>
      <c r="M1809" s="3"/>
      <c r="N1809" s="3">
        <v>52800</v>
      </c>
      <c r="O1809" s="3" t="s">
        <v>1076</v>
      </c>
      <c r="P1809" s="3">
        <v>37.414855109999998</v>
      </c>
      <c r="Q1809" s="3">
        <v>1975504.35</v>
      </c>
      <c r="R1809" s="3">
        <v>0.52622862299999995</v>
      </c>
      <c r="S1809" s="3">
        <v>27784.871309999999</v>
      </c>
      <c r="T1809" s="3">
        <v>480442.6</v>
      </c>
      <c r="U1809" t="str">
        <f t="shared" si="397"/>
        <v xml:space="preserve">STEEL PEELER -MP-196 </v>
      </c>
      <c r="V1809" t="e">
        <f t="shared" si="398"/>
        <v>#VALUE!</v>
      </c>
      <c r="W1809" t="str">
        <f t="shared" si="399"/>
        <v>KG</v>
      </c>
      <c r="X1809" t="e">
        <f t="shared" si="400"/>
        <v>#VALUE!</v>
      </c>
      <c r="Y1809">
        <f t="shared" si="401"/>
        <v>2455946.9500000002</v>
      </c>
      <c r="Z1809">
        <f t="shared" si="402"/>
        <v>0.24319997068090482</v>
      </c>
      <c r="AA1809" t="str">
        <f t="shared" si="403"/>
        <v>High</v>
      </c>
      <c r="AB1809">
        <f t="shared" si="404"/>
        <v>2018</v>
      </c>
      <c r="AD1809">
        <f t="shared" si="405"/>
        <v>0.22280510400845083</v>
      </c>
    </row>
    <row r="1810" spans="1:30" x14ac:dyDescent="0.3">
      <c r="A1810" s="3" t="s">
        <v>19</v>
      </c>
      <c r="B1810" s="3" t="s">
        <v>2398</v>
      </c>
      <c r="C1810" s="3" t="s">
        <v>21</v>
      </c>
      <c r="D1810" s="4" t="s">
        <v>22</v>
      </c>
      <c r="E1810" s="3" t="s">
        <v>2378</v>
      </c>
      <c r="F1810" s="3" t="str">
        <f t="shared" si="392"/>
        <v>Home Utility</v>
      </c>
      <c r="G1810" s="3" t="str">
        <f t="shared" si="393"/>
        <v xml:space="preserve">RYX-02-020 MILD STEEL MULTI FUNCTION CLOTH STAND </v>
      </c>
      <c r="H1810" s="3" t="str">
        <f t="shared" si="394"/>
        <v>RYX-02-020</v>
      </c>
      <c r="I1810" s="3"/>
      <c r="J1810" s="3"/>
      <c r="K1810" s="3" t="str">
        <f t="shared" si="395"/>
        <v/>
      </c>
      <c r="L1810" s="3" t="e">
        <f t="shared" si="396"/>
        <v>#VALUE!</v>
      </c>
      <c r="M1810" s="3"/>
      <c r="N1810" s="3">
        <v>2464</v>
      </c>
      <c r="O1810" s="3" t="s">
        <v>1076</v>
      </c>
      <c r="P1810" s="3">
        <v>1057.735471</v>
      </c>
      <c r="Q1810" s="3">
        <v>2606260.2000000002</v>
      </c>
      <c r="R1810" s="3">
        <v>15.274158419999999</v>
      </c>
      <c r="S1810" s="3">
        <v>37635.52635</v>
      </c>
      <c r="T1810" s="3">
        <v>633842.5</v>
      </c>
      <c r="U1810" t="str">
        <f t="shared" si="397"/>
        <v xml:space="preserve">RYX-02-020 MILD STEEL MULTI FUNCTION CLOTH STAND </v>
      </c>
      <c r="V1810" t="e">
        <f t="shared" si="398"/>
        <v>#VALUE!</v>
      </c>
      <c r="W1810" t="str">
        <f t="shared" si="399"/>
        <v/>
      </c>
      <c r="X1810" t="e">
        <f t="shared" si="400"/>
        <v>#VALUE!</v>
      </c>
      <c r="Y1810">
        <f t="shared" si="401"/>
        <v>3240102.7</v>
      </c>
      <c r="Z1810">
        <f t="shared" si="402"/>
        <v>0.24320000742826828</v>
      </c>
      <c r="AA1810" t="str">
        <f t="shared" si="403"/>
        <v>High</v>
      </c>
      <c r="AB1810">
        <f t="shared" si="404"/>
        <v>2018</v>
      </c>
      <c r="AD1810">
        <f t="shared" si="405"/>
        <v>0.22272984619785136</v>
      </c>
    </row>
    <row r="1811" spans="1:30" x14ac:dyDescent="0.3">
      <c r="A1811" s="3" t="s">
        <v>19</v>
      </c>
      <c r="B1811" s="3" t="s">
        <v>2399</v>
      </c>
      <c r="C1811" s="3" t="s">
        <v>21</v>
      </c>
      <c r="D1811" s="4" t="s">
        <v>25</v>
      </c>
      <c r="E1811" s="3" t="s">
        <v>2400</v>
      </c>
      <c r="F1811" s="3" t="str">
        <f t="shared" si="392"/>
        <v>Scrubber</v>
      </c>
      <c r="G1811" s="3" t="str">
        <f t="shared" si="393"/>
        <v xml:space="preserve">8001-1PCS - STEEL SCRUBBER </v>
      </c>
      <c r="H1811" s="3" t="str">
        <f t="shared" si="394"/>
        <v>8001-1PCS</v>
      </c>
      <c r="I1811" s="3"/>
      <c r="J1811" s="3"/>
      <c r="K1811" s="3" t="str">
        <f t="shared" si="395"/>
        <v>PCS</v>
      </c>
      <c r="L1811" s="3" t="e">
        <f t="shared" si="396"/>
        <v>#VALUE!</v>
      </c>
      <c r="M1811" s="3"/>
      <c r="N1811" s="3">
        <v>305400</v>
      </c>
      <c r="O1811" s="3" t="s">
        <v>1076</v>
      </c>
      <c r="P1811" s="3">
        <v>7.022338736</v>
      </c>
      <c r="Q1811" s="3">
        <v>2144622.25</v>
      </c>
      <c r="R1811" s="3">
        <v>0.10140561400000001</v>
      </c>
      <c r="S1811" s="3">
        <v>30969.274369999999</v>
      </c>
      <c r="T1811" s="3">
        <v>664403.9</v>
      </c>
      <c r="U1811" t="str">
        <f t="shared" si="397"/>
        <v xml:space="preserve">8001-1PCS - STEEL SCRUBBER </v>
      </c>
      <c r="V1811" t="e">
        <f t="shared" si="398"/>
        <v>#VALUE!</v>
      </c>
      <c r="W1811" t="str">
        <f t="shared" si="399"/>
        <v>PCS</v>
      </c>
      <c r="X1811" t="e">
        <f t="shared" si="400"/>
        <v>#VALUE!</v>
      </c>
      <c r="Y1811">
        <f t="shared" si="401"/>
        <v>2809026.15</v>
      </c>
      <c r="Z1811">
        <f t="shared" si="402"/>
        <v>0.30979996593805742</v>
      </c>
      <c r="AA1811" t="str">
        <f t="shared" si="403"/>
        <v>High</v>
      </c>
      <c r="AB1811">
        <f t="shared" si="404"/>
        <v>2018</v>
      </c>
      <c r="AD1811">
        <f t="shared" si="405"/>
        <v>0.22265403078588686</v>
      </c>
    </row>
    <row r="1812" spans="1:30" x14ac:dyDescent="0.3">
      <c r="A1812" s="3" t="s">
        <v>19</v>
      </c>
      <c r="B1812" s="3" t="s">
        <v>2401</v>
      </c>
      <c r="C1812" s="3" t="s">
        <v>21</v>
      </c>
      <c r="D1812" s="4" t="s">
        <v>22</v>
      </c>
      <c r="E1812" s="3" t="s">
        <v>2402</v>
      </c>
      <c r="F1812" s="3" t="str">
        <f t="shared" si="392"/>
        <v>Other</v>
      </c>
      <c r="G1812" s="3" t="str">
        <f t="shared" si="393"/>
        <v xml:space="preserve">STEEL LUNCH BOX 2LAYER-8504 </v>
      </c>
      <c r="H1812" s="3" t="str">
        <f t="shared" si="394"/>
        <v>STEEL</v>
      </c>
      <c r="I1812" s="3"/>
      <c r="J1812" s="3"/>
      <c r="K1812" s="3" t="str">
        <f t="shared" si="395"/>
        <v>KG</v>
      </c>
      <c r="L1812" s="3" t="e">
        <f t="shared" si="396"/>
        <v>#VALUE!</v>
      </c>
      <c r="M1812" s="3"/>
      <c r="N1812" s="3">
        <v>22020</v>
      </c>
      <c r="O1812" s="3" t="s">
        <v>1076</v>
      </c>
      <c r="P1812" s="3">
        <v>174.96968709999999</v>
      </c>
      <c r="Q1812" s="3">
        <v>3852832.51</v>
      </c>
      <c r="R1812" s="3">
        <v>2.5266380810000002</v>
      </c>
      <c r="S1812" s="3">
        <v>55636.570540000001</v>
      </c>
      <c r="T1812" s="3">
        <v>937008.9</v>
      </c>
      <c r="U1812" t="str">
        <f t="shared" si="397"/>
        <v xml:space="preserve">STEEL LUNCH BOX 2LAYER-8504 </v>
      </c>
      <c r="V1812" t="e">
        <f t="shared" si="398"/>
        <v>#VALUE!</v>
      </c>
      <c r="W1812" t="str">
        <f t="shared" si="399"/>
        <v>KG</v>
      </c>
      <c r="X1812" t="e">
        <f t="shared" si="400"/>
        <v>#VALUE!</v>
      </c>
      <c r="Y1812">
        <f t="shared" si="401"/>
        <v>4789841.41</v>
      </c>
      <c r="Z1812">
        <f t="shared" si="402"/>
        <v>0.2432000087125511</v>
      </c>
      <c r="AA1812" t="str">
        <f t="shared" si="403"/>
        <v>High</v>
      </c>
      <c r="AB1812">
        <f t="shared" si="404"/>
        <v>2018</v>
      </c>
      <c r="AD1812">
        <f t="shared" si="405"/>
        <v>0.22233006820167805</v>
      </c>
    </row>
    <row r="1813" spans="1:30" x14ac:dyDescent="0.3">
      <c r="A1813" s="3" t="s">
        <v>19</v>
      </c>
      <c r="B1813" s="3" t="s">
        <v>2401</v>
      </c>
      <c r="C1813" s="3" t="s">
        <v>21</v>
      </c>
      <c r="D1813" s="4" t="s">
        <v>22</v>
      </c>
      <c r="E1813" s="3" t="s">
        <v>2403</v>
      </c>
      <c r="F1813" s="3" t="str">
        <f t="shared" si="392"/>
        <v>Other</v>
      </c>
      <c r="G1813" s="3" t="str">
        <f t="shared" si="393"/>
        <v xml:space="preserve">STAINLESS STEEL SPORTS BOTTLE 750ML S-308-C6-NP-20 </v>
      </c>
      <c r="H1813" s="3" t="str">
        <f t="shared" si="394"/>
        <v>STAINLESS</v>
      </c>
      <c r="I1813" s="3"/>
      <c r="J1813" s="3"/>
      <c r="K1813" s="3" t="str">
        <f t="shared" si="395"/>
        <v>KG</v>
      </c>
      <c r="L1813" s="3" t="e">
        <f t="shared" si="396"/>
        <v>#VALUE!</v>
      </c>
      <c r="M1813" s="3"/>
      <c r="N1813" s="3">
        <v>41508</v>
      </c>
      <c r="O1813" s="3" t="s">
        <v>1076</v>
      </c>
      <c r="P1813" s="3">
        <v>81.066959139999994</v>
      </c>
      <c r="Q1813" s="3">
        <v>3364927.34</v>
      </c>
      <c r="R1813" s="3">
        <v>1.170642009</v>
      </c>
      <c r="S1813" s="3">
        <v>48591.008520000003</v>
      </c>
      <c r="T1813" s="3">
        <v>818350.3</v>
      </c>
      <c r="U1813" t="str">
        <f t="shared" si="397"/>
        <v xml:space="preserve">STAINLESS STEEL SPORTS BOTTLE 750ML S-308-C6-NP-20 </v>
      </c>
      <c r="V1813" t="e">
        <f t="shared" si="398"/>
        <v>#VALUE!</v>
      </c>
      <c r="W1813" t="str">
        <f t="shared" si="399"/>
        <v>KG</v>
      </c>
      <c r="X1813" t="e">
        <f t="shared" si="400"/>
        <v>#VALUE!</v>
      </c>
      <c r="Y1813">
        <f t="shared" si="401"/>
        <v>4183277.6399999997</v>
      </c>
      <c r="Z1813">
        <f t="shared" si="402"/>
        <v>0.24319999135553402</v>
      </c>
      <c r="AA1813" t="str">
        <f t="shared" si="403"/>
        <v>High</v>
      </c>
      <c r="AB1813">
        <f t="shared" si="404"/>
        <v>2018</v>
      </c>
      <c r="AD1813">
        <f t="shared" si="405"/>
        <v>0.22225219528932399</v>
      </c>
    </row>
    <row r="1814" spans="1:30" x14ac:dyDescent="0.3">
      <c r="A1814" s="3" t="s">
        <v>19</v>
      </c>
      <c r="B1814" s="3" t="s">
        <v>2401</v>
      </c>
      <c r="C1814" s="3" t="s">
        <v>21</v>
      </c>
      <c r="D1814" s="4" t="s">
        <v>22</v>
      </c>
      <c r="E1814" s="3" t="s">
        <v>2404</v>
      </c>
      <c r="F1814" s="3" t="str">
        <f t="shared" si="392"/>
        <v>Other</v>
      </c>
      <c r="G1814" s="3" t="str">
        <f t="shared" si="393"/>
        <v xml:space="preserve">STEEL LUNCH BOX 3LAYER-8505 </v>
      </c>
      <c r="H1814" s="3" t="str">
        <f t="shared" si="394"/>
        <v>STEEL</v>
      </c>
      <c r="I1814" s="3"/>
      <c r="J1814" s="3"/>
      <c r="K1814" s="3" t="str">
        <f t="shared" si="395"/>
        <v>KG</v>
      </c>
      <c r="L1814" s="3" t="e">
        <f t="shared" si="396"/>
        <v>#VALUE!</v>
      </c>
      <c r="M1814" s="3"/>
      <c r="N1814" s="3">
        <v>16632</v>
      </c>
      <c r="O1814" s="3" t="s">
        <v>1076</v>
      </c>
      <c r="P1814" s="3">
        <v>242.85792509999999</v>
      </c>
      <c r="Q1814" s="3">
        <v>4039213.01</v>
      </c>
      <c r="R1814" s="3">
        <v>3.5069736470000001</v>
      </c>
      <c r="S1814" s="3">
        <v>58327.985699999997</v>
      </c>
      <c r="T1814" s="3">
        <v>982336.6</v>
      </c>
      <c r="U1814" t="str">
        <f t="shared" si="397"/>
        <v xml:space="preserve">STEEL LUNCH BOX 3LAYER-8505 </v>
      </c>
      <c r="V1814" t="e">
        <f t="shared" si="398"/>
        <v>#VALUE!</v>
      </c>
      <c r="W1814" t="str">
        <f t="shared" si="399"/>
        <v>KG</v>
      </c>
      <c r="X1814" t="e">
        <f t="shared" si="400"/>
        <v>#VALUE!</v>
      </c>
      <c r="Y1814">
        <f t="shared" si="401"/>
        <v>5021549.6099999994</v>
      </c>
      <c r="Z1814">
        <f t="shared" si="402"/>
        <v>0.24319999900178577</v>
      </c>
      <c r="AA1814" t="str">
        <f t="shared" si="403"/>
        <v>High</v>
      </c>
      <c r="AB1814">
        <f t="shared" si="404"/>
        <v>2018</v>
      </c>
      <c r="AD1814">
        <f t="shared" si="405"/>
        <v>0.22217373912428198</v>
      </c>
    </row>
    <row r="1815" spans="1:30" x14ac:dyDescent="0.3">
      <c r="A1815" s="3" t="s">
        <v>19</v>
      </c>
      <c r="B1815" s="3" t="s">
        <v>2405</v>
      </c>
      <c r="C1815" s="3" t="s">
        <v>21</v>
      </c>
      <c r="D1815" s="4" t="s">
        <v>22</v>
      </c>
      <c r="E1815" s="3" t="s">
        <v>2406</v>
      </c>
      <c r="F1815" s="3" t="str">
        <f t="shared" si="392"/>
        <v>Other</v>
      </c>
      <c r="G1815" s="3" t="str">
        <f t="shared" si="393"/>
        <v xml:space="preserve">STEEL PIZZA CUTTER-RJ-388 </v>
      </c>
      <c r="H1815" s="3" t="str">
        <f t="shared" si="394"/>
        <v>STEEL</v>
      </c>
      <c r="I1815" s="3"/>
      <c r="J1815" s="3"/>
      <c r="K1815" s="3" t="str">
        <f t="shared" si="395"/>
        <v>KG</v>
      </c>
      <c r="L1815" s="3" t="e">
        <f t="shared" si="396"/>
        <v>#VALUE!</v>
      </c>
      <c r="M1815" s="3"/>
      <c r="N1815" s="3">
        <v>5904</v>
      </c>
      <c r="O1815" s="3" t="s">
        <v>1076</v>
      </c>
      <c r="P1815" s="3">
        <v>35.73043191</v>
      </c>
      <c r="Q1815" s="3">
        <v>210952.47</v>
      </c>
      <c r="R1815" s="3">
        <v>0.51596291599999999</v>
      </c>
      <c r="S1815" s="3">
        <v>3046.245054</v>
      </c>
      <c r="T1815" s="3">
        <v>51303.6</v>
      </c>
      <c r="U1815" t="str">
        <f t="shared" si="397"/>
        <v xml:space="preserve">STEEL PIZZA CUTTER-RJ-388 </v>
      </c>
      <c r="V1815" t="e">
        <f t="shared" si="398"/>
        <v>#VALUE!</v>
      </c>
      <c r="W1815" t="str">
        <f t="shared" si="399"/>
        <v>KG</v>
      </c>
      <c r="X1815" t="e">
        <f t="shared" si="400"/>
        <v>#VALUE!</v>
      </c>
      <c r="Y1815">
        <f t="shared" si="401"/>
        <v>262256.07</v>
      </c>
      <c r="Z1815">
        <f t="shared" si="402"/>
        <v>0.24319980704658256</v>
      </c>
      <c r="AA1815" t="str">
        <f t="shared" si="403"/>
        <v>High</v>
      </c>
      <c r="AB1815">
        <f t="shared" si="404"/>
        <v>2018</v>
      </c>
      <c r="AD1815">
        <f t="shared" si="405"/>
        <v>0.22209469303451693</v>
      </c>
    </row>
    <row r="1816" spans="1:30" x14ac:dyDescent="0.3">
      <c r="A1816" s="3" t="s">
        <v>19</v>
      </c>
      <c r="B1816" s="3" t="s">
        <v>2405</v>
      </c>
      <c r="C1816" s="3" t="s">
        <v>21</v>
      </c>
      <c r="D1816" s="4" t="s">
        <v>22</v>
      </c>
      <c r="E1816" s="3" t="s">
        <v>2407</v>
      </c>
      <c r="F1816" s="3" t="str">
        <f t="shared" si="392"/>
        <v>Other</v>
      </c>
      <c r="G1816" s="3" t="str">
        <f t="shared" si="393"/>
        <v xml:space="preserve">STEEL WALL HANGER HOOK -SL-89 </v>
      </c>
      <c r="H1816" s="3" t="str">
        <f t="shared" si="394"/>
        <v>STEEL</v>
      </c>
      <c r="I1816" s="3"/>
      <c r="J1816" s="3"/>
      <c r="K1816" s="3" t="str">
        <f t="shared" si="395"/>
        <v>KG</v>
      </c>
      <c r="L1816" s="3" t="e">
        <f t="shared" si="396"/>
        <v>#VALUE!</v>
      </c>
      <c r="M1816" s="3"/>
      <c r="N1816" s="3">
        <v>12600</v>
      </c>
      <c r="O1816" s="3" t="s">
        <v>1076</v>
      </c>
      <c r="P1816" s="3">
        <v>81.20552619</v>
      </c>
      <c r="Q1816" s="3">
        <v>1023189.63</v>
      </c>
      <c r="R1816" s="3">
        <v>1.172642977</v>
      </c>
      <c r="S1816" s="3">
        <v>14775.301520000001</v>
      </c>
      <c r="T1816" s="3">
        <v>248839.8</v>
      </c>
      <c r="U1816" t="str">
        <f t="shared" si="397"/>
        <v xml:space="preserve">STEEL WALL HANGER HOOK -SL-89 </v>
      </c>
      <c r="V1816" t="e">
        <f t="shared" si="398"/>
        <v>#VALUE!</v>
      </c>
      <c r="W1816" t="str">
        <f t="shared" si="399"/>
        <v>KG</v>
      </c>
      <c r="X1816" t="e">
        <f t="shared" si="400"/>
        <v>#VALUE!</v>
      </c>
      <c r="Y1816">
        <f t="shared" si="401"/>
        <v>1272029.43</v>
      </c>
      <c r="Z1816">
        <f t="shared" si="402"/>
        <v>0.2432000801259098</v>
      </c>
      <c r="AA1816" t="str">
        <f t="shared" si="403"/>
        <v>High</v>
      </c>
      <c r="AB1816">
        <f t="shared" si="404"/>
        <v>2018</v>
      </c>
      <c r="AD1816">
        <f t="shared" si="405"/>
        <v>0.22201505109484879</v>
      </c>
    </row>
    <row r="1817" spans="1:30" x14ac:dyDescent="0.3">
      <c r="A1817" s="3" t="s">
        <v>19</v>
      </c>
      <c r="B1817" s="3" t="s">
        <v>2408</v>
      </c>
      <c r="C1817" s="3" t="s">
        <v>21</v>
      </c>
      <c r="D1817" s="4" t="s">
        <v>22</v>
      </c>
      <c r="E1817" s="3" t="s">
        <v>2409</v>
      </c>
      <c r="F1817" s="3" t="str">
        <f t="shared" si="392"/>
        <v>Other</v>
      </c>
      <c r="G1817" s="3" t="str">
        <f t="shared" si="393"/>
        <v>KWP-600B-SS OIL POT 600ML</v>
      </c>
      <c r="H1817" s="3" t="str">
        <f t="shared" si="394"/>
        <v>KWP-600B-SS</v>
      </c>
      <c r="I1817" s="3"/>
      <c r="J1817" s="3"/>
      <c r="K1817" s="3" t="str">
        <f t="shared" si="395"/>
        <v/>
      </c>
      <c r="L1817" s="3" t="e">
        <f t="shared" si="396"/>
        <v>#VALUE!</v>
      </c>
      <c r="M1817" s="3"/>
      <c r="N1817" s="3">
        <v>16000</v>
      </c>
      <c r="O1817" s="3" t="s">
        <v>1076</v>
      </c>
      <c r="P1817" s="3">
        <v>95.924437499999996</v>
      </c>
      <c r="Q1817" s="3">
        <v>1534791</v>
      </c>
      <c r="R1817" s="3">
        <v>1.385190433</v>
      </c>
      <c r="S1817" s="3">
        <v>22163.04693</v>
      </c>
      <c r="T1817" s="3">
        <v>373261.2</v>
      </c>
      <c r="U1817" t="str">
        <f t="shared" si="397"/>
        <v>KWP-600B-SS OIL POT 600ML</v>
      </c>
      <c r="V1817" t="e">
        <f t="shared" si="398"/>
        <v>#VALUE!</v>
      </c>
      <c r="W1817" t="str">
        <f t="shared" si="399"/>
        <v/>
      </c>
      <c r="X1817" t="e">
        <f t="shared" si="400"/>
        <v>#VALUE!</v>
      </c>
      <c r="Y1817">
        <f t="shared" si="401"/>
        <v>1908052.2</v>
      </c>
      <c r="Z1817">
        <f t="shared" si="402"/>
        <v>0.24320001876476993</v>
      </c>
      <c r="AA1817" t="str">
        <f t="shared" si="403"/>
        <v>High</v>
      </c>
      <c r="AB1817">
        <f t="shared" si="404"/>
        <v>2018</v>
      </c>
      <c r="AD1817">
        <f t="shared" si="405"/>
        <v>0.2219348047727614</v>
      </c>
    </row>
    <row r="1818" spans="1:30" x14ac:dyDescent="0.3">
      <c r="A1818" s="3" t="s">
        <v>19</v>
      </c>
      <c r="B1818" s="3" t="s">
        <v>2410</v>
      </c>
      <c r="C1818" s="3" t="s">
        <v>21</v>
      </c>
      <c r="D1818" s="4" t="s">
        <v>22</v>
      </c>
      <c r="E1818" s="3" t="s">
        <v>2411</v>
      </c>
      <c r="F1818" s="3" t="str">
        <f t="shared" si="392"/>
        <v>Other</v>
      </c>
      <c r="G1818" s="3" t="str">
        <f t="shared" si="393"/>
        <v xml:space="preserve">STAINLESS STEEL COLA BOTTLE 750ML SK750 -SL-01 </v>
      </c>
      <c r="H1818" s="3" t="str">
        <f t="shared" si="394"/>
        <v>STAINLESS</v>
      </c>
      <c r="I1818" s="3"/>
      <c r="J1818" s="3"/>
      <c r="K1818" s="3" t="str">
        <f t="shared" si="395"/>
        <v>KG</v>
      </c>
      <c r="L1818" s="3" t="e">
        <f t="shared" si="396"/>
        <v>#VALUE!</v>
      </c>
      <c r="M1818" s="3"/>
      <c r="N1818" s="3">
        <v>17280</v>
      </c>
      <c r="O1818" s="3" t="s">
        <v>1076</v>
      </c>
      <c r="P1818" s="3">
        <v>98.107152780000007</v>
      </c>
      <c r="Q1818" s="3">
        <v>1695291.6</v>
      </c>
      <c r="R1818" s="3">
        <v>1.409585528</v>
      </c>
      <c r="S1818" s="3">
        <v>24357.637930000001</v>
      </c>
      <c r="T1818" s="3">
        <v>412294.9</v>
      </c>
      <c r="U1818" t="str">
        <f t="shared" si="397"/>
        <v xml:space="preserve">STAINLESS STEEL COLA BOTTLE 750ML SK750 -SL-01 </v>
      </c>
      <c r="V1818" t="e">
        <f t="shared" si="398"/>
        <v>#VALUE!</v>
      </c>
      <c r="W1818" t="str">
        <f t="shared" si="399"/>
        <v>KG</v>
      </c>
      <c r="X1818" t="e">
        <f t="shared" si="400"/>
        <v>#VALUE!</v>
      </c>
      <c r="Y1818">
        <f t="shared" si="401"/>
        <v>2107586.5</v>
      </c>
      <c r="Z1818">
        <f t="shared" si="402"/>
        <v>0.24319998990144231</v>
      </c>
      <c r="AA1818" t="str">
        <f t="shared" si="403"/>
        <v>High</v>
      </c>
      <c r="AB1818">
        <f t="shared" si="404"/>
        <v>2018</v>
      </c>
      <c r="AD1818">
        <f t="shared" si="405"/>
        <v>0.22185394844579559</v>
      </c>
    </row>
    <row r="1819" spans="1:30" x14ac:dyDescent="0.3">
      <c r="A1819" s="3" t="s">
        <v>19</v>
      </c>
      <c r="B1819" s="3" t="s">
        <v>2410</v>
      </c>
      <c r="C1819" s="3" t="s">
        <v>21</v>
      </c>
      <c r="D1819" s="4" t="s">
        <v>22</v>
      </c>
      <c r="E1819" s="3" t="s">
        <v>2412</v>
      </c>
      <c r="F1819" s="3" t="str">
        <f t="shared" si="392"/>
        <v>Other</v>
      </c>
      <c r="G1819" s="3" t="str">
        <f t="shared" si="393"/>
        <v xml:space="preserve">STAINLESS STEEL SPORTS BOTTLE 600ML S115-NP-21 </v>
      </c>
      <c r="H1819" s="3" t="str">
        <f t="shared" si="394"/>
        <v>STAINLESS</v>
      </c>
      <c r="I1819" s="3"/>
      <c r="J1819" s="3"/>
      <c r="K1819" s="3" t="str">
        <f t="shared" si="395"/>
        <v>KG</v>
      </c>
      <c r="L1819" s="3" t="e">
        <f t="shared" si="396"/>
        <v>#VALUE!</v>
      </c>
      <c r="M1819" s="3"/>
      <c r="N1819" s="3">
        <v>19152</v>
      </c>
      <c r="O1819" s="3" t="s">
        <v>1076</v>
      </c>
      <c r="P1819" s="3">
        <v>89.871880739999995</v>
      </c>
      <c r="Q1819" s="3">
        <v>1721226.26</v>
      </c>
      <c r="R1819" s="3">
        <v>1.2912626540000001</v>
      </c>
      <c r="S1819" s="3">
        <v>24730.262360000001</v>
      </c>
      <c r="T1819" s="3">
        <v>418602.2</v>
      </c>
      <c r="U1819" t="str">
        <f t="shared" si="397"/>
        <v xml:space="preserve">STAINLESS STEEL SPORTS BOTTLE 600ML S115-NP-21 </v>
      </c>
      <c r="V1819" t="e">
        <f t="shared" si="398"/>
        <v>#VALUE!</v>
      </c>
      <c r="W1819" t="str">
        <f t="shared" si="399"/>
        <v>KG</v>
      </c>
      <c r="X1819" t="e">
        <f t="shared" si="400"/>
        <v>#VALUE!</v>
      </c>
      <c r="Y1819">
        <f t="shared" si="401"/>
        <v>2139828.46</v>
      </c>
      <c r="Z1819">
        <f t="shared" si="402"/>
        <v>0.24319998464350642</v>
      </c>
      <c r="AA1819" t="str">
        <f t="shared" si="403"/>
        <v>High</v>
      </c>
      <c r="AB1819">
        <f t="shared" si="404"/>
        <v>2018</v>
      </c>
      <c r="AD1819">
        <f t="shared" si="405"/>
        <v>0.2217724750051252</v>
      </c>
    </row>
    <row r="1820" spans="1:30" x14ac:dyDescent="0.3">
      <c r="A1820" s="3" t="s">
        <v>19</v>
      </c>
      <c r="B1820" s="3" t="s">
        <v>2410</v>
      </c>
      <c r="C1820" s="3" t="s">
        <v>21</v>
      </c>
      <c r="D1820" s="4" t="s">
        <v>25</v>
      </c>
      <c r="E1820" s="3" t="s">
        <v>2413</v>
      </c>
      <c r="F1820" s="3" t="str">
        <f t="shared" si="392"/>
        <v>Scrubber</v>
      </c>
      <c r="G1820" s="3" t="str">
        <f t="shared" si="393"/>
        <v xml:space="preserve">STEEL SCRUBBER-GS21 </v>
      </c>
      <c r="H1820" s="3" t="str">
        <f t="shared" si="394"/>
        <v>STEEL</v>
      </c>
      <c r="I1820" s="3"/>
      <c r="J1820" s="3"/>
      <c r="K1820" s="3" t="str">
        <f t="shared" si="395"/>
        <v>KG</v>
      </c>
      <c r="L1820" s="3" t="e">
        <f t="shared" si="396"/>
        <v>#VALUE!</v>
      </c>
      <c r="M1820" s="3"/>
      <c r="N1820" s="3">
        <v>6000</v>
      </c>
      <c r="O1820" s="3" t="s">
        <v>1076</v>
      </c>
      <c r="P1820" s="3">
        <v>17.253965000000001</v>
      </c>
      <c r="Q1820" s="3">
        <v>103523.79</v>
      </c>
      <c r="R1820" s="3">
        <v>0.24790179600000001</v>
      </c>
      <c r="S1820" s="3">
        <v>1487.4107759999999</v>
      </c>
      <c r="T1820" s="3">
        <v>32071.7</v>
      </c>
      <c r="U1820" t="str">
        <f t="shared" si="397"/>
        <v xml:space="preserve">STEEL SCRUBBER-GS21 </v>
      </c>
      <c r="V1820" t="e">
        <f t="shared" si="398"/>
        <v>#VALUE!</v>
      </c>
      <c r="W1820" t="str">
        <f t="shared" si="399"/>
        <v>KG</v>
      </c>
      <c r="X1820" t="e">
        <f t="shared" si="400"/>
        <v>#VALUE!</v>
      </c>
      <c r="Y1820">
        <f t="shared" si="401"/>
        <v>135595.49</v>
      </c>
      <c r="Z1820">
        <f t="shared" si="402"/>
        <v>0.30980028841679774</v>
      </c>
      <c r="AA1820" t="str">
        <f t="shared" si="403"/>
        <v>High</v>
      </c>
      <c r="AB1820">
        <f t="shared" si="404"/>
        <v>2018</v>
      </c>
      <c r="AD1820">
        <f t="shared" si="405"/>
        <v>0.22169037726704707</v>
      </c>
    </row>
    <row r="1821" spans="1:30" x14ac:dyDescent="0.3">
      <c r="A1821" s="3" t="s">
        <v>19</v>
      </c>
      <c r="B1821" s="3" t="s">
        <v>2410</v>
      </c>
      <c r="C1821" s="3" t="s">
        <v>21</v>
      </c>
      <c r="D1821" s="4" t="s">
        <v>22</v>
      </c>
      <c r="E1821" s="3" t="s">
        <v>2414</v>
      </c>
      <c r="F1821" s="3" t="str">
        <f t="shared" si="392"/>
        <v>Kitchen Tools</v>
      </c>
      <c r="G1821" s="3" t="str">
        <f t="shared" si="393"/>
        <v xml:space="preserve">STEEL TEA STRAINER-NP-55 </v>
      </c>
      <c r="H1821" s="3" t="str">
        <f t="shared" si="394"/>
        <v>STEEL</v>
      </c>
      <c r="I1821" s="3"/>
      <c r="J1821" s="3"/>
      <c r="K1821" s="3" t="str">
        <f t="shared" si="395"/>
        <v>KG</v>
      </c>
      <c r="L1821" s="3" t="e">
        <f t="shared" si="396"/>
        <v>#VALUE!</v>
      </c>
      <c r="M1821" s="3"/>
      <c r="N1821" s="3">
        <v>50400</v>
      </c>
      <c r="O1821" s="3" t="s">
        <v>1076</v>
      </c>
      <c r="P1821" s="3">
        <v>23.126113100000001</v>
      </c>
      <c r="Q1821" s="3">
        <v>1165556.1000000001</v>
      </c>
      <c r="R1821" s="3">
        <v>0.33227173999999998</v>
      </c>
      <c r="S1821" s="3">
        <v>16746.49569</v>
      </c>
      <c r="T1821" s="3">
        <v>283463.3</v>
      </c>
      <c r="U1821" t="str">
        <f t="shared" si="397"/>
        <v xml:space="preserve">STEEL TEA STRAINER-NP-55 </v>
      </c>
      <c r="V1821" t="e">
        <f t="shared" si="398"/>
        <v>#VALUE!</v>
      </c>
      <c r="W1821" t="str">
        <f t="shared" si="399"/>
        <v>KG</v>
      </c>
      <c r="X1821" t="e">
        <f t="shared" si="400"/>
        <v>#VALUE!</v>
      </c>
      <c r="Y1821">
        <f t="shared" si="401"/>
        <v>1449019.4000000001</v>
      </c>
      <c r="Z1821">
        <f t="shared" si="402"/>
        <v>0.243200048457556</v>
      </c>
      <c r="AA1821" t="str">
        <f t="shared" si="403"/>
        <v>High</v>
      </c>
      <c r="AB1821">
        <f t="shared" si="404"/>
        <v>2018</v>
      </c>
      <c r="AD1821">
        <f t="shared" si="405"/>
        <v>0.22135149299339421</v>
      </c>
    </row>
    <row r="1822" spans="1:30" x14ac:dyDescent="0.3">
      <c r="A1822" s="3" t="s">
        <v>19</v>
      </c>
      <c r="B1822" s="3" t="s">
        <v>2415</v>
      </c>
      <c r="C1822" s="3" t="s">
        <v>21</v>
      </c>
      <c r="D1822" s="4" t="s">
        <v>22</v>
      </c>
      <c r="E1822" s="3" t="s">
        <v>2416</v>
      </c>
      <c r="F1822" s="3" t="str">
        <f t="shared" si="392"/>
        <v>Other</v>
      </c>
      <c r="G1822" s="3" t="str">
        <f t="shared" si="393"/>
        <v>KWP-1000B-SS OIL POT 1000ML</v>
      </c>
      <c r="H1822" s="3" t="str">
        <f t="shared" si="394"/>
        <v>KWP-1000B-SS</v>
      </c>
      <c r="I1822" s="3"/>
      <c r="J1822" s="3"/>
      <c r="K1822" s="3" t="str">
        <f t="shared" si="395"/>
        <v/>
      </c>
      <c r="L1822" s="3" t="e">
        <f t="shared" si="396"/>
        <v>#VALUE!</v>
      </c>
      <c r="M1822" s="3"/>
      <c r="N1822" s="3">
        <v>27000</v>
      </c>
      <c r="O1822" s="3" t="s">
        <v>1076</v>
      </c>
      <c r="P1822" s="3">
        <v>116.2931389</v>
      </c>
      <c r="Q1822" s="3">
        <v>3139914.75</v>
      </c>
      <c r="R1822" s="3">
        <v>1.6708784320000001</v>
      </c>
      <c r="S1822" s="3">
        <v>45113.717669999998</v>
      </c>
      <c r="T1822" s="3">
        <v>763627.2</v>
      </c>
      <c r="U1822" t="str">
        <f t="shared" si="397"/>
        <v>KWP-1000B-SS OIL POT 1000ML</v>
      </c>
      <c r="V1822" t="e">
        <f t="shared" si="398"/>
        <v>#VALUE!</v>
      </c>
      <c r="W1822" t="str">
        <f t="shared" si="399"/>
        <v/>
      </c>
      <c r="X1822" t="e">
        <f t="shared" si="400"/>
        <v>#VALUE!</v>
      </c>
      <c r="Y1822">
        <f t="shared" si="401"/>
        <v>3903541.95</v>
      </c>
      <c r="Z1822">
        <f t="shared" si="402"/>
        <v>0.24319997859814504</v>
      </c>
      <c r="AA1822" t="str">
        <f t="shared" si="403"/>
        <v>High</v>
      </c>
      <c r="AB1822">
        <f t="shared" si="404"/>
        <v>2018</v>
      </c>
      <c r="AD1822">
        <f t="shared" si="405"/>
        <v>0.22126713563638967</v>
      </c>
    </row>
    <row r="1823" spans="1:30" x14ac:dyDescent="0.3">
      <c r="A1823" s="3" t="s">
        <v>19</v>
      </c>
      <c r="B1823" s="3" t="s">
        <v>2417</v>
      </c>
      <c r="C1823" s="3" t="s">
        <v>21</v>
      </c>
      <c r="D1823" s="4" t="s">
        <v>25</v>
      </c>
      <c r="E1823" s="3" t="s">
        <v>2418</v>
      </c>
      <c r="F1823" s="3" t="str">
        <f t="shared" si="392"/>
        <v>Scrubber</v>
      </c>
      <c r="G1823" s="3" t="str">
        <f t="shared" si="393"/>
        <v>8001-1PCS - STEEL SCRUBBER</v>
      </c>
      <c r="H1823" s="3" t="str">
        <f t="shared" si="394"/>
        <v>8001-1PCS</v>
      </c>
      <c r="I1823" s="3"/>
      <c r="J1823" s="3"/>
      <c r="K1823" s="3" t="str">
        <f t="shared" si="395"/>
        <v>PCS</v>
      </c>
      <c r="L1823" s="3" t="e">
        <f t="shared" si="396"/>
        <v>#VALUE!</v>
      </c>
      <c r="M1823" s="3"/>
      <c r="N1823" s="3">
        <v>259800</v>
      </c>
      <c r="O1823" s="3" t="s">
        <v>2194</v>
      </c>
      <c r="P1823" s="3">
        <v>7.0452517710000002</v>
      </c>
      <c r="Q1823" s="3">
        <v>1830356.41</v>
      </c>
      <c r="R1823" s="3">
        <v>0.101224882</v>
      </c>
      <c r="S1823" s="3">
        <v>26298.224279999999</v>
      </c>
      <c r="T1823" s="3">
        <v>567044.4</v>
      </c>
      <c r="U1823" t="str">
        <f t="shared" si="397"/>
        <v>8001-1PCS - STEEL SCRUBBER</v>
      </c>
      <c r="V1823" t="e">
        <f t="shared" si="398"/>
        <v>#VALUE!</v>
      </c>
      <c r="W1823" t="str">
        <f t="shared" si="399"/>
        <v>PCS</v>
      </c>
      <c r="X1823" t="e">
        <f t="shared" si="400"/>
        <v>#VALUE!</v>
      </c>
      <c r="Y1823">
        <f t="shared" si="401"/>
        <v>2397400.81</v>
      </c>
      <c r="Z1823">
        <f t="shared" si="402"/>
        <v>0.30979999135796732</v>
      </c>
      <c r="AA1823" t="str">
        <f t="shared" si="403"/>
        <v>High</v>
      </c>
      <c r="AB1823">
        <f t="shared" si="404"/>
        <v>2018</v>
      </c>
      <c r="AD1823">
        <f t="shared" si="405"/>
        <v>0.22118212461715808</v>
      </c>
    </row>
    <row r="1824" spans="1:30" x14ac:dyDescent="0.3">
      <c r="A1824" s="3" t="s">
        <v>19</v>
      </c>
      <c r="B1824" s="3" t="s">
        <v>2417</v>
      </c>
      <c r="C1824" s="3" t="s">
        <v>21</v>
      </c>
      <c r="D1824" s="4" t="s">
        <v>25</v>
      </c>
      <c r="E1824" s="3" t="s">
        <v>2419</v>
      </c>
      <c r="F1824" s="3" t="str">
        <f t="shared" si="392"/>
        <v>Scrubber</v>
      </c>
      <c r="G1824" s="3" t="str">
        <f t="shared" si="393"/>
        <v xml:space="preserve">STEEL SCRUBBER -ANG537 </v>
      </c>
      <c r="H1824" s="3" t="str">
        <f t="shared" si="394"/>
        <v>STEEL</v>
      </c>
      <c r="I1824" s="3"/>
      <c r="J1824" s="3"/>
      <c r="K1824" s="3" t="str">
        <f t="shared" si="395"/>
        <v>KG</v>
      </c>
      <c r="L1824" s="3" t="e">
        <f t="shared" si="396"/>
        <v>#VALUE!</v>
      </c>
      <c r="M1824" s="3"/>
      <c r="N1824" s="3">
        <v>265680</v>
      </c>
      <c r="O1824" s="3" t="s">
        <v>1076</v>
      </c>
      <c r="P1824" s="3">
        <v>4.7569531390000002</v>
      </c>
      <c r="Q1824" s="3">
        <v>1263827.31</v>
      </c>
      <c r="R1824" s="3">
        <v>6.8347028000000004E-2</v>
      </c>
      <c r="S1824" s="3">
        <v>18158.43836</v>
      </c>
      <c r="T1824" s="3">
        <v>391533.7</v>
      </c>
      <c r="U1824" t="str">
        <f t="shared" si="397"/>
        <v xml:space="preserve">STEEL SCRUBBER -ANG537 </v>
      </c>
      <c r="V1824" t="e">
        <f t="shared" si="398"/>
        <v>#VALUE!</v>
      </c>
      <c r="W1824" t="str">
        <f t="shared" si="399"/>
        <v>KG</v>
      </c>
      <c r="X1824" t="e">
        <f t="shared" si="400"/>
        <v>#VALUE!</v>
      </c>
      <c r="Y1824">
        <f t="shared" si="401"/>
        <v>1655361.01</v>
      </c>
      <c r="Z1824">
        <f t="shared" si="402"/>
        <v>0.30979999949518416</v>
      </c>
      <c r="AA1824" t="str">
        <f t="shared" si="403"/>
        <v>High</v>
      </c>
      <c r="AB1824">
        <f t="shared" si="404"/>
        <v>2018</v>
      </c>
      <c r="AD1824">
        <f t="shared" si="405"/>
        <v>0.22083730801505372</v>
      </c>
    </row>
    <row r="1825" spans="1:30" x14ac:dyDescent="0.3">
      <c r="A1825" s="3" t="s">
        <v>19</v>
      </c>
      <c r="B1825" s="3" t="s">
        <v>2417</v>
      </c>
      <c r="C1825" s="3" t="s">
        <v>21</v>
      </c>
      <c r="D1825" s="4" t="s">
        <v>25</v>
      </c>
      <c r="E1825" s="3" t="s">
        <v>2420</v>
      </c>
      <c r="F1825" s="3" t="str">
        <f t="shared" si="392"/>
        <v>Scrubber</v>
      </c>
      <c r="G1825" s="3" t="str">
        <f t="shared" si="393"/>
        <v>8001-2 PCS - STEEL SCRUBBER 2PCS SET</v>
      </c>
      <c r="H1825" s="3" t="str">
        <f t="shared" si="394"/>
        <v>8001-2</v>
      </c>
      <c r="I1825" s="3"/>
      <c r="J1825" s="3"/>
      <c r="K1825" s="3" t="str">
        <f t="shared" si="395"/>
        <v>PCS</v>
      </c>
      <c r="L1825" s="3" t="e">
        <f t="shared" si="396"/>
        <v>#VALUE!</v>
      </c>
      <c r="M1825" s="3"/>
      <c r="N1825" s="3">
        <v>30000</v>
      </c>
      <c r="O1825" s="3" t="s">
        <v>2194</v>
      </c>
      <c r="P1825" s="3">
        <v>12.681452999999999</v>
      </c>
      <c r="Q1825" s="3">
        <v>380443.59</v>
      </c>
      <c r="R1825" s="3">
        <v>0.18220478400000001</v>
      </c>
      <c r="S1825" s="3">
        <v>5466.1435339999998</v>
      </c>
      <c r="T1825" s="3">
        <v>117861.4</v>
      </c>
      <c r="U1825" t="str">
        <f t="shared" si="397"/>
        <v>8001-2 PCS - STEEL SCRUBBER 2PCS SET</v>
      </c>
      <c r="V1825" t="e">
        <f t="shared" si="398"/>
        <v>#VALUE!</v>
      </c>
      <c r="W1825" t="str">
        <f t="shared" si="399"/>
        <v>PCS</v>
      </c>
      <c r="X1825" t="e">
        <f t="shared" si="400"/>
        <v>#VALUE!</v>
      </c>
      <c r="Y1825">
        <f t="shared" si="401"/>
        <v>498304.99</v>
      </c>
      <c r="Z1825">
        <f t="shared" si="402"/>
        <v>0.3097999364373572</v>
      </c>
      <c r="AA1825" t="str">
        <f t="shared" si="403"/>
        <v>High</v>
      </c>
      <c r="AB1825">
        <f t="shared" si="404"/>
        <v>2018</v>
      </c>
      <c r="AD1825">
        <f t="shared" si="405"/>
        <v>0.22048979750145947</v>
      </c>
    </row>
    <row r="1826" spans="1:30" x14ac:dyDescent="0.3">
      <c r="A1826" s="3" t="s">
        <v>19</v>
      </c>
      <c r="B1826" s="3" t="s">
        <v>2421</v>
      </c>
      <c r="C1826" s="3" t="s">
        <v>21</v>
      </c>
      <c r="D1826" s="4" t="s">
        <v>22</v>
      </c>
      <c r="E1826" s="3" t="s">
        <v>2422</v>
      </c>
      <c r="F1826" s="3" t="str">
        <f t="shared" si="392"/>
        <v>Other</v>
      </c>
      <c r="G1826" s="3" t="str">
        <f t="shared" si="393"/>
        <v xml:space="preserve">STAINLESS STEEL SPORTS BOTTLE 750ML S-308-C6-NP-20 </v>
      </c>
      <c r="H1826" s="3" t="str">
        <f t="shared" si="394"/>
        <v>STAINLESS</v>
      </c>
      <c r="I1826" s="3"/>
      <c r="J1826" s="3"/>
      <c r="K1826" s="3" t="str">
        <f t="shared" si="395"/>
        <v>KG</v>
      </c>
      <c r="L1826" s="3" t="e">
        <f t="shared" si="396"/>
        <v>#VALUE!</v>
      </c>
      <c r="M1826" s="3"/>
      <c r="N1826" s="3">
        <v>11880</v>
      </c>
      <c r="O1826" s="3" t="s">
        <v>1076</v>
      </c>
      <c r="P1826" s="3">
        <v>81.343744110000003</v>
      </c>
      <c r="Q1826" s="3">
        <v>966363.68</v>
      </c>
      <c r="R1826" s="3">
        <v>1.168731956</v>
      </c>
      <c r="S1826" s="3">
        <v>13884.53563</v>
      </c>
      <c r="T1826" s="3">
        <v>235019.6</v>
      </c>
      <c r="U1826" t="str">
        <f t="shared" si="397"/>
        <v xml:space="preserve">STAINLESS STEEL SPORTS BOTTLE 750ML S-308-C6-NP-20 </v>
      </c>
      <c r="V1826" t="e">
        <f t="shared" si="398"/>
        <v>#VALUE!</v>
      </c>
      <c r="W1826" t="str">
        <f t="shared" si="399"/>
        <v>KG</v>
      </c>
      <c r="X1826" t="e">
        <f t="shared" si="400"/>
        <v>#VALUE!</v>
      </c>
      <c r="Y1826">
        <f t="shared" si="401"/>
        <v>1201383.28</v>
      </c>
      <c r="Z1826">
        <f t="shared" si="402"/>
        <v>0.24319995138890152</v>
      </c>
      <c r="AA1826" t="str">
        <f t="shared" si="403"/>
        <v>High</v>
      </c>
      <c r="AB1826">
        <f t="shared" si="404"/>
        <v>2018</v>
      </c>
      <c r="AD1826">
        <f t="shared" si="405"/>
        <v>0.2201395616624951</v>
      </c>
    </row>
    <row r="1827" spans="1:30" x14ac:dyDescent="0.3">
      <c r="A1827" s="3" t="s">
        <v>19</v>
      </c>
      <c r="B1827" s="3" t="s">
        <v>2421</v>
      </c>
      <c r="C1827" s="3" t="s">
        <v>21</v>
      </c>
      <c r="D1827" s="4" t="s">
        <v>22</v>
      </c>
      <c r="E1827" s="3" t="s">
        <v>2423</v>
      </c>
      <c r="F1827" s="3" t="str">
        <f t="shared" si="392"/>
        <v>Other</v>
      </c>
      <c r="G1827" s="3" t="str">
        <f t="shared" si="393"/>
        <v xml:space="preserve">STAINLESS STEEL SPORTS BOTTLE 600ML S115-NP-21 </v>
      </c>
      <c r="H1827" s="3" t="str">
        <f t="shared" si="394"/>
        <v>STAINLESS</v>
      </c>
      <c r="I1827" s="3"/>
      <c r="J1827" s="3"/>
      <c r="K1827" s="3" t="str">
        <f t="shared" si="395"/>
        <v>KG</v>
      </c>
      <c r="L1827" s="3" t="e">
        <f t="shared" si="396"/>
        <v>#VALUE!</v>
      </c>
      <c r="M1827" s="3"/>
      <c r="N1827" s="3">
        <v>360</v>
      </c>
      <c r="O1827" s="3" t="s">
        <v>1076</v>
      </c>
      <c r="P1827" s="3">
        <v>89.943972220000006</v>
      </c>
      <c r="Q1827" s="3">
        <v>32379.83</v>
      </c>
      <c r="R1827" s="3">
        <v>1.292298451</v>
      </c>
      <c r="S1827" s="3">
        <v>465.2274425</v>
      </c>
      <c r="T1827" s="3">
        <v>7874.8</v>
      </c>
      <c r="U1827" t="str">
        <f t="shared" si="397"/>
        <v xml:space="preserve">STAINLESS STEEL SPORTS BOTTLE 600ML S115-NP-21 </v>
      </c>
      <c r="V1827" t="e">
        <f t="shared" si="398"/>
        <v>#VALUE!</v>
      </c>
      <c r="W1827" t="str">
        <f t="shared" si="399"/>
        <v>KG</v>
      </c>
      <c r="X1827" t="e">
        <f t="shared" si="400"/>
        <v>#VALUE!</v>
      </c>
      <c r="Y1827">
        <f t="shared" si="401"/>
        <v>40254.630000000005</v>
      </c>
      <c r="Z1827">
        <f t="shared" si="402"/>
        <v>0.24320078270948303</v>
      </c>
      <c r="AA1827" t="str">
        <f t="shared" si="403"/>
        <v>High</v>
      </c>
      <c r="AB1827">
        <f t="shared" si="404"/>
        <v>2018</v>
      </c>
      <c r="AD1827">
        <f t="shared" si="405"/>
        <v>0.22004877272656437</v>
      </c>
    </row>
    <row r="1828" spans="1:30" x14ac:dyDescent="0.3">
      <c r="A1828" s="3" t="s">
        <v>19</v>
      </c>
      <c r="B1828" s="3" t="s">
        <v>2421</v>
      </c>
      <c r="C1828" s="3" t="s">
        <v>21</v>
      </c>
      <c r="D1828" s="4" t="s">
        <v>22</v>
      </c>
      <c r="E1828" s="3" t="s">
        <v>2424</v>
      </c>
      <c r="F1828" s="3" t="str">
        <f t="shared" si="392"/>
        <v>Other</v>
      </c>
      <c r="G1828" s="3" t="str">
        <f t="shared" si="393"/>
        <v xml:space="preserve">STEEL ZHARA-NP-003 </v>
      </c>
      <c r="H1828" s="3" t="str">
        <f t="shared" si="394"/>
        <v>STEEL</v>
      </c>
      <c r="I1828" s="3"/>
      <c r="J1828" s="3"/>
      <c r="K1828" s="3" t="str">
        <f t="shared" si="395"/>
        <v>KG</v>
      </c>
      <c r="L1828" s="3" t="e">
        <f t="shared" si="396"/>
        <v>#VALUE!</v>
      </c>
      <c r="M1828" s="3"/>
      <c r="N1828" s="3">
        <v>42120</v>
      </c>
      <c r="O1828" s="3" t="s">
        <v>1076</v>
      </c>
      <c r="P1828" s="3">
        <v>32.475715569999998</v>
      </c>
      <c r="Q1828" s="3">
        <v>1367877.14</v>
      </c>
      <c r="R1828" s="3">
        <v>0.46660510900000002</v>
      </c>
      <c r="S1828" s="3">
        <v>19653.407179999998</v>
      </c>
      <c r="T1828" s="3">
        <v>332667.7</v>
      </c>
      <c r="U1828" t="str">
        <f t="shared" si="397"/>
        <v xml:space="preserve">STEEL ZHARA-NP-003 </v>
      </c>
      <c r="V1828" t="e">
        <f t="shared" si="398"/>
        <v>#VALUE!</v>
      </c>
      <c r="W1828" t="str">
        <f t="shared" si="399"/>
        <v>KG</v>
      </c>
      <c r="X1828" t="e">
        <f t="shared" si="400"/>
        <v>#VALUE!</v>
      </c>
      <c r="Y1828">
        <f t="shared" si="401"/>
        <v>1700544.8399999999</v>
      </c>
      <c r="Z1828">
        <f t="shared" si="402"/>
        <v>0.24319998505128906</v>
      </c>
      <c r="AA1828" t="str">
        <f t="shared" si="403"/>
        <v>High</v>
      </c>
      <c r="AB1828">
        <f t="shared" si="404"/>
        <v>2018</v>
      </c>
      <c r="AD1828">
        <f t="shared" si="405"/>
        <v>0.21995726280568328</v>
      </c>
    </row>
    <row r="1829" spans="1:30" x14ac:dyDescent="0.3">
      <c r="A1829" s="3" t="s">
        <v>19</v>
      </c>
      <c r="B1829" s="3" t="s">
        <v>2421</v>
      </c>
      <c r="C1829" s="3" t="s">
        <v>21</v>
      </c>
      <c r="D1829" s="4" t="s">
        <v>22</v>
      </c>
      <c r="E1829" s="3" t="s">
        <v>2425</v>
      </c>
      <c r="F1829" s="3" t="str">
        <f t="shared" si="392"/>
        <v>Other</v>
      </c>
      <c r="G1829" s="3" t="str">
        <f t="shared" si="393"/>
        <v xml:space="preserve">STAINLESS STEEL COLA BOTTLE 750ML SK750 -SL-01 </v>
      </c>
      <c r="H1829" s="3" t="str">
        <f t="shared" si="394"/>
        <v>STAINLESS</v>
      </c>
      <c r="I1829" s="3"/>
      <c r="J1829" s="3"/>
      <c r="K1829" s="3" t="str">
        <f t="shared" si="395"/>
        <v>KG</v>
      </c>
      <c r="L1829" s="3" t="e">
        <f t="shared" si="396"/>
        <v>#VALUE!</v>
      </c>
      <c r="M1829" s="3"/>
      <c r="N1829" s="3">
        <v>15120</v>
      </c>
      <c r="O1829" s="3" t="s">
        <v>1076</v>
      </c>
      <c r="P1829" s="3">
        <v>98.18584061</v>
      </c>
      <c r="Q1829" s="3">
        <v>1484569.91</v>
      </c>
      <c r="R1829" s="3">
        <v>1.410716101</v>
      </c>
      <c r="S1829" s="3">
        <v>21330.027440000002</v>
      </c>
      <c r="T1829" s="3">
        <v>361047.4</v>
      </c>
      <c r="U1829" t="str">
        <f t="shared" si="397"/>
        <v xml:space="preserve">STAINLESS STEEL COLA BOTTLE 750ML SK750 -SL-01 </v>
      </c>
      <c r="V1829" t="e">
        <f t="shared" si="398"/>
        <v>#VALUE!</v>
      </c>
      <c r="W1829" t="str">
        <f t="shared" si="399"/>
        <v>KG</v>
      </c>
      <c r="X1829" t="e">
        <f t="shared" si="400"/>
        <v>#VALUE!</v>
      </c>
      <c r="Y1829">
        <f t="shared" si="401"/>
        <v>1845617.31</v>
      </c>
      <c r="Z1829">
        <f t="shared" si="402"/>
        <v>0.24319999857736577</v>
      </c>
      <c r="AA1829" t="str">
        <f t="shared" si="403"/>
        <v>High</v>
      </c>
      <c r="AB1829">
        <f t="shared" si="404"/>
        <v>2018</v>
      </c>
      <c r="AD1829">
        <f t="shared" si="405"/>
        <v>0.21986502978089914</v>
      </c>
    </row>
    <row r="1830" spans="1:30" x14ac:dyDescent="0.3">
      <c r="A1830" s="3" t="s">
        <v>19</v>
      </c>
      <c r="B1830" s="3" t="s">
        <v>2426</v>
      </c>
      <c r="C1830" s="3" t="s">
        <v>21</v>
      </c>
      <c r="D1830" s="4" t="s">
        <v>22</v>
      </c>
      <c r="E1830" s="3" t="s">
        <v>2427</v>
      </c>
      <c r="F1830" s="3" t="str">
        <f t="shared" si="392"/>
        <v>Other</v>
      </c>
      <c r="G1830" s="3" t="str">
        <f t="shared" si="393"/>
        <v xml:space="preserve">STEEL LUNCH BOX 2LAYER-8504 </v>
      </c>
      <c r="H1830" s="3" t="str">
        <f t="shared" si="394"/>
        <v>STEEL</v>
      </c>
      <c r="I1830" s="3"/>
      <c r="J1830" s="3"/>
      <c r="K1830" s="3" t="str">
        <f t="shared" si="395"/>
        <v>KG</v>
      </c>
      <c r="L1830" s="3" t="e">
        <f t="shared" si="396"/>
        <v>#VALUE!</v>
      </c>
      <c r="M1830" s="3"/>
      <c r="N1830" s="3">
        <v>22020</v>
      </c>
      <c r="O1830" s="3" t="s">
        <v>1076</v>
      </c>
      <c r="P1830" s="3">
        <v>176.15718530000001</v>
      </c>
      <c r="Q1830" s="3">
        <v>3878981.22</v>
      </c>
      <c r="R1830" s="3">
        <v>2.5273627730000001</v>
      </c>
      <c r="S1830" s="3">
        <v>55652.528259999999</v>
      </c>
      <c r="T1830" s="3">
        <v>943368.2</v>
      </c>
      <c r="U1830" t="str">
        <f t="shared" si="397"/>
        <v xml:space="preserve">STEEL LUNCH BOX 2LAYER-8504 </v>
      </c>
      <c r="V1830" t="e">
        <f t="shared" si="398"/>
        <v>#VALUE!</v>
      </c>
      <c r="W1830" t="str">
        <f t="shared" si="399"/>
        <v>KG</v>
      </c>
      <c r="X1830" t="e">
        <f t="shared" si="400"/>
        <v>#VALUE!</v>
      </c>
      <c r="Y1830">
        <f t="shared" si="401"/>
        <v>4822349.42</v>
      </c>
      <c r="Z1830">
        <f t="shared" si="402"/>
        <v>0.24319999156892022</v>
      </c>
      <c r="AA1830" t="str">
        <f t="shared" si="403"/>
        <v>High</v>
      </c>
      <c r="AB1830">
        <f t="shared" si="404"/>
        <v>2018</v>
      </c>
      <c r="AD1830">
        <f t="shared" si="405"/>
        <v>0.21977206177772596</v>
      </c>
    </row>
    <row r="1831" spans="1:30" x14ac:dyDescent="0.3">
      <c r="A1831" s="3" t="s">
        <v>19</v>
      </c>
      <c r="B1831" s="3" t="s">
        <v>2426</v>
      </c>
      <c r="C1831" s="3" t="s">
        <v>21</v>
      </c>
      <c r="D1831" s="4" t="s">
        <v>22</v>
      </c>
      <c r="E1831" s="3" t="s">
        <v>2428</v>
      </c>
      <c r="F1831" s="3" t="str">
        <f t="shared" si="392"/>
        <v>Other</v>
      </c>
      <c r="G1831" s="3" t="str">
        <f t="shared" si="393"/>
        <v xml:space="preserve">STEEL WALL HANGER HOOK-SL-89 </v>
      </c>
      <c r="H1831" s="3" t="str">
        <f t="shared" si="394"/>
        <v>STEEL</v>
      </c>
      <c r="I1831" s="3"/>
      <c r="J1831" s="3"/>
      <c r="K1831" s="3" t="str">
        <f t="shared" si="395"/>
        <v>KG</v>
      </c>
      <c r="L1831" s="3" t="e">
        <f t="shared" si="396"/>
        <v>#VALUE!</v>
      </c>
      <c r="M1831" s="3"/>
      <c r="N1831" s="3">
        <v>16200</v>
      </c>
      <c r="O1831" s="3" t="s">
        <v>1076</v>
      </c>
      <c r="P1831" s="3">
        <v>83.578754939999996</v>
      </c>
      <c r="Q1831" s="3">
        <v>1353975.83</v>
      </c>
      <c r="R1831" s="3">
        <v>1.199121305</v>
      </c>
      <c r="S1831" s="3">
        <v>19425.76514</v>
      </c>
      <c r="T1831" s="3">
        <v>329287</v>
      </c>
      <c r="U1831" t="str">
        <f t="shared" si="397"/>
        <v xml:space="preserve">STEEL WALL HANGER HOOK-SL-89 </v>
      </c>
      <c r="V1831" t="e">
        <f t="shared" si="398"/>
        <v>#VALUE!</v>
      </c>
      <c r="W1831" t="str">
        <f t="shared" si="399"/>
        <v>KG</v>
      </c>
      <c r="X1831" t="e">
        <f t="shared" si="400"/>
        <v>#VALUE!</v>
      </c>
      <c r="Y1831">
        <f t="shared" si="401"/>
        <v>1683262.83</v>
      </c>
      <c r="Z1831">
        <f t="shared" si="402"/>
        <v>0.2432000577144719</v>
      </c>
      <c r="AA1831" t="str">
        <f t="shared" si="403"/>
        <v>High</v>
      </c>
      <c r="AB1831">
        <f t="shared" si="404"/>
        <v>2018</v>
      </c>
      <c r="AD1831">
        <f t="shared" si="405"/>
        <v>0.21967835005856121</v>
      </c>
    </row>
    <row r="1832" spans="1:30" x14ac:dyDescent="0.3">
      <c r="A1832" s="3" t="s">
        <v>19</v>
      </c>
      <c r="B1832" s="3" t="s">
        <v>2426</v>
      </c>
      <c r="C1832" s="3" t="s">
        <v>21</v>
      </c>
      <c r="D1832" s="4" t="s">
        <v>22</v>
      </c>
      <c r="E1832" s="3" t="s">
        <v>2404</v>
      </c>
      <c r="F1832" s="3" t="str">
        <f t="shared" si="392"/>
        <v>Other</v>
      </c>
      <c r="G1832" s="3" t="str">
        <f t="shared" si="393"/>
        <v xml:space="preserve">STEEL LUNCH BOX 3LAYER-8505 </v>
      </c>
      <c r="H1832" s="3" t="str">
        <f t="shared" si="394"/>
        <v>STEEL</v>
      </c>
      <c r="I1832" s="3"/>
      <c r="J1832" s="3"/>
      <c r="K1832" s="3" t="str">
        <f t="shared" si="395"/>
        <v>KG</v>
      </c>
      <c r="L1832" s="3" t="e">
        <f t="shared" si="396"/>
        <v>#VALUE!</v>
      </c>
      <c r="M1832" s="3"/>
      <c r="N1832" s="3">
        <v>16632</v>
      </c>
      <c r="O1832" s="3" t="s">
        <v>1076</v>
      </c>
      <c r="P1832" s="3">
        <v>244.50617299999999</v>
      </c>
      <c r="Q1832" s="3">
        <v>4066626.67</v>
      </c>
      <c r="R1832" s="3">
        <v>3.5079795269999998</v>
      </c>
      <c r="S1832" s="3">
        <v>58344.715490000002</v>
      </c>
      <c r="T1832" s="3">
        <v>989003.7</v>
      </c>
      <c r="U1832" t="str">
        <f t="shared" si="397"/>
        <v xml:space="preserve">STEEL LUNCH BOX 3LAYER-8505 </v>
      </c>
      <c r="V1832" t="e">
        <f t="shared" si="398"/>
        <v>#VALUE!</v>
      </c>
      <c r="W1832" t="str">
        <f t="shared" si="399"/>
        <v>KG</v>
      </c>
      <c r="X1832" t="e">
        <f t="shared" si="400"/>
        <v>#VALUE!</v>
      </c>
      <c r="Y1832">
        <f t="shared" si="401"/>
        <v>5055630.37</v>
      </c>
      <c r="Z1832">
        <f t="shared" si="402"/>
        <v>0.24320002307957125</v>
      </c>
      <c r="AA1832" t="str">
        <f t="shared" si="403"/>
        <v>High</v>
      </c>
      <c r="AB1832">
        <f t="shared" si="404"/>
        <v>2018</v>
      </c>
      <c r="AD1832">
        <f t="shared" si="405"/>
        <v>0.21958388536918003</v>
      </c>
    </row>
    <row r="1833" spans="1:30" x14ac:dyDescent="0.3">
      <c r="A1833" s="3" t="s">
        <v>19</v>
      </c>
      <c r="B1833" s="3" t="s">
        <v>2429</v>
      </c>
      <c r="C1833" s="3" t="s">
        <v>21</v>
      </c>
      <c r="D1833" s="4" t="s">
        <v>22</v>
      </c>
      <c r="E1833" s="3" t="s">
        <v>2430</v>
      </c>
      <c r="F1833" s="3" t="str">
        <f t="shared" si="392"/>
        <v>Other</v>
      </c>
      <c r="G1833" s="3" t="str">
        <f t="shared" si="393"/>
        <v xml:space="preserve">STAINLESS STEEL SPORTS BOTTLE 750ML S-308-C6-NP-20 </v>
      </c>
      <c r="H1833" s="3" t="str">
        <f t="shared" si="394"/>
        <v>STAINLESS</v>
      </c>
      <c r="I1833" s="3"/>
      <c r="J1833" s="3"/>
      <c r="K1833" s="3" t="str">
        <f t="shared" si="395"/>
        <v>KG</v>
      </c>
      <c r="L1833" s="3" t="e">
        <f t="shared" si="396"/>
        <v>#VALUE!</v>
      </c>
      <c r="M1833" s="3"/>
      <c r="N1833" s="3">
        <v>42120</v>
      </c>
      <c r="O1833" s="3" t="s">
        <v>1076</v>
      </c>
      <c r="P1833" s="3">
        <v>81.441473169999995</v>
      </c>
      <c r="Q1833" s="3">
        <v>3430314.85</v>
      </c>
      <c r="R1833" s="3">
        <v>1.168457291</v>
      </c>
      <c r="S1833" s="3">
        <v>49215.421090000003</v>
      </c>
      <c r="T1833" s="3">
        <v>834252.5</v>
      </c>
      <c r="U1833" t="str">
        <f t="shared" si="397"/>
        <v xml:space="preserve">STAINLESS STEEL SPORTS BOTTLE 750ML S-308-C6-NP-20 </v>
      </c>
      <c r="V1833" t="e">
        <f t="shared" si="398"/>
        <v>#VALUE!</v>
      </c>
      <c r="W1833" t="str">
        <f t="shared" si="399"/>
        <v>KG</v>
      </c>
      <c r="X1833" t="e">
        <f t="shared" si="400"/>
        <v>#VALUE!</v>
      </c>
      <c r="Y1833">
        <f t="shared" si="401"/>
        <v>4264567.3499999996</v>
      </c>
      <c r="Z1833">
        <f t="shared" si="402"/>
        <v>0.24319997915060187</v>
      </c>
      <c r="AA1833" t="str">
        <f t="shared" si="403"/>
        <v>High</v>
      </c>
      <c r="AB1833">
        <f t="shared" si="404"/>
        <v>2018</v>
      </c>
      <c r="AD1833">
        <f t="shared" si="405"/>
        <v>0.21948865900744458</v>
      </c>
    </row>
    <row r="1834" spans="1:30" x14ac:dyDescent="0.3">
      <c r="A1834" s="3" t="s">
        <v>19</v>
      </c>
      <c r="B1834" s="3" t="s">
        <v>2429</v>
      </c>
      <c r="C1834" s="3" t="s">
        <v>21</v>
      </c>
      <c r="D1834" s="4" t="s">
        <v>22</v>
      </c>
      <c r="E1834" s="3" t="s">
        <v>2431</v>
      </c>
      <c r="F1834" s="3" t="str">
        <f t="shared" si="392"/>
        <v>Other</v>
      </c>
      <c r="G1834" s="3" t="str">
        <f t="shared" si="393"/>
        <v xml:space="preserve">STAINLESS STEEL SPORTS BOTTLE 600ML S115-NP-21 </v>
      </c>
      <c r="H1834" s="3" t="str">
        <f t="shared" si="394"/>
        <v>STAINLESS</v>
      </c>
      <c r="I1834" s="3"/>
      <c r="J1834" s="3"/>
      <c r="K1834" s="3" t="str">
        <f t="shared" si="395"/>
        <v>KG</v>
      </c>
      <c r="L1834" s="3" t="e">
        <f t="shared" si="396"/>
        <v>#VALUE!</v>
      </c>
      <c r="M1834" s="3"/>
      <c r="N1834" s="3">
        <v>15480</v>
      </c>
      <c r="O1834" s="3" t="s">
        <v>1076</v>
      </c>
      <c r="P1834" s="3">
        <v>90.052025189999995</v>
      </c>
      <c r="Q1834" s="3">
        <v>1394005.35</v>
      </c>
      <c r="R1834" s="3">
        <v>1.2919946229999999</v>
      </c>
      <c r="S1834" s="3">
        <v>20000.07676</v>
      </c>
      <c r="T1834" s="3">
        <v>339022.1</v>
      </c>
      <c r="U1834" t="str">
        <f t="shared" si="397"/>
        <v xml:space="preserve">STAINLESS STEEL SPORTS BOTTLE 600ML S115-NP-21 </v>
      </c>
      <c r="V1834" t="e">
        <f t="shared" si="398"/>
        <v>#VALUE!</v>
      </c>
      <c r="W1834" t="str">
        <f t="shared" si="399"/>
        <v>KG</v>
      </c>
      <c r="X1834" t="e">
        <f t="shared" si="400"/>
        <v>#VALUE!</v>
      </c>
      <c r="Y1834">
        <f t="shared" si="401"/>
        <v>1733027.4500000002</v>
      </c>
      <c r="Z1834">
        <f t="shared" si="402"/>
        <v>0.24319999919655971</v>
      </c>
      <c r="AA1834" t="str">
        <f t="shared" si="403"/>
        <v>High</v>
      </c>
      <c r="AB1834">
        <f t="shared" si="404"/>
        <v>2018</v>
      </c>
      <c r="AD1834">
        <f t="shared" si="405"/>
        <v>0.21939266175990144</v>
      </c>
    </row>
    <row r="1835" spans="1:30" x14ac:dyDescent="0.3">
      <c r="A1835" s="3" t="s">
        <v>19</v>
      </c>
      <c r="B1835" s="3" t="s">
        <v>2429</v>
      </c>
      <c r="C1835" s="3" t="s">
        <v>21</v>
      </c>
      <c r="D1835" s="4" t="s">
        <v>22</v>
      </c>
      <c r="E1835" s="3" t="s">
        <v>2432</v>
      </c>
      <c r="F1835" s="3" t="str">
        <f t="shared" si="392"/>
        <v>Other</v>
      </c>
      <c r="G1835" s="3" t="str">
        <f t="shared" si="393"/>
        <v xml:space="preserve">STAINLESS STEEL COLA BOTTLE 750ML SK750 -SL-01 </v>
      </c>
      <c r="H1835" s="3" t="str">
        <f t="shared" si="394"/>
        <v>STAINLESS</v>
      </c>
      <c r="I1835" s="3"/>
      <c r="J1835" s="3"/>
      <c r="K1835" s="3" t="str">
        <f t="shared" si="395"/>
        <v>KG</v>
      </c>
      <c r="L1835" s="3" t="e">
        <f t="shared" si="396"/>
        <v>#VALUE!</v>
      </c>
      <c r="M1835" s="3"/>
      <c r="N1835" s="3">
        <v>7200</v>
      </c>
      <c r="O1835" s="3" t="s">
        <v>1076</v>
      </c>
      <c r="P1835" s="3">
        <v>98.303804170000006</v>
      </c>
      <c r="Q1835" s="3">
        <v>707787.39</v>
      </c>
      <c r="R1835" s="3">
        <v>1.410384565</v>
      </c>
      <c r="S1835" s="3">
        <v>10154.76887</v>
      </c>
      <c r="T1835" s="3">
        <v>172133.9</v>
      </c>
      <c r="U1835" t="str">
        <f t="shared" si="397"/>
        <v xml:space="preserve">STAINLESS STEEL COLA BOTTLE 750ML SK750 -SL-01 </v>
      </c>
      <c r="V1835" t="e">
        <f t="shared" si="398"/>
        <v>#VALUE!</v>
      </c>
      <c r="W1835" t="str">
        <f t="shared" si="399"/>
        <v>KG</v>
      </c>
      <c r="X1835" t="e">
        <f t="shared" si="400"/>
        <v>#VALUE!</v>
      </c>
      <c r="Y1835">
        <f t="shared" si="401"/>
        <v>879921.29</v>
      </c>
      <c r="Z1835">
        <f t="shared" si="402"/>
        <v>0.24320000953958787</v>
      </c>
      <c r="AA1835" t="str">
        <f t="shared" si="403"/>
        <v>High</v>
      </c>
      <c r="AB1835">
        <f t="shared" si="404"/>
        <v>2018</v>
      </c>
      <c r="AD1835">
        <f t="shared" si="405"/>
        <v>0.21929588396544347</v>
      </c>
    </row>
    <row r="1836" spans="1:30" x14ac:dyDescent="0.3">
      <c r="A1836" s="3" t="s">
        <v>19</v>
      </c>
      <c r="B1836" s="3" t="s">
        <v>2433</v>
      </c>
      <c r="C1836" s="3" t="s">
        <v>21</v>
      </c>
      <c r="D1836" s="4" t="s">
        <v>22</v>
      </c>
      <c r="E1836" s="3" t="s">
        <v>2294</v>
      </c>
      <c r="F1836" s="3" t="str">
        <f t="shared" si="392"/>
        <v>Home Utility</v>
      </c>
      <c r="G1836" s="3" t="str">
        <f t="shared" si="393"/>
        <v xml:space="preserve">RYX-02-021A MILD STEEL MULTI FUNCTION CLOTH STAND </v>
      </c>
      <c r="H1836" s="3" t="str">
        <f t="shared" si="394"/>
        <v>RYX-02-021A</v>
      </c>
      <c r="I1836" s="3"/>
      <c r="J1836" s="3"/>
      <c r="K1836" s="3" t="str">
        <f t="shared" si="395"/>
        <v/>
      </c>
      <c r="L1836" s="3" t="e">
        <f t="shared" si="396"/>
        <v>#VALUE!</v>
      </c>
      <c r="M1836" s="3"/>
      <c r="N1836" s="3">
        <v>5184</v>
      </c>
      <c r="O1836" s="3" t="s">
        <v>1076</v>
      </c>
      <c r="P1836" s="3">
        <v>649.97474920000002</v>
      </c>
      <c r="Q1836" s="3">
        <v>3369469.1</v>
      </c>
      <c r="R1836" s="3">
        <v>9.3253192140000003</v>
      </c>
      <c r="S1836" s="3">
        <v>48342.454810000003</v>
      </c>
      <c r="T1836" s="3">
        <v>819454.9</v>
      </c>
      <c r="U1836" t="str">
        <f t="shared" si="397"/>
        <v xml:space="preserve">RYX-02-021A MILD STEEL MULTI FUNCTION CLOTH STAND </v>
      </c>
      <c r="V1836" t="e">
        <f t="shared" si="398"/>
        <v>#VALUE!</v>
      </c>
      <c r="W1836" t="str">
        <f t="shared" si="399"/>
        <v/>
      </c>
      <c r="X1836" t="e">
        <f t="shared" si="400"/>
        <v>#VALUE!</v>
      </c>
      <c r="Y1836">
        <f t="shared" si="401"/>
        <v>4188924</v>
      </c>
      <c r="Z1836">
        <f t="shared" si="402"/>
        <v>0.24320000441612596</v>
      </c>
      <c r="AA1836" t="str">
        <f t="shared" si="403"/>
        <v>High</v>
      </c>
      <c r="AB1836">
        <f t="shared" si="404"/>
        <v>2018</v>
      </c>
      <c r="AD1836">
        <f t="shared" si="405"/>
        <v>0.21919831610595714</v>
      </c>
    </row>
    <row r="1837" spans="1:30" x14ac:dyDescent="0.3">
      <c r="A1837" s="3" t="s">
        <v>19</v>
      </c>
      <c r="B1837" s="3" t="s">
        <v>2434</v>
      </c>
      <c r="C1837" s="3" t="s">
        <v>21</v>
      </c>
      <c r="D1837" s="4" t="s">
        <v>22</v>
      </c>
      <c r="E1837" s="3" t="s">
        <v>2294</v>
      </c>
      <c r="F1837" s="3" t="str">
        <f t="shared" si="392"/>
        <v>Home Utility</v>
      </c>
      <c r="G1837" s="3" t="str">
        <f t="shared" si="393"/>
        <v xml:space="preserve">RYX-02-021A MILD STEEL MULTI FUNCTION CLOTH STAND </v>
      </c>
      <c r="H1837" s="3" t="str">
        <f t="shared" si="394"/>
        <v>RYX-02-021A</v>
      </c>
      <c r="I1837" s="3"/>
      <c r="J1837" s="3"/>
      <c r="K1837" s="3" t="str">
        <f t="shared" si="395"/>
        <v/>
      </c>
      <c r="L1837" s="3" t="e">
        <f t="shared" si="396"/>
        <v>#VALUE!</v>
      </c>
      <c r="M1837" s="3"/>
      <c r="N1837" s="3">
        <v>5184</v>
      </c>
      <c r="O1837" s="3" t="s">
        <v>1076</v>
      </c>
      <c r="P1837" s="3">
        <v>644.38031060000003</v>
      </c>
      <c r="Q1837" s="3">
        <v>3340467.53</v>
      </c>
      <c r="R1837" s="3">
        <v>9.3253301099999995</v>
      </c>
      <c r="S1837" s="3">
        <v>48342.511290000002</v>
      </c>
      <c r="T1837" s="3">
        <v>812401.8</v>
      </c>
      <c r="U1837" t="str">
        <f t="shared" si="397"/>
        <v xml:space="preserve">RYX-02-021A MILD STEEL MULTI FUNCTION CLOTH STAND </v>
      </c>
      <c r="V1837" t="e">
        <f t="shared" si="398"/>
        <v>#VALUE!</v>
      </c>
      <c r="W1837" t="str">
        <f t="shared" si="399"/>
        <v/>
      </c>
      <c r="X1837" t="e">
        <f t="shared" si="400"/>
        <v>#VALUE!</v>
      </c>
      <c r="Y1837">
        <f t="shared" si="401"/>
        <v>4152869.33</v>
      </c>
      <c r="Z1837">
        <f t="shared" si="402"/>
        <v>0.24320002894924114</v>
      </c>
      <c r="AA1837" t="str">
        <f t="shared" si="403"/>
        <v>High</v>
      </c>
      <c r="AB1837">
        <f t="shared" si="404"/>
        <v>2018</v>
      </c>
      <c r="AD1837">
        <f t="shared" si="405"/>
        <v>0.21909994853091547</v>
      </c>
    </row>
    <row r="1838" spans="1:30" x14ac:dyDescent="0.3">
      <c r="A1838" s="3" t="s">
        <v>19</v>
      </c>
      <c r="B1838" s="3" t="s">
        <v>2435</v>
      </c>
      <c r="C1838" s="3" t="s">
        <v>21</v>
      </c>
      <c r="D1838" s="4" t="s">
        <v>22</v>
      </c>
      <c r="E1838" s="3" t="s">
        <v>2436</v>
      </c>
      <c r="F1838" s="3" t="str">
        <f t="shared" si="392"/>
        <v>Other</v>
      </c>
      <c r="G1838" s="3" t="str">
        <f t="shared" si="393"/>
        <v xml:space="preserve">STAINLESS STEEL SPORTS BOTTLE 600ML S115-NP-21 </v>
      </c>
      <c r="H1838" s="3" t="str">
        <f t="shared" si="394"/>
        <v>STAINLESS</v>
      </c>
      <c r="I1838" s="3"/>
      <c r="J1838" s="3"/>
      <c r="K1838" s="3" t="str">
        <f t="shared" si="395"/>
        <v>KG</v>
      </c>
      <c r="L1838" s="3" t="e">
        <f t="shared" si="396"/>
        <v>#VALUE!</v>
      </c>
      <c r="M1838" s="3"/>
      <c r="N1838" s="3">
        <v>27324</v>
      </c>
      <c r="O1838" s="3" t="s">
        <v>1076</v>
      </c>
      <c r="P1838" s="3">
        <v>89.181334359999994</v>
      </c>
      <c r="Q1838" s="3">
        <v>2436790.7799999998</v>
      </c>
      <c r="R1838" s="3">
        <v>1.290612654</v>
      </c>
      <c r="S1838" s="3">
        <v>35264.700140000001</v>
      </c>
      <c r="T1838" s="3">
        <v>592627.5</v>
      </c>
      <c r="U1838" t="str">
        <f t="shared" si="397"/>
        <v xml:space="preserve">STAINLESS STEEL SPORTS BOTTLE 600ML S115-NP-21 </v>
      </c>
      <c r="V1838" t="e">
        <f t="shared" si="398"/>
        <v>#VALUE!</v>
      </c>
      <c r="W1838" t="str">
        <f t="shared" si="399"/>
        <v>KG</v>
      </c>
      <c r="X1838" t="e">
        <f t="shared" si="400"/>
        <v>#VALUE!</v>
      </c>
      <c r="Y1838">
        <f t="shared" si="401"/>
        <v>3029418.28</v>
      </c>
      <c r="Z1838">
        <f t="shared" si="402"/>
        <v>0.24319999273798962</v>
      </c>
      <c r="AA1838" t="str">
        <f t="shared" si="403"/>
        <v>High</v>
      </c>
      <c r="AB1838">
        <f t="shared" si="404"/>
        <v>2018</v>
      </c>
      <c r="AD1838">
        <f t="shared" si="405"/>
        <v>0.21900077124524334</v>
      </c>
    </row>
    <row r="1839" spans="1:30" x14ac:dyDescent="0.3">
      <c r="A1839" s="3" t="s">
        <v>19</v>
      </c>
      <c r="B1839" s="3" t="s">
        <v>2435</v>
      </c>
      <c r="C1839" s="3" t="s">
        <v>21</v>
      </c>
      <c r="D1839" s="4" t="s">
        <v>22</v>
      </c>
      <c r="E1839" s="3" t="s">
        <v>2437</v>
      </c>
      <c r="F1839" s="3" t="str">
        <f t="shared" si="392"/>
        <v>Household Steel</v>
      </c>
      <c r="G1839" s="3" t="str">
        <f t="shared" si="393"/>
        <v xml:space="preserve">STEEL SPOON HOLDER ROUND-MP-96 </v>
      </c>
      <c r="H1839" s="3" t="str">
        <f t="shared" si="394"/>
        <v>STEEL</v>
      </c>
      <c r="I1839" s="3"/>
      <c r="J1839" s="3"/>
      <c r="K1839" s="3" t="str">
        <f t="shared" si="395"/>
        <v>KG</v>
      </c>
      <c r="L1839" s="3" t="e">
        <f t="shared" si="396"/>
        <v>#VALUE!</v>
      </c>
      <c r="M1839" s="3"/>
      <c r="N1839" s="3">
        <v>11592</v>
      </c>
      <c r="O1839" s="3" t="s">
        <v>1076</v>
      </c>
      <c r="P1839" s="3">
        <v>51.967748450000002</v>
      </c>
      <c r="Q1839" s="3">
        <v>602410.14</v>
      </c>
      <c r="R1839" s="3">
        <v>0.75206582399999999</v>
      </c>
      <c r="S1839" s="3">
        <v>8717.9470330000004</v>
      </c>
      <c r="T1839" s="3">
        <v>146506.1</v>
      </c>
      <c r="U1839" t="str">
        <f t="shared" si="397"/>
        <v xml:space="preserve">STEEL SPOON HOLDER ROUND-MP-96 </v>
      </c>
      <c r="V1839" t="e">
        <f t="shared" si="398"/>
        <v>#VALUE!</v>
      </c>
      <c r="W1839" t="str">
        <f t="shared" si="399"/>
        <v>KG</v>
      </c>
      <c r="X1839" t="e">
        <f t="shared" si="400"/>
        <v>#VALUE!</v>
      </c>
      <c r="Y1839">
        <f t="shared" si="401"/>
        <v>748916.24</v>
      </c>
      <c r="Z1839">
        <f t="shared" si="402"/>
        <v>0.24319992356038364</v>
      </c>
      <c r="AA1839" t="str">
        <f t="shared" si="403"/>
        <v>High</v>
      </c>
      <c r="AB1839">
        <f t="shared" si="404"/>
        <v>2018</v>
      </c>
      <c r="AD1839">
        <f t="shared" si="405"/>
        <v>0.21890077446221548</v>
      </c>
    </row>
    <row r="1840" spans="1:30" x14ac:dyDescent="0.3">
      <c r="A1840" s="3" t="s">
        <v>19</v>
      </c>
      <c r="B1840" s="3" t="s">
        <v>2435</v>
      </c>
      <c r="C1840" s="3" t="s">
        <v>21</v>
      </c>
      <c r="D1840" s="4" t="s">
        <v>22</v>
      </c>
      <c r="E1840" s="3" t="s">
        <v>2438</v>
      </c>
      <c r="F1840" s="3" t="str">
        <f t="shared" si="392"/>
        <v>Other</v>
      </c>
      <c r="G1840" s="3" t="str">
        <f t="shared" si="393"/>
        <v xml:space="preserve">STEEL PIZZA CUTTER -RJ-388 </v>
      </c>
      <c r="H1840" s="3" t="str">
        <f t="shared" si="394"/>
        <v>STEEL</v>
      </c>
      <c r="I1840" s="3"/>
      <c r="J1840" s="3"/>
      <c r="K1840" s="3" t="str">
        <f t="shared" si="395"/>
        <v>KG</v>
      </c>
      <c r="L1840" s="3" t="e">
        <f t="shared" si="396"/>
        <v>#VALUE!</v>
      </c>
      <c r="M1840" s="3"/>
      <c r="N1840" s="3">
        <v>19440</v>
      </c>
      <c r="O1840" s="3" t="s">
        <v>1076</v>
      </c>
      <c r="P1840" s="3">
        <v>36.84985751</v>
      </c>
      <c r="Q1840" s="3">
        <v>716361.23</v>
      </c>
      <c r="R1840" s="3">
        <v>0.53328303200000005</v>
      </c>
      <c r="S1840" s="3">
        <v>10367.022139999999</v>
      </c>
      <c r="T1840" s="3">
        <v>174219</v>
      </c>
      <c r="U1840" t="str">
        <f t="shared" si="397"/>
        <v xml:space="preserve">STEEL PIZZA CUTTER -RJ-388 </v>
      </c>
      <c r="V1840" t="e">
        <f t="shared" si="398"/>
        <v>#VALUE!</v>
      </c>
      <c r="W1840" t="str">
        <f t="shared" si="399"/>
        <v>KG</v>
      </c>
      <c r="X1840" t="e">
        <f t="shared" si="400"/>
        <v>#VALUE!</v>
      </c>
      <c r="Y1840">
        <f t="shared" si="401"/>
        <v>890580.23</v>
      </c>
      <c r="Z1840">
        <f t="shared" si="402"/>
        <v>0.24319992861701911</v>
      </c>
      <c r="AA1840" t="str">
        <f t="shared" si="403"/>
        <v>High</v>
      </c>
      <c r="AB1840">
        <f t="shared" si="404"/>
        <v>2018</v>
      </c>
      <c r="AD1840">
        <f t="shared" si="405"/>
        <v>0.2187999481174098</v>
      </c>
    </row>
    <row r="1841" spans="1:30" x14ac:dyDescent="0.3">
      <c r="A1841" s="3" t="s">
        <v>19</v>
      </c>
      <c r="B1841" s="3" t="s">
        <v>2435</v>
      </c>
      <c r="C1841" s="3" t="s">
        <v>21</v>
      </c>
      <c r="D1841" s="4" t="s">
        <v>22</v>
      </c>
      <c r="E1841" s="3" t="s">
        <v>2439</v>
      </c>
      <c r="F1841" s="3" t="str">
        <f t="shared" si="392"/>
        <v>Other</v>
      </c>
      <c r="G1841" s="3" t="str">
        <f t="shared" si="393"/>
        <v xml:space="preserve">STAINLESS STEEL SPORTS BOTTLE 750ML S-308-C6-NP-20 </v>
      </c>
      <c r="H1841" s="3" t="str">
        <f t="shared" si="394"/>
        <v>STAINLESS</v>
      </c>
      <c r="I1841" s="3"/>
      <c r="J1841" s="3"/>
      <c r="K1841" s="3" t="str">
        <f t="shared" si="395"/>
        <v>KG</v>
      </c>
      <c r="L1841" s="3" t="e">
        <f t="shared" si="396"/>
        <v>#VALUE!</v>
      </c>
      <c r="M1841" s="3"/>
      <c r="N1841" s="3">
        <v>15516</v>
      </c>
      <c r="O1841" s="3" t="s">
        <v>1076</v>
      </c>
      <c r="P1841" s="3">
        <v>80.654035829999998</v>
      </c>
      <c r="Q1841" s="3">
        <v>1251428.02</v>
      </c>
      <c r="R1841" s="3">
        <v>1.1672074649999999</v>
      </c>
      <c r="S1841" s="3">
        <v>18110.391029999999</v>
      </c>
      <c r="T1841" s="3">
        <v>304347.3</v>
      </c>
      <c r="U1841" t="str">
        <f t="shared" si="397"/>
        <v xml:space="preserve">STAINLESS STEEL SPORTS BOTTLE 750ML S-308-C6-NP-20 </v>
      </c>
      <c r="V1841" t="e">
        <f t="shared" si="398"/>
        <v>#VALUE!</v>
      </c>
      <c r="W1841" t="str">
        <f t="shared" si="399"/>
        <v>KG</v>
      </c>
      <c r="X1841" t="e">
        <f t="shared" si="400"/>
        <v>#VALUE!</v>
      </c>
      <c r="Y1841">
        <f t="shared" si="401"/>
        <v>1555775.32</v>
      </c>
      <c r="Z1841">
        <f t="shared" si="402"/>
        <v>0.24320000442374623</v>
      </c>
      <c r="AA1841" t="str">
        <f t="shared" si="403"/>
        <v>High</v>
      </c>
      <c r="AB1841">
        <f t="shared" si="404"/>
        <v>2018</v>
      </c>
      <c r="AD1841">
        <f t="shared" si="405"/>
        <v>0.21869828153199478</v>
      </c>
    </row>
    <row r="1842" spans="1:30" x14ac:dyDescent="0.3">
      <c r="A1842" s="3" t="s">
        <v>19</v>
      </c>
      <c r="B1842" s="3" t="s">
        <v>2440</v>
      </c>
      <c r="C1842" s="3" t="s">
        <v>21</v>
      </c>
      <c r="D1842" s="4" t="s">
        <v>22</v>
      </c>
      <c r="E1842" s="3" t="s">
        <v>2441</v>
      </c>
      <c r="F1842" s="3" t="str">
        <f t="shared" si="392"/>
        <v>Household Steel</v>
      </c>
      <c r="G1842" s="3" t="str">
        <f t="shared" si="393"/>
        <v xml:space="preserve">STEEL SPOON HOLDER ROUND-MP-96 </v>
      </c>
      <c r="H1842" s="3" t="str">
        <f t="shared" si="394"/>
        <v>STEEL</v>
      </c>
      <c r="I1842" s="3"/>
      <c r="J1842" s="3"/>
      <c r="K1842" s="3" t="str">
        <f t="shared" si="395"/>
        <v>KG</v>
      </c>
      <c r="L1842" s="3" t="e">
        <f t="shared" si="396"/>
        <v>#VALUE!</v>
      </c>
      <c r="M1842" s="3"/>
      <c r="N1842" s="3">
        <v>2556</v>
      </c>
      <c r="O1842" s="3" t="s">
        <v>1076</v>
      </c>
      <c r="P1842" s="3">
        <v>52.269104069999997</v>
      </c>
      <c r="Q1842" s="3">
        <v>133599.82999999999</v>
      </c>
      <c r="R1842" s="3">
        <v>0.75642697599999997</v>
      </c>
      <c r="S1842" s="3">
        <v>1933.4273519999999</v>
      </c>
      <c r="T1842" s="3">
        <v>32491.5</v>
      </c>
      <c r="U1842" t="str">
        <f t="shared" si="397"/>
        <v xml:space="preserve">STEEL SPOON HOLDER ROUND-MP-96 </v>
      </c>
      <c r="V1842" t="e">
        <f t="shared" si="398"/>
        <v>#VALUE!</v>
      </c>
      <c r="W1842" t="str">
        <f t="shared" si="399"/>
        <v>KG</v>
      </c>
      <c r="X1842" t="e">
        <f t="shared" si="400"/>
        <v>#VALUE!</v>
      </c>
      <c r="Y1842">
        <f t="shared" si="401"/>
        <v>166091.32999999999</v>
      </c>
      <c r="Z1842">
        <f t="shared" si="402"/>
        <v>0.24320015976068235</v>
      </c>
      <c r="AA1842" t="str">
        <f t="shared" si="403"/>
        <v>High</v>
      </c>
      <c r="AB1842">
        <f t="shared" si="404"/>
        <v>2018</v>
      </c>
      <c r="AD1842">
        <f t="shared" si="405"/>
        <v>0.21859576386299165</v>
      </c>
    </row>
    <row r="1843" spans="1:30" x14ac:dyDescent="0.3">
      <c r="A1843" s="3" t="s">
        <v>19</v>
      </c>
      <c r="B1843" s="3" t="s">
        <v>2440</v>
      </c>
      <c r="C1843" s="3" t="s">
        <v>21</v>
      </c>
      <c r="D1843" s="4" t="s">
        <v>22</v>
      </c>
      <c r="E1843" s="3" t="s">
        <v>2442</v>
      </c>
      <c r="F1843" s="3" t="str">
        <f t="shared" si="392"/>
        <v>Other</v>
      </c>
      <c r="G1843" s="3" t="str">
        <f t="shared" si="393"/>
        <v xml:space="preserve">STEEL ZHARA-NP-003-NP-003 </v>
      </c>
      <c r="H1843" s="3" t="str">
        <f t="shared" si="394"/>
        <v>STEEL</v>
      </c>
      <c r="I1843" s="3"/>
      <c r="J1843" s="3"/>
      <c r="K1843" s="3" t="str">
        <f t="shared" si="395"/>
        <v>KG</v>
      </c>
      <c r="L1843" s="3" t="e">
        <f t="shared" si="396"/>
        <v>#VALUE!</v>
      </c>
      <c r="M1843" s="3"/>
      <c r="N1843" s="3">
        <v>42000</v>
      </c>
      <c r="O1843" s="3" t="s">
        <v>1076</v>
      </c>
      <c r="P1843" s="3">
        <v>33.394149290000001</v>
      </c>
      <c r="Q1843" s="3">
        <v>1402554.27</v>
      </c>
      <c r="R1843" s="3">
        <v>0.48327278299999998</v>
      </c>
      <c r="S1843" s="3">
        <v>20297.456870000002</v>
      </c>
      <c r="T1843" s="3">
        <v>341101.1</v>
      </c>
      <c r="U1843" t="str">
        <f t="shared" si="397"/>
        <v xml:space="preserve">STEEL ZHARA-NP-003-NP-003 </v>
      </c>
      <c r="V1843" t="e">
        <f t="shared" si="398"/>
        <v>#VALUE!</v>
      </c>
      <c r="W1843" t="str">
        <f t="shared" si="399"/>
        <v>KG</v>
      </c>
      <c r="X1843" t="e">
        <f t="shared" si="400"/>
        <v>#VALUE!</v>
      </c>
      <c r="Y1843">
        <f t="shared" si="401"/>
        <v>1743655.37</v>
      </c>
      <c r="Z1843">
        <f t="shared" si="402"/>
        <v>0.24319992979665592</v>
      </c>
      <c r="AA1843" t="str">
        <f t="shared" si="403"/>
        <v>High</v>
      </c>
      <c r="AB1843">
        <f t="shared" si="404"/>
        <v>2018</v>
      </c>
      <c r="AD1843">
        <f t="shared" si="405"/>
        <v>0.21849238404829543</v>
      </c>
    </row>
    <row r="1844" spans="1:30" x14ac:dyDescent="0.3">
      <c r="A1844" s="3" t="s">
        <v>19</v>
      </c>
      <c r="B1844" s="3" t="s">
        <v>2443</v>
      </c>
      <c r="C1844" s="3" t="s">
        <v>21</v>
      </c>
      <c r="D1844" s="4" t="s">
        <v>22</v>
      </c>
      <c r="E1844" s="3" t="s">
        <v>2444</v>
      </c>
      <c r="F1844" s="3" t="str">
        <f t="shared" si="392"/>
        <v>Other</v>
      </c>
      <c r="G1844" s="3" t="str">
        <f t="shared" si="393"/>
        <v xml:space="preserve">STAINLESS STEEL SPORTS BOTTLE 600ML S115-NP-21 </v>
      </c>
      <c r="H1844" s="3" t="str">
        <f t="shared" si="394"/>
        <v>STAINLESS</v>
      </c>
      <c r="I1844" s="3"/>
      <c r="J1844" s="3"/>
      <c r="K1844" s="3" t="str">
        <f t="shared" si="395"/>
        <v>KG</v>
      </c>
      <c r="L1844" s="3" t="e">
        <f t="shared" si="396"/>
        <v>#VALUE!</v>
      </c>
      <c r="M1844" s="3"/>
      <c r="N1844" s="3">
        <v>17316</v>
      </c>
      <c r="O1844" s="3" t="s">
        <v>1076</v>
      </c>
      <c r="P1844" s="3">
        <v>87.627167360000001</v>
      </c>
      <c r="Q1844" s="3">
        <v>1517352.03</v>
      </c>
      <c r="R1844" s="3">
        <v>1.2914836750000001</v>
      </c>
      <c r="S1844" s="3">
        <v>22363.331320000001</v>
      </c>
      <c r="T1844" s="3">
        <v>369020</v>
      </c>
      <c r="U1844" t="str">
        <f t="shared" si="397"/>
        <v xml:space="preserve">STAINLESS STEEL SPORTS BOTTLE 600ML S115-NP-21 </v>
      </c>
      <c r="V1844" t="e">
        <f t="shared" si="398"/>
        <v>#VALUE!</v>
      </c>
      <c r="W1844" t="str">
        <f t="shared" si="399"/>
        <v>KG</v>
      </c>
      <c r="X1844" t="e">
        <f t="shared" si="400"/>
        <v>#VALUE!</v>
      </c>
      <c r="Y1844">
        <f t="shared" si="401"/>
        <v>1886372.03</v>
      </c>
      <c r="Z1844">
        <f t="shared" si="402"/>
        <v>0.24319999097374917</v>
      </c>
      <c r="AA1844" t="str">
        <f t="shared" si="403"/>
        <v>High</v>
      </c>
      <c r="AB1844">
        <f t="shared" si="404"/>
        <v>2018</v>
      </c>
      <c r="AD1844">
        <f t="shared" si="405"/>
        <v>0.21838813280041203</v>
      </c>
    </row>
    <row r="1845" spans="1:30" x14ac:dyDescent="0.3">
      <c r="A1845" s="3" t="s">
        <v>19</v>
      </c>
      <c r="B1845" s="3" t="s">
        <v>2443</v>
      </c>
      <c r="C1845" s="3" t="s">
        <v>21</v>
      </c>
      <c r="D1845" s="4" t="s">
        <v>22</v>
      </c>
      <c r="E1845" s="3" t="s">
        <v>2445</v>
      </c>
      <c r="F1845" s="3" t="str">
        <f t="shared" si="392"/>
        <v>Other</v>
      </c>
      <c r="G1845" s="3" t="str">
        <f t="shared" si="393"/>
        <v xml:space="preserve">STAINLESS STEEL SPORTS BOTTLE 750ML S-308-C6-NP-20 </v>
      </c>
      <c r="H1845" s="3" t="str">
        <f t="shared" si="394"/>
        <v>STAINLESS</v>
      </c>
      <c r="I1845" s="3"/>
      <c r="J1845" s="3"/>
      <c r="K1845" s="3" t="str">
        <f t="shared" si="395"/>
        <v>KG</v>
      </c>
      <c r="L1845" s="3" t="e">
        <f t="shared" si="396"/>
        <v>#VALUE!</v>
      </c>
      <c r="M1845" s="3"/>
      <c r="N1845" s="3">
        <v>18000</v>
      </c>
      <c r="O1845" s="3" t="s">
        <v>1076</v>
      </c>
      <c r="P1845" s="3">
        <v>79.24847389</v>
      </c>
      <c r="Q1845" s="3">
        <v>1426472.53</v>
      </c>
      <c r="R1845" s="3">
        <v>1.167995194</v>
      </c>
      <c r="S1845" s="3">
        <v>21023.913489999999</v>
      </c>
      <c r="T1845" s="3">
        <v>346918.1</v>
      </c>
      <c r="U1845" t="str">
        <f t="shared" si="397"/>
        <v xml:space="preserve">STAINLESS STEEL SPORTS BOTTLE 750ML S-308-C6-NP-20 </v>
      </c>
      <c r="V1845" t="e">
        <f t="shared" si="398"/>
        <v>#VALUE!</v>
      </c>
      <c r="W1845" t="str">
        <f t="shared" si="399"/>
        <v>KG</v>
      </c>
      <c r="X1845" t="e">
        <f t="shared" si="400"/>
        <v>#VALUE!</v>
      </c>
      <c r="Y1845">
        <f t="shared" si="401"/>
        <v>1773390.63</v>
      </c>
      <c r="Z1845">
        <f t="shared" si="402"/>
        <v>0.24319998647292562</v>
      </c>
      <c r="AA1845" t="str">
        <f t="shared" si="403"/>
        <v>High</v>
      </c>
      <c r="AB1845">
        <f t="shared" si="404"/>
        <v>2018</v>
      </c>
      <c r="AD1845">
        <f t="shared" si="405"/>
        <v>0.21828299780815213</v>
      </c>
    </row>
    <row r="1846" spans="1:30" x14ac:dyDescent="0.3">
      <c r="A1846" s="3" t="s">
        <v>19</v>
      </c>
      <c r="B1846" s="3" t="s">
        <v>2443</v>
      </c>
      <c r="C1846" s="3" t="s">
        <v>21</v>
      </c>
      <c r="D1846" s="4" t="s">
        <v>22</v>
      </c>
      <c r="E1846" s="3" t="s">
        <v>2446</v>
      </c>
      <c r="F1846" s="3" t="str">
        <f t="shared" si="392"/>
        <v>Other</v>
      </c>
      <c r="G1846" s="3" t="str">
        <f t="shared" si="393"/>
        <v xml:space="preserve">STAINLESS STEEL COLA BOTTLE 750ML SK750 -SL-01 </v>
      </c>
      <c r="H1846" s="3" t="str">
        <f t="shared" si="394"/>
        <v>STAINLESS</v>
      </c>
      <c r="I1846" s="3"/>
      <c r="J1846" s="3"/>
      <c r="K1846" s="3" t="str">
        <f t="shared" si="395"/>
        <v>KG</v>
      </c>
      <c r="L1846" s="3" t="e">
        <f t="shared" si="396"/>
        <v>#VALUE!</v>
      </c>
      <c r="M1846" s="3"/>
      <c r="N1846" s="3">
        <v>6120</v>
      </c>
      <c r="O1846" s="3" t="s">
        <v>1076</v>
      </c>
      <c r="P1846" s="3">
        <v>94.260299020000005</v>
      </c>
      <c r="Q1846" s="3">
        <v>576873.03</v>
      </c>
      <c r="R1846" s="3">
        <v>1.38924538</v>
      </c>
      <c r="S1846" s="3">
        <v>8502.181724</v>
      </c>
      <c r="T1846" s="3">
        <v>140295.5</v>
      </c>
      <c r="U1846" t="str">
        <f t="shared" si="397"/>
        <v xml:space="preserve">STAINLESS STEEL COLA BOTTLE 750ML SK750 -SL-01 </v>
      </c>
      <c r="V1846" t="e">
        <f t="shared" si="398"/>
        <v>#VALUE!</v>
      </c>
      <c r="W1846" t="str">
        <f t="shared" si="399"/>
        <v>KG</v>
      </c>
      <c r="X1846" t="e">
        <f t="shared" si="400"/>
        <v>#VALUE!</v>
      </c>
      <c r="Y1846">
        <f t="shared" si="401"/>
        <v>717168.53</v>
      </c>
      <c r="Z1846">
        <f t="shared" si="402"/>
        <v>0.24319996377712438</v>
      </c>
      <c r="AA1846" t="str">
        <f t="shared" si="403"/>
        <v>High</v>
      </c>
      <c r="AB1846">
        <f t="shared" si="404"/>
        <v>2018</v>
      </c>
      <c r="AD1846">
        <f t="shared" si="405"/>
        <v>0.21817696806915313</v>
      </c>
    </row>
    <row r="1847" spans="1:30" x14ac:dyDescent="0.3">
      <c r="A1847" s="3" t="s">
        <v>19</v>
      </c>
      <c r="B1847" s="3" t="s">
        <v>2447</v>
      </c>
      <c r="C1847" s="3" t="s">
        <v>21</v>
      </c>
      <c r="D1847" s="4" t="s">
        <v>22</v>
      </c>
      <c r="E1847" s="3" t="s">
        <v>2338</v>
      </c>
      <c r="F1847" s="3" t="str">
        <f t="shared" si="392"/>
        <v>Home Utility</v>
      </c>
      <c r="G1847" s="3" t="str">
        <f t="shared" si="393"/>
        <v xml:space="preserve">RYX-02-020 MILD STEEL MULTI FUNCTION CLOTH STAND </v>
      </c>
      <c r="H1847" s="3" t="str">
        <f t="shared" si="394"/>
        <v>RYX-02-020</v>
      </c>
      <c r="I1847" s="3"/>
      <c r="J1847" s="3"/>
      <c r="K1847" s="3" t="str">
        <f t="shared" si="395"/>
        <v/>
      </c>
      <c r="L1847" s="3" t="e">
        <f t="shared" si="396"/>
        <v>#VALUE!</v>
      </c>
      <c r="M1847" s="3"/>
      <c r="N1847" s="3">
        <v>1232</v>
      </c>
      <c r="O1847" s="3" t="s">
        <v>1076</v>
      </c>
      <c r="P1847" s="3">
        <v>1033.244058</v>
      </c>
      <c r="Q1847" s="3">
        <v>1272956.68</v>
      </c>
      <c r="R1847" s="3">
        <v>15.22835753</v>
      </c>
      <c r="S1847" s="3">
        <v>18761.336480000002</v>
      </c>
      <c r="T1847" s="3">
        <v>309583.09999999998</v>
      </c>
      <c r="U1847" t="str">
        <f t="shared" si="397"/>
        <v xml:space="preserve">RYX-02-020 MILD STEEL MULTI FUNCTION CLOTH STAND </v>
      </c>
      <c r="V1847" t="e">
        <f t="shared" si="398"/>
        <v>#VALUE!</v>
      </c>
      <c r="W1847" t="str">
        <f t="shared" si="399"/>
        <v/>
      </c>
      <c r="X1847" t="e">
        <f t="shared" si="400"/>
        <v>#VALUE!</v>
      </c>
      <c r="Y1847">
        <f t="shared" si="401"/>
        <v>1582539.7799999998</v>
      </c>
      <c r="Z1847">
        <f t="shared" si="402"/>
        <v>0.24320002782812686</v>
      </c>
      <c r="AA1847" t="str">
        <f t="shared" si="403"/>
        <v>High</v>
      </c>
      <c r="AB1847">
        <f t="shared" si="404"/>
        <v>2018</v>
      </c>
      <c r="AD1847">
        <f t="shared" si="405"/>
        <v>0.21807003219005922</v>
      </c>
    </row>
    <row r="1848" spans="1:30" x14ac:dyDescent="0.3">
      <c r="A1848" s="3" t="s">
        <v>19</v>
      </c>
      <c r="B1848" s="3" t="s">
        <v>2447</v>
      </c>
      <c r="C1848" s="3" t="s">
        <v>21</v>
      </c>
      <c r="D1848" s="4" t="s">
        <v>22</v>
      </c>
      <c r="E1848" s="3" t="s">
        <v>2243</v>
      </c>
      <c r="F1848" s="3" t="str">
        <f t="shared" si="392"/>
        <v>Home Utility</v>
      </c>
      <c r="G1848" s="3" t="str">
        <f t="shared" si="393"/>
        <v xml:space="preserve">RYX-02-021A MILD STEEL MULTI FUNCTION CLOTH STAND </v>
      </c>
      <c r="H1848" s="3" t="str">
        <f t="shared" si="394"/>
        <v>RYX-02-021A</v>
      </c>
      <c r="I1848" s="3"/>
      <c r="J1848" s="3"/>
      <c r="K1848" s="3" t="str">
        <f t="shared" si="395"/>
        <v/>
      </c>
      <c r="L1848" s="3" t="e">
        <f t="shared" si="396"/>
        <v>#VALUE!</v>
      </c>
      <c r="M1848" s="3"/>
      <c r="N1848" s="3">
        <v>6480</v>
      </c>
      <c r="O1848" s="3" t="s">
        <v>1076</v>
      </c>
      <c r="P1848" s="3">
        <v>629.96577309999998</v>
      </c>
      <c r="Q1848" s="3">
        <v>4082178.21</v>
      </c>
      <c r="R1848" s="3">
        <v>9.2846834660000006</v>
      </c>
      <c r="S1848" s="3">
        <v>60164.74886</v>
      </c>
      <c r="T1848" s="3">
        <v>992785.7</v>
      </c>
      <c r="U1848" t="str">
        <f t="shared" si="397"/>
        <v xml:space="preserve">RYX-02-021A MILD STEEL MULTI FUNCTION CLOTH STAND </v>
      </c>
      <c r="V1848" t="e">
        <f t="shared" si="398"/>
        <v>#VALUE!</v>
      </c>
      <c r="W1848" t="str">
        <f t="shared" si="399"/>
        <v/>
      </c>
      <c r="X1848" t="e">
        <f t="shared" si="400"/>
        <v>#VALUE!</v>
      </c>
      <c r="Y1848">
        <f t="shared" si="401"/>
        <v>5074963.91</v>
      </c>
      <c r="Z1848">
        <f t="shared" si="402"/>
        <v>0.24319999003669171</v>
      </c>
      <c r="AA1848" t="str">
        <f t="shared" si="403"/>
        <v>High</v>
      </c>
      <c r="AB1848">
        <f t="shared" si="404"/>
        <v>2018</v>
      </c>
      <c r="AD1848">
        <f t="shared" si="405"/>
        <v>0.21796217813152674</v>
      </c>
    </row>
    <row r="1849" spans="1:30" x14ac:dyDescent="0.3">
      <c r="A1849" s="3" t="s">
        <v>19</v>
      </c>
      <c r="B1849" s="3" t="s">
        <v>2448</v>
      </c>
      <c r="C1849" s="3" t="s">
        <v>21</v>
      </c>
      <c r="D1849" s="4" t="s">
        <v>22</v>
      </c>
      <c r="E1849" s="3" t="s">
        <v>2449</v>
      </c>
      <c r="F1849" s="3" t="str">
        <f t="shared" si="392"/>
        <v>Other</v>
      </c>
      <c r="G1849" s="3" t="str">
        <f t="shared" si="393"/>
        <v>STEEL PEELER-MP-196</v>
      </c>
      <c r="H1849" s="3" t="str">
        <f t="shared" si="394"/>
        <v>STEEL</v>
      </c>
      <c r="I1849" s="3"/>
      <c r="J1849" s="3"/>
      <c r="K1849" s="3" t="str">
        <f t="shared" si="395"/>
        <v>KG</v>
      </c>
      <c r="L1849" s="3" t="e">
        <f t="shared" si="396"/>
        <v>#VALUE!</v>
      </c>
      <c r="M1849" s="3"/>
      <c r="N1849" s="3">
        <v>2160</v>
      </c>
      <c r="O1849" s="3" t="s">
        <v>1076</v>
      </c>
      <c r="P1849" s="3">
        <v>38.094467590000001</v>
      </c>
      <c r="Q1849" s="3">
        <v>82284.05</v>
      </c>
      <c r="R1849" s="3">
        <v>0.56145125399999996</v>
      </c>
      <c r="S1849" s="3">
        <v>1212.7347090000001</v>
      </c>
      <c r="T1849" s="3">
        <v>20011.400000000001</v>
      </c>
      <c r="U1849" t="str">
        <f t="shared" si="397"/>
        <v>STEEL PEELER-MP-196</v>
      </c>
      <c r="V1849" t="e">
        <f t="shared" si="398"/>
        <v>#VALUE!</v>
      </c>
      <c r="W1849" t="str">
        <f t="shared" si="399"/>
        <v>KG</v>
      </c>
      <c r="X1849" t="e">
        <f t="shared" si="400"/>
        <v>#VALUE!</v>
      </c>
      <c r="Y1849">
        <f t="shared" si="401"/>
        <v>102295.45000000001</v>
      </c>
      <c r="Z1849">
        <f t="shared" si="402"/>
        <v>0.24319901609121089</v>
      </c>
      <c r="AA1849" t="str">
        <f t="shared" si="403"/>
        <v>High</v>
      </c>
      <c r="AB1849">
        <f t="shared" si="404"/>
        <v>2018</v>
      </c>
      <c r="AD1849">
        <f t="shared" si="405"/>
        <v>0.21785339445952176</v>
      </c>
    </row>
    <row r="1850" spans="1:30" x14ac:dyDescent="0.3">
      <c r="A1850" s="3" t="s">
        <v>19</v>
      </c>
      <c r="B1850" s="3" t="s">
        <v>2450</v>
      </c>
      <c r="C1850" s="3" t="s">
        <v>21</v>
      </c>
      <c r="D1850" s="4" t="s">
        <v>22</v>
      </c>
      <c r="E1850" s="3" t="s">
        <v>2451</v>
      </c>
      <c r="F1850" s="3" t="str">
        <f t="shared" si="392"/>
        <v>Containers</v>
      </c>
      <c r="G1850" s="3" t="str">
        <f t="shared" si="393"/>
        <v>STEEL CONTAINER ROUND-6856</v>
      </c>
      <c r="H1850" s="3" t="str">
        <f t="shared" si="394"/>
        <v>STEEL</v>
      </c>
      <c r="I1850" s="3"/>
      <c r="J1850" s="3"/>
      <c r="K1850" s="3" t="str">
        <f t="shared" si="395"/>
        <v>KG</v>
      </c>
      <c r="L1850" s="3" t="e">
        <f t="shared" si="396"/>
        <v>#VALUE!</v>
      </c>
      <c r="M1850" s="3"/>
      <c r="N1850" s="3">
        <v>47568</v>
      </c>
      <c r="O1850" s="3" t="s">
        <v>1076</v>
      </c>
      <c r="P1850" s="3">
        <v>41.811767570000001</v>
      </c>
      <c r="Q1850" s="3">
        <v>1988902.16</v>
      </c>
      <c r="R1850" s="3">
        <v>0.60905706599999998</v>
      </c>
      <c r="S1850" s="3">
        <v>28971.626509999998</v>
      </c>
      <c r="T1850" s="3">
        <v>483701</v>
      </c>
      <c r="U1850" t="str">
        <f t="shared" si="397"/>
        <v>STEEL CONTAINER ROUND-6856</v>
      </c>
      <c r="V1850" t="e">
        <f t="shared" si="398"/>
        <v>#VALUE!</v>
      </c>
      <c r="W1850" t="str">
        <f t="shared" si="399"/>
        <v>KG</v>
      </c>
      <c r="X1850" t="e">
        <f t="shared" si="400"/>
        <v>#VALUE!</v>
      </c>
      <c r="Y1850">
        <f t="shared" si="401"/>
        <v>2472603.16</v>
      </c>
      <c r="Z1850">
        <f t="shared" si="402"/>
        <v>0.24319999732917985</v>
      </c>
      <c r="AA1850" t="str">
        <f t="shared" si="403"/>
        <v>High</v>
      </c>
      <c r="AB1850">
        <f t="shared" si="404"/>
        <v>2018</v>
      </c>
      <c r="AD1850">
        <f t="shared" si="405"/>
        <v>0.21774367315375687</v>
      </c>
    </row>
    <row r="1851" spans="1:30" x14ac:dyDescent="0.3">
      <c r="A1851" s="3" t="s">
        <v>19</v>
      </c>
      <c r="B1851" s="3" t="s">
        <v>2452</v>
      </c>
      <c r="C1851" s="3" t="s">
        <v>21</v>
      </c>
      <c r="D1851" s="4" t="s">
        <v>22</v>
      </c>
      <c r="E1851" s="3" t="s">
        <v>2453</v>
      </c>
      <c r="F1851" s="3" t="str">
        <f t="shared" si="392"/>
        <v>Containers</v>
      </c>
      <c r="G1851" s="3" t="str">
        <f t="shared" si="393"/>
        <v xml:space="preserve">STEEL ROUND CONTAINER 730ML-LF-8 </v>
      </c>
      <c r="H1851" s="3" t="str">
        <f t="shared" si="394"/>
        <v>STEEL</v>
      </c>
      <c r="I1851" s="3"/>
      <c r="J1851" s="3"/>
      <c r="K1851" s="3" t="str">
        <f t="shared" si="395"/>
        <v>KG</v>
      </c>
      <c r="L1851" s="3" t="e">
        <f t="shared" si="396"/>
        <v>#VALUE!</v>
      </c>
      <c r="M1851" s="3"/>
      <c r="N1851" s="3">
        <v>240</v>
      </c>
      <c r="O1851" s="3" t="s">
        <v>1076</v>
      </c>
      <c r="P1851" s="3">
        <v>88.169208330000004</v>
      </c>
      <c r="Q1851" s="3">
        <v>21160.61</v>
      </c>
      <c r="R1851" s="3">
        <v>1.2843293280000001</v>
      </c>
      <c r="S1851" s="3">
        <v>308.23903860000001</v>
      </c>
      <c r="T1851" s="3">
        <v>5146.3</v>
      </c>
      <c r="U1851" t="str">
        <f t="shared" si="397"/>
        <v xml:space="preserve">STEEL ROUND CONTAINER 730ML-LF-8 </v>
      </c>
      <c r="V1851" t="e">
        <f t="shared" si="398"/>
        <v>#VALUE!</v>
      </c>
      <c r="W1851" t="str">
        <f t="shared" si="399"/>
        <v>KG</v>
      </c>
      <c r="X1851" t="e">
        <f t="shared" si="400"/>
        <v>#VALUE!</v>
      </c>
      <c r="Y1851">
        <f t="shared" si="401"/>
        <v>26306.91</v>
      </c>
      <c r="Z1851">
        <f t="shared" si="402"/>
        <v>0.24320187366999343</v>
      </c>
      <c r="AA1851" t="str">
        <f t="shared" si="403"/>
        <v>High</v>
      </c>
      <c r="AB1851">
        <f t="shared" si="404"/>
        <v>2018</v>
      </c>
      <c r="AD1851">
        <f t="shared" si="405"/>
        <v>0.21763299348342893</v>
      </c>
    </row>
    <row r="1852" spans="1:30" x14ac:dyDescent="0.3">
      <c r="A1852" s="3" t="s">
        <v>19</v>
      </c>
      <c r="B1852" s="3" t="s">
        <v>2452</v>
      </c>
      <c r="C1852" s="3" t="s">
        <v>21</v>
      </c>
      <c r="D1852" s="4" t="s">
        <v>22</v>
      </c>
      <c r="E1852" s="3" t="s">
        <v>2454</v>
      </c>
      <c r="F1852" s="3" t="str">
        <f t="shared" si="392"/>
        <v>Containers</v>
      </c>
      <c r="G1852" s="3" t="str">
        <f t="shared" si="393"/>
        <v>STEEL ROUND CONTAINER 420ML-LF-9</v>
      </c>
      <c r="H1852" s="3" t="str">
        <f t="shared" si="394"/>
        <v>STEEL</v>
      </c>
      <c r="I1852" s="3"/>
      <c r="J1852" s="3"/>
      <c r="K1852" s="3" t="str">
        <f t="shared" si="395"/>
        <v>KG</v>
      </c>
      <c r="L1852" s="3" t="e">
        <f t="shared" si="396"/>
        <v>#VALUE!</v>
      </c>
      <c r="M1852" s="3"/>
      <c r="N1852" s="3">
        <v>300</v>
      </c>
      <c r="O1852" s="3" t="s">
        <v>1076</v>
      </c>
      <c r="P1852" s="3">
        <v>67.933633330000006</v>
      </c>
      <c r="Q1852" s="3">
        <v>20380.09</v>
      </c>
      <c r="R1852" s="3">
        <v>0.98956494299999997</v>
      </c>
      <c r="S1852" s="3">
        <v>296.86948289999998</v>
      </c>
      <c r="T1852" s="3">
        <v>4956.3999999999996</v>
      </c>
      <c r="U1852" t="str">
        <f t="shared" si="397"/>
        <v>STEEL ROUND CONTAINER 420ML-LF-9</v>
      </c>
      <c r="V1852" t="e">
        <f t="shared" si="398"/>
        <v>#VALUE!</v>
      </c>
      <c r="W1852" t="str">
        <f t="shared" si="399"/>
        <v>KG</v>
      </c>
      <c r="X1852" t="e">
        <f t="shared" si="400"/>
        <v>#VALUE!</v>
      </c>
      <c r="Y1852">
        <f t="shared" si="401"/>
        <v>25336.489999999998</v>
      </c>
      <c r="Z1852">
        <f t="shared" si="402"/>
        <v>0.24319814093068282</v>
      </c>
      <c r="AA1852" t="str">
        <f t="shared" si="403"/>
        <v>High</v>
      </c>
      <c r="AB1852">
        <f t="shared" si="404"/>
        <v>2018</v>
      </c>
      <c r="AD1852">
        <f t="shared" si="405"/>
        <v>0.21752133898479764</v>
      </c>
    </row>
    <row r="1853" spans="1:30" x14ac:dyDescent="0.3">
      <c r="A1853" s="3" t="s">
        <v>19</v>
      </c>
      <c r="B1853" s="3" t="s">
        <v>2452</v>
      </c>
      <c r="C1853" s="3" t="s">
        <v>21</v>
      </c>
      <c r="D1853" s="4" t="s">
        <v>22</v>
      </c>
      <c r="E1853" s="3" t="s">
        <v>2455</v>
      </c>
      <c r="F1853" s="3" t="str">
        <f t="shared" si="392"/>
        <v>Other</v>
      </c>
      <c r="G1853" s="3" t="str">
        <f t="shared" si="393"/>
        <v xml:space="preserve">STEEL PEELER-MP-196 </v>
      </c>
      <c r="H1853" s="3" t="str">
        <f t="shared" si="394"/>
        <v>STEEL</v>
      </c>
      <c r="I1853" s="3"/>
      <c r="J1853" s="3"/>
      <c r="K1853" s="3" t="str">
        <f t="shared" si="395"/>
        <v>KG</v>
      </c>
      <c r="L1853" s="3" t="e">
        <f t="shared" si="396"/>
        <v>#VALUE!</v>
      </c>
      <c r="M1853" s="3"/>
      <c r="N1853" s="3">
        <v>59040</v>
      </c>
      <c r="O1853" s="3" t="s">
        <v>1076</v>
      </c>
      <c r="P1853" s="3">
        <v>38.630162769999998</v>
      </c>
      <c r="Q1853" s="3">
        <v>2280724.81</v>
      </c>
      <c r="R1853" s="3">
        <v>0.56271176700000003</v>
      </c>
      <c r="S1853" s="3">
        <v>33222.502690000001</v>
      </c>
      <c r="T1853" s="3">
        <v>554672.19999999995</v>
      </c>
      <c r="U1853" t="str">
        <f t="shared" si="397"/>
        <v xml:space="preserve">STEEL PEELER-MP-196 </v>
      </c>
      <c r="V1853" t="e">
        <f t="shared" si="398"/>
        <v>#VALUE!</v>
      </c>
      <c r="W1853" t="str">
        <f t="shared" si="399"/>
        <v>KG</v>
      </c>
      <c r="X1853" t="e">
        <f t="shared" si="400"/>
        <v>#VALUE!</v>
      </c>
      <c r="Y1853">
        <f t="shared" si="401"/>
        <v>2835397.01</v>
      </c>
      <c r="Z1853">
        <f t="shared" si="402"/>
        <v>0.24319996764537319</v>
      </c>
      <c r="AA1853" t="str">
        <f t="shared" si="403"/>
        <v>High</v>
      </c>
      <c r="AB1853">
        <f t="shared" si="404"/>
        <v>2018</v>
      </c>
      <c r="AD1853">
        <f t="shared" si="405"/>
        <v>0.21740872143240339</v>
      </c>
    </row>
    <row r="1854" spans="1:30" x14ac:dyDescent="0.3">
      <c r="A1854" s="3" t="s">
        <v>19</v>
      </c>
      <c r="B1854" s="3" t="s">
        <v>2452</v>
      </c>
      <c r="C1854" s="3" t="s">
        <v>21</v>
      </c>
      <c r="D1854" s="4" t="s">
        <v>22</v>
      </c>
      <c r="E1854" s="3" t="s">
        <v>2456</v>
      </c>
      <c r="F1854" s="3" t="str">
        <f t="shared" si="392"/>
        <v>Other</v>
      </c>
      <c r="G1854" s="3" t="str">
        <f t="shared" si="393"/>
        <v xml:space="preserve">STAINLESS STEEL SPORTS BOTTLE 600ML S115-NP-21 </v>
      </c>
      <c r="H1854" s="3" t="str">
        <f t="shared" si="394"/>
        <v>STAINLESS</v>
      </c>
      <c r="I1854" s="3"/>
      <c r="J1854" s="3"/>
      <c r="K1854" s="3" t="str">
        <f t="shared" si="395"/>
        <v>KG</v>
      </c>
      <c r="L1854" s="3" t="e">
        <f t="shared" si="396"/>
        <v>#VALUE!</v>
      </c>
      <c r="M1854" s="3"/>
      <c r="N1854" s="3">
        <v>21600</v>
      </c>
      <c r="O1854" s="3" t="s">
        <v>1076</v>
      </c>
      <c r="P1854" s="3">
        <v>88.581003240000001</v>
      </c>
      <c r="Q1854" s="3">
        <v>1913349.67</v>
      </c>
      <c r="R1854" s="3">
        <v>1.290327797</v>
      </c>
      <c r="S1854" s="3">
        <v>27871.080409999999</v>
      </c>
      <c r="T1854" s="3">
        <v>465326.7</v>
      </c>
      <c r="U1854" t="str">
        <f t="shared" si="397"/>
        <v xml:space="preserve">STAINLESS STEEL SPORTS BOTTLE 600ML S115-NP-21 </v>
      </c>
      <c r="V1854" t="e">
        <f t="shared" si="398"/>
        <v>#VALUE!</v>
      </c>
      <c r="W1854" t="str">
        <f t="shared" si="399"/>
        <v>KG</v>
      </c>
      <c r="X1854" t="e">
        <f t="shared" si="400"/>
        <v>#VALUE!</v>
      </c>
      <c r="Y1854">
        <f t="shared" si="401"/>
        <v>2378676.37</v>
      </c>
      <c r="Z1854">
        <f t="shared" si="402"/>
        <v>0.24320003149241404</v>
      </c>
      <c r="AA1854" t="str">
        <f t="shared" si="403"/>
        <v>High</v>
      </c>
      <c r="AB1854">
        <f t="shared" si="404"/>
        <v>2018</v>
      </c>
      <c r="AD1854">
        <f t="shared" si="405"/>
        <v>0.21729510360767668</v>
      </c>
    </row>
    <row r="1855" spans="1:30" x14ac:dyDescent="0.3">
      <c r="A1855" s="3" t="s">
        <v>19</v>
      </c>
      <c r="B1855" s="3" t="s">
        <v>2452</v>
      </c>
      <c r="C1855" s="3" t="s">
        <v>21</v>
      </c>
      <c r="D1855" s="4" t="s">
        <v>22</v>
      </c>
      <c r="E1855" s="3" t="s">
        <v>2457</v>
      </c>
      <c r="F1855" s="3" t="str">
        <f t="shared" si="392"/>
        <v>Kitchen Tools</v>
      </c>
      <c r="G1855" s="3" t="str">
        <f t="shared" si="393"/>
        <v xml:space="preserve">STEEL TEA STRAINER-NP-55 </v>
      </c>
      <c r="H1855" s="3" t="str">
        <f t="shared" si="394"/>
        <v>STEEL</v>
      </c>
      <c r="I1855" s="3"/>
      <c r="J1855" s="3"/>
      <c r="K1855" s="3" t="str">
        <f t="shared" si="395"/>
        <v>KG</v>
      </c>
      <c r="L1855" s="3" t="e">
        <f t="shared" si="396"/>
        <v>#VALUE!</v>
      </c>
      <c r="M1855" s="3"/>
      <c r="N1855" s="3">
        <v>50400</v>
      </c>
      <c r="O1855" s="3" t="s">
        <v>1076</v>
      </c>
      <c r="P1855" s="3">
        <v>24.081140479999998</v>
      </c>
      <c r="Q1855" s="3">
        <v>1213689.48</v>
      </c>
      <c r="R1855" s="3">
        <v>0.35078136199999999</v>
      </c>
      <c r="S1855" s="3">
        <v>17679.38063</v>
      </c>
      <c r="T1855" s="3">
        <v>295169.2</v>
      </c>
      <c r="U1855" t="str">
        <f t="shared" si="397"/>
        <v xml:space="preserve">STEEL TEA STRAINER-NP-55 </v>
      </c>
      <c r="V1855" t="e">
        <f t="shared" si="398"/>
        <v>#VALUE!</v>
      </c>
      <c r="W1855" t="str">
        <f t="shared" si="399"/>
        <v>KG</v>
      </c>
      <c r="X1855" t="e">
        <f t="shared" si="400"/>
        <v>#VALUE!</v>
      </c>
      <c r="Y1855">
        <f t="shared" si="401"/>
        <v>1508858.68</v>
      </c>
      <c r="Z1855">
        <f t="shared" si="402"/>
        <v>0.24319993281971927</v>
      </c>
      <c r="AA1855" t="str">
        <f t="shared" si="403"/>
        <v>High</v>
      </c>
      <c r="AB1855">
        <f t="shared" si="404"/>
        <v>2018</v>
      </c>
      <c r="AD1855">
        <f t="shared" si="405"/>
        <v>0.21718048003296545</v>
      </c>
    </row>
    <row r="1856" spans="1:30" x14ac:dyDescent="0.3">
      <c r="A1856" s="3" t="s">
        <v>19</v>
      </c>
      <c r="B1856" s="3" t="s">
        <v>2452</v>
      </c>
      <c r="C1856" s="3" t="s">
        <v>21</v>
      </c>
      <c r="D1856" s="4" t="s">
        <v>22</v>
      </c>
      <c r="E1856" s="3" t="s">
        <v>2458</v>
      </c>
      <c r="F1856" s="3" t="str">
        <f t="shared" si="392"/>
        <v>Other</v>
      </c>
      <c r="G1856" s="3" t="str">
        <f t="shared" si="393"/>
        <v xml:space="preserve">STAINLESS STEEL SPORTS BOTTLE 750ML S-308-C6-NP-20 </v>
      </c>
      <c r="H1856" s="3" t="str">
        <f t="shared" si="394"/>
        <v>STAINLESS</v>
      </c>
      <c r="I1856" s="3"/>
      <c r="J1856" s="3"/>
      <c r="K1856" s="3" t="str">
        <f t="shared" si="395"/>
        <v>KG</v>
      </c>
      <c r="L1856" s="3" t="e">
        <f t="shared" si="396"/>
        <v>#VALUE!</v>
      </c>
      <c r="M1856" s="3"/>
      <c r="N1856" s="3">
        <v>14400</v>
      </c>
      <c r="O1856" s="3" t="s">
        <v>1076</v>
      </c>
      <c r="P1856" s="3">
        <v>80.111106250000006</v>
      </c>
      <c r="Q1856" s="3">
        <v>1153599.93</v>
      </c>
      <c r="R1856" s="3">
        <v>1.1669498359999999</v>
      </c>
      <c r="S1856" s="3">
        <v>16804.07764</v>
      </c>
      <c r="T1856" s="3">
        <v>280555.5</v>
      </c>
      <c r="U1856" t="str">
        <f t="shared" si="397"/>
        <v xml:space="preserve">STAINLESS STEEL SPORTS BOTTLE 750ML S-308-C6-NP-20 </v>
      </c>
      <c r="V1856" t="e">
        <f t="shared" si="398"/>
        <v>#VALUE!</v>
      </c>
      <c r="W1856" t="str">
        <f t="shared" si="399"/>
        <v>KG</v>
      </c>
      <c r="X1856" t="e">
        <f t="shared" si="400"/>
        <v>#VALUE!</v>
      </c>
      <c r="Y1856">
        <f t="shared" si="401"/>
        <v>1434155.43</v>
      </c>
      <c r="Z1856">
        <f t="shared" si="402"/>
        <v>0.2431999974202495</v>
      </c>
      <c r="AA1856" t="str">
        <f t="shared" si="403"/>
        <v>High</v>
      </c>
      <c r="AB1856">
        <f t="shared" si="404"/>
        <v>2018</v>
      </c>
      <c r="AD1856">
        <f t="shared" si="405"/>
        <v>0.21706483802057985</v>
      </c>
    </row>
    <row r="1857" spans="1:30" x14ac:dyDescent="0.3">
      <c r="A1857" s="3" t="s">
        <v>19</v>
      </c>
      <c r="B1857" s="3" t="s">
        <v>2452</v>
      </c>
      <c r="C1857" s="3" t="s">
        <v>21</v>
      </c>
      <c r="D1857" s="4" t="s">
        <v>22</v>
      </c>
      <c r="E1857" s="3" t="s">
        <v>2459</v>
      </c>
      <c r="F1857" s="3" t="str">
        <f t="shared" si="392"/>
        <v>Other</v>
      </c>
      <c r="G1857" s="3" t="str">
        <f t="shared" si="393"/>
        <v xml:space="preserve">STAINLESS STEEL COLA BOTTLE 750ML SK750 -SL-01 </v>
      </c>
      <c r="H1857" s="3" t="str">
        <f t="shared" si="394"/>
        <v>STAINLESS</v>
      </c>
      <c r="I1857" s="3"/>
      <c r="J1857" s="3"/>
      <c r="K1857" s="3" t="str">
        <f t="shared" si="395"/>
        <v>KG</v>
      </c>
      <c r="L1857" s="3" t="e">
        <f t="shared" si="396"/>
        <v>#VALUE!</v>
      </c>
      <c r="M1857" s="3"/>
      <c r="N1857" s="3">
        <v>5796</v>
      </c>
      <c r="O1857" s="3" t="s">
        <v>1076</v>
      </c>
      <c r="P1857" s="3">
        <v>95.286338850000007</v>
      </c>
      <c r="Q1857" s="3">
        <v>552279.62</v>
      </c>
      <c r="R1857" s="3">
        <v>1.3880020230000001</v>
      </c>
      <c r="S1857" s="3">
        <v>8044.8597229999996</v>
      </c>
      <c r="T1857" s="3">
        <v>134314.5</v>
      </c>
      <c r="U1857" t="str">
        <f t="shared" si="397"/>
        <v xml:space="preserve">STAINLESS STEEL COLA BOTTLE 750ML SK750 -SL-01 </v>
      </c>
      <c r="V1857" t="e">
        <f t="shared" si="398"/>
        <v>#VALUE!</v>
      </c>
      <c r="W1857" t="str">
        <f t="shared" si="399"/>
        <v>KG</v>
      </c>
      <c r="X1857" t="e">
        <f t="shared" si="400"/>
        <v>#VALUE!</v>
      </c>
      <c r="Y1857">
        <f t="shared" si="401"/>
        <v>686594.12</v>
      </c>
      <c r="Z1857">
        <f t="shared" si="402"/>
        <v>0.24320017457823268</v>
      </c>
      <c r="AA1857" t="str">
        <f t="shared" si="403"/>
        <v>High</v>
      </c>
      <c r="AB1857">
        <f t="shared" si="404"/>
        <v>2018</v>
      </c>
      <c r="AD1857">
        <f t="shared" si="405"/>
        <v>0.21694816320183133</v>
      </c>
    </row>
    <row r="1858" spans="1:30" x14ac:dyDescent="0.3">
      <c r="A1858" s="3" t="s">
        <v>19</v>
      </c>
      <c r="B1858" s="3" t="s">
        <v>2460</v>
      </c>
      <c r="C1858" s="3" t="s">
        <v>21</v>
      </c>
      <c r="D1858" s="4" t="s">
        <v>22</v>
      </c>
      <c r="E1858" s="3" t="s">
        <v>2214</v>
      </c>
      <c r="F1858" s="3" t="str">
        <f t="shared" si="392"/>
        <v>Other</v>
      </c>
      <c r="G1858" s="3" t="str">
        <f t="shared" si="393"/>
        <v>KWB-600F STAINLESS STEEL SPORTS BOTTLE -</v>
      </c>
      <c r="H1858" s="3" t="str">
        <f t="shared" si="394"/>
        <v>KWB-600F</v>
      </c>
      <c r="I1858" s="3"/>
      <c r="J1858" s="3"/>
      <c r="K1858" s="3" t="str">
        <f t="shared" si="395"/>
        <v/>
      </c>
      <c r="L1858" s="3" t="e">
        <f t="shared" si="396"/>
        <v>#VALUE!</v>
      </c>
      <c r="M1858" s="3"/>
      <c r="N1858" s="3">
        <v>50400</v>
      </c>
      <c r="O1858" s="3" t="s">
        <v>1076</v>
      </c>
      <c r="P1858" s="3">
        <v>79.489871030000003</v>
      </c>
      <c r="Q1858" s="3">
        <v>4006289.5</v>
      </c>
      <c r="R1858" s="3">
        <v>1.1579005250000001</v>
      </c>
      <c r="S1858" s="3">
        <v>58358.186450000001</v>
      </c>
      <c r="T1858" s="3">
        <v>974329.7</v>
      </c>
      <c r="U1858" t="str">
        <f t="shared" si="397"/>
        <v>KWB-600F STAINLESS STEEL SPORTS BOTTLE -</v>
      </c>
      <c r="V1858" t="e">
        <f t="shared" si="398"/>
        <v>#VALUE!</v>
      </c>
      <c r="W1858" t="str">
        <f t="shared" si="399"/>
        <v/>
      </c>
      <c r="X1858" t="e">
        <f t="shared" si="400"/>
        <v>#VALUE!</v>
      </c>
      <c r="Y1858">
        <f t="shared" si="401"/>
        <v>4980619.2</v>
      </c>
      <c r="Z1858">
        <f t="shared" si="402"/>
        <v>0.24320002336326418</v>
      </c>
      <c r="AA1858" t="str">
        <f t="shared" si="403"/>
        <v>High</v>
      </c>
      <c r="AB1858">
        <f t="shared" si="404"/>
        <v>2018</v>
      </c>
      <c r="AD1858">
        <f t="shared" si="405"/>
        <v>0.21683044117772191</v>
      </c>
    </row>
    <row r="1859" spans="1:30" x14ac:dyDescent="0.3">
      <c r="A1859" s="3" t="s">
        <v>19</v>
      </c>
      <c r="B1859" s="3" t="s">
        <v>2461</v>
      </c>
      <c r="C1859" s="3" t="s">
        <v>21</v>
      </c>
      <c r="D1859" s="4" t="s">
        <v>25</v>
      </c>
      <c r="E1859" s="3" t="s">
        <v>2462</v>
      </c>
      <c r="F1859" s="3" t="str">
        <f t="shared" ref="F1859:F1922" si="406">IF(ISNUMBER(SEARCH("SCRUB",E1859)),"Scrubber",
IF(ISNUMBER(SEARCH("STRAIN",E1859)),"Kitchen Tools",
IF(ISNUMBER(SEARCH("HOLDER",E1859)),"Household Steel",
IF(ISNUMBER(SEARCH("CONTAINER",E1859)),"Containers",
IF(ISNUMBER(SEARCH("STAND",E1859)),"Home Utility",
"Other")))))</f>
        <v>Scrubber</v>
      </c>
      <c r="G1859" s="3" t="str">
        <f t="shared" ref="G1859:G1922" si="407">LEFT(E1859, FIND("(", E1859 &amp; "(")-1)</f>
        <v>8001- STEEL SCRUBBER 2PCS SET -</v>
      </c>
      <c r="H1859" s="3" t="str">
        <f t="shared" ref="H1859:H1922" si="408">LEFT(E1859, FIND(" ", E1859 &amp; " ") - 1)</f>
        <v>8001-</v>
      </c>
      <c r="I1859" s="3"/>
      <c r="J1859" s="3"/>
      <c r="K1859" s="3" t="str">
        <f t="shared" ref="K1859:K1922" si="409">IF(ISNUMBER(SEARCH("PCS",E1859)),"PCS",
IF(ISNUMBER(SEARCH("SET",E1859)),"SETS",
IF(ISNUMBER(SEARCH("KG",E1859)),"KG","")))</f>
        <v>PCS</v>
      </c>
      <c r="L1859" s="3" t="e">
        <f t="shared" ref="L1859:L1922" si="410">--TRIM(MID(E1859, FIND("USD", UPPER(E1859))+3, 10))</f>
        <v>#VALUE!</v>
      </c>
      <c r="M1859" s="3"/>
      <c r="N1859" s="3">
        <v>134400</v>
      </c>
      <c r="O1859" s="3" t="s">
        <v>2194</v>
      </c>
      <c r="P1859" s="3">
        <v>12.529050740000001</v>
      </c>
      <c r="Q1859" s="3">
        <v>1683904.42</v>
      </c>
      <c r="R1859" s="3">
        <v>0.18250620200000001</v>
      </c>
      <c r="S1859" s="3">
        <v>24528.833500000001</v>
      </c>
      <c r="T1859" s="3">
        <v>521673.5</v>
      </c>
      <c r="U1859" t="str">
        <f t="shared" ref="U1859:U1922" si="411">LEFT(E1859, FIND("(", E1859 &amp; "(")-1)</f>
        <v>8001- STEEL SCRUBBER 2PCS SET -</v>
      </c>
      <c r="V1859" t="e">
        <f t="shared" ref="V1859:V1922" si="412">--SUBSTITUTE(MID(E1859, FIND("QTY:", E1859) + 4, FIND("PCS", E1859) - FIND("QTY:", E1859) - 4), ",", "")</f>
        <v>#VALUE!</v>
      </c>
      <c r="W1859" t="str">
        <f t="shared" ref="W1859:W1922" si="413">IF(ISNUMBER(SEARCH("PCS",E1859)),"PCS",
IF(ISNUMBER(SEARCH("SET",E1859)),"SET",
IF(ISNUMBER(SEARCH("KG",E1859)),"KG","")))</f>
        <v>PCS</v>
      </c>
      <c r="X1859" t="e">
        <f t="shared" ref="X1859:X1922" si="414">--TRIM(SUBSTITUTE(MID(UPPER(E1859), FIND("USD", UPPER(E1859))+3, FIND("PER", UPPER(E1859)) - (FIND("USD", UPPER(E1859))+3)),")",""))</f>
        <v>#VALUE!</v>
      </c>
      <c r="Y1859">
        <f t="shared" ref="Y1859:Y1922" si="415">Q1859 + T1859</f>
        <v>2205577.92</v>
      </c>
      <c r="Z1859">
        <f t="shared" ref="Z1859:Z1922" si="416">IF(Q1859&gt;0, T1859/Q1859, "")</f>
        <v>0.30979994695898477</v>
      </c>
      <c r="AA1859" t="str">
        <f t="shared" ref="AA1859:AA1922" si="417">IF(AD1859 &gt; $AD$2080, "High", "Normal")</f>
        <v>High</v>
      </c>
      <c r="AB1859">
        <f t="shared" ref="AB1859:AB1922" si="418">YEAR(B1859)</f>
        <v>2018</v>
      </c>
      <c r="AD1859">
        <f t="shared" ref="AD1859:AD1922" si="419">AVERAGE(Z1859:Z3937)</f>
        <v>0.21671165927598526</v>
      </c>
    </row>
    <row r="1860" spans="1:30" x14ac:dyDescent="0.3">
      <c r="A1860" s="3" t="s">
        <v>19</v>
      </c>
      <c r="B1860" s="3" t="s">
        <v>2461</v>
      </c>
      <c r="C1860" s="3" t="s">
        <v>21</v>
      </c>
      <c r="D1860" s="4" t="s">
        <v>22</v>
      </c>
      <c r="E1860" s="3" t="s">
        <v>2338</v>
      </c>
      <c r="F1860" s="3" t="str">
        <f t="shared" si="406"/>
        <v>Home Utility</v>
      </c>
      <c r="G1860" s="3" t="str">
        <f t="shared" si="407"/>
        <v xml:space="preserve">RYX-02-020 MILD STEEL MULTI FUNCTION CLOTH STAND </v>
      </c>
      <c r="H1860" s="3" t="str">
        <f t="shared" si="408"/>
        <v>RYX-02-020</v>
      </c>
      <c r="I1860" s="3"/>
      <c r="J1860" s="3"/>
      <c r="K1860" s="3" t="str">
        <f t="shared" si="409"/>
        <v/>
      </c>
      <c r="L1860" s="3" t="e">
        <f t="shared" si="410"/>
        <v>#VALUE!</v>
      </c>
      <c r="M1860" s="3"/>
      <c r="N1860" s="3">
        <v>2464</v>
      </c>
      <c r="O1860" s="3" t="s">
        <v>1076</v>
      </c>
      <c r="P1860" s="3">
        <v>1043.9425650000001</v>
      </c>
      <c r="Q1860" s="3">
        <v>2572274.48</v>
      </c>
      <c r="R1860" s="3">
        <v>15.20673802</v>
      </c>
      <c r="S1860" s="3">
        <v>37469.402479999997</v>
      </c>
      <c r="T1860" s="3">
        <v>625577.1</v>
      </c>
      <c r="U1860" t="str">
        <f t="shared" si="411"/>
        <v xml:space="preserve">RYX-02-020 MILD STEEL MULTI FUNCTION CLOTH STAND </v>
      </c>
      <c r="V1860" t="e">
        <f t="shared" si="412"/>
        <v>#VALUE!</v>
      </c>
      <c r="W1860" t="str">
        <f t="shared" si="413"/>
        <v/>
      </c>
      <c r="X1860" t="e">
        <f t="shared" si="414"/>
        <v>#VALUE!</v>
      </c>
      <c r="Y1860">
        <f t="shared" si="415"/>
        <v>3197851.58</v>
      </c>
      <c r="Z1860">
        <f t="shared" si="416"/>
        <v>0.24319997918729108</v>
      </c>
      <c r="AA1860" t="str">
        <f t="shared" si="417"/>
        <v>High</v>
      </c>
      <c r="AB1860">
        <f t="shared" si="418"/>
        <v>2018</v>
      </c>
      <c r="AD1860">
        <f t="shared" si="419"/>
        <v>0.21629044530456895</v>
      </c>
    </row>
    <row r="1861" spans="1:30" x14ac:dyDescent="0.3">
      <c r="A1861" s="3" t="s">
        <v>19</v>
      </c>
      <c r="B1861" s="3" t="s">
        <v>2461</v>
      </c>
      <c r="C1861" s="3" t="s">
        <v>21</v>
      </c>
      <c r="D1861" s="4" t="s">
        <v>22</v>
      </c>
      <c r="E1861" s="3" t="s">
        <v>2243</v>
      </c>
      <c r="F1861" s="3" t="str">
        <f t="shared" si="406"/>
        <v>Home Utility</v>
      </c>
      <c r="G1861" s="3" t="str">
        <f t="shared" si="407"/>
        <v xml:space="preserve">RYX-02-021A MILD STEEL MULTI FUNCTION CLOTH STAND </v>
      </c>
      <c r="H1861" s="3" t="str">
        <f t="shared" si="408"/>
        <v>RYX-02-021A</v>
      </c>
      <c r="I1861" s="3"/>
      <c r="J1861" s="3"/>
      <c r="K1861" s="3" t="str">
        <f t="shared" si="409"/>
        <v/>
      </c>
      <c r="L1861" s="3" t="e">
        <f t="shared" si="410"/>
        <v>#VALUE!</v>
      </c>
      <c r="M1861" s="3"/>
      <c r="N1861" s="3">
        <v>6480</v>
      </c>
      <c r="O1861" s="3" t="s">
        <v>1076</v>
      </c>
      <c r="P1861" s="3">
        <v>636.48861729999999</v>
      </c>
      <c r="Q1861" s="3">
        <v>4124446.24</v>
      </c>
      <c r="R1861" s="3">
        <v>9.2715020730000006</v>
      </c>
      <c r="S1861" s="3">
        <v>60079.333429999999</v>
      </c>
      <c r="T1861" s="3">
        <v>1003065.3</v>
      </c>
      <c r="U1861" t="str">
        <f t="shared" si="411"/>
        <v xml:space="preserve">RYX-02-021A MILD STEEL MULTI FUNCTION CLOTH STAND </v>
      </c>
      <c r="V1861" t="e">
        <f t="shared" si="412"/>
        <v>#VALUE!</v>
      </c>
      <c r="W1861" t="str">
        <f t="shared" si="413"/>
        <v/>
      </c>
      <c r="X1861" t="e">
        <f t="shared" si="414"/>
        <v>#VALUE!</v>
      </c>
      <c r="Y1861">
        <f t="shared" si="415"/>
        <v>5127511.54</v>
      </c>
      <c r="Z1861">
        <f t="shared" si="416"/>
        <v>0.24319999380086477</v>
      </c>
      <c r="AA1861" t="str">
        <f t="shared" si="417"/>
        <v>High</v>
      </c>
      <c r="AB1861">
        <f t="shared" si="418"/>
        <v>2018</v>
      </c>
      <c r="AD1861">
        <f t="shared" si="419"/>
        <v>0.21616812924146564</v>
      </c>
    </row>
    <row r="1862" spans="1:30" x14ac:dyDescent="0.3">
      <c r="A1862" s="3" t="s">
        <v>19</v>
      </c>
      <c r="B1862" s="3" t="s">
        <v>2463</v>
      </c>
      <c r="C1862" s="3" t="s">
        <v>21</v>
      </c>
      <c r="D1862" s="4" t="s">
        <v>22</v>
      </c>
      <c r="E1862" s="3" t="s">
        <v>2464</v>
      </c>
      <c r="F1862" s="3" t="str">
        <f t="shared" si="406"/>
        <v>Other</v>
      </c>
      <c r="G1862" s="3" t="str">
        <f t="shared" si="407"/>
        <v xml:space="preserve">STEEL ZHARA-NP-003 </v>
      </c>
      <c r="H1862" s="3" t="str">
        <f t="shared" si="408"/>
        <v>STEEL</v>
      </c>
      <c r="I1862" s="3"/>
      <c r="J1862" s="3"/>
      <c r="K1862" s="3" t="str">
        <f t="shared" si="409"/>
        <v>KG</v>
      </c>
      <c r="L1862" s="3" t="e">
        <f t="shared" si="410"/>
        <v>#VALUE!</v>
      </c>
      <c r="M1862" s="3"/>
      <c r="N1862" s="3">
        <v>48000</v>
      </c>
      <c r="O1862" s="3" t="s">
        <v>1076</v>
      </c>
      <c r="P1862" s="3">
        <v>33.523677499999998</v>
      </c>
      <c r="Q1862" s="3">
        <v>1609136.52</v>
      </c>
      <c r="R1862" s="3">
        <v>0.48832742200000001</v>
      </c>
      <c r="S1862" s="3">
        <v>23439.716240000002</v>
      </c>
      <c r="T1862" s="3">
        <v>391342.1</v>
      </c>
      <c r="U1862" t="str">
        <f t="shared" si="411"/>
        <v xml:space="preserve">STEEL ZHARA-NP-003 </v>
      </c>
      <c r="V1862" t="e">
        <f t="shared" si="412"/>
        <v>#VALUE!</v>
      </c>
      <c r="W1862" t="str">
        <f t="shared" si="413"/>
        <v>KG</v>
      </c>
      <c r="X1862" t="e">
        <f t="shared" si="414"/>
        <v>#VALUE!</v>
      </c>
      <c r="Y1862">
        <f t="shared" si="415"/>
        <v>2000478.62</v>
      </c>
      <c r="Z1862">
        <f t="shared" si="416"/>
        <v>0.24320006111103609</v>
      </c>
      <c r="AA1862" t="str">
        <f t="shared" si="417"/>
        <v>High</v>
      </c>
      <c r="AB1862">
        <f t="shared" si="418"/>
        <v>2018</v>
      </c>
      <c r="AD1862">
        <f t="shared" si="419"/>
        <v>0.21604469606996152</v>
      </c>
    </row>
    <row r="1863" spans="1:30" x14ac:dyDescent="0.3">
      <c r="A1863" s="3" t="s">
        <v>19</v>
      </c>
      <c r="B1863" s="3" t="s">
        <v>2463</v>
      </c>
      <c r="C1863" s="3" t="s">
        <v>21</v>
      </c>
      <c r="D1863" s="4" t="s">
        <v>22</v>
      </c>
      <c r="E1863" s="3" t="s">
        <v>2465</v>
      </c>
      <c r="F1863" s="3" t="str">
        <f t="shared" si="406"/>
        <v>Other</v>
      </c>
      <c r="G1863" s="3" t="str">
        <f t="shared" si="407"/>
        <v xml:space="preserve">STAINLESS STEEL COLA BOTTLE 750ML SK750 -SL-01 </v>
      </c>
      <c r="H1863" s="3" t="str">
        <f t="shared" si="408"/>
        <v>STAINLESS</v>
      </c>
      <c r="I1863" s="3"/>
      <c r="J1863" s="3"/>
      <c r="K1863" s="3" t="str">
        <f t="shared" si="409"/>
        <v>KG</v>
      </c>
      <c r="L1863" s="3" t="e">
        <f t="shared" si="410"/>
        <v>#VALUE!</v>
      </c>
      <c r="M1863" s="3"/>
      <c r="N1863" s="3">
        <v>9612</v>
      </c>
      <c r="O1863" s="3" t="s">
        <v>1076</v>
      </c>
      <c r="P1863" s="3">
        <v>95.296145440000004</v>
      </c>
      <c r="Q1863" s="3">
        <v>915986.55</v>
      </c>
      <c r="R1863" s="3">
        <v>1.388144872</v>
      </c>
      <c r="S1863" s="3">
        <v>13342.84851</v>
      </c>
      <c r="T1863" s="3">
        <v>222768</v>
      </c>
      <c r="U1863" t="str">
        <f t="shared" si="411"/>
        <v xml:space="preserve">STAINLESS STEEL COLA BOTTLE 750ML SK750 -SL-01 </v>
      </c>
      <c r="V1863" t="e">
        <f t="shared" si="412"/>
        <v>#VALUE!</v>
      </c>
      <c r="W1863" t="str">
        <f t="shared" si="413"/>
        <v>KG</v>
      </c>
      <c r="X1863" t="e">
        <f t="shared" si="414"/>
        <v>#VALUE!</v>
      </c>
      <c r="Y1863">
        <f t="shared" si="415"/>
        <v>1138754.55</v>
      </c>
      <c r="Z1863">
        <f t="shared" si="416"/>
        <v>0.24320007755572393</v>
      </c>
      <c r="AA1863" t="str">
        <f t="shared" si="417"/>
        <v>High</v>
      </c>
      <c r="AB1863">
        <f t="shared" si="418"/>
        <v>2018</v>
      </c>
      <c r="AD1863">
        <f t="shared" si="419"/>
        <v>0.21592013017527772</v>
      </c>
    </row>
    <row r="1864" spans="1:30" x14ac:dyDescent="0.3">
      <c r="A1864" s="3" t="s">
        <v>19</v>
      </c>
      <c r="B1864" s="3" t="s">
        <v>2463</v>
      </c>
      <c r="C1864" s="3" t="s">
        <v>21</v>
      </c>
      <c r="D1864" s="4" t="s">
        <v>22</v>
      </c>
      <c r="E1864" s="3" t="s">
        <v>2466</v>
      </c>
      <c r="F1864" s="3" t="str">
        <f t="shared" si="406"/>
        <v>Other</v>
      </c>
      <c r="G1864" s="3" t="str">
        <f t="shared" si="407"/>
        <v xml:space="preserve">STAINLESS STEEL SPORTS BOTTLE 600ML S115-NP-21 </v>
      </c>
      <c r="H1864" s="3" t="str">
        <f t="shared" si="408"/>
        <v>STAINLESS</v>
      </c>
      <c r="I1864" s="3"/>
      <c r="J1864" s="3"/>
      <c r="K1864" s="3" t="str">
        <f t="shared" si="409"/>
        <v>KG</v>
      </c>
      <c r="L1864" s="3" t="e">
        <f t="shared" si="410"/>
        <v>#VALUE!</v>
      </c>
      <c r="M1864" s="3"/>
      <c r="N1864" s="3">
        <v>31608</v>
      </c>
      <c r="O1864" s="3" t="s">
        <v>1076</v>
      </c>
      <c r="P1864" s="3">
        <v>85.978300430000004</v>
      </c>
      <c r="Q1864" s="3">
        <v>2717602.12</v>
      </c>
      <c r="R1864" s="3">
        <v>1.2524151560000001</v>
      </c>
      <c r="S1864" s="3">
        <v>39586.338239999997</v>
      </c>
      <c r="T1864" s="3">
        <v>660920.80000000005</v>
      </c>
      <c r="U1864" t="str">
        <f t="shared" si="411"/>
        <v xml:space="preserve">STAINLESS STEEL SPORTS BOTTLE 600ML S115-NP-21 </v>
      </c>
      <c r="V1864" t="e">
        <f t="shared" si="412"/>
        <v>#VALUE!</v>
      </c>
      <c r="W1864" t="str">
        <f t="shared" si="413"/>
        <v>KG</v>
      </c>
      <c r="X1864" t="e">
        <f t="shared" si="414"/>
        <v>#VALUE!</v>
      </c>
      <c r="Y1864">
        <f t="shared" si="415"/>
        <v>3378522.92</v>
      </c>
      <c r="Z1864">
        <f t="shared" si="416"/>
        <v>0.24319998690610384</v>
      </c>
      <c r="AA1864" t="str">
        <f t="shared" si="417"/>
        <v>High</v>
      </c>
      <c r="AB1864">
        <f t="shared" si="418"/>
        <v>2018</v>
      </c>
      <c r="AD1864">
        <f t="shared" si="419"/>
        <v>0.21579441613204986</v>
      </c>
    </row>
    <row r="1865" spans="1:30" x14ac:dyDescent="0.3">
      <c r="A1865" s="3" t="s">
        <v>19</v>
      </c>
      <c r="B1865" s="3" t="s">
        <v>2463</v>
      </c>
      <c r="C1865" s="3" t="s">
        <v>21</v>
      </c>
      <c r="D1865" s="4" t="s">
        <v>22</v>
      </c>
      <c r="E1865" s="3" t="s">
        <v>2467</v>
      </c>
      <c r="F1865" s="3" t="str">
        <f t="shared" si="406"/>
        <v>Other</v>
      </c>
      <c r="G1865" s="3" t="str">
        <f t="shared" si="407"/>
        <v xml:space="preserve">STEEL WALL HANGER HOOK-SL-89 </v>
      </c>
      <c r="H1865" s="3" t="str">
        <f t="shared" si="408"/>
        <v>STEEL</v>
      </c>
      <c r="I1865" s="3"/>
      <c r="J1865" s="3"/>
      <c r="K1865" s="3" t="str">
        <f t="shared" si="409"/>
        <v>KG</v>
      </c>
      <c r="L1865" s="3" t="e">
        <f t="shared" si="410"/>
        <v>#VALUE!</v>
      </c>
      <c r="M1865" s="3"/>
      <c r="N1865" s="3">
        <v>7200</v>
      </c>
      <c r="O1865" s="3" t="s">
        <v>1076</v>
      </c>
      <c r="P1865" s="3">
        <v>85.308030560000006</v>
      </c>
      <c r="Q1865" s="3">
        <v>614217.81999999995</v>
      </c>
      <c r="R1865" s="3">
        <v>1.2426515739999999</v>
      </c>
      <c r="S1865" s="3">
        <v>8947.0913330000003</v>
      </c>
      <c r="T1865" s="3">
        <v>149377.79999999999</v>
      </c>
      <c r="U1865" t="str">
        <f t="shared" si="411"/>
        <v xml:space="preserve">STEEL WALL HANGER HOOK-SL-89 </v>
      </c>
      <c r="V1865" t="e">
        <f t="shared" si="412"/>
        <v>#VALUE!</v>
      </c>
      <c r="W1865" t="str">
        <f t="shared" si="413"/>
        <v>KG</v>
      </c>
      <c r="X1865" t="e">
        <f t="shared" si="414"/>
        <v>#VALUE!</v>
      </c>
      <c r="Y1865">
        <f t="shared" si="415"/>
        <v>763595.61999999988</v>
      </c>
      <c r="Z1865">
        <f t="shared" si="416"/>
        <v>0.24320004261680328</v>
      </c>
      <c r="AA1865" t="str">
        <f t="shared" si="417"/>
        <v>High</v>
      </c>
      <c r="AB1865">
        <f t="shared" si="418"/>
        <v>2018</v>
      </c>
      <c r="AD1865">
        <f t="shared" si="419"/>
        <v>0.21566753848957743</v>
      </c>
    </row>
    <row r="1866" spans="1:30" x14ac:dyDescent="0.3">
      <c r="A1866" s="3" t="s">
        <v>19</v>
      </c>
      <c r="B1866" s="3" t="s">
        <v>2468</v>
      </c>
      <c r="C1866" s="3" t="s">
        <v>21</v>
      </c>
      <c r="D1866" s="4" t="s">
        <v>22</v>
      </c>
      <c r="E1866" s="3" t="s">
        <v>2469</v>
      </c>
      <c r="F1866" s="3" t="str">
        <f t="shared" si="406"/>
        <v>Other</v>
      </c>
      <c r="G1866" s="3" t="str">
        <f t="shared" si="407"/>
        <v xml:space="preserve">STEEL HOOK -LF-35 </v>
      </c>
      <c r="H1866" s="3" t="str">
        <f t="shared" si="408"/>
        <v>STEEL</v>
      </c>
      <c r="I1866" s="3"/>
      <c r="J1866" s="3"/>
      <c r="K1866" s="3" t="str">
        <f t="shared" si="409"/>
        <v>KG</v>
      </c>
      <c r="L1866" s="3" t="e">
        <f t="shared" si="410"/>
        <v>#VALUE!</v>
      </c>
      <c r="M1866" s="3"/>
      <c r="N1866" s="3">
        <v>864</v>
      </c>
      <c r="O1866" s="3" t="s">
        <v>1076</v>
      </c>
      <c r="P1866" s="3">
        <v>40.533900459999998</v>
      </c>
      <c r="Q1866" s="3">
        <v>35021.29</v>
      </c>
      <c r="R1866" s="3">
        <v>0.590442833</v>
      </c>
      <c r="S1866" s="3">
        <v>510.14260739999997</v>
      </c>
      <c r="T1866" s="3">
        <v>8517.1</v>
      </c>
      <c r="U1866" t="str">
        <f t="shared" si="411"/>
        <v xml:space="preserve">STEEL HOOK -LF-35 </v>
      </c>
      <c r="V1866" t="e">
        <f t="shared" si="412"/>
        <v>#VALUE!</v>
      </c>
      <c r="W1866" t="str">
        <f t="shared" si="413"/>
        <v>KG</v>
      </c>
      <c r="X1866" t="e">
        <f t="shared" si="414"/>
        <v>#VALUE!</v>
      </c>
      <c r="Y1866">
        <f t="shared" si="415"/>
        <v>43538.39</v>
      </c>
      <c r="Z1866">
        <f t="shared" si="416"/>
        <v>0.24319778055005969</v>
      </c>
      <c r="AA1866" t="str">
        <f t="shared" si="417"/>
        <v>High</v>
      </c>
      <c r="AB1866">
        <f t="shared" si="418"/>
        <v>2018</v>
      </c>
      <c r="AD1866">
        <f t="shared" si="419"/>
        <v>0.21553948033084613</v>
      </c>
    </row>
    <row r="1867" spans="1:30" x14ac:dyDescent="0.3">
      <c r="A1867" s="3" t="s">
        <v>19</v>
      </c>
      <c r="B1867" s="3" t="s">
        <v>2470</v>
      </c>
      <c r="C1867" s="3" t="s">
        <v>21</v>
      </c>
      <c r="D1867" s="4" t="s">
        <v>22</v>
      </c>
      <c r="E1867" s="3" t="s">
        <v>2222</v>
      </c>
      <c r="F1867" s="3" t="str">
        <f t="shared" si="406"/>
        <v>Other</v>
      </c>
      <c r="G1867" s="3" t="str">
        <f t="shared" si="407"/>
        <v>KWP-1000B-SS OIL POT 1000ML -</v>
      </c>
      <c r="H1867" s="3" t="str">
        <f t="shared" si="408"/>
        <v>KWP-1000B-SS</v>
      </c>
      <c r="I1867" s="3"/>
      <c r="J1867" s="3"/>
      <c r="K1867" s="3" t="str">
        <f t="shared" si="409"/>
        <v/>
      </c>
      <c r="L1867" s="3" t="e">
        <f t="shared" si="410"/>
        <v>#VALUE!</v>
      </c>
      <c r="M1867" s="3"/>
      <c r="N1867" s="3">
        <v>27000</v>
      </c>
      <c r="O1867" s="3" t="s">
        <v>1076</v>
      </c>
      <c r="P1867" s="3">
        <v>113.44107409999999</v>
      </c>
      <c r="Q1867" s="3">
        <v>3062909</v>
      </c>
      <c r="R1867" s="3">
        <v>1.6806085049999999</v>
      </c>
      <c r="S1867" s="3">
        <v>45376.429629999999</v>
      </c>
      <c r="T1867" s="3">
        <v>744899.5</v>
      </c>
      <c r="U1867" t="str">
        <f t="shared" si="411"/>
        <v>KWP-1000B-SS OIL POT 1000ML -</v>
      </c>
      <c r="V1867" t="e">
        <f t="shared" si="412"/>
        <v>#VALUE!</v>
      </c>
      <c r="W1867" t="str">
        <f t="shared" si="413"/>
        <v/>
      </c>
      <c r="X1867" t="e">
        <f t="shared" si="414"/>
        <v>#VALUE!</v>
      </c>
      <c r="Y1867">
        <f t="shared" si="415"/>
        <v>3807808.5</v>
      </c>
      <c r="Z1867">
        <f t="shared" si="416"/>
        <v>0.2432000101863947</v>
      </c>
      <c r="AA1867" t="str">
        <f t="shared" si="417"/>
        <v>High</v>
      </c>
      <c r="AB1867">
        <f t="shared" si="418"/>
        <v>2018</v>
      </c>
      <c r="AD1867">
        <f t="shared" si="419"/>
        <v>0.21541023593729841</v>
      </c>
    </row>
    <row r="1868" spans="1:30" x14ac:dyDescent="0.3">
      <c r="A1868" s="3" t="s">
        <v>19</v>
      </c>
      <c r="B1868" s="3" t="s">
        <v>2471</v>
      </c>
      <c r="C1868" s="3" t="s">
        <v>21</v>
      </c>
      <c r="D1868" s="4" t="s">
        <v>22</v>
      </c>
      <c r="E1868" s="3" t="s">
        <v>2472</v>
      </c>
      <c r="F1868" s="3" t="str">
        <f t="shared" si="406"/>
        <v>Home Utility</v>
      </c>
      <c r="G1868" s="3" t="str">
        <f t="shared" si="407"/>
        <v xml:space="preserve">RYX-02-020 MILD STEEL MULTI FUNCTION CLOTH STAND </v>
      </c>
      <c r="H1868" s="3" t="str">
        <f t="shared" si="408"/>
        <v>RYX-02-020</v>
      </c>
      <c r="I1868" s="3"/>
      <c r="J1868" s="3"/>
      <c r="K1868" s="3" t="str">
        <f t="shared" si="409"/>
        <v/>
      </c>
      <c r="L1868" s="3" t="e">
        <f t="shared" si="410"/>
        <v>#VALUE!</v>
      </c>
      <c r="M1868" s="3"/>
      <c r="N1868" s="3">
        <v>3696</v>
      </c>
      <c r="O1868" s="3" t="s">
        <v>1076</v>
      </c>
      <c r="P1868" s="3">
        <v>1027.720135</v>
      </c>
      <c r="Q1868" s="3">
        <v>3798453.62</v>
      </c>
      <c r="R1868" s="3">
        <v>15.22548349</v>
      </c>
      <c r="S1868" s="3">
        <v>56273.386960000003</v>
      </c>
      <c r="T1868" s="3">
        <v>923783.9</v>
      </c>
      <c r="U1868" t="str">
        <f t="shared" si="411"/>
        <v xml:space="preserve">RYX-02-020 MILD STEEL MULTI FUNCTION CLOTH STAND </v>
      </c>
      <c r="V1868" t="e">
        <f t="shared" si="412"/>
        <v>#VALUE!</v>
      </c>
      <c r="W1868" t="str">
        <f t="shared" si="413"/>
        <v/>
      </c>
      <c r="X1868" t="e">
        <f t="shared" si="414"/>
        <v>#VALUE!</v>
      </c>
      <c r="Y1868">
        <f t="shared" si="415"/>
        <v>4722237.5200000005</v>
      </c>
      <c r="Z1868">
        <f t="shared" si="416"/>
        <v>0.24319999463360567</v>
      </c>
      <c r="AA1868" t="str">
        <f t="shared" si="417"/>
        <v>High</v>
      </c>
      <c r="AB1868">
        <f t="shared" si="418"/>
        <v>2018</v>
      </c>
      <c r="AD1868">
        <f t="shared" si="419"/>
        <v>0.21527976751359376</v>
      </c>
    </row>
    <row r="1869" spans="1:30" x14ac:dyDescent="0.3">
      <c r="A1869" s="3" t="s">
        <v>19</v>
      </c>
      <c r="B1869" s="3" t="s">
        <v>2471</v>
      </c>
      <c r="C1869" s="3" t="s">
        <v>21</v>
      </c>
      <c r="D1869" s="4" t="s">
        <v>22</v>
      </c>
      <c r="E1869" s="3" t="s">
        <v>2473</v>
      </c>
      <c r="F1869" s="3" t="str">
        <f t="shared" si="406"/>
        <v>Home Utility</v>
      </c>
      <c r="G1869" s="3" t="str">
        <f t="shared" si="407"/>
        <v xml:space="preserve">RYX-02-021A MILD STEEL MULTI FUNCTION CLOTH STAND </v>
      </c>
      <c r="H1869" s="3" t="str">
        <f t="shared" si="408"/>
        <v>RYX-02-021A</v>
      </c>
      <c r="I1869" s="3"/>
      <c r="J1869" s="3"/>
      <c r="K1869" s="3" t="str">
        <f t="shared" si="409"/>
        <v/>
      </c>
      <c r="L1869" s="3" t="e">
        <f t="shared" si="410"/>
        <v>#VALUE!</v>
      </c>
      <c r="M1869" s="3"/>
      <c r="N1869" s="3">
        <v>7776</v>
      </c>
      <c r="O1869" s="3" t="s">
        <v>1076</v>
      </c>
      <c r="P1869" s="3">
        <v>626.59778419999998</v>
      </c>
      <c r="Q1869" s="3">
        <v>4872424.37</v>
      </c>
      <c r="R1869" s="3">
        <v>9.2829301359999992</v>
      </c>
      <c r="S1869" s="3">
        <v>72184.064740000002</v>
      </c>
      <c r="T1869" s="3">
        <v>1184973.5</v>
      </c>
      <c r="U1869" t="str">
        <f t="shared" si="411"/>
        <v xml:space="preserve">RYX-02-021A MILD STEEL MULTI FUNCTION CLOTH STAND </v>
      </c>
      <c r="V1869" t="e">
        <f t="shared" si="412"/>
        <v>#VALUE!</v>
      </c>
      <c r="W1869" t="str">
        <f t="shared" si="413"/>
        <v/>
      </c>
      <c r="X1869" t="e">
        <f t="shared" si="414"/>
        <v>#VALUE!</v>
      </c>
      <c r="Y1869">
        <f t="shared" si="415"/>
        <v>6057397.8700000001</v>
      </c>
      <c r="Z1869">
        <f t="shared" si="416"/>
        <v>0.24319997808401078</v>
      </c>
      <c r="AA1869" t="str">
        <f t="shared" si="417"/>
        <v>High</v>
      </c>
      <c r="AB1869">
        <f t="shared" si="418"/>
        <v>2018</v>
      </c>
      <c r="AD1869">
        <f t="shared" si="419"/>
        <v>0.21514806832906538</v>
      </c>
    </row>
    <row r="1870" spans="1:30" x14ac:dyDescent="0.3">
      <c r="A1870" s="3" t="s">
        <v>19</v>
      </c>
      <c r="B1870" s="3" t="s">
        <v>2474</v>
      </c>
      <c r="C1870" s="3" t="s">
        <v>21</v>
      </c>
      <c r="D1870" s="4" t="s">
        <v>22</v>
      </c>
      <c r="E1870" s="3" t="s">
        <v>2475</v>
      </c>
      <c r="F1870" s="3" t="str">
        <f t="shared" si="406"/>
        <v>Other</v>
      </c>
      <c r="G1870" s="3" t="str">
        <f t="shared" si="407"/>
        <v xml:space="preserve">STAINLESS STEEL SPORTS BOTTLE 750ML S-308-C6-NP-20 </v>
      </c>
      <c r="H1870" s="3" t="str">
        <f t="shared" si="408"/>
        <v>STAINLESS</v>
      </c>
      <c r="I1870" s="3"/>
      <c r="J1870" s="3"/>
      <c r="K1870" s="3" t="str">
        <f t="shared" si="409"/>
        <v>KG</v>
      </c>
      <c r="L1870" s="3" t="e">
        <f t="shared" si="410"/>
        <v>#VALUE!</v>
      </c>
      <c r="M1870" s="3"/>
      <c r="N1870" s="3">
        <v>12636</v>
      </c>
      <c r="O1870" s="3" t="s">
        <v>1076</v>
      </c>
      <c r="P1870" s="3">
        <v>78.629681070000004</v>
      </c>
      <c r="Q1870" s="3">
        <v>993564.65</v>
      </c>
      <c r="R1870" s="3">
        <v>1.1648841640000001</v>
      </c>
      <c r="S1870" s="3">
        <v>14719.4763</v>
      </c>
      <c r="T1870" s="3">
        <v>241634.9</v>
      </c>
      <c r="U1870" t="str">
        <f t="shared" si="411"/>
        <v xml:space="preserve">STAINLESS STEEL SPORTS BOTTLE 750ML S-308-C6-NP-20 </v>
      </c>
      <c r="V1870" t="e">
        <f t="shared" si="412"/>
        <v>#VALUE!</v>
      </c>
      <c r="W1870" t="str">
        <f t="shared" si="413"/>
        <v>KG</v>
      </c>
      <c r="X1870" t="e">
        <f t="shared" si="414"/>
        <v>#VALUE!</v>
      </c>
      <c r="Y1870">
        <f t="shared" si="415"/>
        <v>1235199.55</v>
      </c>
      <c r="Z1870">
        <f t="shared" si="416"/>
        <v>0.24319997697180551</v>
      </c>
      <c r="AA1870" t="str">
        <f t="shared" si="417"/>
        <v>High</v>
      </c>
      <c r="AB1870">
        <f t="shared" si="418"/>
        <v>2018</v>
      </c>
      <c r="AD1870">
        <f t="shared" si="419"/>
        <v>0.2150151208894685</v>
      </c>
    </row>
    <row r="1871" spans="1:30" x14ac:dyDescent="0.3">
      <c r="A1871" s="3" t="s">
        <v>19</v>
      </c>
      <c r="B1871" s="3" t="s">
        <v>2474</v>
      </c>
      <c r="C1871" s="3" t="s">
        <v>21</v>
      </c>
      <c r="D1871" s="4" t="s">
        <v>22</v>
      </c>
      <c r="E1871" s="3" t="s">
        <v>2476</v>
      </c>
      <c r="F1871" s="3" t="str">
        <f t="shared" si="406"/>
        <v>Other</v>
      </c>
      <c r="G1871" s="3" t="str">
        <f t="shared" si="407"/>
        <v xml:space="preserve">STAINLESS STEEL COLA BOTTLE 750ML SK750 -SL-01 </v>
      </c>
      <c r="H1871" s="3" t="str">
        <f t="shared" si="408"/>
        <v>STAINLESS</v>
      </c>
      <c r="I1871" s="3"/>
      <c r="J1871" s="3"/>
      <c r="K1871" s="3" t="str">
        <f t="shared" si="409"/>
        <v>KG</v>
      </c>
      <c r="L1871" s="3" t="e">
        <f t="shared" si="410"/>
        <v>#VALUE!</v>
      </c>
      <c r="M1871" s="3"/>
      <c r="N1871" s="3">
        <v>14832</v>
      </c>
      <c r="O1871" s="3" t="s">
        <v>1076</v>
      </c>
      <c r="P1871" s="3">
        <v>93.524290050000005</v>
      </c>
      <c r="Q1871" s="3">
        <v>1387152.27</v>
      </c>
      <c r="R1871" s="3">
        <v>1.3855450380000001</v>
      </c>
      <c r="S1871" s="3">
        <v>20550.403999999999</v>
      </c>
      <c r="T1871" s="3">
        <v>337355.4</v>
      </c>
      <c r="U1871" t="str">
        <f t="shared" si="411"/>
        <v xml:space="preserve">STAINLESS STEEL COLA BOTTLE 750ML SK750 -SL-01 </v>
      </c>
      <c r="V1871" t="e">
        <f t="shared" si="412"/>
        <v>#VALUE!</v>
      </c>
      <c r="W1871" t="str">
        <f t="shared" si="413"/>
        <v>KG</v>
      </c>
      <c r="X1871" t="e">
        <f t="shared" si="414"/>
        <v>#VALUE!</v>
      </c>
      <c r="Y1871">
        <f t="shared" si="415"/>
        <v>1724507.67</v>
      </c>
      <c r="Z1871">
        <f t="shared" si="416"/>
        <v>0.24319997688501782</v>
      </c>
      <c r="AA1871" t="str">
        <f t="shared" si="417"/>
        <v>High</v>
      </c>
      <c r="AB1871">
        <f t="shared" si="418"/>
        <v>2018</v>
      </c>
      <c r="AD1871">
        <f t="shared" si="419"/>
        <v>0.21488090728907638</v>
      </c>
    </row>
    <row r="1872" spans="1:30" x14ac:dyDescent="0.3">
      <c r="A1872" s="3" t="s">
        <v>19</v>
      </c>
      <c r="B1872" s="3" t="s">
        <v>2474</v>
      </c>
      <c r="C1872" s="3" t="s">
        <v>21</v>
      </c>
      <c r="D1872" s="4" t="s">
        <v>22</v>
      </c>
      <c r="E1872" s="3" t="s">
        <v>2477</v>
      </c>
      <c r="F1872" s="3" t="str">
        <f t="shared" si="406"/>
        <v>Scrubber</v>
      </c>
      <c r="G1872" s="3" t="str">
        <f t="shared" si="407"/>
        <v>STEEL SCRUBBER-SL-55</v>
      </c>
      <c r="H1872" s="3" t="str">
        <f t="shared" si="408"/>
        <v>STEEL</v>
      </c>
      <c r="I1872" s="3"/>
      <c r="J1872" s="3"/>
      <c r="K1872" s="3" t="str">
        <f t="shared" si="409"/>
        <v>KG</v>
      </c>
      <c r="L1872" s="3" t="e">
        <f t="shared" si="410"/>
        <v>#VALUE!</v>
      </c>
      <c r="M1872" s="3"/>
      <c r="N1872" s="3">
        <v>54000</v>
      </c>
      <c r="O1872" s="3" t="s">
        <v>1076</v>
      </c>
      <c r="P1872" s="3">
        <v>13.416985560000001</v>
      </c>
      <c r="Q1872" s="3">
        <v>724517.22</v>
      </c>
      <c r="R1872" s="3">
        <v>0.198770156</v>
      </c>
      <c r="S1872" s="3">
        <v>10733.58844</v>
      </c>
      <c r="T1872" s="3">
        <v>224455.4</v>
      </c>
      <c r="U1872" t="str">
        <f t="shared" si="411"/>
        <v>STEEL SCRUBBER-SL-55</v>
      </c>
      <c r="V1872" t="e">
        <f t="shared" si="412"/>
        <v>#VALUE!</v>
      </c>
      <c r="W1872" t="str">
        <f t="shared" si="413"/>
        <v>KG</v>
      </c>
      <c r="X1872" t="e">
        <f t="shared" si="414"/>
        <v>#VALUE!</v>
      </c>
      <c r="Y1872">
        <f t="shared" si="415"/>
        <v>948972.62</v>
      </c>
      <c r="Z1872">
        <f t="shared" si="416"/>
        <v>0.30979995202874544</v>
      </c>
      <c r="AA1872" t="str">
        <f t="shared" si="417"/>
        <v>High</v>
      </c>
      <c r="AB1872">
        <f t="shared" si="418"/>
        <v>2018</v>
      </c>
      <c r="AD1872">
        <f t="shared" si="419"/>
        <v>0.21474540934842601</v>
      </c>
    </row>
    <row r="1873" spans="1:30" x14ac:dyDescent="0.3">
      <c r="A1873" s="3" t="s">
        <v>19</v>
      </c>
      <c r="B1873" s="3" t="s">
        <v>2474</v>
      </c>
      <c r="C1873" s="3" t="s">
        <v>21</v>
      </c>
      <c r="D1873" s="4" t="s">
        <v>22</v>
      </c>
      <c r="E1873" s="3" t="s">
        <v>2478</v>
      </c>
      <c r="F1873" s="3" t="str">
        <f t="shared" si="406"/>
        <v>Other</v>
      </c>
      <c r="G1873" s="3" t="str">
        <f t="shared" si="407"/>
        <v xml:space="preserve">STAINLESS STEEL SPORTS BOTTLE 600ML S115-NP-21 </v>
      </c>
      <c r="H1873" s="3" t="str">
        <f t="shared" si="408"/>
        <v>STAINLESS</v>
      </c>
      <c r="I1873" s="3"/>
      <c r="J1873" s="3"/>
      <c r="K1873" s="3" t="str">
        <f t="shared" si="409"/>
        <v>KG</v>
      </c>
      <c r="L1873" s="3" t="e">
        <f t="shared" si="410"/>
        <v>#VALUE!</v>
      </c>
      <c r="M1873" s="3"/>
      <c r="N1873" s="3">
        <v>14364</v>
      </c>
      <c r="O1873" s="3" t="s">
        <v>1076</v>
      </c>
      <c r="P1873" s="3">
        <v>84.379692980000002</v>
      </c>
      <c r="Q1873" s="3">
        <v>1212029.9099999999</v>
      </c>
      <c r="R1873" s="3">
        <v>1.2500695260000001</v>
      </c>
      <c r="S1873" s="3">
        <v>17955.998670000001</v>
      </c>
      <c r="T1873" s="3">
        <v>294765.7</v>
      </c>
      <c r="U1873" t="str">
        <f t="shared" si="411"/>
        <v xml:space="preserve">STAINLESS STEEL SPORTS BOTTLE 600ML S115-NP-21 </v>
      </c>
      <c r="V1873" t="e">
        <f t="shared" si="412"/>
        <v>#VALUE!</v>
      </c>
      <c r="W1873" t="str">
        <f t="shared" si="413"/>
        <v>KG</v>
      </c>
      <c r="X1873" t="e">
        <f t="shared" si="414"/>
        <v>#VALUE!</v>
      </c>
      <c r="Y1873">
        <f t="shared" si="415"/>
        <v>1506795.6099999999</v>
      </c>
      <c r="Z1873">
        <f t="shared" si="416"/>
        <v>0.2432000213592089</v>
      </c>
      <c r="AA1873" t="str">
        <f t="shared" si="417"/>
        <v>High</v>
      </c>
      <c r="AB1873">
        <f t="shared" si="418"/>
        <v>2018</v>
      </c>
      <c r="AD1873">
        <f t="shared" si="419"/>
        <v>0.21428841635477058</v>
      </c>
    </row>
    <row r="1874" spans="1:30" x14ac:dyDescent="0.3">
      <c r="A1874" s="3" t="s">
        <v>19</v>
      </c>
      <c r="B1874" s="3" t="s">
        <v>2479</v>
      </c>
      <c r="C1874" s="3" t="s">
        <v>21</v>
      </c>
      <c r="D1874" s="4" t="s">
        <v>22</v>
      </c>
      <c r="E1874" s="3" t="s">
        <v>2221</v>
      </c>
      <c r="F1874" s="3" t="str">
        <f t="shared" si="406"/>
        <v>Other</v>
      </c>
      <c r="G1874" s="3" t="str">
        <f t="shared" si="407"/>
        <v>KWP-600B-SS OIL POT 600ML -</v>
      </c>
      <c r="H1874" s="3" t="str">
        <f t="shared" si="408"/>
        <v>KWP-600B-SS</v>
      </c>
      <c r="I1874" s="3"/>
      <c r="J1874" s="3"/>
      <c r="K1874" s="3" t="str">
        <f t="shared" si="409"/>
        <v/>
      </c>
      <c r="L1874" s="3" t="e">
        <f t="shared" si="410"/>
        <v>#VALUE!</v>
      </c>
      <c r="M1874" s="3"/>
      <c r="N1874" s="3">
        <v>38204</v>
      </c>
      <c r="O1874" s="3" t="s">
        <v>1076</v>
      </c>
      <c r="P1874" s="3">
        <v>91.491598789999998</v>
      </c>
      <c r="Q1874" s="3">
        <v>3495345.04</v>
      </c>
      <c r="R1874" s="3">
        <v>1.3716881379999999</v>
      </c>
      <c r="S1874" s="3">
        <v>52403.973610000001</v>
      </c>
      <c r="T1874" s="3">
        <v>850068</v>
      </c>
      <c r="U1874" t="str">
        <f t="shared" si="411"/>
        <v>KWP-600B-SS OIL POT 600ML -</v>
      </c>
      <c r="V1874" t="e">
        <f t="shared" si="412"/>
        <v>#VALUE!</v>
      </c>
      <c r="W1874" t="str">
        <f t="shared" si="413"/>
        <v/>
      </c>
      <c r="X1874" t="e">
        <f t="shared" si="414"/>
        <v>#VALUE!</v>
      </c>
      <c r="Y1874">
        <f t="shared" si="415"/>
        <v>4345413.04</v>
      </c>
      <c r="Z1874">
        <f t="shared" si="416"/>
        <v>0.24320002468196958</v>
      </c>
      <c r="AA1874" t="str">
        <f t="shared" si="417"/>
        <v>High</v>
      </c>
      <c r="AB1874">
        <f t="shared" si="418"/>
        <v>2018</v>
      </c>
      <c r="AD1874">
        <f t="shared" si="419"/>
        <v>0.21414874676537721</v>
      </c>
    </row>
    <row r="1875" spans="1:30" x14ac:dyDescent="0.3">
      <c r="A1875" s="3" t="s">
        <v>19</v>
      </c>
      <c r="B1875" s="3" t="s">
        <v>2480</v>
      </c>
      <c r="C1875" s="3" t="s">
        <v>21</v>
      </c>
      <c r="D1875" s="4" t="s">
        <v>22</v>
      </c>
      <c r="E1875" s="3" t="s">
        <v>2481</v>
      </c>
      <c r="F1875" s="3" t="str">
        <f t="shared" si="406"/>
        <v>Other</v>
      </c>
      <c r="G1875" s="3" t="str">
        <f t="shared" si="407"/>
        <v xml:space="preserve">STEEL WALL HANGER HOOK-SL-89 </v>
      </c>
      <c r="H1875" s="3" t="str">
        <f t="shared" si="408"/>
        <v>STEEL</v>
      </c>
      <c r="I1875" s="3"/>
      <c r="J1875" s="3"/>
      <c r="K1875" s="3" t="str">
        <f t="shared" si="409"/>
        <v>KG</v>
      </c>
      <c r="L1875" s="3" t="e">
        <f t="shared" si="410"/>
        <v>#VALUE!</v>
      </c>
      <c r="M1875" s="3"/>
      <c r="N1875" s="3">
        <v>9000</v>
      </c>
      <c r="O1875" s="3" t="s">
        <v>1076</v>
      </c>
      <c r="P1875" s="3">
        <v>83.240530000000007</v>
      </c>
      <c r="Q1875" s="3">
        <v>749164.77</v>
      </c>
      <c r="R1875" s="3">
        <v>1.2479839580000001</v>
      </c>
      <c r="S1875" s="3">
        <v>11231.85562</v>
      </c>
      <c r="T1875" s="3">
        <v>182196.9</v>
      </c>
      <c r="U1875" t="str">
        <f t="shared" si="411"/>
        <v xml:space="preserve">STEEL WALL HANGER HOOK-SL-89 </v>
      </c>
      <c r="V1875" t="e">
        <f t="shared" si="412"/>
        <v>#VALUE!</v>
      </c>
      <c r="W1875" t="str">
        <f t="shared" si="413"/>
        <v>KG</v>
      </c>
      <c r="X1875" t="e">
        <f t="shared" si="414"/>
        <v>#VALUE!</v>
      </c>
      <c r="Y1875">
        <f t="shared" si="415"/>
        <v>931361.67</v>
      </c>
      <c r="Z1875">
        <f t="shared" si="416"/>
        <v>0.2432000372895271</v>
      </c>
      <c r="AA1875" t="str">
        <f t="shared" si="417"/>
        <v>High</v>
      </c>
      <c r="AB1875">
        <f t="shared" si="418"/>
        <v>2018</v>
      </c>
      <c r="AD1875">
        <f t="shared" si="419"/>
        <v>0.21400772114442287</v>
      </c>
    </row>
    <row r="1876" spans="1:30" x14ac:dyDescent="0.3">
      <c r="A1876" s="3" t="s">
        <v>19</v>
      </c>
      <c r="B1876" s="3" t="s">
        <v>2480</v>
      </c>
      <c r="C1876" s="3" t="s">
        <v>21</v>
      </c>
      <c r="D1876" s="4" t="s">
        <v>22</v>
      </c>
      <c r="E1876" s="3" t="s">
        <v>2254</v>
      </c>
      <c r="F1876" s="3" t="str">
        <f t="shared" si="406"/>
        <v>Home Utility</v>
      </c>
      <c r="G1876" s="3" t="str">
        <f t="shared" si="407"/>
        <v xml:space="preserve">RYX-02-021A MILD STEEL MULTI FUNCTION CLOTH STAND </v>
      </c>
      <c r="H1876" s="3" t="str">
        <f t="shared" si="408"/>
        <v>RYX-02-021A</v>
      </c>
      <c r="I1876" s="3"/>
      <c r="J1876" s="3"/>
      <c r="K1876" s="3" t="str">
        <f t="shared" si="409"/>
        <v>PCS</v>
      </c>
      <c r="L1876" s="3" t="e">
        <f t="shared" si="410"/>
        <v>#VALUE!</v>
      </c>
      <c r="M1876" s="3"/>
      <c r="N1876" s="3">
        <v>4752</v>
      </c>
      <c r="O1876" s="3" t="s">
        <v>24</v>
      </c>
      <c r="P1876" s="3">
        <v>172.1453199</v>
      </c>
      <c r="Q1876" s="3">
        <v>818034.56</v>
      </c>
      <c r="R1876" s="3">
        <v>2.5808893529999999</v>
      </c>
      <c r="S1876" s="3">
        <v>12264.386210000001</v>
      </c>
      <c r="T1876" s="3">
        <v>198946</v>
      </c>
      <c r="U1876" t="str">
        <f t="shared" si="411"/>
        <v xml:space="preserve">RYX-02-021A MILD STEEL MULTI FUNCTION CLOTH STAND </v>
      </c>
      <c r="V1876" t="e">
        <f t="shared" si="412"/>
        <v>#VALUE!</v>
      </c>
      <c r="W1876" t="str">
        <f t="shared" si="413"/>
        <v>PCS</v>
      </c>
      <c r="X1876" t="e">
        <f t="shared" si="414"/>
        <v>#VALUE!</v>
      </c>
      <c r="Y1876">
        <f t="shared" si="415"/>
        <v>1016980.56</v>
      </c>
      <c r="Z1876">
        <f t="shared" si="416"/>
        <v>0.24319999389756833</v>
      </c>
      <c r="AA1876" t="str">
        <f t="shared" si="417"/>
        <v>High</v>
      </c>
      <c r="AB1876">
        <f t="shared" si="418"/>
        <v>2018</v>
      </c>
      <c r="AD1876">
        <f t="shared" si="419"/>
        <v>0.21386531960225164</v>
      </c>
    </row>
    <row r="1877" spans="1:30" x14ac:dyDescent="0.3">
      <c r="A1877" s="3" t="s">
        <v>19</v>
      </c>
      <c r="B1877" s="3" t="s">
        <v>2480</v>
      </c>
      <c r="C1877" s="3" t="s">
        <v>21</v>
      </c>
      <c r="D1877" s="4" t="s">
        <v>22</v>
      </c>
      <c r="E1877" s="3" t="s">
        <v>2255</v>
      </c>
      <c r="F1877" s="3" t="str">
        <f t="shared" si="406"/>
        <v>Home Utility</v>
      </c>
      <c r="G1877" s="3" t="str">
        <f t="shared" si="407"/>
        <v xml:space="preserve">RYX-02-020 MILD STEEL MULTI FUNCTION CLOTH STAND </v>
      </c>
      <c r="H1877" s="3" t="str">
        <f t="shared" si="408"/>
        <v>RYX-02-020</v>
      </c>
      <c r="I1877" s="3"/>
      <c r="J1877" s="3"/>
      <c r="K1877" s="3" t="str">
        <f t="shared" si="409"/>
        <v>PCS</v>
      </c>
      <c r="L1877" s="3" t="e">
        <f t="shared" si="410"/>
        <v>#VALUE!</v>
      </c>
      <c r="M1877" s="3"/>
      <c r="N1877" s="3">
        <v>4004</v>
      </c>
      <c r="O1877" s="3" t="s">
        <v>24</v>
      </c>
      <c r="P1877" s="3">
        <v>311.79423329999997</v>
      </c>
      <c r="Q1877" s="3">
        <v>1248424.1100000001</v>
      </c>
      <c r="R1877" s="3">
        <v>4.6745762109999998</v>
      </c>
      <c r="S1877" s="3">
        <v>18717.00315</v>
      </c>
      <c r="T1877" s="3">
        <v>303616.7</v>
      </c>
      <c r="U1877" t="str">
        <f t="shared" si="411"/>
        <v xml:space="preserve">RYX-02-020 MILD STEEL MULTI FUNCTION CLOTH STAND </v>
      </c>
      <c r="V1877" t="e">
        <f t="shared" si="412"/>
        <v>#VALUE!</v>
      </c>
      <c r="W1877" t="str">
        <f t="shared" si="413"/>
        <v>PCS</v>
      </c>
      <c r="X1877" t="e">
        <f t="shared" si="414"/>
        <v>#VALUE!</v>
      </c>
      <c r="Y1877">
        <f t="shared" si="415"/>
        <v>1552040.81</v>
      </c>
      <c r="Z1877">
        <f t="shared" si="416"/>
        <v>0.24319996511441933</v>
      </c>
      <c r="AA1877" t="str">
        <f t="shared" si="417"/>
        <v>High</v>
      </c>
      <c r="AB1877">
        <f t="shared" si="418"/>
        <v>2018</v>
      </c>
      <c r="AD1877">
        <f t="shared" si="419"/>
        <v>0.2137215221792354</v>
      </c>
    </row>
    <row r="1878" spans="1:30" x14ac:dyDescent="0.3">
      <c r="A1878" s="3" t="s">
        <v>19</v>
      </c>
      <c r="B1878" s="3" t="s">
        <v>2482</v>
      </c>
      <c r="C1878" s="3" t="s">
        <v>21</v>
      </c>
      <c r="D1878" s="4" t="s">
        <v>22</v>
      </c>
      <c r="E1878" s="3" t="s">
        <v>2483</v>
      </c>
      <c r="F1878" s="3" t="str">
        <f t="shared" si="406"/>
        <v>Other</v>
      </c>
      <c r="G1878" s="3" t="str">
        <f t="shared" si="407"/>
        <v xml:space="preserve">STEEL LUNCH BOX 2LAYER-8504 </v>
      </c>
      <c r="H1878" s="3" t="str">
        <f t="shared" si="408"/>
        <v>STEEL</v>
      </c>
      <c r="I1878" s="3"/>
      <c r="J1878" s="3"/>
      <c r="K1878" s="3" t="str">
        <f t="shared" si="409"/>
        <v>KG</v>
      </c>
      <c r="L1878" s="3" t="e">
        <f t="shared" si="410"/>
        <v>#VALUE!</v>
      </c>
      <c r="M1878" s="3"/>
      <c r="N1878" s="3">
        <v>12360</v>
      </c>
      <c r="O1878" s="3" t="s">
        <v>1076</v>
      </c>
      <c r="P1878" s="3">
        <v>165.44956959999999</v>
      </c>
      <c r="Q1878" s="3">
        <v>2044956.68</v>
      </c>
      <c r="R1878" s="3">
        <v>2.4805032919999999</v>
      </c>
      <c r="S1878" s="3">
        <v>30659.020690000001</v>
      </c>
      <c r="T1878" s="3">
        <v>497333.5</v>
      </c>
      <c r="U1878" t="str">
        <f t="shared" si="411"/>
        <v xml:space="preserve">STEEL LUNCH BOX 2LAYER-8504 </v>
      </c>
      <c r="V1878" t="e">
        <f t="shared" si="412"/>
        <v>#VALUE!</v>
      </c>
      <c r="W1878" t="str">
        <f t="shared" si="413"/>
        <v>KG</v>
      </c>
      <c r="X1878" t="e">
        <f t="shared" si="414"/>
        <v>#VALUE!</v>
      </c>
      <c r="Y1878">
        <f t="shared" si="415"/>
        <v>2542290.1799999997</v>
      </c>
      <c r="Z1878">
        <f t="shared" si="416"/>
        <v>0.24320001732261634</v>
      </c>
      <c r="AA1878" t="str">
        <f t="shared" si="417"/>
        <v>High</v>
      </c>
      <c r="AB1878">
        <f t="shared" si="418"/>
        <v>2018</v>
      </c>
      <c r="AD1878">
        <f t="shared" si="419"/>
        <v>0.21357630817462861</v>
      </c>
    </row>
    <row r="1879" spans="1:30" x14ac:dyDescent="0.3">
      <c r="A1879" s="3" t="s">
        <v>19</v>
      </c>
      <c r="B1879" s="3" t="s">
        <v>2482</v>
      </c>
      <c r="C1879" s="3" t="s">
        <v>21</v>
      </c>
      <c r="D1879" s="4" t="s">
        <v>22</v>
      </c>
      <c r="E1879" s="3" t="s">
        <v>2484</v>
      </c>
      <c r="F1879" s="3" t="str">
        <f t="shared" si="406"/>
        <v>Other</v>
      </c>
      <c r="G1879" s="3" t="str">
        <f t="shared" si="407"/>
        <v>STEEL LUNCH BOX -6900</v>
      </c>
      <c r="H1879" s="3" t="str">
        <f t="shared" si="408"/>
        <v>STEEL</v>
      </c>
      <c r="I1879" s="3"/>
      <c r="J1879" s="3"/>
      <c r="K1879" s="3" t="str">
        <f t="shared" si="409"/>
        <v>KG</v>
      </c>
      <c r="L1879" s="3" t="e">
        <f t="shared" si="410"/>
        <v>#VALUE!</v>
      </c>
      <c r="M1879" s="3"/>
      <c r="N1879" s="3">
        <v>36000</v>
      </c>
      <c r="O1879" s="3" t="s">
        <v>1076</v>
      </c>
      <c r="P1879" s="3">
        <v>53.602970280000001</v>
      </c>
      <c r="Q1879" s="3">
        <v>1929706.93</v>
      </c>
      <c r="R1879" s="3">
        <v>0.803642733</v>
      </c>
      <c r="S1879" s="3">
        <v>28931.13838</v>
      </c>
      <c r="T1879" s="3">
        <v>469304.8</v>
      </c>
      <c r="U1879" t="str">
        <f t="shared" si="411"/>
        <v>STEEL LUNCH BOX -6900</v>
      </c>
      <c r="V1879" t="e">
        <f t="shared" si="412"/>
        <v>#VALUE!</v>
      </c>
      <c r="W1879" t="str">
        <f t="shared" si="413"/>
        <v>KG</v>
      </c>
      <c r="X1879" t="e">
        <f t="shared" si="414"/>
        <v>#VALUE!</v>
      </c>
      <c r="Y1879">
        <f t="shared" si="415"/>
        <v>2399011.73</v>
      </c>
      <c r="Z1879">
        <f t="shared" si="416"/>
        <v>0.24320003867115719</v>
      </c>
      <c r="AA1879" t="str">
        <f t="shared" si="417"/>
        <v>High</v>
      </c>
      <c r="AB1879">
        <f t="shared" si="418"/>
        <v>2018</v>
      </c>
      <c r="AD1879">
        <f t="shared" si="419"/>
        <v>0.2134296561491435</v>
      </c>
    </row>
    <row r="1880" spans="1:30" x14ac:dyDescent="0.3">
      <c r="A1880" s="3" t="s">
        <v>19</v>
      </c>
      <c r="B1880" s="3" t="s">
        <v>2482</v>
      </c>
      <c r="C1880" s="3" t="s">
        <v>21</v>
      </c>
      <c r="D1880" s="4" t="s">
        <v>22</v>
      </c>
      <c r="E1880" s="3" t="s">
        <v>2485</v>
      </c>
      <c r="F1880" s="3" t="str">
        <f t="shared" si="406"/>
        <v>Containers</v>
      </c>
      <c r="G1880" s="3" t="str">
        <f t="shared" si="407"/>
        <v xml:space="preserve">STEEL CONTAINER ROUND-6856 </v>
      </c>
      <c r="H1880" s="3" t="str">
        <f t="shared" si="408"/>
        <v>STEEL</v>
      </c>
      <c r="I1880" s="3"/>
      <c r="J1880" s="3"/>
      <c r="K1880" s="3" t="str">
        <f t="shared" si="409"/>
        <v>KG</v>
      </c>
      <c r="L1880" s="3" t="e">
        <f t="shared" si="410"/>
        <v>#VALUE!</v>
      </c>
      <c r="M1880" s="3"/>
      <c r="N1880" s="3">
        <v>1392</v>
      </c>
      <c r="O1880" s="3" t="s">
        <v>1076</v>
      </c>
      <c r="P1880" s="3">
        <v>40.35355603</v>
      </c>
      <c r="Q1880" s="3">
        <v>56172.15</v>
      </c>
      <c r="R1880" s="3">
        <v>0.60500083999999998</v>
      </c>
      <c r="S1880" s="3">
        <v>842.16116939999995</v>
      </c>
      <c r="T1880" s="3">
        <v>13661</v>
      </c>
      <c r="U1880" t="str">
        <f t="shared" si="411"/>
        <v xml:space="preserve">STEEL CONTAINER ROUND-6856 </v>
      </c>
      <c r="V1880" t="e">
        <f t="shared" si="412"/>
        <v>#VALUE!</v>
      </c>
      <c r="W1880" t="str">
        <f t="shared" si="413"/>
        <v>KG</v>
      </c>
      <c r="X1880" t="e">
        <f t="shared" si="414"/>
        <v>#VALUE!</v>
      </c>
      <c r="Y1880">
        <f t="shared" si="415"/>
        <v>69833.149999999994</v>
      </c>
      <c r="Z1880">
        <f t="shared" si="416"/>
        <v>0.24319880937439639</v>
      </c>
      <c r="AA1880" t="str">
        <f t="shared" si="417"/>
        <v>High</v>
      </c>
      <c r="AB1880">
        <f t="shared" si="418"/>
        <v>2018</v>
      </c>
      <c r="AD1880">
        <f t="shared" si="419"/>
        <v>0.21328154479331257</v>
      </c>
    </row>
    <row r="1881" spans="1:30" x14ac:dyDescent="0.3">
      <c r="A1881" s="3" t="s">
        <v>19</v>
      </c>
      <c r="B1881" s="3" t="s">
        <v>2486</v>
      </c>
      <c r="C1881" s="3" t="s">
        <v>21</v>
      </c>
      <c r="D1881" s="4" t="s">
        <v>22</v>
      </c>
      <c r="E1881" s="3" t="s">
        <v>2487</v>
      </c>
      <c r="F1881" s="3" t="str">
        <f t="shared" si="406"/>
        <v>Other</v>
      </c>
      <c r="G1881" s="3" t="str">
        <f t="shared" si="407"/>
        <v xml:space="preserve">STAINLESS STEEL SPORTS BOTTLE 600ML S115-NP-21 </v>
      </c>
      <c r="H1881" s="3" t="str">
        <f t="shared" si="408"/>
        <v>STAINLESS</v>
      </c>
      <c r="I1881" s="3"/>
      <c r="J1881" s="3"/>
      <c r="K1881" s="3" t="str">
        <f t="shared" si="409"/>
        <v>KG</v>
      </c>
      <c r="L1881" s="3" t="e">
        <f t="shared" si="410"/>
        <v>#VALUE!</v>
      </c>
      <c r="M1881" s="3"/>
      <c r="N1881" s="3">
        <v>5904</v>
      </c>
      <c r="O1881" s="3" t="s">
        <v>1076</v>
      </c>
      <c r="P1881" s="3">
        <v>83.487137529999998</v>
      </c>
      <c r="Q1881" s="3">
        <v>492908.06</v>
      </c>
      <c r="R1881" s="3">
        <v>1.251681222</v>
      </c>
      <c r="S1881" s="3">
        <v>7389.925937</v>
      </c>
      <c r="T1881" s="3">
        <v>119875.3</v>
      </c>
      <c r="U1881" t="str">
        <f t="shared" si="411"/>
        <v xml:space="preserve">STAINLESS STEEL SPORTS BOTTLE 600ML S115-NP-21 </v>
      </c>
      <c r="V1881" t="e">
        <f t="shared" si="412"/>
        <v>#VALUE!</v>
      </c>
      <c r="W1881" t="str">
        <f t="shared" si="413"/>
        <v>KG</v>
      </c>
      <c r="X1881" t="e">
        <f t="shared" si="414"/>
        <v>#VALUE!</v>
      </c>
      <c r="Y1881">
        <f t="shared" si="415"/>
        <v>612783.35999999999</v>
      </c>
      <c r="Z1881">
        <f t="shared" si="416"/>
        <v>0.24320012133702987</v>
      </c>
      <c r="AA1881" t="str">
        <f t="shared" si="417"/>
        <v>High</v>
      </c>
      <c r="AB1881">
        <f t="shared" si="418"/>
        <v>2018</v>
      </c>
      <c r="AD1881">
        <f t="shared" si="419"/>
        <v>0.21313195847040717</v>
      </c>
    </row>
    <row r="1882" spans="1:30" x14ac:dyDescent="0.3">
      <c r="A1882" s="3" t="s">
        <v>19</v>
      </c>
      <c r="B1882" s="3" t="s">
        <v>2486</v>
      </c>
      <c r="C1882" s="3" t="s">
        <v>21</v>
      </c>
      <c r="D1882" s="4" t="s">
        <v>22</v>
      </c>
      <c r="E1882" s="3" t="s">
        <v>2488</v>
      </c>
      <c r="F1882" s="3" t="str">
        <f t="shared" si="406"/>
        <v>Other</v>
      </c>
      <c r="G1882" s="3" t="str">
        <f t="shared" si="407"/>
        <v xml:space="preserve">STAINLESS STEEL SPORTS BOTTLE 750ML S-308-C6 -NP-20 </v>
      </c>
      <c r="H1882" s="3" t="str">
        <f t="shared" si="408"/>
        <v>STAINLESS</v>
      </c>
      <c r="I1882" s="3"/>
      <c r="J1882" s="3"/>
      <c r="K1882" s="3" t="str">
        <f t="shared" si="409"/>
        <v>KG</v>
      </c>
      <c r="L1882" s="3" t="e">
        <f t="shared" si="410"/>
        <v>#VALUE!</v>
      </c>
      <c r="M1882" s="3"/>
      <c r="N1882" s="3">
        <v>34992</v>
      </c>
      <c r="O1882" s="3" t="s">
        <v>1076</v>
      </c>
      <c r="P1882" s="3">
        <v>76.577856650000001</v>
      </c>
      <c r="Q1882" s="3">
        <v>2679612.36</v>
      </c>
      <c r="R1882" s="3">
        <v>1.1480938030000001</v>
      </c>
      <c r="S1882" s="3">
        <v>40174.09835</v>
      </c>
      <c r="T1882" s="3">
        <v>651681.69999999995</v>
      </c>
      <c r="U1882" t="str">
        <f t="shared" si="411"/>
        <v xml:space="preserve">STAINLESS STEEL SPORTS BOTTLE 750ML S-308-C6 -NP-20 </v>
      </c>
      <c r="V1882" t="e">
        <f t="shared" si="412"/>
        <v>#VALUE!</v>
      </c>
      <c r="W1882" t="str">
        <f t="shared" si="413"/>
        <v>KG</v>
      </c>
      <c r="X1882" t="e">
        <f t="shared" si="414"/>
        <v>#VALUE!</v>
      </c>
      <c r="Y1882">
        <f t="shared" si="415"/>
        <v>3331294.0599999996</v>
      </c>
      <c r="Z1882">
        <f t="shared" si="416"/>
        <v>0.24319999031501705</v>
      </c>
      <c r="AA1882" t="str">
        <f t="shared" si="417"/>
        <v>High</v>
      </c>
      <c r="AB1882">
        <f t="shared" si="418"/>
        <v>2018</v>
      </c>
      <c r="AD1882">
        <f t="shared" si="419"/>
        <v>0.21298086217459503</v>
      </c>
    </row>
    <row r="1883" spans="1:30" x14ac:dyDescent="0.3">
      <c r="A1883" s="3" t="s">
        <v>19</v>
      </c>
      <c r="B1883" s="3" t="s">
        <v>2489</v>
      </c>
      <c r="C1883" s="3" t="s">
        <v>21</v>
      </c>
      <c r="D1883" s="4" t="s">
        <v>22</v>
      </c>
      <c r="E1883" s="3" t="s">
        <v>2490</v>
      </c>
      <c r="F1883" s="3" t="str">
        <f t="shared" si="406"/>
        <v>Other</v>
      </c>
      <c r="G1883" s="3" t="str">
        <f t="shared" si="407"/>
        <v>STEEL LUNCH BOX ROUND-9568</v>
      </c>
      <c r="H1883" s="3" t="str">
        <f t="shared" si="408"/>
        <v>STEEL</v>
      </c>
      <c r="I1883" s="3"/>
      <c r="J1883" s="3"/>
      <c r="K1883" s="3" t="str">
        <f t="shared" si="409"/>
        <v>KG</v>
      </c>
      <c r="L1883" s="3" t="e">
        <f t="shared" si="410"/>
        <v>#VALUE!</v>
      </c>
      <c r="M1883" s="3"/>
      <c r="N1883" s="3">
        <v>3576</v>
      </c>
      <c r="O1883" s="3" t="s">
        <v>1076</v>
      </c>
      <c r="P1883" s="3">
        <v>87.302472039999998</v>
      </c>
      <c r="Q1883" s="3">
        <v>312193.64</v>
      </c>
      <c r="R1883" s="3">
        <v>1.3247719579999999</v>
      </c>
      <c r="S1883" s="3">
        <v>4737.3845220000003</v>
      </c>
      <c r="T1883" s="3">
        <v>75925.5</v>
      </c>
      <c r="U1883" t="str">
        <f t="shared" si="411"/>
        <v>STEEL LUNCH BOX ROUND-9568</v>
      </c>
      <c r="V1883" t="e">
        <f t="shared" si="412"/>
        <v>#VALUE!</v>
      </c>
      <c r="W1883" t="str">
        <f t="shared" si="413"/>
        <v>KG</v>
      </c>
      <c r="X1883" t="e">
        <f t="shared" si="414"/>
        <v>#VALUE!</v>
      </c>
      <c r="Y1883">
        <f t="shared" si="415"/>
        <v>388119.14</v>
      </c>
      <c r="Z1883">
        <f t="shared" si="416"/>
        <v>0.24320002162760265</v>
      </c>
      <c r="AA1883" t="str">
        <f t="shared" si="417"/>
        <v>High</v>
      </c>
      <c r="AB1883">
        <f t="shared" si="418"/>
        <v>2018</v>
      </c>
      <c r="AD1883">
        <f t="shared" si="419"/>
        <v>0.21282824031529995</v>
      </c>
    </row>
    <row r="1884" spans="1:30" x14ac:dyDescent="0.3">
      <c r="A1884" s="3" t="s">
        <v>19</v>
      </c>
      <c r="B1884" s="3" t="s">
        <v>2489</v>
      </c>
      <c r="C1884" s="3" t="s">
        <v>21</v>
      </c>
      <c r="D1884" s="4" t="s">
        <v>22</v>
      </c>
      <c r="E1884" s="3" t="s">
        <v>2491</v>
      </c>
      <c r="F1884" s="3" t="str">
        <f t="shared" si="406"/>
        <v>Other</v>
      </c>
      <c r="G1884" s="3" t="str">
        <f t="shared" si="407"/>
        <v xml:space="preserve">STEEL LUNCH BOX 2LAYER-8504 </v>
      </c>
      <c r="H1884" s="3" t="str">
        <f t="shared" si="408"/>
        <v>STEEL</v>
      </c>
      <c r="I1884" s="3"/>
      <c r="J1884" s="3"/>
      <c r="K1884" s="3" t="str">
        <f t="shared" si="409"/>
        <v>KG</v>
      </c>
      <c r="L1884" s="3" t="e">
        <f t="shared" si="410"/>
        <v>#VALUE!</v>
      </c>
      <c r="M1884" s="3"/>
      <c r="N1884" s="3">
        <v>10812</v>
      </c>
      <c r="O1884" s="3" t="s">
        <v>1076</v>
      </c>
      <c r="P1884" s="3">
        <v>163.94204590000001</v>
      </c>
      <c r="Q1884" s="3">
        <v>1772541.4</v>
      </c>
      <c r="R1884" s="3">
        <v>2.4877396950000001</v>
      </c>
      <c r="S1884" s="3">
        <v>26897.441579999999</v>
      </c>
      <c r="T1884" s="3">
        <v>431082</v>
      </c>
      <c r="U1884" t="str">
        <f t="shared" si="411"/>
        <v xml:space="preserve">STEEL LUNCH BOX 2LAYER-8504 </v>
      </c>
      <c r="V1884" t="e">
        <f t="shared" si="412"/>
        <v>#VALUE!</v>
      </c>
      <c r="W1884" t="str">
        <f t="shared" si="413"/>
        <v>KG</v>
      </c>
      <c r="X1884" t="e">
        <f t="shared" si="414"/>
        <v>#VALUE!</v>
      </c>
      <c r="Y1884">
        <f t="shared" si="415"/>
        <v>2203623.4</v>
      </c>
      <c r="Z1884">
        <f t="shared" si="416"/>
        <v>0.24319996136620561</v>
      </c>
      <c r="AA1884" t="str">
        <f t="shared" si="417"/>
        <v>High</v>
      </c>
      <c r="AB1884">
        <f t="shared" si="418"/>
        <v>2018</v>
      </c>
      <c r="AD1884">
        <f t="shared" si="419"/>
        <v>0.21267406883655729</v>
      </c>
    </row>
    <row r="1885" spans="1:30" x14ac:dyDescent="0.3">
      <c r="A1885" s="3" t="s">
        <v>19</v>
      </c>
      <c r="B1885" s="3" t="s">
        <v>2489</v>
      </c>
      <c r="C1885" s="3" t="s">
        <v>21</v>
      </c>
      <c r="D1885" s="4" t="s">
        <v>22</v>
      </c>
      <c r="E1885" s="3" t="s">
        <v>2492</v>
      </c>
      <c r="F1885" s="3" t="str">
        <f t="shared" si="406"/>
        <v>Other</v>
      </c>
      <c r="G1885" s="3" t="str">
        <f t="shared" si="407"/>
        <v>STEEL LUNCH BOX -6527</v>
      </c>
      <c r="H1885" s="3" t="str">
        <f t="shared" si="408"/>
        <v>STEEL</v>
      </c>
      <c r="I1885" s="3"/>
      <c r="J1885" s="3"/>
      <c r="K1885" s="3" t="str">
        <f t="shared" si="409"/>
        <v>KG</v>
      </c>
      <c r="L1885" s="3" t="e">
        <f t="shared" si="410"/>
        <v>#VALUE!</v>
      </c>
      <c r="M1885" s="3"/>
      <c r="N1885" s="3">
        <v>12300</v>
      </c>
      <c r="O1885" s="3" t="s">
        <v>1076</v>
      </c>
      <c r="P1885" s="3">
        <v>149.2805626</v>
      </c>
      <c r="Q1885" s="3">
        <v>1836150.92</v>
      </c>
      <c r="R1885" s="3">
        <v>2.2652589170000001</v>
      </c>
      <c r="S1885" s="3">
        <v>27862.684669999999</v>
      </c>
      <c r="T1885" s="3">
        <v>446551.9</v>
      </c>
      <c r="U1885" t="str">
        <f t="shared" si="411"/>
        <v>STEEL LUNCH BOX -6527</v>
      </c>
      <c r="V1885" t="e">
        <f t="shared" si="412"/>
        <v>#VALUE!</v>
      </c>
      <c r="W1885" t="str">
        <f t="shared" si="413"/>
        <v>KG</v>
      </c>
      <c r="X1885" t="e">
        <f t="shared" si="414"/>
        <v>#VALUE!</v>
      </c>
      <c r="Y1885">
        <f t="shared" si="415"/>
        <v>2282702.8199999998</v>
      </c>
      <c r="Z1885">
        <f t="shared" si="416"/>
        <v>0.24319999796095196</v>
      </c>
      <c r="AA1885" t="str">
        <f t="shared" si="417"/>
        <v>High</v>
      </c>
      <c r="AB1885">
        <f t="shared" si="418"/>
        <v>2018</v>
      </c>
      <c r="AD1885">
        <f t="shared" si="419"/>
        <v>0.21251832448691627</v>
      </c>
    </row>
    <row r="1886" spans="1:30" x14ac:dyDescent="0.3">
      <c r="A1886" s="3" t="s">
        <v>19</v>
      </c>
      <c r="B1886" s="3" t="s">
        <v>2489</v>
      </c>
      <c r="C1886" s="3" t="s">
        <v>21</v>
      </c>
      <c r="D1886" s="4" t="s">
        <v>22</v>
      </c>
      <c r="E1886" s="3" t="s">
        <v>2493</v>
      </c>
      <c r="F1886" s="3" t="str">
        <f t="shared" si="406"/>
        <v>Other</v>
      </c>
      <c r="G1886" s="3" t="str">
        <f t="shared" si="407"/>
        <v xml:space="preserve">STEEL LUNCH BOX 3LAYER-8505 </v>
      </c>
      <c r="H1886" s="3" t="str">
        <f t="shared" si="408"/>
        <v>STEEL</v>
      </c>
      <c r="I1886" s="3"/>
      <c r="J1886" s="3"/>
      <c r="K1886" s="3" t="str">
        <f t="shared" si="409"/>
        <v>KG</v>
      </c>
      <c r="L1886" s="3" t="e">
        <f t="shared" si="410"/>
        <v>#VALUE!</v>
      </c>
      <c r="M1886" s="3"/>
      <c r="N1886" s="3">
        <v>16632</v>
      </c>
      <c r="O1886" s="3" t="s">
        <v>1076</v>
      </c>
      <c r="P1886" s="3">
        <v>221.92155059999999</v>
      </c>
      <c r="Q1886" s="3">
        <v>3690999.23</v>
      </c>
      <c r="R1886" s="3">
        <v>3.367550085</v>
      </c>
      <c r="S1886" s="3">
        <v>56009.09302</v>
      </c>
      <c r="T1886" s="3">
        <v>897651</v>
      </c>
      <c r="U1886" t="str">
        <f t="shared" si="411"/>
        <v xml:space="preserve">STEEL LUNCH BOX 3LAYER-8505 </v>
      </c>
      <c r="V1886" t="e">
        <f t="shared" si="412"/>
        <v>#VALUE!</v>
      </c>
      <c r="W1886" t="str">
        <f t="shared" si="413"/>
        <v>KG</v>
      </c>
      <c r="X1886" t="e">
        <f t="shared" si="414"/>
        <v>#VALUE!</v>
      </c>
      <c r="Y1886">
        <f t="shared" si="415"/>
        <v>4588650.2300000004</v>
      </c>
      <c r="Z1886">
        <f t="shared" si="416"/>
        <v>0.24319999654944388</v>
      </c>
      <c r="AA1886" t="str">
        <f t="shared" si="417"/>
        <v>High</v>
      </c>
      <c r="AB1886">
        <f t="shared" si="418"/>
        <v>2018</v>
      </c>
      <c r="AD1886">
        <f t="shared" si="419"/>
        <v>0.21236098257166483</v>
      </c>
    </row>
    <row r="1887" spans="1:30" x14ac:dyDescent="0.3">
      <c r="A1887" s="3" t="s">
        <v>19</v>
      </c>
      <c r="B1887" s="3" t="s">
        <v>2489</v>
      </c>
      <c r="C1887" s="3" t="s">
        <v>21</v>
      </c>
      <c r="D1887" s="4" t="s">
        <v>22</v>
      </c>
      <c r="E1887" s="3" t="s">
        <v>2494</v>
      </c>
      <c r="F1887" s="3" t="str">
        <f t="shared" si="406"/>
        <v>Other</v>
      </c>
      <c r="G1887" s="3" t="str">
        <f t="shared" si="407"/>
        <v>STEEL LUNCH BOX -6900</v>
      </c>
      <c r="H1887" s="3" t="str">
        <f t="shared" si="408"/>
        <v>STEEL</v>
      </c>
      <c r="I1887" s="3"/>
      <c r="J1887" s="3"/>
      <c r="K1887" s="3" t="str">
        <f t="shared" si="409"/>
        <v>KG</v>
      </c>
      <c r="L1887" s="3" t="e">
        <f t="shared" si="410"/>
        <v>#VALUE!</v>
      </c>
      <c r="M1887" s="3"/>
      <c r="N1887" s="3">
        <v>35328</v>
      </c>
      <c r="O1887" s="3" t="s">
        <v>1076</v>
      </c>
      <c r="P1887" s="3">
        <v>53.11455729</v>
      </c>
      <c r="Q1887" s="3">
        <v>1876431.08</v>
      </c>
      <c r="R1887" s="3">
        <v>0.80598721200000001</v>
      </c>
      <c r="S1887" s="3">
        <v>28473.916239999999</v>
      </c>
      <c r="T1887" s="3">
        <v>456348</v>
      </c>
      <c r="U1887" t="str">
        <f t="shared" si="411"/>
        <v>STEEL LUNCH BOX -6900</v>
      </c>
      <c r="V1887" t="e">
        <f t="shared" si="412"/>
        <v>#VALUE!</v>
      </c>
      <c r="W1887" t="str">
        <f t="shared" si="413"/>
        <v>KG</v>
      </c>
      <c r="X1887" t="e">
        <f t="shared" si="414"/>
        <v>#VALUE!</v>
      </c>
      <c r="Y1887">
        <f t="shared" si="415"/>
        <v>2332779.08</v>
      </c>
      <c r="Z1887">
        <f t="shared" si="416"/>
        <v>0.24319997939919008</v>
      </c>
      <c r="AA1887" t="str">
        <f t="shared" si="417"/>
        <v>High</v>
      </c>
      <c r="AB1887">
        <f t="shared" si="418"/>
        <v>2018</v>
      </c>
      <c r="AD1887">
        <f t="shared" si="419"/>
        <v>0.21220201858208862</v>
      </c>
    </row>
    <row r="1888" spans="1:30" x14ac:dyDescent="0.3">
      <c r="A1888" s="3" t="s">
        <v>19</v>
      </c>
      <c r="B1888" s="3" t="s">
        <v>2489</v>
      </c>
      <c r="C1888" s="3" t="s">
        <v>21</v>
      </c>
      <c r="D1888" s="4" t="s">
        <v>22</v>
      </c>
      <c r="E1888" s="3" t="s">
        <v>2495</v>
      </c>
      <c r="F1888" s="3" t="str">
        <f t="shared" si="406"/>
        <v>Containers</v>
      </c>
      <c r="G1888" s="3" t="str">
        <f t="shared" si="407"/>
        <v xml:space="preserve">STEEL CONTAINER ROUND-6856 </v>
      </c>
      <c r="H1888" s="3" t="str">
        <f t="shared" si="408"/>
        <v>STEEL</v>
      </c>
      <c r="I1888" s="3"/>
      <c r="J1888" s="3"/>
      <c r="K1888" s="3" t="str">
        <f t="shared" si="409"/>
        <v>KG</v>
      </c>
      <c r="L1888" s="3" t="e">
        <f t="shared" si="410"/>
        <v>#VALUE!</v>
      </c>
      <c r="M1888" s="3"/>
      <c r="N1888" s="3">
        <v>2640</v>
      </c>
      <c r="O1888" s="3" t="s">
        <v>1076</v>
      </c>
      <c r="P1888" s="3">
        <v>39.985863639999998</v>
      </c>
      <c r="Q1888" s="3">
        <v>105562.68</v>
      </c>
      <c r="R1888" s="3">
        <v>0.60676576100000001</v>
      </c>
      <c r="S1888" s="3">
        <v>1601.8616079999999</v>
      </c>
      <c r="T1888" s="3">
        <v>25672.9</v>
      </c>
      <c r="U1888" t="str">
        <f t="shared" si="411"/>
        <v xml:space="preserve">STEEL CONTAINER ROUND-6856 </v>
      </c>
      <c r="V1888" t="e">
        <f t="shared" si="412"/>
        <v>#VALUE!</v>
      </c>
      <c r="W1888" t="str">
        <f t="shared" si="413"/>
        <v>KG</v>
      </c>
      <c r="X1888" t="e">
        <f t="shared" si="414"/>
        <v>#VALUE!</v>
      </c>
      <c r="Y1888">
        <f t="shared" si="415"/>
        <v>131235.57999999999</v>
      </c>
      <c r="Z1888">
        <f t="shared" si="416"/>
        <v>0.24320053261247254</v>
      </c>
      <c r="AA1888" t="str">
        <f t="shared" si="417"/>
        <v>High</v>
      </c>
      <c r="AB1888">
        <f t="shared" si="418"/>
        <v>2018</v>
      </c>
      <c r="AD1888">
        <f t="shared" si="419"/>
        <v>0.21204140738614516</v>
      </c>
    </row>
    <row r="1889" spans="1:30" x14ac:dyDescent="0.3">
      <c r="A1889" s="3" t="s">
        <v>19</v>
      </c>
      <c r="B1889" s="3" t="s">
        <v>2496</v>
      </c>
      <c r="C1889" s="3" t="s">
        <v>21</v>
      </c>
      <c r="D1889" s="4" t="s">
        <v>22</v>
      </c>
      <c r="E1889" s="3" t="s">
        <v>2497</v>
      </c>
      <c r="F1889" s="3" t="str">
        <f t="shared" si="406"/>
        <v>Other</v>
      </c>
      <c r="G1889" s="3" t="str">
        <f t="shared" si="407"/>
        <v xml:space="preserve">03-027I FAMILY CLOTH RACK 3LAYERS </v>
      </c>
      <c r="H1889" s="3" t="str">
        <f t="shared" si="408"/>
        <v>03-027I</v>
      </c>
      <c r="I1889" s="3"/>
      <c r="J1889" s="3"/>
      <c r="K1889" s="3" t="str">
        <f t="shared" si="409"/>
        <v>PCS</v>
      </c>
      <c r="L1889" s="3" t="e">
        <f t="shared" si="410"/>
        <v>#VALUE!</v>
      </c>
      <c r="M1889" s="3"/>
      <c r="N1889" s="3">
        <v>3600</v>
      </c>
      <c r="O1889" s="3" t="s">
        <v>1076</v>
      </c>
      <c r="P1889" s="3">
        <v>834.15800000000002</v>
      </c>
      <c r="Q1889" s="3">
        <v>3002968.8</v>
      </c>
      <c r="R1889" s="3">
        <v>12.65793627</v>
      </c>
      <c r="S1889" s="3">
        <v>45568.57056</v>
      </c>
      <c r="T1889" s="3">
        <v>730322</v>
      </c>
      <c r="U1889" t="str">
        <f t="shared" si="411"/>
        <v xml:space="preserve">03-027I FAMILY CLOTH RACK 3LAYERS </v>
      </c>
      <c r="V1889" t="e">
        <f t="shared" si="412"/>
        <v>#VALUE!</v>
      </c>
      <c r="W1889" t="str">
        <f t="shared" si="413"/>
        <v>PCS</v>
      </c>
      <c r="X1889" t="e">
        <f t="shared" si="414"/>
        <v>#VALUE!</v>
      </c>
      <c r="Y1889">
        <f t="shared" si="415"/>
        <v>3733290.8</v>
      </c>
      <c r="Z1889">
        <f t="shared" si="416"/>
        <v>0.2431999959506739</v>
      </c>
      <c r="AA1889" t="str">
        <f t="shared" si="417"/>
        <v>High</v>
      </c>
      <c r="AB1889">
        <f t="shared" si="418"/>
        <v>2018</v>
      </c>
      <c r="AD1889">
        <f t="shared" si="419"/>
        <v>0.21187912027559133</v>
      </c>
    </row>
    <row r="1890" spans="1:30" x14ac:dyDescent="0.3">
      <c r="A1890" s="3" t="s">
        <v>19</v>
      </c>
      <c r="B1890" s="3" t="s">
        <v>2498</v>
      </c>
      <c r="C1890" s="3" t="s">
        <v>21</v>
      </c>
      <c r="D1890" s="4" t="s">
        <v>22</v>
      </c>
      <c r="E1890" s="3" t="s">
        <v>2499</v>
      </c>
      <c r="F1890" s="3" t="str">
        <f t="shared" si="406"/>
        <v>Other</v>
      </c>
      <c r="G1890" s="3" t="str">
        <f t="shared" si="407"/>
        <v xml:space="preserve">03-027I FAMILY CLOTH RACK 3LAYERS </v>
      </c>
      <c r="H1890" s="3" t="str">
        <f t="shared" si="408"/>
        <v>03-027I</v>
      </c>
      <c r="I1890" s="3"/>
      <c r="J1890" s="3"/>
      <c r="K1890" s="3" t="str">
        <f t="shared" si="409"/>
        <v>PCS</v>
      </c>
      <c r="L1890" s="3" t="e">
        <f t="shared" si="410"/>
        <v>#VALUE!</v>
      </c>
      <c r="M1890" s="3"/>
      <c r="N1890" s="3">
        <v>1800</v>
      </c>
      <c r="O1890" s="3" t="s">
        <v>1076</v>
      </c>
      <c r="P1890" s="3">
        <v>834.1043889</v>
      </c>
      <c r="Q1890" s="3">
        <v>1501387.9</v>
      </c>
      <c r="R1890" s="3">
        <v>12.65712274</v>
      </c>
      <c r="S1890" s="3">
        <v>22782.820940000001</v>
      </c>
      <c r="T1890" s="3">
        <v>365137.6</v>
      </c>
      <c r="U1890" t="str">
        <f t="shared" si="411"/>
        <v xml:space="preserve">03-027I FAMILY CLOTH RACK 3LAYERS </v>
      </c>
      <c r="V1890" t="e">
        <f t="shared" si="412"/>
        <v>#VALUE!</v>
      </c>
      <c r="W1890" t="str">
        <f t="shared" si="413"/>
        <v>PCS</v>
      </c>
      <c r="X1890" t="e">
        <f t="shared" si="414"/>
        <v>#VALUE!</v>
      </c>
      <c r="Y1890">
        <f t="shared" si="415"/>
        <v>1866525.5</v>
      </c>
      <c r="Z1890">
        <f t="shared" si="416"/>
        <v>0.2432000417746806</v>
      </c>
      <c r="AA1890" t="str">
        <f t="shared" si="417"/>
        <v>High</v>
      </c>
      <c r="AB1890">
        <f t="shared" si="418"/>
        <v>2018</v>
      </c>
      <c r="AD1890">
        <f t="shared" si="419"/>
        <v>0.2117151366333134</v>
      </c>
    </row>
    <row r="1891" spans="1:30" x14ac:dyDescent="0.3">
      <c r="A1891" s="3" t="s">
        <v>19</v>
      </c>
      <c r="B1891" s="3" t="s">
        <v>2500</v>
      </c>
      <c r="C1891" s="3" t="s">
        <v>21</v>
      </c>
      <c r="D1891" s="4" t="s">
        <v>22</v>
      </c>
      <c r="E1891" s="3" t="s">
        <v>2501</v>
      </c>
      <c r="F1891" s="3" t="str">
        <f t="shared" si="406"/>
        <v>Other</v>
      </c>
      <c r="G1891" s="3" t="str">
        <f t="shared" si="407"/>
        <v xml:space="preserve">STAINLESS STEEL SPORTS BOTTLE 600ML S115-NP-21 </v>
      </c>
      <c r="H1891" s="3" t="str">
        <f t="shared" si="408"/>
        <v>STAINLESS</v>
      </c>
      <c r="I1891" s="3"/>
      <c r="J1891" s="3"/>
      <c r="K1891" s="3" t="str">
        <f t="shared" si="409"/>
        <v>KG</v>
      </c>
      <c r="L1891" s="3" t="e">
        <f t="shared" si="410"/>
        <v>#VALUE!</v>
      </c>
      <c r="M1891" s="3"/>
      <c r="N1891" s="3">
        <v>13680</v>
      </c>
      <c r="O1891" s="3" t="s">
        <v>1076</v>
      </c>
      <c r="P1891" s="3">
        <v>82.658928360000004</v>
      </c>
      <c r="Q1891" s="3">
        <v>1130774.1399999999</v>
      </c>
      <c r="R1891" s="3">
        <v>1.254308473</v>
      </c>
      <c r="S1891" s="3">
        <v>17158.939910000001</v>
      </c>
      <c r="T1891" s="3">
        <v>275004.2</v>
      </c>
      <c r="U1891" t="str">
        <f t="shared" si="411"/>
        <v xml:space="preserve">STAINLESS STEEL SPORTS BOTTLE 600ML S115-NP-21 </v>
      </c>
      <c r="V1891" t="e">
        <f t="shared" si="412"/>
        <v>#VALUE!</v>
      </c>
      <c r="W1891" t="str">
        <f t="shared" si="413"/>
        <v>KG</v>
      </c>
      <c r="X1891" t="e">
        <f t="shared" si="414"/>
        <v>#VALUE!</v>
      </c>
      <c r="Y1891">
        <f t="shared" si="415"/>
        <v>1405778.3399999999</v>
      </c>
      <c r="Z1891">
        <f t="shared" si="416"/>
        <v>0.24319993734557818</v>
      </c>
      <c r="AA1891" t="str">
        <f t="shared" si="417"/>
        <v>High</v>
      </c>
      <c r="AB1891">
        <f t="shared" si="418"/>
        <v>2018</v>
      </c>
      <c r="AD1891">
        <f t="shared" si="419"/>
        <v>0.21154942660625356</v>
      </c>
    </row>
    <row r="1892" spans="1:30" x14ac:dyDescent="0.3">
      <c r="A1892" s="3" t="s">
        <v>19</v>
      </c>
      <c r="B1892" s="3" t="s">
        <v>2500</v>
      </c>
      <c r="C1892" s="3" t="s">
        <v>21</v>
      </c>
      <c r="D1892" s="4" t="s">
        <v>22</v>
      </c>
      <c r="E1892" s="3" t="s">
        <v>2502</v>
      </c>
      <c r="F1892" s="3" t="str">
        <f t="shared" si="406"/>
        <v>Other</v>
      </c>
      <c r="G1892" s="3" t="str">
        <f t="shared" si="407"/>
        <v xml:space="preserve">STAINLESS STEEL SPORTS BOTTLE 750ML S-308-C6 -NP-20 </v>
      </c>
      <c r="H1892" s="3" t="str">
        <f t="shared" si="408"/>
        <v>STAINLESS</v>
      </c>
      <c r="I1892" s="3"/>
      <c r="J1892" s="3"/>
      <c r="K1892" s="3" t="str">
        <f t="shared" si="409"/>
        <v>KG</v>
      </c>
      <c r="L1892" s="3" t="e">
        <f t="shared" si="410"/>
        <v>#VALUE!</v>
      </c>
      <c r="M1892" s="3"/>
      <c r="N1892" s="3">
        <v>12960</v>
      </c>
      <c r="O1892" s="3" t="s">
        <v>1076</v>
      </c>
      <c r="P1892" s="3">
        <v>74.990243059999997</v>
      </c>
      <c r="Q1892" s="3">
        <v>971873.55</v>
      </c>
      <c r="R1892" s="3">
        <v>1.137939955</v>
      </c>
      <c r="S1892" s="3">
        <v>14747.70182</v>
      </c>
      <c r="T1892" s="3">
        <v>236359.7</v>
      </c>
      <c r="U1892" t="str">
        <f t="shared" si="411"/>
        <v xml:space="preserve">STAINLESS STEEL SPORTS BOTTLE 750ML S-308-C6 -NP-20 </v>
      </c>
      <c r="V1892" t="e">
        <f t="shared" si="412"/>
        <v>#VALUE!</v>
      </c>
      <c r="W1892" t="str">
        <f t="shared" si="413"/>
        <v>KG</v>
      </c>
      <c r="X1892" t="e">
        <f t="shared" si="414"/>
        <v>#VALUE!</v>
      </c>
      <c r="Y1892">
        <f t="shared" si="415"/>
        <v>1208233.25</v>
      </c>
      <c r="Z1892">
        <f t="shared" si="416"/>
        <v>0.24320005416342486</v>
      </c>
      <c r="AA1892" t="str">
        <f t="shared" si="417"/>
        <v>High</v>
      </c>
      <c r="AB1892">
        <f t="shared" si="418"/>
        <v>2018</v>
      </c>
      <c r="AD1892">
        <f t="shared" si="419"/>
        <v>0.21138196358646877</v>
      </c>
    </row>
    <row r="1893" spans="1:30" x14ac:dyDescent="0.3">
      <c r="A1893" s="3" t="s">
        <v>19</v>
      </c>
      <c r="B1893" s="3" t="s">
        <v>2503</v>
      </c>
      <c r="C1893" s="3" t="s">
        <v>21</v>
      </c>
      <c r="D1893" s="4" t="s">
        <v>22</v>
      </c>
      <c r="E1893" s="3" t="s">
        <v>2504</v>
      </c>
      <c r="F1893" s="3" t="str">
        <f t="shared" si="406"/>
        <v>Kitchen Tools</v>
      </c>
      <c r="G1893" s="3" t="str">
        <f t="shared" si="407"/>
        <v xml:space="preserve">STEEL TEA STRAINER-NP-55 </v>
      </c>
      <c r="H1893" s="3" t="str">
        <f t="shared" si="408"/>
        <v>STEEL</v>
      </c>
      <c r="I1893" s="3"/>
      <c r="J1893" s="3"/>
      <c r="K1893" s="3" t="str">
        <f t="shared" si="409"/>
        <v>KG</v>
      </c>
      <c r="L1893" s="3" t="e">
        <f t="shared" si="410"/>
        <v>#VALUE!</v>
      </c>
      <c r="M1893" s="3"/>
      <c r="N1893" s="3">
        <v>39960</v>
      </c>
      <c r="O1893" s="3" t="s">
        <v>1076</v>
      </c>
      <c r="P1893" s="3">
        <v>23.569841839999999</v>
      </c>
      <c r="Q1893" s="3">
        <v>941850.88</v>
      </c>
      <c r="R1893" s="3">
        <v>0.35820428300000001</v>
      </c>
      <c r="S1893" s="3">
        <v>14313.84316</v>
      </c>
      <c r="T1893" s="3">
        <v>229058.1</v>
      </c>
      <c r="U1893" t="str">
        <f t="shared" si="411"/>
        <v xml:space="preserve">STEEL TEA STRAINER-NP-55 </v>
      </c>
      <c r="V1893" t="e">
        <f t="shared" si="412"/>
        <v>#VALUE!</v>
      </c>
      <c r="W1893" t="str">
        <f t="shared" si="413"/>
        <v>KG</v>
      </c>
      <c r="X1893" t="e">
        <f t="shared" si="414"/>
        <v>#VALUE!</v>
      </c>
      <c r="Y1893">
        <f t="shared" si="415"/>
        <v>1170908.98</v>
      </c>
      <c r="Z1893">
        <f t="shared" si="416"/>
        <v>0.24319996388387938</v>
      </c>
      <c r="AA1893" t="str">
        <f t="shared" si="417"/>
        <v>High</v>
      </c>
      <c r="AB1893">
        <f t="shared" si="418"/>
        <v>2018</v>
      </c>
      <c r="AD1893">
        <f t="shared" si="419"/>
        <v>0.21121271842382547</v>
      </c>
    </row>
    <row r="1894" spans="1:30" x14ac:dyDescent="0.3">
      <c r="A1894" s="3" t="s">
        <v>19</v>
      </c>
      <c r="B1894" s="3" t="s">
        <v>2503</v>
      </c>
      <c r="C1894" s="3" t="s">
        <v>21</v>
      </c>
      <c r="D1894" s="4" t="s">
        <v>22</v>
      </c>
      <c r="E1894" s="3" t="s">
        <v>2505</v>
      </c>
      <c r="F1894" s="3" t="str">
        <f t="shared" si="406"/>
        <v>Other</v>
      </c>
      <c r="G1894" s="3" t="str">
        <f t="shared" si="407"/>
        <v>STEEL ZHARA-NP-003</v>
      </c>
      <c r="H1894" s="3" t="str">
        <f t="shared" si="408"/>
        <v>STEEL</v>
      </c>
      <c r="I1894" s="3"/>
      <c r="J1894" s="3"/>
      <c r="K1894" s="3" t="str">
        <f t="shared" si="409"/>
        <v>KG</v>
      </c>
      <c r="L1894" s="3" t="e">
        <f t="shared" si="410"/>
        <v>#VALUE!</v>
      </c>
      <c r="M1894" s="3"/>
      <c r="N1894" s="3">
        <v>24000</v>
      </c>
      <c r="O1894" s="3" t="s">
        <v>1076</v>
      </c>
      <c r="P1894" s="3">
        <v>32.635165829999998</v>
      </c>
      <c r="Q1894" s="3">
        <v>783243.98</v>
      </c>
      <c r="R1894" s="3">
        <v>0.495975165</v>
      </c>
      <c r="S1894" s="3">
        <v>11903.40395</v>
      </c>
      <c r="T1894" s="3">
        <v>190484.9</v>
      </c>
      <c r="U1894" t="str">
        <f t="shared" si="411"/>
        <v>STEEL ZHARA-NP-003</v>
      </c>
      <c r="V1894" t="e">
        <f t="shared" si="412"/>
        <v>#VALUE!</v>
      </c>
      <c r="W1894" t="str">
        <f t="shared" si="413"/>
        <v>KG</v>
      </c>
      <c r="X1894" t="e">
        <f t="shared" si="414"/>
        <v>#VALUE!</v>
      </c>
      <c r="Y1894">
        <f t="shared" si="415"/>
        <v>973728.88</v>
      </c>
      <c r="Z1894">
        <f t="shared" si="416"/>
        <v>0.24319995411902176</v>
      </c>
      <c r="AA1894" t="str">
        <f t="shared" si="417"/>
        <v>High</v>
      </c>
      <c r="AB1894">
        <f t="shared" si="418"/>
        <v>2018</v>
      </c>
      <c r="AD1894">
        <f t="shared" si="419"/>
        <v>0.21104166363526902</v>
      </c>
    </row>
    <row r="1895" spans="1:30" x14ac:dyDescent="0.3">
      <c r="A1895" s="3" t="s">
        <v>19</v>
      </c>
      <c r="B1895" s="3" t="s">
        <v>2506</v>
      </c>
      <c r="C1895" s="3" t="s">
        <v>21</v>
      </c>
      <c r="D1895" s="4" t="s">
        <v>22</v>
      </c>
      <c r="E1895" s="3" t="s">
        <v>2507</v>
      </c>
      <c r="F1895" s="3" t="str">
        <f t="shared" si="406"/>
        <v>Other</v>
      </c>
      <c r="G1895" s="3" t="str">
        <f t="shared" si="407"/>
        <v xml:space="preserve">03-0271 FAMILY CLOTH RACK 3LAYERS </v>
      </c>
      <c r="H1895" s="3" t="str">
        <f t="shared" si="408"/>
        <v>03-0271</v>
      </c>
      <c r="I1895" s="3"/>
      <c r="J1895" s="3"/>
      <c r="K1895" s="3" t="str">
        <f t="shared" si="409"/>
        <v>PCS</v>
      </c>
      <c r="L1895" s="3" t="e">
        <f t="shared" si="410"/>
        <v>#VALUE!</v>
      </c>
      <c r="M1895" s="3"/>
      <c r="N1895" s="3">
        <v>10701</v>
      </c>
      <c r="O1895" s="3" t="s">
        <v>24</v>
      </c>
      <c r="P1895" s="3">
        <v>140.104208</v>
      </c>
      <c r="Q1895" s="3">
        <v>1499255.13</v>
      </c>
      <c r="R1895" s="3">
        <v>2.1292432830000001</v>
      </c>
      <c r="S1895" s="3">
        <v>22785.032370000001</v>
      </c>
      <c r="T1895" s="3">
        <v>364618.9</v>
      </c>
      <c r="U1895" t="str">
        <f t="shared" si="411"/>
        <v xml:space="preserve">03-0271 FAMILY CLOTH RACK 3LAYERS </v>
      </c>
      <c r="V1895" t="e">
        <f t="shared" si="412"/>
        <v>#VALUE!</v>
      </c>
      <c r="W1895" t="str">
        <f t="shared" si="413"/>
        <v>PCS</v>
      </c>
      <c r="X1895" t="e">
        <f t="shared" si="414"/>
        <v>#VALUE!</v>
      </c>
      <c r="Y1895">
        <f t="shared" si="415"/>
        <v>1863874.0299999998</v>
      </c>
      <c r="Z1895">
        <f t="shared" si="416"/>
        <v>0.24320003494001721</v>
      </c>
      <c r="AA1895" t="str">
        <f t="shared" si="417"/>
        <v>High</v>
      </c>
      <c r="AB1895">
        <f t="shared" si="418"/>
        <v>2018</v>
      </c>
      <c r="AD1895">
        <f t="shared" si="419"/>
        <v>0.21086876960041015</v>
      </c>
    </row>
    <row r="1896" spans="1:30" x14ac:dyDescent="0.3">
      <c r="A1896" s="3" t="s">
        <v>19</v>
      </c>
      <c r="B1896" s="3" t="s">
        <v>2508</v>
      </c>
      <c r="C1896" s="3" t="s">
        <v>21</v>
      </c>
      <c r="D1896" s="4" t="s">
        <v>22</v>
      </c>
      <c r="E1896" s="3" t="s">
        <v>2214</v>
      </c>
      <c r="F1896" s="3" t="str">
        <f t="shared" si="406"/>
        <v>Other</v>
      </c>
      <c r="G1896" s="3" t="str">
        <f t="shared" si="407"/>
        <v>KWB-600F STAINLESS STEEL SPORTS BOTTLE -</v>
      </c>
      <c r="H1896" s="3" t="str">
        <f t="shared" si="408"/>
        <v>KWB-600F</v>
      </c>
      <c r="I1896" s="3"/>
      <c r="J1896" s="3"/>
      <c r="K1896" s="3" t="str">
        <f t="shared" si="409"/>
        <v/>
      </c>
      <c r="L1896" s="3" t="e">
        <f t="shared" si="410"/>
        <v>#VALUE!</v>
      </c>
      <c r="M1896" s="3"/>
      <c r="N1896" s="3">
        <v>50400</v>
      </c>
      <c r="O1896" s="3" t="s">
        <v>1076</v>
      </c>
      <c r="P1896" s="3">
        <v>76.684345239999999</v>
      </c>
      <c r="Q1896" s="3">
        <v>3864891</v>
      </c>
      <c r="R1896" s="3">
        <v>1.160126252</v>
      </c>
      <c r="S1896" s="3">
        <v>58470.363089999999</v>
      </c>
      <c r="T1896" s="3">
        <v>939941.5</v>
      </c>
      <c r="U1896" t="str">
        <f t="shared" si="411"/>
        <v>KWB-600F STAINLESS STEEL SPORTS BOTTLE -</v>
      </c>
      <c r="V1896" t="e">
        <f t="shared" si="412"/>
        <v>#VALUE!</v>
      </c>
      <c r="W1896" t="str">
        <f t="shared" si="413"/>
        <v/>
      </c>
      <c r="X1896" t="e">
        <f t="shared" si="414"/>
        <v>#VALUE!</v>
      </c>
      <c r="Y1896">
        <f t="shared" si="415"/>
        <v>4804832.5</v>
      </c>
      <c r="Z1896">
        <f t="shared" si="416"/>
        <v>0.24320000227690769</v>
      </c>
      <c r="AA1896" t="str">
        <f t="shared" si="417"/>
        <v>High</v>
      </c>
      <c r="AB1896">
        <f t="shared" si="418"/>
        <v>2018</v>
      </c>
      <c r="AD1896">
        <f t="shared" si="419"/>
        <v>0.21069400600397983</v>
      </c>
    </row>
    <row r="1897" spans="1:30" x14ac:dyDescent="0.3">
      <c r="A1897" s="3" t="s">
        <v>19</v>
      </c>
      <c r="B1897" s="3" t="s">
        <v>2509</v>
      </c>
      <c r="C1897" s="3" t="s">
        <v>21</v>
      </c>
      <c r="D1897" s="4" t="s">
        <v>22</v>
      </c>
      <c r="E1897" s="3" t="s">
        <v>2510</v>
      </c>
      <c r="F1897" s="3" t="str">
        <f t="shared" si="406"/>
        <v>Kitchen Tools</v>
      </c>
      <c r="G1897" s="3" t="str">
        <f t="shared" si="407"/>
        <v>STEEL TEA STRAINER -NP-55</v>
      </c>
      <c r="H1897" s="3" t="str">
        <f t="shared" si="408"/>
        <v>STEEL</v>
      </c>
      <c r="I1897" s="3"/>
      <c r="J1897" s="3"/>
      <c r="K1897" s="3" t="str">
        <f t="shared" si="409"/>
        <v>KG</v>
      </c>
      <c r="L1897" s="3" t="e">
        <f t="shared" si="410"/>
        <v>#VALUE!</v>
      </c>
      <c r="M1897" s="3"/>
      <c r="N1897" s="3">
        <v>39960</v>
      </c>
      <c r="O1897" s="3" t="s">
        <v>1076</v>
      </c>
      <c r="P1897" s="3">
        <v>23.187279780000001</v>
      </c>
      <c r="Q1897" s="3">
        <v>926563.7</v>
      </c>
      <c r="R1897" s="3">
        <v>0.35755250199999999</v>
      </c>
      <c r="S1897" s="3">
        <v>14287.798000000001</v>
      </c>
      <c r="T1897" s="3">
        <v>225340.3</v>
      </c>
      <c r="U1897" t="str">
        <f t="shared" si="411"/>
        <v>STEEL TEA STRAINER -NP-55</v>
      </c>
      <c r="V1897" t="e">
        <f t="shared" si="412"/>
        <v>#VALUE!</v>
      </c>
      <c r="W1897" t="str">
        <f t="shared" si="413"/>
        <v>KG</v>
      </c>
      <c r="X1897" t="e">
        <f t="shared" si="414"/>
        <v>#VALUE!</v>
      </c>
      <c r="Y1897">
        <f t="shared" si="415"/>
        <v>1151904</v>
      </c>
      <c r="Z1897">
        <f t="shared" si="416"/>
        <v>0.24320000880673395</v>
      </c>
      <c r="AA1897" t="str">
        <f t="shared" si="417"/>
        <v>High</v>
      </c>
      <c r="AB1897">
        <f t="shared" si="418"/>
        <v>2018</v>
      </c>
      <c r="AD1897">
        <f t="shared" si="419"/>
        <v>0.21051734298075739</v>
      </c>
    </row>
    <row r="1898" spans="1:30" x14ac:dyDescent="0.3">
      <c r="A1898" s="3" t="s">
        <v>19</v>
      </c>
      <c r="B1898" s="3" t="s">
        <v>2511</v>
      </c>
      <c r="C1898" s="3" t="s">
        <v>21</v>
      </c>
      <c r="D1898" s="4" t="s">
        <v>22</v>
      </c>
      <c r="E1898" s="3" t="s">
        <v>2512</v>
      </c>
      <c r="F1898" s="3" t="str">
        <f t="shared" si="406"/>
        <v>Other</v>
      </c>
      <c r="G1898" s="3" t="str">
        <f t="shared" si="407"/>
        <v xml:space="preserve">STAINLESS STEEL SPORTS BOTTLE 750ML S-308-C6 -NP-20 </v>
      </c>
      <c r="H1898" s="3" t="str">
        <f t="shared" si="408"/>
        <v>STAINLESS</v>
      </c>
      <c r="I1898" s="3"/>
      <c r="J1898" s="3"/>
      <c r="K1898" s="3" t="str">
        <f t="shared" si="409"/>
        <v>KG</v>
      </c>
      <c r="L1898" s="3" t="e">
        <f t="shared" si="410"/>
        <v>#VALUE!</v>
      </c>
      <c r="M1898" s="3"/>
      <c r="N1898" s="3">
        <v>2376</v>
      </c>
      <c r="O1898" s="3" t="s">
        <v>1076</v>
      </c>
      <c r="P1898" s="3">
        <v>74.222171720000006</v>
      </c>
      <c r="Q1898" s="3">
        <v>176351.88</v>
      </c>
      <c r="R1898" s="3">
        <v>1.1445207669999999</v>
      </c>
      <c r="S1898" s="3">
        <v>2719.3813420000001</v>
      </c>
      <c r="T1898" s="3">
        <v>42888.800000000003</v>
      </c>
      <c r="U1898" t="str">
        <f t="shared" si="411"/>
        <v xml:space="preserve">STAINLESS STEEL SPORTS BOTTLE 750ML S-308-C6 -NP-20 </v>
      </c>
      <c r="V1898" t="e">
        <f t="shared" si="412"/>
        <v>#VALUE!</v>
      </c>
      <c r="W1898" t="str">
        <f t="shared" si="413"/>
        <v>KG</v>
      </c>
      <c r="X1898" t="e">
        <f t="shared" si="414"/>
        <v>#VALUE!</v>
      </c>
      <c r="Y1898">
        <f t="shared" si="415"/>
        <v>219240.68</v>
      </c>
      <c r="Z1898">
        <f t="shared" si="416"/>
        <v>0.24320012919624107</v>
      </c>
      <c r="AA1898" t="str">
        <f t="shared" si="417"/>
        <v>High</v>
      </c>
      <c r="AB1898">
        <f t="shared" si="418"/>
        <v>2018</v>
      </c>
      <c r="AD1898">
        <f t="shared" si="419"/>
        <v>0.21033874917842962</v>
      </c>
    </row>
    <row r="1899" spans="1:30" x14ac:dyDescent="0.3">
      <c r="A1899" s="3" t="s">
        <v>19</v>
      </c>
      <c r="B1899" s="3" t="s">
        <v>2511</v>
      </c>
      <c r="C1899" s="3" t="s">
        <v>21</v>
      </c>
      <c r="D1899" s="4" t="s">
        <v>22</v>
      </c>
      <c r="E1899" s="3" t="s">
        <v>2513</v>
      </c>
      <c r="F1899" s="3" t="str">
        <f t="shared" si="406"/>
        <v>Other</v>
      </c>
      <c r="G1899" s="3" t="str">
        <f t="shared" si="407"/>
        <v xml:space="preserve">STEEL ZHARA -NP-003 </v>
      </c>
      <c r="H1899" s="3" t="str">
        <f t="shared" si="408"/>
        <v>STEEL</v>
      </c>
      <c r="I1899" s="3"/>
      <c r="J1899" s="3"/>
      <c r="K1899" s="3" t="str">
        <f t="shared" si="409"/>
        <v>KG</v>
      </c>
      <c r="L1899" s="3" t="e">
        <f t="shared" si="410"/>
        <v>#VALUE!</v>
      </c>
      <c r="M1899" s="3"/>
      <c r="N1899" s="3">
        <v>36000</v>
      </c>
      <c r="O1899" s="3" t="s">
        <v>1076</v>
      </c>
      <c r="P1899" s="3">
        <v>31.214826110000001</v>
      </c>
      <c r="Q1899" s="3">
        <v>1123733.74</v>
      </c>
      <c r="R1899" s="3">
        <v>0.48133887600000003</v>
      </c>
      <c r="S1899" s="3">
        <v>17328.199540000001</v>
      </c>
      <c r="T1899" s="3">
        <v>273292</v>
      </c>
      <c r="U1899" t="str">
        <f t="shared" si="411"/>
        <v xml:space="preserve">STEEL ZHARA -NP-003 </v>
      </c>
      <c r="V1899" t="e">
        <f t="shared" si="412"/>
        <v>#VALUE!</v>
      </c>
      <c r="W1899" t="str">
        <f t="shared" si="413"/>
        <v>KG</v>
      </c>
      <c r="X1899" t="e">
        <f t="shared" si="414"/>
        <v>#VALUE!</v>
      </c>
      <c r="Y1899">
        <f t="shared" si="415"/>
        <v>1397025.74</v>
      </c>
      <c r="Z1899">
        <f t="shared" si="416"/>
        <v>0.24319995944946887</v>
      </c>
      <c r="AA1899" t="str">
        <f t="shared" si="417"/>
        <v>High</v>
      </c>
      <c r="AB1899">
        <f t="shared" si="418"/>
        <v>2018</v>
      </c>
      <c r="AD1899">
        <f t="shared" si="419"/>
        <v>0.21015819214536474</v>
      </c>
    </row>
    <row r="1900" spans="1:30" x14ac:dyDescent="0.3">
      <c r="A1900" s="3" t="s">
        <v>19</v>
      </c>
      <c r="B1900" s="3" t="s">
        <v>2511</v>
      </c>
      <c r="C1900" s="3" t="s">
        <v>21</v>
      </c>
      <c r="D1900" s="4" t="s">
        <v>22</v>
      </c>
      <c r="E1900" s="3" t="s">
        <v>2514</v>
      </c>
      <c r="F1900" s="3" t="str">
        <f t="shared" si="406"/>
        <v>Other</v>
      </c>
      <c r="G1900" s="3" t="str">
        <f t="shared" si="407"/>
        <v xml:space="preserve">STEEL PEELER -MP-196 </v>
      </c>
      <c r="H1900" s="3" t="str">
        <f t="shared" si="408"/>
        <v>STEEL</v>
      </c>
      <c r="I1900" s="3"/>
      <c r="J1900" s="3"/>
      <c r="K1900" s="3" t="str">
        <f t="shared" si="409"/>
        <v>KG</v>
      </c>
      <c r="L1900" s="3" t="e">
        <f t="shared" si="410"/>
        <v>#VALUE!</v>
      </c>
      <c r="M1900" s="3"/>
      <c r="N1900" s="3">
        <v>60000</v>
      </c>
      <c r="O1900" s="3" t="s">
        <v>1076</v>
      </c>
      <c r="P1900" s="3">
        <v>36.717194829999997</v>
      </c>
      <c r="Q1900" s="3">
        <v>2203031.69</v>
      </c>
      <c r="R1900" s="3">
        <v>0.56618650500000001</v>
      </c>
      <c r="S1900" s="3">
        <v>33971.190289999999</v>
      </c>
      <c r="T1900" s="3">
        <v>535777.30000000005</v>
      </c>
      <c r="U1900" t="str">
        <f t="shared" si="411"/>
        <v xml:space="preserve">STEEL PEELER -MP-196 </v>
      </c>
      <c r="V1900" t="e">
        <f t="shared" si="412"/>
        <v>#VALUE!</v>
      </c>
      <c r="W1900" t="str">
        <f t="shared" si="413"/>
        <v>KG</v>
      </c>
      <c r="X1900" t="e">
        <f t="shared" si="414"/>
        <v>#VALUE!</v>
      </c>
      <c r="Y1900">
        <f t="shared" si="415"/>
        <v>2738808.99</v>
      </c>
      <c r="Z1900">
        <f t="shared" si="416"/>
        <v>0.24319999681892912</v>
      </c>
      <c r="AA1900" t="str">
        <f t="shared" si="417"/>
        <v>High</v>
      </c>
      <c r="AB1900">
        <f t="shared" si="418"/>
        <v>2018</v>
      </c>
      <c r="AD1900">
        <f t="shared" si="419"/>
        <v>0.20997564094478957</v>
      </c>
    </row>
    <row r="1901" spans="1:30" x14ac:dyDescent="0.3">
      <c r="A1901" s="3" t="s">
        <v>19</v>
      </c>
      <c r="B1901" s="3" t="s">
        <v>2511</v>
      </c>
      <c r="C1901" s="3" t="s">
        <v>21</v>
      </c>
      <c r="D1901" s="4" t="s">
        <v>22</v>
      </c>
      <c r="E1901" s="3" t="s">
        <v>2515</v>
      </c>
      <c r="F1901" s="3" t="str">
        <f t="shared" si="406"/>
        <v>Other</v>
      </c>
      <c r="G1901" s="3" t="str">
        <f t="shared" si="407"/>
        <v xml:space="preserve">STAINLESS STEEL COLA BOTTLE 750ML SK750 -SL-01 </v>
      </c>
      <c r="H1901" s="3" t="str">
        <f t="shared" si="408"/>
        <v>STAINLESS</v>
      </c>
      <c r="I1901" s="3"/>
      <c r="J1901" s="3"/>
      <c r="K1901" s="3" t="str">
        <f t="shared" si="409"/>
        <v>KG</v>
      </c>
      <c r="L1901" s="3" t="e">
        <f t="shared" si="410"/>
        <v>#VALUE!</v>
      </c>
      <c r="M1901" s="3"/>
      <c r="N1901" s="3">
        <v>10080</v>
      </c>
      <c r="O1901" s="3" t="s">
        <v>1076</v>
      </c>
      <c r="P1901" s="3">
        <v>90.678670629999999</v>
      </c>
      <c r="Q1901" s="3">
        <v>914041</v>
      </c>
      <c r="R1901" s="3">
        <v>1.3982832789999999</v>
      </c>
      <c r="S1901" s="3">
        <v>14094.695449999999</v>
      </c>
      <c r="T1901" s="3">
        <v>222294.8</v>
      </c>
      <c r="U1901" t="str">
        <f t="shared" si="411"/>
        <v xml:space="preserve">STAINLESS STEEL COLA BOTTLE 750ML SK750 -SL-01 </v>
      </c>
      <c r="V1901" t="e">
        <f t="shared" si="412"/>
        <v>#VALUE!</v>
      </c>
      <c r="W1901" t="str">
        <f t="shared" si="413"/>
        <v>KG</v>
      </c>
      <c r="X1901" t="e">
        <f t="shared" si="414"/>
        <v>#VALUE!</v>
      </c>
      <c r="Y1901">
        <f t="shared" si="415"/>
        <v>1136335.8</v>
      </c>
      <c r="Z1901">
        <f t="shared" si="416"/>
        <v>0.24320003150843342</v>
      </c>
      <c r="AA1901" t="str">
        <f t="shared" si="417"/>
        <v>High</v>
      </c>
      <c r="AB1901">
        <f t="shared" si="418"/>
        <v>2018</v>
      </c>
      <c r="AD1901">
        <f t="shared" si="419"/>
        <v>0.20979106118993332</v>
      </c>
    </row>
    <row r="1902" spans="1:30" x14ac:dyDescent="0.3">
      <c r="A1902" s="3" t="s">
        <v>19</v>
      </c>
      <c r="B1902" s="3" t="s">
        <v>2511</v>
      </c>
      <c r="C1902" s="3" t="s">
        <v>21</v>
      </c>
      <c r="D1902" s="4" t="s">
        <v>22</v>
      </c>
      <c r="E1902" s="3" t="s">
        <v>2516</v>
      </c>
      <c r="F1902" s="3" t="str">
        <f t="shared" si="406"/>
        <v>Other</v>
      </c>
      <c r="G1902" s="3" t="str">
        <f t="shared" si="407"/>
        <v xml:space="preserve">STAINLESS STEEL SPORTS BOTTLE 600ML S115-NP-21 </v>
      </c>
      <c r="H1902" s="3" t="str">
        <f t="shared" si="408"/>
        <v>STAINLESS</v>
      </c>
      <c r="I1902" s="3"/>
      <c r="J1902" s="3"/>
      <c r="K1902" s="3" t="str">
        <f t="shared" si="409"/>
        <v>KG</v>
      </c>
      <c r="L1902" s="3" t="e">
        <f t="shared" si="410"/>
        <v>#VALUE!</v>
      </c>
      <c r="M1902" s="3"/>
      <c r="N1902" s="3">
        <v>12528</v>
      </c>
      <c r="O1902" s="3" t="s">
        <v>1076</v>
      </c>
      <c r="P1902" s="3">
        <v>81.812311620000003</v>
      </c>
      <c r="Q1902" s="3">
        <v>1024944.64</v>
      </c>
      <c r="R1902" s="3">
        <v>1.261562246</v>
      </c>
      <c r="S1902" s="3">
        <v>15804.85181</v>
      </c>
      <c r="T1902" s="3">
        <v>249266.5</v>
      </c>
      <c r="U1902" t="str">
        <f t="shared" si="411"/>
        <v xml:space="preserve">STAINLESS STEEL SPORTS BOTTLE 600ML S115-NP-21 </v>
      </c>
      <c r="V1902" t="e">
        <f t="shared" si="412"/>
        <v>#VALUE!</v>
      </c>
      <c r="W1902" t="str">
        <f t="shared" si="413"/>
        <v>KG</v>
      </c>
      <c r="X1902" t="e">
        <f t="shared" si="414"/>
        <v>#VALUE!</v>
      </c>
      <c r="Y1902">
        <f t="shared" si="415"/>
        <v>1274211.1400000001</v>
      </c>
      <c r="Z1902">
        <f t="shared" si="416"/>
        <v>0.24319996443905498</v>
      </c>
      <c r="AA1902" t="str">
        <f t="shared" si="417"/>
        <v>High</v>
      </c>
      <c r="AB1902">
        <f t="shared" si="418"/>
        <v>2018</v>
      </c>
      <c r="AD1902">
        <f t="shared" si="419"/>
        <v>0.20960441889765119</v>
      </c>
    </row>
    <row r="1903" spans="1:30" x14ac:dyDescent="0.3">
      <c r="A1903" s="3" t="s">
        <v>19</v>
      </c>
      <c r="B1903" s="3" t="s">
        <v>2511</v>
      </c>
      <c r="C1903" s="3" t="s">
        <v>21</v>
      </c>
      <c r="D1903" s="4" t="s">
        <v>22</v>
      </c>
      <c r="E1903" s="3" t="s">
        <v>2517</v>
      </c>
      <c r="F1903" s="3" t="str">
        <f t="shared" si="406"/>
        <v>Other</v>
      </c>
      <c r="G1903" s="3" t="str">
        <f t="shared" si="407"/>
        <v xml:space="preserve">STAINLESS STEEL SPORTS BOTTLE 750ML S-308-C6 -NP-20 </v>
      </c>
      <c r="H1903" s="3" t="str">
        <f t="shared" si="408"/>
        <v>STAINLESS</v>
      </c>
      <c r="I1903" s="3"/>
      <c r="J1903" s="3"/>
      <c r="K1903" s="3" t="str">
        <f t="shared" si="409"/>
        <v>KG</v>
      </c>
      <c r="L1903" s="3" t="e">
        <f t="shared" si="410"/>
        <v>#VALUE!</v>
      </c>
      <c r="M1903" s="3"/>
      <c r="N1903" s="3">
        <v>17604</v>
      </c>
      <c r="O1903" s="3" t="s">
        <v>1076</v>
      </c>
      <c r="P1903" s="3">
        <v>74.219589869999993</v>
      </c>
      <c r="Q1903" s="3">
        <v>1306561.6599999999</v>
      </c>
      <c r="R1903" s="3">
        <v>1.1444809540000001</v>
      </c>
      <c r="S1903" s="3">
        <v>20147.442709999999</v>
      </c>
      <c r="T1903" s="3">
        <v>317755.8</v>
      </c>
      <c r="U1903" t="str">
        <f t="shared" si="411"/>
        <v xml:space="preserve">STAINLESS STEEL SPORTS BOTTLE 750ML S-308-C6 -NP-20 </v>
      </c>
      <c r="V1903" t="e">
        <f t="shared" si="412"/>
        <v>#VALUE!</v>
      </c>
      <c r="W1903" t="str">
        <f t="shared" si="413"/>
        <v>KG</v>
      </c>
      <c r="X1903" t="e">
        <f t="shared" si="414"/>
        <v>#VALUE!</v>
      </c>
      <c r="Y1903">
        <f t="shared" si="415"/>
        <v>1624317.46</v>
      </c>
      <c r="Z1903">
        <f t="shared" si="416"/>
        <v>0.24320000328189639</v>
      </c>
      <c r="AA1903" t="str">
        <f t="shared" si="417"/>
        <v>High</v>
      </c>
      <c r="AB1903">
        <f t="shared" si="418"/>
        <v>2018</v>
      </c>
      <c r="AD1903">
        <f t="shared" si="419"/>
        <v>0.20941567987775564</v>
      </c>
    </row>
    <row r="1904" spans="1:30" x14ac:dyDescent="0.3">
      <c r="A1904" s="3" t="s">
        <v>19</v>
      </c>
      <c r="B1904" s="3" t="s">
        <v>2511</v>
      </c>
      <c r="C1904" s="3" t="s">
        <v>21</v>
      </c>
      <c r="D1904" s="4" t="s">
        <v>22</v>
      </c>
      <c r="E1904" s="3" t="s">
        <v>2518</v>
      </c>
      <c r="F1904" s="3" t="str">
        <f t="shared" si="406"/>
        <v>Other</v>
      </c>
      <c r="G1904" s="3" t="str">
        <f t="shared" si="407"/>
        <v xml:space="preserve">STEEL MESAURING SPOON 4 PC SET -SJ-05 </v>
      </c>
      <c r="H1904" s="3" t="str">
        <f t="shared" si="408"/>
        <v>STEEL</v>
      </c>
      <c r="I1904" s="3"/>
      <c r="J1904" s="3"/>
      <c r="K1904" s="3" t="str">
        <f t="shared" si="409"/>
        <v>SETS</v>
      </c>
      <c r="L1904" s="3" t="e">
        <f t="shared" si="410"/>
        <v>#VALUE!</v>
      </c>
      <c r="M1904" s="3"/>
      <c r="N1904" s="3">
        <v>1000</v>
      </c>
      <c r="O1904" s="3" t="s">
        <v>2194</v>
      </c>
      <c r="P1904" s="3">
        <v>40.04278</v>
      </c>
      <c r="Q1904" s="3">
        <v>40042.78</v>
      </c>
      <c r="R1904" s="3">
        <v>0.61746769499999998</v>
      </c>
      <c r="S1904" s="3">
        <v>617.46769470000004</v>
      </c>
      <c r="T1904" s="3">
        <v>9738.4</v>
      </c>
      <c r="U1904" t="str">
        <f t="shared" si="411"/>
        <v xml:space="preserve">STEEL MESAURING SPOON 4 PC SET -SJ-05 </v>
      </c>
      <c r="V1904" t="e">
        <f t="shared" si="412"/>
        <v>#VALUE!</v>
      </c>
      <c r="W1904" t="str">
        <f t="shared" si="413"/>
        <v>SET</v>
      </c>
      <c r="X1904" t="e">
        <f t="shared" si="414"/>
        <v>#VALUE!</v>
      </c>
      <c r="Y1904">
        <f t="shared" si="415"/>
        <v>49781.18</v>
      </c>
      <c r="Z1904">
        <f t="shared" si="416"/>
        <v>0.24319989770939979</v>
      </c>
      <c r="AA1904" t="str">
        <f t="shared" si="417"/>
        <v>High</v>
      </c>
      <c r="AB1904">
        <f t="shared" si="418"/>
        <v>2018</v>
      </c>
      <c r="AD1904">
        <f t="shared" si="419"/>
        <v>0.20922480799411641</v>
      </c>
    </row>
    <row r="1905" spans="1:30" x14ac:dyDescent="0.3">
      <c r="A1905" s="3" t="s">
        <v>19</v>
      </c>
      <c r="B1905" s="3" t="s">
        <v>2511</v>
      </c>
      <c r="C1905" s="3" t="s">
        <v>21</v>
      </c>
      <c r="D1905" s="4" t="s">
        <v>22</v>
      </c>
      <c r="E1905" s="3" t="s">
        <v>2519</v>
      </c>
      <c r="F1905" s="3" t="str">
        <f t="shared" si="406"/>
        <v>Other</v>
      </c>
      <c r="G1905" s="3" t="str">
        <f t="shared" si="407"/>
        <v xml:space="preserve">STAINLESS STEEL SPORTS BOTTLE 600ML S115-NP-21 </v>
      </c>
      <c r="H1905" s="3" t="str">
        <f t="shared" si="408"/>
        <v>STAINLESS</v>
      </c>
      <c r="I1905" s="3"/>
      <c r="J1905" s="3"/>
      <c r="K1905" s="3" t="str">
        <f t="shared" si="409"/>
        <v>KG</v>
      </c>
      <c r="L1905" s="3" t="e">
        <f t="shared" si="410"/>
        <v>#VALUE!</v>
      </c>
      <c r="M1905" s="3"/>
      <c r="N1905" s="3">
        <v>11916</v>
      </c>
      <c r="O1905" s="3" t="s">
        <v>1076</v>
      </c>
      <c r="P1905" s="3">
        <v>81.809467100000006</v>
      </c>
      <c r="Q1905" s="3">
        <v>974841.61</v>
      </c>
      <c r="R1905" s="3">
        <v>1.261518382</v>
      </c>
      <c r="S1905" s="3">
        <v>15032.253049999999</v>
      </c>
      <c r="T1905" s="3">
        <v>237081.5</v>
      </c>
      <c r="U1905" t="str">
        <f t="shared" si="411"/>
        <v xml:space="preserve">STAINLESS STEEL SPORTS BOTTLE 600ML S115-NP-21 </v>
      </c>
      <c r="V1905" t="e">
        <f t="shared" si="412"/>
        <v>#VALUE!</v>
      </c>
      <c r="W1905" t="str">
        <f t="shared" si="413"/>
        <v>KG</v>
      </c>
      <c r="X1905" t="e">
        <f t="shared" si="414"/>
        <v>#VALUE!</v>
      </c>
      <c r="Y1905">
        <f t="shared" si="415"/>
        <v>1211923.1099999999</v>
      </c>
      <c r="Z1905">
        <f t="shared" si="416"/>
        <v>0.24320002097571522</v>
      </c>
      <c r="AA1905" t="str">
        <f t="shared" si="417"/>
        <v>High</v>
      </c>
      <c r="AB1905">
        <f t="shared" si="418"/>
        <v>2018</v>
      </c>
      <c r="AD1905">
        <f t="shared" si="419"/>
        <v>0.20903176771164322</v>
      </c>
    </row>
    <row r="1906" spans="1:30" x14ac:dyDescent="0.3">
      <c r="A1906" s="3" t="s">
        <v>19</v>
      </c>
      <c r="B1906" s="3" t="s">
        <v>2520</v>
      </c>
      <c r="C1906" s="3" t="s">
        <v>21</v>
      </c>
      <c r="D1906" s="4" t="s">
        <v>22</v>
      </c>
      <c r="E1906" s="3" t="s">
        <v>2521</v>
      </c>
      <c r="F1906" s="3" t="str">
        <f t="shared" si="406"/>
        <v>Other</v>
      </c>
      <c r="G1906" s="3" t="str">
        <f t="shared" si="407"/>
        <v xml:space="preserve">STAINLESS STEEL SPORTS BOTTLE 750ML S-308-C6 -NP-20 </v>
      </c>
      <c r="H1906" s="3" t="str">
        <f t="shared" si="408"/>
        <v>STAINLESS</v>
      </c>
      <c r="I1906" s="3"/>
      <c r="J1906" s="3"/>
      <c r="K1906" s="3" t="str">
        <f t="shared" si="409"/>
        <v>KG</v>
      </c>
      <c r="L1906" s="3" t="e">
        <f t="shared" si="410"/>
        <v>#VALUE!</v>
      </c>
      <c r="M1906" s="3"/>
      <c r="N1906" s="3">
        <v>16596</v>
      </c>
      <c r="O1906" s="3" t="s">
        <v>1076</v>
      </c>
      <c r="P1906" s="3">
        <v>74.206338270000003</v>
      </c>
      <c r="Q1906" s="3">
        <v>1231528.3899999999</v>
      </c>
      <c r="R1906" s="3">
        <v>1.1442766120000001</v>
      </c>
      <c r="S1906" s="3">
        <v>18990.414649999999</v>
      </c>
      <c r="T1906" s="3">
        <v>299507.7</v>
      </c>
      <c r="U1906" t="str">
        <f t="shared" si="411"/>
        <v xml:space="preserve">STAINLESS STEEL SPORTS BOTTLE 750ML S-308-C6 -NP-20 </v>
      </c>
      <c r="V1906" t="e">
        <f t="shared" si="412"/>
        <v>#VALUE!</v>
      </c>
      <c r="W1906" t="str">
        <f t="shared" si="413"/>
        <v>KG</v>
      </c>
      <c r="X1906" t="e">
        <f t="shared" si="414"/>
        <v>#VALUE!</v>
      </c>
      <c r="Y1906">
        <f t="shared" si="415"/>
        <v>1531036.0899999999</v>
      </c>
      <c r="Z1906">
        <f t="shared" si="416"/>
        <v>0.24319999638822784</v>
      </c>
      <c r="AA1906" t="str">
        <f t="shared" si="417"/>
        <v>High</v>
      </c>
      <c r="AB1906">
        <f t="shared" si="418"/>
        <v>2018</v>
      </c>
      <c r="AD1906">
        <f t="shared" si="419"/>
        <v>0.20883652055013427</v>
      </c>
    </row>
    <row r="1907" spans="1:30" x14ac:dyDescent="0.3">
      <c r="A1907" s="3" t="s">
        <v>19</v>
      </c>
      <c r="B1907" s="3" t="s">
        <v>2522</v>
      </c>
      <c r="C1907" s="3" t="s">
        <v>21</v>
      </c>
      <c r="D1907" s="4" t="s">
        <v>25</v>
      </c>
      <c r="E1907" s="3" t="s">
        <v>2523</v>
      </c>
      <c r="F1907" s="3" t="str">
        <f t="shared" si="406"/>
        <v>Scrubber</v>
      </c>
      <c r="G1907" s="3" t="str">
        <f t="shared" si="407"/>
        <v xml:space="preserve">STEEL SCRUBBER -ANG537 </v>
      </c>
      <c r="H1907" s="3" t="str">
        <f t="shared" si="408"/>
        <v>STEEL</v>
      </c>
      <c r="I1907" s="3"/>
      <c r="J1907" s="3"/>
      <c r="K1907" s="3" t="str">
        <f t="shared" si="409"/>
        <v>KG</v>
      </c>
      <c r="L1907" s="3" t="e">
        <f t="shared" si="410"/>
        <v>#VALUE!</v>
      </c>
      <c r="M1907" s="3"/>
      <c r="N1907" s="3">
        <v>318384</v>
      </c>
      <c r="O1907" s="3" t="s">
        <v>1076</v>
      </c>
      <c r="P1907" s="3">
        <v>4.9643845170000001</v>
      </c>
      <c r="Q1907" s="3">
        <v>1580580.6</v>
      </c>
      <c r="R1907" s="3">
        <v>7.6967201999999998E-2</v>
      </c>
      <c r="S1907" s="3">
        <v>24505.12558</v>
      </c>
      <c r="T1907" s="3">
        <v>489663.9</v>
      </c>
      <c r="U1907" t="str">
        <f t="shared" si="411"/>
        <v xml:space="preserve">STEEL SCRUBBER -ANG537 </v>
      </c>
      <c r="V1907" t="e">
        <f t="shared" si="412"/>
        <v>#VALUE!</v>
      </c>
      <c r="W1907" t="str">
        <f t="shared" si="413"/>
        <v>KG</v>
      </c>
      <c r="X1907" t="e">
        <f t="shared" si="414"/>
        <v>#VALUE!</v>
      </c>
      <c r="Y1907">
        <f t="shared" si="415"/>
        <v>2070244.5</v>
      </c>
      <c r="Z1907">
        <f t="shared" si="416"/>
        <v>0.30980001905628857</v>
      </c>
      <c r="AA1907" t="str">
        <f t="shared" si="417"/>
        <v>High</v>
      </c>
      <c r="AB1907">
        <f t="shared" si="418"/>
        <v>2018</v>
      </c>
      <c r="AD1907">
        <f t="shared" si="419"/>
        <v>0.20863902930968545</v>
      </c>
    </row>
    <row r="1908" spans="1:30" x14ac:dyDescent="0.3">
      <c r="A1908" s="3" t="s">
        <v>19</v>
      </c>
      <c r="B1908" s="3" t="s">
        <v>2524</v>
      </c>
      <c r="C1908" s="3" t="s">
        <v>21</v>
      </c>
      <c r="D1908" s="4" t="s">
        <v>22</v>
      </c>
      <c r="E1908" s="3" t="s">
        <v>2525</v>
      </c>
      <c r="F1908" s="3" t="str">
        <f t="shared" si="406"/>
        <v>Home Utility</v>
      </c>
      <c r="G1908" s="3" t="str">
        <f t="shared" si="407"/>
        <v xml:space="preserve">MILD STEEL MULTI FUNCTION CLOTH STAND-RYX-02-021A </v>
      </c>
      <c r="H1908" s="3" t="str">
        <f t="shared" si="408"/>
        <v>MILD</v>
      </c>
      <c r="I1908" s="3"/>
      <c r="J1908" s="3"/>
      <c r="K1908" s="3" t="str">
        <f t="shared" si="409"/>
        <v/>
      </c>
      <c r="L1908" s="3" t="e">
        <f t="shared" si="410"/>
        <v>#VALUE!</v>
      </c>
      <c r="M1908" s="3"/>
      <c r="N1908" s="3">
        <v>1206</v>
      </c>
      <c r="O1908" s="3" t="s">
        <v>1076</v>
      </c>
      <c r="P1908" s="3">
        <v>610.97289390000003</v>
      </c>
      <c r="Q1908" s="3">
        <v>736833.31</v>
      </c>
      <c r="R1908" s="3">
        <v>9.4724479670000008</v>
      </c>
      <c r="S1908" s="3">
        <v>11423.77225</v>
      </c>
      <c r="T1908" s="3">
        <v>179197.8</v>
      </c>
      <c r="U1908" t="str">
        <f t="shared" si="411"/>
        <v xml:space="preserve">MILD STEEL MULTI FUNCTION CLOTH STAND-RYX-02-021A </v>
      </c>
      <c r="V1908" t="e">
        <f t="shared" si="412"/>
        <v>#VALUE!</v>
      </c>
      <c r="W1908" t="str">
        <f t="shared" si="413"/>
        <v/>
      </c>
      <c r="X1908" t="e">
        <f t="shared" si="414"/>
        <v>#VALUE!</v>
      </c>
      <c r="Y1908">
        <f t="shared" si="415"/>
        <v>916031.1100000001</v>
      </c>
      <c r="Z1908">
        <f t="shared" si="416"/>
        <v>0.24319991722415477</v>
      </c>
      <c r="AA1908" t="str">
        <f t="shared" si="417"/>
        <v>High</v>
      </c>
      <c r="AB1908">
        <f t="shared" si="418"/>
        <v>2018</v>
      </c>
      <c r="AD1908">
        <f t="shared" si="419"/>
        <v>0.20805428370421375</v>
      </c>
    </row>
    <row r="1909" spans="1:30" x14ac:dyDescent="0.3">
      <c r="A1909" s="3" t="s">
        <v>19</v>
      </c>
      <c r="B1909" s="3" t="s">
        <v>2524</v>
      </c>
      <c r="C1909" s="3" t="s">
        <v>21</v>
      </c>
      <c r="D1909" s="4" t="s">
        <v>22</v>
      </c>
      <c r="E1909" s="3" t="s">
        <v>2526</v>
      </c>
      <c r="F1909" s="3" t="str">
        <f t="shared" si="406"/>
        <v>Other</v>
      </c>
      <c r="G1909" s="3" t="str">
        <f t="shared" si="407"/>
        <v>STEEL LUNCH BOX ROUND-9568</v>
      </c>
      <c r="H1909" s="3" t="str">
        <f t="shared" si="408"/>
        <v>STEEL</v>
      </c>
      <c r="I1909" s="3"/>
      <c r="J1909" s="3"/>
      <c r="K1909" s="3" t="str">
        <f t="shared" si="409"/>
        <v>KG</v>
      </c>
      <c r="L1909" s="3" t="e">
        <f t="shared" si="410"/>
        <v>#VALUE!</v>
      </c>
      <c r="M1909" s="3"/>
      <c r="N1909" s="3">
        <v>14712</v>
      </c>
      <c r="O1909" s="3" t="s">
        <v>1076</v>
      </c>
      <c r="P1909" s="3">
        <v>85.581716290000003</v>
      </c>
      <c r="Q1909" s="3">
        <v>1259078.21</v>
      </c>
      <c r="R1909" s="3">
        <v>1.3268483149999999</v>
      </c>
      <c r="S1909" s="3">
        <v>19520.592400000001</v>
      </c>
      <c r="T1909" s="3">
        <v>306207.8</v>
      </c>
      <c r="U1909" t="str">
        <f t="shared" si="411"/>
        <v>STEEL LUNCH BOX ROUND-9568</v>
      </c>
      <c r="V1909" t="e">
        <f t="shared" si="412"/>
        <v>#VALUE!</v>
      </c>
      <c r="W1909" t="str">
        <f t="shared" si="413"/>
        <v>KG</v>
      </c>
      <c r="X1909" t="e">
        <f t="shared" si="414"/>
        <v>#VALUE!</v>
      </c>
      <c r="Y1909">
        <f t="shared" si="415"/>
        <v>1565286.01</v>
      </c>
      <c r="Z1909">
        <f t="shared" si="416"/>
        <v>0.24319998358163947</v>
      </c>
      <c r="AA1909" t="str">
        <f t="shared" si="417"/>
        <v>High</v>
      </c>
      <c r="AB1909">
        <f t="shared" si="418"/>
        <v>2018</v>
      </c>
      <c r="AD1909">
        <f t="shared" si="419"/>
        <v>0.2078499486256094</v>
      </c>
    </row>
    <row r="1910" spans="1:30" x14ac:dyDescent="0.3">
      <c r="A1910" s="3" t="s">
        <v>19</v>
      </c>
      <c r="B1910" s="3" t="s">
        <v>2524</v>
      </c>
      <c r="C1910" s="3" t="s">
        <v>21</v>
      </c>
      <c r="D1910" s="4" t="s">
        <v>22</v>
      </c>
      <c r="E1910" s="3" t="s">
        <v>2527</v>
      </c>
      <c r="F1910" s="3" t="str">
        <f t="shared" si="406"/>
        <v>Other</v>
      </c>
      <c r="G1910" s="3" t="str">
        <f t="shared" si="407"/>
        <v xml:space="preserve">STEEL LUNCH BOX RECTANGLE-9707 </v>
      </c>
      <c r="H1910" s="3" t="str">
        <f t="shared" si="408"/>
        <v>STEEL</v>
      </c>
      <c r="I1910" s="3"/>
      <c r="J1910" s="3"/>
      <c r="K1910" s="3" t="str">
        <f t="shared" si="409"/>
        <v>KG</v>
      </c>
      <c r="L1910" s="3" t="e">
        <f t="shared" si="410"/>
        <v>#VALUE!</v>
      </c>
      <c r="M1910" s="3"/>
      <c r="N1910" s="3">
        <v>13680</v>
      </c>
      <c r="O1910" s="3" t="s">
        <v>1076</v>
      </c>
      <c r="P1910" s="3">
        <v>107.14046999999999</v>
      </c>
      <c r="Q1910" s="3">
        <v>1465681.63</v>
      </c>
      <c r="R1910" s="3">
        <v>1.6610925590000001</v>
      </c>
      <c r="S1910" s="3">
        <v>22723.746200000001</v>
      </c>
      <c r="T1910" s="3">
        <v>356453.8</v>
      </c>
      <c r="U1910" t="str">
        <f t="shared" si="411"/>
        <v xml:space="preserve">STEEL LUNCH BOX RECTANGLE-9707 </v>
      </c>
      <c r="V1910" t="e">
        <f t="shared" si="412"/>
        <v>#VALUE!</v>
      </c>
      <c r="W1910" t="str">
        <f t="shared" si="413"/>
        <v>KG</v>
      </c>
      <c r="X1910" t="e">
        <f t="shared" si="414"/>
        <v>#VALUE!</v>
      </c>
      <c r="Y1910">
        <f t="shared" si="415"/>
        <v>1822135.43</v>
      </c>
      <c r="Z1910">
        <f t="shared" si="416"/>
        <v>0.24320001881991249</v>
      </c>
      <c r="AA1910" t="str">
        <f t="shared" si="417"/>
        <v>High</v>
      </c>
      <c r="AB1910">
        <f t="shared" si="418"/>
        <v>2018</v>
      </c>
      <c r="AD1910">
        <f t="shared" si="419"/>
        <v>0.20764322327498935</v>
      </c>
    </row>
    <row r="1911" spans="1:30" x14ac:dyDescent="0.3">
      <c r="A1911" s="3" t="s">
        <v>19</v>
      </c>
      <c r="B1911" s="3" t="s">
        <v>2528</v>
      </c>
      <c r="C1911" s="3" t="s">
        <v>21</v>
      </c>
      <c r="D1911" s="4" t="s">
        <v>22</v>
      </c>
      <c r="E1911" s="3" t="s">
        <v>2529</v>
      </c>
      <c r="F1911" s="3" t="str">
        <f t="shared" si="406"/>
        <v>Other</v>
      </c>
      <c r="G1911" s="3" t="str">
        <f t="shared" si="407"/>
        <v xml:space="preserve">STEEL LUNCH BOX 3 LAYER-6505 </v>
      </c>
      <c r="H1911" s="3" t="str">
        <f t="shared" si="408"/>
        <v>STEEL</v>
      </c>
      <c r="I1911" s="3"/>
      <c r="J1911" s="3"/>
      <c r="K1911" s="3" t="str">
        <f t="shared" si="409"/>
        <v>KG</v>
      </c>
      <c r="L1911" s="3" t="e">
        <f t="shared" si="410"/>
        <v>#VALUE!</v>
      </c>
      <c r="M1911" s="3"/>
      <c r="N1911" s="3">
        <v>16632</v>
      </c>
      <c r="O1911" s="3" t="s">
        <v>1076</v>
      </c>
      <c r="P1911" s="3">
        <v>217.50612430000001</v>
      </c>
      <c r="Q1911" s="3">
        <v>3617561.86</v>
      </c>
      <c r="R1911" s="3">
        <v>3.372187974</v>
      </c>
      <c r="S1911" s="3">
        <v>56086.230389999997</v>
      </c>
      <c r="T1911" s="3">
        <v>879791</v>
      </c>
      <c r="U1911" t="str">
        <f t="shared" si="411"/>
        <v xml:space="preserve">STEEL LUNCH BOX 3 LAYER-6505 </v>
      </c>
      <c r="V1911" t="e">
        <f t="shared" si="412"/>
        <v>#VALUE!</v>
      </c>
      <c r="W1911" t="str">
        <f t="shared" si="413"/>
        <v>KG</v>
      </c>
      <c r="X1911" t="e">
        <f t="shared" si="414"/>
        <v>#VALUE!</v>
      </c>
      <c r="Y1911">
        <f t="shared" si="415"/>
        <v>4497352.8599999994</v>
      </c>
      <c r="Z1911">
        <f t="shared" si="416"/>
        <v>0.24319998773980883</v>
      </c>
      <c r="AA1911" t="str">
        <f t="shared" si="417"/>
        <v>High</v>
      </c>
      <c r="AB1911">
        <f t="shared" si="418"/>
        <v>2018</v>
      </c>
      <c r="AD1911">
        <f t="shared" si="419"/>
        <v>0.20743406565413686</v>
      </c>
    </row>
    <row r="1912" spans="1:30" x14ac:dyDescent="0.3">
      <c r="A1912" s="3" t="s">
        <v>19</v>
      </c>
      <c r="B1912" s="3" t="s">
        <v>2528</v>
      </c>
      <c r="C1912" s="3" t="s">
        <v>21</v>
      </c>
      <c r="D1912" s="4" t="s">
        <v>22</v>
      </c>
      <c r="E1912" s="3" t="s">
        <v>2530</v>
      </c>
      <c r="F1912" s="3" t="str">
        <f t="shared" si="406"/>
        <v>Other</v>
      </c>
      <c r="G1912" s="3" t="str">
        <f t="shared" si="407"/>
        <v xml:space="preserve">STEEL LUNCH BOX ROUND- 9568 </v>
      </c>
      <c r="H1912" s="3" t="str">
        <f t="shared" si="408"/>
        <v>STEEL</v>
      </c>
      <c r="I1912" s="3"/>
      <c r="J1912" s="3"/>
      <c r="K1912" s="3" t="str">
        <f t="shared" si="409"/>
        <v>KG</v>
      </c>
      <c r="L1912" s="3" t="e">
        <f t="shared" si="410"/>
        <v>#VALUE!</v>
      </c>
      <c r="M1912" s="3"/>
      <c r="N1912" s="3">
        <v>912</v>
      </c>
      <c r="O1912" s="3" t="s">
        <v>1076</v>
      </c>
      <c r="P1912" s="3">
        <v>85.565471489999993</v>
      </c>
      <c r="Q1912" s="3">
        <v>78035.710000000006</v>
      </c>
      <c r="R1912" s="3">
        <v>1.326596457</v>
      </c>
      <c r="S1912" s="3">
        <v>1209.855969</v>
      </c>
      <c r="T1912" s="3">
        <v>18978.400000000001</v>
      </c>
      <c r="U1912" t="str">
        <f t="shared" si="411"/>
        <v xml:space="preserve">STEEL LUNCH BOX ROUND- 9568 </v>
      </c>
      <c r="V1912" t="e">
        <f t="shared" si="412"/>
        <v>#VALUE!</v>
      </c>
      <c r="W1912" t="str">
        <f t="shared" si="413"/>
        <v>KG</v>
      </c>
      <c r="X1912" t="e">
        <f t="shared" si="414"/>
        <v>#VALUE!</v>
      </c>
      <c r="Y1912">
        <f t="shared" si="415"/>
        <v>97014.110000000015</v>
      </c>
      <c r="Z1912">
        <f t="shared" si="416"/>
        <v>0.24320147788749535</v>
      </c>
      <c r="AA1912" t="str">
        <f t="shared" si="417"/>
        <v>High</v>
      </c>
      <c r="AB1912">
        <f t="shared" si="418"/>
        <v>2018</v>
      </c>
      <c r="AD1912">
        <f t="shared" si="419"/>
        <v>0.20722243297907372</v>
      </c>
    </row>
    <row r="1913" spans="1:30" x14ac:dyDescent="0.3">
      <c r="A1913" s="3" t="s">
        <v>19</v>
      </c>
      <c r="B1913" s="3" t="s">
        <v>2528</v>
      </c>
      <c r="C1913" s="3" t="s">
        <v>21</v>
      </c>
      <c r="D1913" s="4" t="s">
        <v>22</v>
      </c>
      <c r="E1913" s="3" t="s">
        <v>2531</v>
      </c>
      <c r="F1913" s="3" t="str">
        <f t="shared" si="406"/>
        <v>Other</v>
      </c>
      <c r="G1913" s="3" t="str">
        <f t="shared" si="407"/>
        <v xml:space="preserve">STEEL LUNCH BOX -6527 </v>
      </c>
      <c r="H1913" s="3" t="str">
        <f t="shared" si="408"/>
        <v>STEEL</v>
      </c>
      <c r="I1913" s="3"/>
      <c r="J1913" s="3"/>
      <c r="K1913" s="3" t="str">
        <f t="shared" si="409"/>
        <v>KG</v>
      </c>
      <c r="L1913" s="3" t="e">
        <f t="shared" si="410"/>
        <v>#VALUE!</v>
      </c>
      <c r="M1913" s="3"/>
      <c r="N1913" s="3">
        <v>12300</v>
      </c>
      <c r="O1913" s="3" t="s">
        <v>1076</v>
      </c>
      <c r="P1913" s="3">
        <v>146.31042600000001</v>
      </c>
      <c r="Q1913" s="3">
        <v>1799618.24</v>
      </c>
      <c r="R1913" s="3">
        <v>2.2683786979999998</v>
      </c>
      <c r="S1913" s="3">
        <v>27901.057980000001</v>
      </c>
      <c r="T1913" s="3">
        <v>437667.2</v>
      </c>
      <c r="U1913" t="str">
        <f t="shared" si="411"/>
        <v xml:space="preserve">STEEL LUNCH BOX -6527 </v>
      </c>
      <c r="V1913" t="e">
        <f t="shared" si="412"/>
        <v>#VALUE!</v>
      </c>
      <c r="W1913" t="str">
        <f t="shared" si="413"/>
        <v>KG</v>
      </c>
      <c r="X1913" t="e">
        <f t="shared" si="414"/>
        <v>#VALUE!</v>
      </c>
      <c r="Y1913">
        <f t="shared" si="415"/>
        <v>2237285.44</v>
      </c>
      <c r="Z1913">
        <f t="shared" si="416"/>
        <v>0.24320002446741149</v>
      </c>
      <c r="AA1913" t="str">
        <f t="shared" si="417"/>
        <v>High</v>
      </c>
      <c r="AB1913">
        <f t="shared" si="418"/>
        <v>2018</v>
      </c>
      <c r="AD1913">
        <f t="shared" si="419"/>
        <v>0.20700827199747596</v>
      </c>
    </row>
    <row r="1914" spans="1:30" x14ac:dyDescent="0.3">
      <c r="A1914" s="3" t="s">
        <v>19</v>
      </c>
      <c r="B1914" s="3" t="s">
        <v>2528</v>
      </c>
      <c r="C1914" s="3" t="s">
        <v>21</v>
      </c>
      <c r="D1914" s="4" t="s">
        <v>22</v>
      </c>
      <c r="E1914" s="3" t="s">
        <v>2532</v>
      </c>
      <c r="F1914" s="3" t="str">
        <f t="shared" si="406"/>
        <v>Other</v>
      </c>
      <c r="G1914" s="3" t="str">
        <f t="shared" si="407"/>
        <v>STEEL LUNCH BOX 2 LAYER-6504</v>
      </c>
      <c r="H1914" s="3" t="str">
        <f t="shared" si="408"/>
        <v>STEEL</v>
      </c>
      <c r="I1914" s="3"/>
      <c r="J1914" s="3"/>
      <c r="K1914" s="3" t="str">
        <f t="shared" si="409"/>
        <v>KG</v>
      </c>
      <c r="L1914" s="3" t="e">
        <f t="shared" si="410"/>
        <v>#VALUE!</v>
      </c>
      <c r="M1914" s="3"/>
      <c r="N1914" s="3">
        <v>10800</v>
      </c>
      <c r="O1914" s="3" t="s">
        <v>1076</v>
      </c>
      <c r="P1914" s="3">
        <v>160.68020000000001</v>
      </c>
      <c r="Q1914" s="3">
        <v>1735346.16</v>
      </c>
      <c r="R1914" s="3">
        <v>2.4911658910000001</v>
      </c>
      <c r="S1914" s="3">
        <v>26904.591629999999</v>
      </c>
      <c r="T1914" s="3">
        <v>422036.2</v>
      </c>
      <c r="U1914" t="str">
        <f t="shared" si="411"/>
        <v>STEEL LUNCH BOX 2 LAYER-6504</v>
      </c>
      <c r="V1914" t="e">
        <f t="shared" si="412"/>
        <v>#VALUE!</v>
      </c>
      <c r="W1914" t="str">
        <f t="shared" si="413"/>
        <v>KG</v>
      </c>
      <c r="X1914" t="e">
        <f t="shared" si="414"/>
        <v>#VALUE!</v>
      </c>
      <c r="Y1914">
        <f t="shared" si="415"/>
        <v>2157382.36</v>
      </c>
      <c r="Z1914">
        <f t="shared" si="416"/>
        <v>0.24320000800301425</v>
      </c>
      <c r="AA1914" t="str">
        <f t="shared" si="417"/>
        <v>High</v>
      </c>
      <c r="AB1914">
        <f t="shared" si="418"/>
        <v>2018</v>
      </c>
      <c r="AD1914">
        <f t="shared" si="419"/>
        <v>0.20679155491681769</v>
      </c>
    </row>
    <row r="1915" spans="1:30" x14ac:dyDescent="0.3">
      <c r="A1915" s="3" t="s">
        <v>19</v>
      </c>
      <c r="B1915" s="3" t="s">
        <v>2533</v>
      </c>
      <c r="C1915" s="3" t="s">
        <v>21</v>
      </c>
      <c r="D1915" s="4" t="s">
        <v>22</v>
      </c>
      <c r="E1915" s="3" t="s">
        <v>2534</v>
      </c>
      <c r="F1915" s="3" t="str">
        <f t="shared" si="406"/>
        <v>Other</v>
      </c>
      <c r="G1915" s="3" t="str">
        <f t="shared" si="407"/>
        <v xml:space="preserve">STEEL HOOK 3PCS-RJ-409 </v>
      </c>
      <c r="H1915" s="3" t="str">
        <f t="shared" si="408"/>
        <v>STEEL</v>
      </c>
      <c r="I1915" s="3"/>
      <c r="J1915" s="3"/>
      <c r="K1915" s="3" t="str">
        <f t="shared" si="409"/>
        <v>PCS</v>
      </c>
      <c r="L1915" s="3" t="e">
        <f t="shared" si="410"/>
        <v>#VALUE!</v>
      </c>
      <c r="M1915" s="3"/>
      <c r="N1915" s="3">
        <v>29952</v>
      </c>
      <c r="O1915" s="3" t="s">
        <v>2194</v>
      </c>
      <c r="P1915" s="3">
        <v>39.154678819444399</v>
      </c>
      <c r="Q1915" s="3">
        <v>1172760.94</v>
      </c>
      <c r="R1915" s="3">
        <v>0.60423887067043902</v>
      </c>
      <c r="S1915" s="3">
        <v>18098.162654321</v>
      </c>
      <c r="T1915" s="3">
        <v>276021</v>
      </c>
      <c r="U1915" t="str">
        <f t="shared" si="411"/>
        <v xml:space="preserve">STEEL HOOK 3PCS-RJ-409 </v>
      </c>
      <c r="V1915" t="e">
        <f t="shared" si="412"/>
        <v>#VALUE!</v>
      </c>
      <c r="W1915" t="str">
        <f t="shared" si="413"/>
        <v>PCS</v>
      </c>
      <c r="X1915" t="e">
        <f t="shared" si="414"/>
        <v>#VALUE!</v>
      </c>
      <c r="Y1915">
        <f t="shared" si="415"/>
        <v>1448781.94</v>
      </c>
      <c r="Z1915">
        <f t="shared" si="416"/>
        <v>0.23535998734746402</v>
      </c>
      <c r="AA1915" t="str">
        <f t="shared" si="417"/>
        <v>High</v>
      </c>
      <c r="AB1915">
        <f t="shared" si="418"/>
        <v>2018</v>
      </c>
      <c r="AD1915">
        <f t="shared" si="419"/>
        <v>0.20657222688617796</v>
      </c>
    </row>
    <row r="1916" spans="1:30" x14ac:dyDescent="0.3">
      <c r="A1916" s="3" t="s">
        <v>19</v>
      </c>
      <c r="B1916" s="3" t="s">
        <v>2535</v>
      </c>
      <c r="C1916" s="3" t="s">
        <v>21</v>
      </c>
      <c r="D1916" s="4" t="s">
        <v>25</v>
      </c>
      <c r="E1916" s="3" t="s">
        <v>2523</v>
      </c>
      <c r="F1916" s="3" t="str">
        <f t="shared" si="406"/>
        <v>Scrubber</v>
      </c>
      <c r="G1916" s="3" t="str">
        <f t="shared" si="407"/>
        <v xml:space="preserve">STEEL SCRUBBER -ANG537 </v>
      </c>
      <c r="H1916" s="3" t="str">
        <f t="shared" si="408"/>
        <v>STEEL</v>
      </c>
      <c r="I1916" s="3"/>
      <c r="J1916" s="3"/>
      <c r="K1916" s="3" t="str">
        <f t="shared" si="409"/>
        <v>KG</v>
      </c>
      <c r="L1916" s="3" t="e">
        <f t="shared" si="410"/>
        <v>#VALUE!</v>
      </c>
      <c r="M1916" s="3"/>
      <c r="N1916" s="3">
        <v>318384</v>
      </c>
      <c r="O1916" s="3" t="s">
        <v>1076</v>
      </c>
      <c r="P1916" s="3">
        <v>4.9735798281320696</v>
      </c>
      <c r="Q1916" s="3">
        <v>1583508.24</v>
      </c>
      <c r="R1916" s="3">
        <v>7.6752775125494901E-2</v>
      </c>
      <c r="S1916" s="3">
        <v>24436.855555555601</v>
      </c>
      <c r="T1916" s="3">
        <v>477491</v>
      </c>
      <c r="U1916" t="str">
        <f t="shared" si="411"/>
        <v xml:space="preserve">STEEL SCRUBBER -ANG537 </v>
      </c>
      <c r="V1916" t="e">
        <f t="shared" si="412"/>
        <v>#VALUE!</v>
      </c>
      <c r="W1916" t="str">
        <f t="shared" si="413"/>
        <v>KG</v>
      </c>
      <c r="X1916" t="e">
        <f t="shared" si="414"/>
        <v>#VALUE!</v>
      </c>
      <c r="Y1916">
        <f t="shared" si="415"/>
        <v>2060999.24</v>
      </c>
      <c r="Z1916">
        <f t="shared" si="416"/>
        <v>0.30153995283283147</v>
      </c>
      <c r="AA1916" t="str">
        <f t="shared" si="417"/>
        <v>High</v>
      </c>
      <c r="AB1916">
        <f t="shared" si="418"/>
        <v>2018</v>
      </c>
      <c r="AD1916">
        <f t="shared" si="419"/>
        <v>0.20639775561065496</v>
      </c>
    </row>
    <row r="1917" spans="1:30" x14ac:dyDescent="0.3">
      <c r="A1917" s="3" t="s">
        <v>19</v>
      </c>
      <c r="B1917" s="3" t="s">
        <v>2535</v>
      </c>
      <c r="C1917" s="3" t="s">
        <v>21</v>
      </c>
      <c r="D1917" s="4" t="s">
        <v>25</v>
      </c>
      <c r="E1917" s="3" t="s">
        <v>2523</v>
      </c>
      <c r="F1917" s="3" t="str">
        <f t="shared" si="406"/>
        <v>Scrubber</v>
      </c>
      <c r="G1917" s="3" t="str">
        <f t="shared" si="407"/>
        <v xml:space="preserve">STEEL SCRUBBER -ANG537 </v>
      </c>
      <c r="H1917" s="3" t="str">
        <f t="shared" si="408"/>
        <v>STEEL</v>
      </c>
      <c r="I1917" s="3"/>
      <c r="J1917" s="3"/>
      <c r="K1917" s="3" t="str">
        <f t="shared" si="409"/>
        <v>KG</v>
      </c>
      <c r="L1917" s="3" t="e">
        <f t="shared" si="410"/>
        <v>#VALUE!</v>
      </c>
      <c r="M1917" s="3"/>
      <c r="N1917" s="3">
        <v>318384</v>
      </c>
      <c r="O1917" s="3" t="s">
        <v>1076</v>
      </c>
      <c r="P1917" s="3">
        <v>4.9735798281320696</v>
      </c>
      <c r="Q1917" s="3">
        <v>1583508.24</v>
      </c>
      <c r="R1917" s="3">
        <v>7.6752775125494901E-2</v>
      </c>
      <c r="S1917" s="3">
        <v>24436.855555555601</v>
      </c>
      <c r="T1917" s="3">
        <v>477491</v>
      </c>
      <c r="U1917" t="str">
        <f t="shared" si="411"/>
        <v xml:space="preserve">STEEL SCRUBBER -ANG537 </v>
      </c>
      <c r="V1917" t="e">
        <f t="shared" si="412"/>
        <v>#VALUE!</v>
      </c>
      <c r="W1917" t="str">
        <f t="shared" si="413"/>
        <v>KG</v>
      </c>
      <c r="X1917" t="e">
        <f t="shared" si="414"/>
        <v>#VALUE!</v>
      </c>
      <c r="Y1917">
        <f t="shared" si="415"/>
        <v>2060999.24</v>
      </c>
      <c r="Z1917">
        <f t="shared" si="416"/>
        <v>0.30153995283283147</v>
      </c>
      <c r="AA1917" t="str">
        <f t="shared" si="417"/>
        <v>High</v>
      </c>
      <c r="AB1917">
        <f t="shared" si="418"/>
        <v>2018</v>
      </c>
      <c r="AD1917">
        <f t="shared" si="419"/>
        <v>0.2058176202617393</v>
      </c>
    </row>
    <row r="1918" spans="1:30" x14ac:dyDescent="0.3">
      <c r="A1918" s="3" t="s">
        <v>19</v>
      </c>
      <c r="B1918" s="3" t="s">
        <v>2536</v>
      </c>
      <c r="C1918" s="3" t="s">
        <v>21</v>
      </c>
      <c r="D1918" s="4" t="s">
        <v>22</v>
      </c>
      <c r="E1918" s="3" t="s">
        <v>2537</v>
      </c>
      <c r="F1918" s="3" t="str">
        <f t="shared" si="406"/>
        <v>Other</v>
      </c>
      <c r="G1918" s="3" t="str">
        <f t="shared" si="407"/>
        <v xml:space="preserve">STEEL WALL HANGER HOOK -SL-89 </v>
      </c>
      <c r="H1918" s="3" t="str">
        <f t="shared" si="408"/>
        <v>STEEL</v>
      </c>
      <c r="I1918" s="3"/>
      <c r="J1918" s="3"/>
      <c r="K1918" s="3" t="str">
        <f t="shared" si="409"/>
        <v>KG</v>
      </c>
      <c r="L1918" s="3" t="e">
        <f t="shared" si="410"/>
        <v>#VALUE!</v>
      </c>
      <c r="M1918" s="3"/>
      <c r="N1918" s="3">
        <v>5400</v>
      </c>
      <c r="O1918" s="3" t="s">
        <v>1076</v>
      </c>
      <c r="P1918" s="3">
        <v>81.241812962962996</v>
      </c>
      <c r="Q1918" s="3">
        <v>438705.79</v>
      </c>
      <c r="R1918" s="3">
        <v>1.25956299167384</v>
      </c>
      <c r="S1918" s="3">
        <v>6801.64015503876</v>
      </c>
      <c r="T1918" s="3">
        <v>103253.8</v>
      </c>
      <c r="U1918" t="str">
        <f t="shared" si="411"/>
        <v xml:space="preserve">STEEL WALL HANGER HOOK -SL-89 </v>
      </c>
      <c r="V1918" t="e">
        <f t="shared" si="412"/>
        <v>#VALUE!</v>
      </c>
      <c r="W1918" t="str">
        <f t="shared" si="413"/>
        <v>KG</v>
      </c>
      <c r="X1918" t="e">
        <f t="shared" si="414"/>
        <v>#VALUE!</v>
      </c>
      <c r="Y1918">
        <f t="shared" si="415"/>
        <v>541959.59</v>
      </c>
      <c r="Z1918">
        <f t="shared" si="416"/>
        <v>0.23536001200257697</v>
      </c>
      <c r="AA1918" t="str">
        <f t="shared" si="417"/>
        <v>High</v>
      </c>
      <c r="AB1918">
        <f t="shared" si="418"/>
        <v>2018</v>
      </c>
      <c r="AD1918">
        <f t="shared" si="419"/>
        <v>0.20523036668768355</v>
      </c>
    </row>
    <row r="1919" spans="1:30" x14ac:dyDescent="0.3">
      <c r="A1919" s="3" t="s">
        <v>19</v>
      </c>
      <c r="B1919" s="3" t="s">
        <v>2538</v>
      </c>
      <c r="C1919" s="3" t="s">
        <v>21</v>
      </c>
      <c r="D1919" s="4" t="s">
        <v>22</v>
      </c>
      <c r="E1919" s="3" t="s">
        <v>2539</v>
      </c>
      <c r="F1919" s="3" t="str">
        <f t="shared" si="406"/>
        <v>Other</v>
      </c>
      <c r="G1919" s="3" t="str">
        <f t="shared" si="407"/>
        <v xml:space="preserve">STEEL HOOK 3PCS -RJ-409 </v>
      </c>
      <c r="H1919" s="3" t="str">
        <f t="shared" si="408"/>
        <v>STEEL</v>
      </c>
      <c r="I1919" s="3"/>
      <c r="J1919" s="3"/>
      <c r="K1919" s="3" t="str">
        <f t="shared" si="409"/>
        <v>PCS</v>
      </c>
      <c r="L1919" s="3" t="e">
        <f t="shared" si="410"/>
        <v>#VALUE!</v>
      </c>
      <c r="M1919" s="3"/>
      <c r="N1919" s="3">
        <v>1512</v>
      </c>
      <c r="O1919" s="3" t="s">
        <v>2194</v>
      </c>
      <c r="P1919" s="3">
        <v>38.247433862433901</v>
      </c>
      <c r="Q1919" s="3">
        <v>57830.12</v>
      </c>
      <c r="R1919" s="3">
        <v>0.59298347073540902</v>
      </c>
      <c r="S1919" s="3">
        <v>896.59100775193804</v>
      </c>
      <c r="T1919" s="3">
        <v>13610.9</v>
      </c>
      <c r="U1919" t="str">
        <f t="shared" si="411"/>
        <v xml:space="preserve">STEEL HOOK 3PCS -RJ-409 </v>
      </c>
      <c r="V1919" t="e">
        <f t="shared" si="412"/>
        <v>#VALUE!</v>
      </c>
      <c r="W1919" t="str">
        <f t="shared" si="413"/>
        <v>PCS</v>
      </c>
      <c r="X1919" t="e">
        <f t="shared" si="414"/>
        <v>#VALUE!</v>
      </c>
      <c r="Y1919">
        <f t="shared" si="415"/>
        <v>71441.02</v>
      </c>
      <c r="Z1919">
        <f t="shared" si="416"/>
        <v>0.23536005112906561</v>
      </c>
      <c r="AA1919" t="str">
        <f t="shared" si="417"/>
        <v>High</v>
      </c>
      <c r="AB1919">
        <f t="shared" si="418"/>
        <v>2018</v>
      </c>
      <c r="AD1919">
        <f t="shared" si="419"/>
        <v>0.20504438122277682</v>
      </c>
    </row>
    <row r="1920" spans="1:30" x14ac:dyDescent="0.3">
      <c r="A1920" s="3" t="s">
        <v>19</v>
      </c>
      <c r="B1920" s="3" t="s">
        <v>2538</v>
      </c>
      <c r="C1920" s="3" t="s">
        <v>21</v>
      </c>
      <c r="D1920" s="4" t="s">
        <v>22</v>
      </c>
      <c r="E1920" s="3" t="s">
        <v>2540</v>
      </c>
      <c r="F1920" s="3" t="str">
        <f t="shared" si="406"/>
        <v>Home Utility</v>
      </c>
      <c r="G1920" s="3" t="str">
        <f t="shared" si="407"/>
        <v>RYX-02-021A MULTI FUNCTION CLOTH STAND</v>
      </c>
      <c r="H1920" s="3" t="str">
        <f t="shared" si="408"/>
        <v>RYX-02-021A</v>
      </c>
      <c r="I1920" s="3"/>
      <c r="J1920" s="3"/>
      <c r="K1920" s="3" t="str">
        <f t="shared" si="409"/>
        <v/>
      </c>
      <c r="L1920" s="3" t="e">
        <f t="shared" si="410"/>
        <v>#VALUE!</v>
      </c>
      <c r="M1920" s="3"/>
      <c r="N1920" s="3">
        <v>1296</v>
      </c>
      <c r="O1920" s="3" t="s">
        <v>1076</v>
      </c>
      <c r="P1920" s="3">
        <v>611.51079475308597</v>
      </c>
      <c r="Q1920" s="3">
        <v>792517.99</v>
      </c>
      <c r="R1920" s="3">
        <v>9.4807875155517305</v>
      </c>
      <c r="S1920" s="3">
        <v>12287.100620155001</v>
      </c>
      <c r="T1920" s="3">
        <v>186527</v>
      </c>
      <c r="U1920" t="str">
        <f t="shared" si="411"/>
        <v>RYX-02-021A MULTI FUNCTION CLOTH STAND</v>
      </c>
      <c r="V1920" t="e">
        <f t="shared" si="412"/>
        <v>#VALUE!</v>
      </c>
      <c r="W1920" t="str">
        <f t="shared" si="413"/>
        <v/>
      </c>
      <c r="X1920" t="e">
        <f t="shared" si="414"/>
        <v>#VALUE!</v>
      </c>
      <c r="Y1920">
        <f t="shared" si="415"/>
        <v>979044.99</v>
      </c>
      <c r="Z1920">
        <f t="shared" si="416"/>
        <v>0.23535995693927403</v>
      </c>
      <c r="AA1920" t="str">
        <f t="shared" si="417"/>
        <v>High</v>
      </c>
      <c r="AB1920">
        <f t="shared" si="418"/>
        <v>2018</v>
      </c>
      <c r="AD1920">
        <f t="shared" si="419"/>
        <v>0.20485608513640233</v>
      </c>
    </row>
    <row r="1921" spans="1:30" x14ac:dyDescent="0.3">
      <c r="A1921" s="3" t="s">
        <v>19</v>
      </c>
      <c r="B1921" s="3" t="s">
        <v>2538</v>
      </c>
      <c r="C1921" s="3" t="s">
        <v>21</v>
      </c>
      <c r="D1921" s="4" t="s">
        <v>22</v>
      </c>
      <c r="E1921" s="3" t="s">
        <v>2541</v>
      </c>
      <c r="F1921" s="3" t="str">
        <f t="shared" si="406"/>
        <v>Home Utility</v>
      </c>
      <c r="G1921" s="3" t="str">
        <f t="shared" si="407"/>
        <v>RYX-02-020 MULTI FUNCTION CLOTH STAND</v>
      </c>
      <c r="H1921" s="3" t="str">
        <f t="shared" si="408"/>
        <v>RYX-02-020</v>
      </c>
      <c r="I1921" s="3"/>
      <c r="J1921" s="3"/>
      <c r="K1921" s="3" t="str">
        <f t="shared" si="409"/>
        <v/>
      </c>
      <c r="L1921" s="3" t="e">
        <f t="shared" si="410"/>
        <v>#VALUE!</v>
      </c>
      <c r="M1921" s="3"/>
      <c r="N1921" s="3">
        <v>1232</v>
      </c>
      <c r="O1921" s="3" t="s">
        <v>1076</v>
      </c>
      <c r="P1921" s="3">
        <v>981.72273538960997</v>
      </c>
      <c r="Q1921" s="3">
        <v>1209482.4099999999</v>
      </c>
      <c r="R1921" s="3">
        <v>15.220507525420301</v>
      </c>
      <c r="S1921" s="3">
        <v>18751.665271317801</v>
      </c>
      <c r="T1921" s="3">
        <v>284663.8</v>
      </c>
      <c r="U1921" t="str">
        <f t="shared" si="411"/>
        <v>RYX-02-020 MULTI FUNCTION CLOTH STAND</v>
      </c>
      <c r="V1921" t="e">
        <f t="shared" si="412"/>
        <v>#VALUE!</v>
      </c>
      <c r="W1921" t="str">
        <f t="shared" si="413"/>
        <v/>
      </c>
      <c r="X1921" t="e">
        <f t="shared" si="414"/>
        <v>#VALUE!</v>
      </c>
      <c r="Y1921">
        <f t="shared" si="415"/>
        <v>1494146.21</v>
      </c>
      <c r="Z1921">
        <f t="shared" si="416"/>
        <v>0.23536001652144739</v>
      </c>
      <c r="AA1921" t="str">
        <f t="shared" si="417"/>
        <v>High</v>
      </c>
      <c r="AB1921">
        <f t="shared" si="418"/>
        <v>2018</v>
      </c>
      <c r="AD1921">
        <f t="shared" si="419"/>
        <v>0.20466543593763439</v>
      </c>
    </row>
    <row r="1922" spans="1:30" x14ac:dyDescent="0.3">
      <c r="A1922" s="3" t="s">
        <v>19</v>
      </c>
      <c r="B1922" s="3" t="s">
        <v>2542</v>
      </c>
      <c r="C1922" s="3" t="s">
        <v>21</v>
      </c>
      <c r="D1922" s="4" t="s">
        <v>22</v>
      </c>
      <c r="E1922" s="3" t="s">
        <v>2543</v>
      </c>
      <c r="F1922" s="3" t="str">
        <f t="shared" si="406"/>
        <v>Household Steel</v>
      </c>
      <c r="G1922" s="3" t="str">
        <f t="shared" si="407"/>
        <v xml:space="preserve">STEEL SPOON HOLDER ROUND -MP-96 </v>
      </c>
      <c r="H1922" s="3" t="str">
        <f t="shared" si="408"/>
        <v>STEEL</v>
      </c>
      <c r="I1922" s="3"/>
      <c r="J1922" s="3"/>
      <c r="K1922" s="3" t="str">
        <f t="shared" si="409"/>
        <v>KG</v>
      </c>
      <c r="L1922" s="3" t="e">
        <f t="shared" si="410"/>
        <v>#VALUE!</v>
      </c>
      <c r="M1922" s="3"/>
      <c r="N1922" s="3">
        <v>8028</v>
      </c>
      <c r="O1922" s="3" t="s">
        <v>1076</v>
      </c>
      <c r="P1922" s="3">
        <v>47.6048567513702</v>
      </c>
      <c r="Q1922" s="3">
        <v>382171.79</v>
      </c>
      <c r="R1922" s="3">
        <v>0.73351088985162105</v>
      </c>
      <c r="S1922" s="3">
        <v>5888.6254237288103</v>
      </c>
      <c r="T1922" s="3">
        <v>89948</v>
      </c>
      <c r="U1922" t="str">
        <f t="shared" si="411"/>
        <v xml:space="preserve">STEEL SPOON HOLDER ROUND -MP-96 </v>
      </c>
      <c r="V1922" t="e">
        <f t="shared" si="412"/>
        <v>#VALUE!</v>
      </c>
      <c r="W1922" t="str">
        <f t="shared" si="413"/>
        <v>KG</v>
      </c>
      <c r="X1922" t="e">
        <f t="shared" si="414"/>
        <v>#VALUE!</v>
      </c>
      <c r="Y1922">
        <f t="shared" si="415"/>
        <v>472119.79</v>
      </c>
      <c r="Z1922">
        <f t="shared" si="416"/>
        <v>0.2353601243043083</v>
      </c>
      <c r="AA1922" t="str">
        <f t="shared" si="417"/>
        <v>High</v>
      </c>
      <c r="AB1922">
        <f t="shared" si="418"/>
        <v>2018</v>
      </c>
      <c r="AD1922">
        <f t="shared" si="419"/>
        <v>0.20447238826100664</v>
      </c>
    </row>
    <row r="1923" spans="1:30" x14ac:dyDescent="0.3">
      <c r="A1923" s="3" t="s">
        <v>19</v>
      </c>
      <c r="B1923" s="3" t="s">
        <v>2542</v>
      </c>
      <c r="C1923" s="3" t="s">
        <v>21</v>
      </c>
      <c r="D1923" s="4" t="s">
        <v>22</v>
      </c>
      <c r="E1923" s="3" t="s">
        <v>2544</v>
      </c>
      <c r="F1923" s="3" t="str">
        <f t="shared" ref="F1923:F1986" si="420">IF(ISNUMBER(SEARCH("SCRUB",E1923)),"Scrubber",
IF(ISNUMBER(SEARCH("STRAIN",E1923)),"Kitchen Tools",
IF(ISNUMBER(SEARCH("HOLDER",E1923)),"Household Steel",
IF(ISNUMBER(SEARCH("CONTAINER",E1923)),"Containers",
IF(ISNUMBER(SEARCH("STAND",E1923)),"Home Utility",
"Other")))))</f>
        <v>Other</v>
      </c>
      <c r="G1923" s="3" t="str">
        <f t="shared" ref="G1923:G1986" si="421">LEFT(E1923, FIND("(", E1923 &amp; "(")-1)</f>
        <v xml:space="preserve">STEEL HOOK 3PCS -RJ-409 </v>
      </c>
      <c r="H1923" s="3" t="str">
        <f t="shared" ref="H1923:H1986" si="422">LEFT(E1923, FIND(" ", E1923 &amp; " ") - 1)</f>
        <v>STEEL</v>
      </c>
      <c r="I1923" s="3"/>
      <c r="J1923" s="3"/>
      <c r="K1923" s="3" t="str">
        <f t="shared" ref="K1923:K1986" si="423">IF(ISNUMBER(SEARCH("PCS",E1923)),"PCS",
IF(ISNUMBER(SEARCH("SET",E1923)),"SETS",
IF(ISNUMBER(SEARCH("KG",E1923)),"KG","")))</f>
        <v>PCS</v>
      </c>
      <c r="L1923" s="3" t="e">
        <f t="shared" ref="L1923:L1986" si="424">--TRIM(MID(E1923, FIND("USD", UPPER(E1923))+3, 10))</f>
        <v>#VALUE!</v>
      </c>
      <c r="M1923" s="3"/>
      <c r="N1923" s="3">
        <v>28584</v>
      </c>
      <c r="O1923" s="3" t="s">
        <v>2194</v>
      </c>
      <c r="P1923" s="3">
        <v>38.015878813322097</v>
      </c>
      <c r="Q1923" s="3">
        <v>1086645.8799999999</v>
      </c>
      <c r="R1923" s="3">
        <v>0.58576084458123501</v>
      </c>
      <c r="S1923" s="3">
        <v>16743.387981510001</v>
      </c>
      <c r="T1923" s="3">
        <v>255753</v>
      </c>
      <c r="U1923" t="str">
        <f t="shared" ref="U1923:U1986" si="425">LEFT(E1923, FIND("(", E1923 &amp; "(")-1)</f>
        <v xml:space="preserve">STEEL HOOK 3PCS -RJ-409 </v>
      </c>
      <c r="V1923" t="e">
        <f t="shared" ref="V1923:V1986" si="426">--SUBSTITUTE(MID(E1923, FIND("QTY:", E1923) + 4, FIND("PCS", E1923) - FIND("QTY:", E1923) - 4), ",", "")</f>
        <v>#VALUE!</v>
      </c>
      <c r="W1923" t="str">
        <f t="shared" ref="W1923:W1986" si="427">IF(ISNUMBER(SEARCH("PCS",E1923)),"PCS",
IF(ISNUMBER(SEARCH("SET",E1923)),"SET",
IF(ISNUMBER(SEARCH("KG",E1923)),"KG","")))</f>
        <v>PCS</v>
      </c>
      <c r="X1923" t="e">
        <f t="shared" ref="X1923:X1986" si="428">--TRIM(SUBSTITUTE(MID(UPPER(E1923), FIND("USD", UPPER(E1923))+3, FIND("PER", UPPER(E1923)) - (FIND("USD", UPPER(E1923))+3)),")",""))</f>
        <v>#VALUE!</v>
      </c>
      <c r="Y1923">
        <f t="shared" ref="Y1923:Y1986" si="429">Q1923 + T1923</f>
        <v>1342398.88</v>
      </c>
      <c r="Z1923">
        <f t="shared" ref="Z1923:Z1986" si="430">IF(Q1923&gt;0, T1923/Q1923, "")</f>
        <v>0.23536002363529876</v>
      </c>
      <c r="AA1923" t="str">
        <f t="shared" ref="AA1923:AA1986" si="431">IF(AD1923 &gt; $AD$2080, "High", "Normal")</f>
        <v>High</v>
      </c>
      <c r="AB1923">
        <f t="shared" ref="AB1923:AB1986" si="432">YEAR(B1923)</f>
        <v>2018</v>
      </c>
      <c r="AD1923">
        <f t="shared" ref="AD1923:AD1986" si="433">AVERAGE(Z1923:Z4001)</f>
        <v>0.20427689626073259</v>
      </c>
    </row>
    <row r="1924" spans="1:30" x14ac:dyDescent="0.3">
      <c r="A1924" s="3" t="s">
        <v>19</v>
      </c>
      <c r="B1924" s="3" t="s">
        <v>2542</v>
      </c>
      <c r="C1924" s="3" t="s">
        <v>21</v>
      </c>
      <c r="D1924" s="4" t="s">
        <v>22</v>
      </c>
      <c r="E1924" s="3" t="s">
        <v>2545</v>
      </c>
      <c r="F1924" s="3" t="str">
        <f t="shared" si="420"/>
        <v>Other</v>
      </c>
      <c r="G1924" s="3" t="str">
        <f t="shared" si="421"/>
        <v xml:space="preserve">STEEL ZHARA-NP-003 </v>
      </c>
      <c r="H1924" s="3" t="str">
        <f t="shared" si="422"/>
        <v>STEEL</v>
      </c>
      <c r="I1924" s="3"/>
      <c r="J1924" s="3"/>
      <c r="K1924" s="3" t="str">
        <f t="shared" si="423"/>
        <v>KG</v>
      </c>
      <c r="L1924" s="3" t="e">
        <f t="shared" si="424"/>
        <v>#VALUE!</v>
      </c>
      <c r="M1924" s="3"/>
      <c r="N1924" s="3">
        <v>36000</v>
      </c>
      <c r="O1924" s="3" t="s">
        <v>1076</v>
      </c>
      <c r="P1924" s="3">
        <v>30.399101666666699</v>
      </c>
      <c r="Q1924" s="3">
        <v>1094367.6599999999</v>
      </c>
      <c r="R1924" s="3">
        <v>0.46839910118130401</v>
      </c>
      <c r="S1924" s="3">
        <v>16862.367642526999</v>
      </c>
      <c r="T1924" s="3">
        <v>257570.4</v>
      </c>
      <c r="U1924" t="str">
        <f t="shared" si="425"/>
        <v xml:space="preserve">STEEL ZHARA-NP-003 </v>
      </c>
      <c r="V1924" t="e">
        <f t="shared" si="426"/>
        <v>#VALUE!</v>
      </c>
      <c r="W1924" t="str">
        <f t="shared" si="427"/>
        <v>KG</v>
      </c>
      <c r="X1924" t="e">
        <f t="shared" si="428"/>
        <v>#VALUE!</v>
      </c>
      <c r="Y1924">
        <f t="shared" si="429"/>
        <v>1351938.0599999998</v>
      </c>
      <c r="Z1924">
        <f t="shared" si="430"/>
        <v>0.23536002516741039</v>
      </c>
      <c r="AA1924" t="str">
        <f t="shared" si="431"/>
        <v>High</v>
      </c>
      <c r="AB1924">
        <f t="shared" si="432"/>
        <v>2018</v>
      </c>
      <c r="AD1924">
        <f t="shared" si="433"/>
        <v>0.20407891455770991</v>
      </c>
    </row>
    <row r="1925" spans="1:30" x14ac:dyDescent="0.3">
      <c r="A1925" s="3" t="s">
        <v>19</v>
      </c>
      <c r="B1925" s="3" t="s">
        <v>2546</v>
      </c>
      <c r="C1925" s="3" t="s">
        <v>21</v>
      </c>
      <c r="D1925" s="4" t="s">
        <v>22</v>
      </c>
      <c r="E1925" s="3" t="s">
        <v>2547</v>
      </c>
      <c r="F1925" s="3" t="str">
        <f t="shared" si="420"/>
        <v>Other</v>
      </c>
      <c r="G1925" s="3" t="str">
        <f t="shared" si="421"/>
        <v xml:space="preserve">STEEL WALLNUT CRACKER -SL-145 </v>
      </c>
      <c r="H1925" s="3" t="str">
        <f t="shared" si="422"/>
        <v>STEEL</v>
      </c>
      <c r="I1925" s="3"/>
      <c r="J1925" s="3"/>
      <c r="K1925" s="3" t="str">
        <f t="shared" si="423"/>
        <v>KG</v>
      </c>
      <c r="L1925" s="3" t="e">
        <f t="shared" si="424"/>
        <v>#VALUE!</v>
      </c>
      <c r="M1925" s="3"/>
      <c r="N1925" s="3">
        <v>480</v>
      </c>
      <c r="O1925" s="3" t="s">
        <v>1076</v>
      </c>
      <c r="P1925" s="3">
        <v>69.970333333333301</v>
      </c>
      <c r="Q1925" s="3">
        <v>33585.760000000002</v>
      </c>
      <c r="R1925" s="3">
        <v>1.0698827726809399</v>
      </c>
      <c r="S1925" s="3">
        <v>513.54373088684997</v>
      </c>
      <c r="T1925" s="3">
        <v>7904.8</v>
      </c>
      <c r="U1925" t="str">
        <f t="shared" si="425"/>
        <v xml:space="preserve">STEEL WALLNUT CRACKER -SL-145 </v>
      </c>
      <c r="V1925" t="e">
        <f t="shared" si="426"/>
        <v>#VALUE!</v>
      </c>
      <c r="W1925" t="str">
        <f t="shared" si="427"/>
        <v>KG</v>
      </c>
      <c r="X1925" t="e">
        <f t="shared" si="428"/>
        <v>#VALUE!</v>
      </c>
      <c r="Y1925">
        <f t="shared" si="429"/>
        <v>41490.560000000005</v>
      </c>
      <c r="Z1925">
        <f t="shared" si="430"/>
        <v>0.23536165327210101</v>
      </c>
      <c r="AA1925" t="str">
        <f t="shared" si="431"/>
        <v>High</v>
      </c>
      <c r="AB1925">
        <f t="shared" si="432"/>
        <v>2017</v>
      </c>
      <c r="AD1925">
        <f t="shared" si="433"/>
        <v>0.20387839461790414</v>
      </c>
    </row>
    <row r="1926" spans="1:30" x14ac:dyDescent="0.3">
      <c r="A1926" s="3" t="s">
        <v>19</v>
      </c>
      <c r="B1926" s="3" t="s">
        <v>2546</v>
      </c>
      <c r="C1926" s="3" t="s">
        <v>21</v>
      </c>
      <c r="D1926" s="4" t="s">
        <v>22</v>
      </c>
      <c r="E1926" s="3" t="s">
        <v>2548</v>
      </c>
      <c r="F1926" s="3" t="str">
        <f t="shared" si="420"/>
        <v>Other</v>
      </c>
      <c r="G1926" s="3" t="str">
        <f t="shared" si="421"/>
        <v xml:space="preserve">STEEL LUNCH BOX -SL-104 </v>
      </c>
      <c r="H1926" s="3" t="str">
        <f t="shared" si="422"/>
        <v>STEEL</v>
      </c>
      <c r="I1926" s="3"/>
      <c r="J1926" s="3"/>
      <c r="K1926" s="3" t="str">
        <f t="shared" si="423"/>
        <v>KG</v>
      </c>
      <c r="L1926" s="3" t="e">
        <f t="shared" si="424"/>
        <v>#VALUE!</v>
      </c>
      <c r="M1926" s="3"/>
      <c r="N1926" s="3">
        <v>360</v>
      </c>
      <c r="O1926" s="3" t="s">
        <v>1076</v>
      </c>
      <c r="P1926" s="3">
        <v>180.63772222222201</v>
      </c>
      <c r="Q1926" s="3">
        <v>65029.58</v>
      </c>
      <c r="R1926" s="3">
        <v>2.7620446822969802</v>
      </c>
      <c r="S1926" s="3">
        <v>994.33608562691097</v>
      </c>
      <c r="T1926" s="3">
        <v>15305.4</v>
      </c>
      <c r="U1926" t="str">
        <f t="shared" si="425"/>
        <v xml:space="preserve">STEEL LUNCH BOX -SL-104 </v>
      </c>
      <c r="V1926" t="e">
        <f t="shared" si="426"/>
        <v>#VALUE!</v>
      </c>
      <c r="W1926" t="str">
        <f t="shared" si="427"/>
        <v>KG</v>
      </c>
      <c r="X1926" t="e">
        <f t="shared" si="428"/>
        <v>#VALUE!</v>
      </c>
      <c r="Y1926">
        <f t="shared" si="429"/>
        <v>80334.98</v>
      </c>
      <c r="Z1926">
        <f t="shared" si="430"/>
        <v>0.23536058513679467</v>
      </c>
      <c r="AA1926" t="str">
        <f t="shared" si="431"/>
        <v>High</v>
      </c>
      <c r="AB1926">
        <f t="shared" si="432"/>
        <v>2017</v>
      </c>
      <c r="AD1926">
        <f t="shared" si="433"/>
        <v>0.20367527682013511</v>
      </c>
    </row>
    <row r="1927" spans="1:30" x14ac:dyDescent="0.3">
      <c r="A1927" s="3" t="s">
        <v>19</v>
      </c>
      <c r="B1927" s="3" t="s">
        <v>2546</v>
      </c>
      <c r="C1927" s="3" t="s">
        <v>21</v>
      </c>
      <c r="D1927" s="4" t="s">
        <v>22</v>
      </c>
      <c r="E1927" s="3" t="s">
        <v>2549</v>
      </c>
      <c r="F1927" s="3" t="str">
        <f t="shared" si="420"/>
        <v>Household Steel</v>
      </c>
      <c r="G1927" s="3" t="str">
        <f t="shared" si="421"/>
        <v xml:space="preserve">STEEL SPOON HOLDER ROUND-MP-96 </v>
      </c>
      <c r="H1927" s="3" t="str">
        <f t="shared" si="422"/>
        <v>STEEL</v>
      </c>
      <c r="I1927" s="3"/>
      <c r="J1927" s="3"/>
      <c r="K1927" s="3" t="str">
        <f t="shared" si="423"/>
        <v>KG</v>
      </c>
      <c r="L1927" s="3" t="e">
        <f t="shared" si="424"/>
        <v>#VALUE!</v>
      </c>
      <c r="M1927" s="3"/>
      <c r="N1927" s="3">
        <v>10188</v>
      </c>
      <c r="O1927" s="3" t="s">
        <v>1076</v>
      </c>
      <c r="P1927" s="3">
        <v>49.907414605418097</v>
      </c>
      <c r="Q1927" s="3">
        <v>508456.74</v>
      </c>
      <c r="R1927" s="3">
        <v>0.763110315067556</v>
      </c>
      <c r="S1927" s="3">
        <v>7774.5678899082604</v>
      </c>
      <c r="T1927" s="3">
        <v>119670.39999999999</v>
      </c>
      <c r="U1927" t="str">
        <f t="shared" si="425"/>
        <v xml:space="preserve">STEEL SPOON HOLDER ROUND-MP-96 </v>
      </c>
      <c r="V1927" t="e">
        <f t="shared" si="426"/>
        <v>#VALUE!</v>
      </c>
      <c r="W1927" t="str">
        <f t="shared" si="427"/>
        <v>KG</v>
      </c>
      <c r="X1927" t="e">
        <f t="shared" si="428"/>
        <v>#VALUE!</v>
      </c>
      <c r="Y1927">
        <f t="shared" si="429"/>
        <v>628127.14</v>
      </c>
      <c r="Z1927">
        <f t="shared" si="430"/>
        <v>0.23536004262624191</v>
      </c>
      <c r="AA1927" t="str">
        <f t="shared" si="431"/>
        <v>High</v>
      </c>
      <c r="AB1927">
        <f t="shared" si="432"/>
        <v>2017</v>
      </c>
      <c r="AD1927">
        <f t="shared" si="433"/>
        <v>0.20346952806483212</v>
      </c>
    </row>
    <row r="1928" spans="1:30" x14ac:dyDescent="0.3">
      <c r="A1928" s="3" t="s">
        <v>19</v>
      </c>
      <c r="B1928" s="3" t="s">
        <v>2550</v>
      </c>
      <c r="C1928" s="3" t="s">
        <v>21</v>
      </c>
      <c r="D1928" s="4" t="s">
        <v>22</v>
      </c>
      <c r="E1928" s="3" t="s">
        <v>2380</v>
      </c>
      <c r="F1928" s="3" t="str">
        <f t="shared" si="420"/>
        <v>Other</v>
      </c>
      <c r="G1928" s="3" t="str">
        <f t="shared" si="421"/>
        <v>KWB-600F STAINLESS STEEL SPORTS BOTTLE</v>
      </c>
      <c r="H1928" s="3" t="str">
        <f t="shared" si="422"/>
        <v>KWB-600F</v>
      </c>
      <c r="I1928" s="3"/>
      <c r="J1928" s="3"/>
      <c r="K1928" s="3" t="str">
        <f t="shared" si="423"/>
        <v/>
      </c>
      <c r="L1928" s="3" t="e">
        <f t="shared" si="424"/>
        <v>#VALUE!</v>
      </c>
      <c r="M1928" s="3"/>
      <c r="N1928" s="3">
        <v>50400</v>
      </c>
      <c r="O1928" s="3" t="s">
        <v>1076</v>
      </c>
      <c r="P1928" s="3">
        <v>76.833174603174598</v>
      </c>
      <c r="Q1928" s="3">
        <v>3872392</v>
      </c>
      <c r="R1928" s="3">
        <v>1.1606219728576199</v>
      </c>
      <c r="S1928" s="3">
        <v>58495.347432024202</v>
      </c>
      <c r="T1928" s="3">
        <v>911406.2</v>
      </c>
      <c r="U1928" t="str">
        <f t="shared" si="425"/>
        <v>KWB-600F STAINLESS STEEL SPORTS BOTTLE</v>
      </c>
      <c r="V1928" t="e">
        <f t="shared" si="426"/>
        <v>#VALUE!</v>
      </c>
      <c r="W1928" t="str">
        <f t="shared" si="427"/>
        <v/>
      </c>
      <c r="X1928" t="e">
        <f t="shared" si="428"/>
        <v>#VALUE!</v>
      </c>
      <c r="Y1928">
        <f t="shared" si="429"/>
        <v>4783798.2</v>
      </c>
      <c r="Z1928">
        <f t="shared" si="430"/>
        <v>0.23536000487553946</v>
      </c>
      <c r="AA1928" t="str">
        <f t="shared" si="431"/>
        <v>High</v>
      </c>
      <c r="AB1928">
        <f t="shared" si="432"/>
        <v>2017</v>
      </c>
      <c r="AD1928">
        <f t="shared" si="433"/>
        <v>0.20326109332913664</v>
      </c>
    </row>
    <row r="1929" spans="1:30" x14ac:dyDescent="0.3">
      <c r="A1929" s="3" t="s">
        <v>19</v>
      </c>
      <c r="B1929" s="3" t="s">
        <v>2551</v>
      </c>
      <c r="C1929" s="3" t="s">
        <v>21</v>
      </c>
      <c r="D1929" s="4" t="s">
        <v>22</v>
      </c>
      <c r="E1929" s="3" t="s">
        <v>2552</v>
      </c>
      <c r="F1929" s="3" t="str">
        <f t="shared" si="420"/>
        <v>Other</v>
      </c>
      <c r="G1929" s="3" t="str">
        <f t="shared" si="421"/>
        <v xml:space="preserve">STAINLESS STEEL SPORTS BOTTLE 750ML S-308-C6 -NP-20 </v>
      </c>
      <c r="H1929" s="3" t="str">
        <f t="shared" si="422"/>
        <v>STAINLESS</v>
      </c>
      <c r="I1929" s="3"/>
      <c r="J1929" s="3"/>
      <c r="K1929" s="3" t="str">
        <f t="shared" si="423"/>
        <v>KG</v>
      </c>
      <c r="L1929" s="3" t="e">
        <f t="shared" si="424"/>
        <v>#VALUE!</v>
      </c>
      <c r="M1929" s="3"/>
      <c r="N1929" s="3">
        <v>8856</v>
      </c>
      <c r="O1929" s="3" t="s">
        <v>1076</v>
      </c>
      <c r="P1929" s="3">
        <v>75.800460704607005</v>
      </c>
      <c r="Q1929" s="3">
        <v>671288.88</v>
      </c>
      <c r="R1929" s="3">
        <v>1.1450220650242799</v>
      </c>
      <c r="S1929" s="3">
        <v>10140.315407855</v>
      </c>
      <c r="T1929" s="3">
        <v>157994.6</v>
      </c>
      <c r="U1929" t="str">
        <f t="shared" si="425"/>
        <v xml:space="preserve">STAINLESS STEEL SPORTS BOTTLE 750ML S-308-C6 -NP-20 </v>
      </c>
      <c r="V1929" t="e">
        <f t="shared" si="426"/>
        <v>#VALUE!</v>
      </c>
      <c r="W1929" t="str">
        <f t="shared" si="427"/>
        <v>KG</v>
      </c>
      <c r="X1929" t="e">
        <f t="shared" si="428"/>
        <v>#VALUE!</v>
      </c>
      <c r="Y1929">
        <f t="shared" si="429"/>
        <v>829283.48</v>
      </c>
      <c r="Z1929">
        <f t="shared" si="430"/>
        <v>0.23536007329661116</v>
      </c>
      <c r="AA1929" t="str">
        <f t="shared" si="431"/>
        <v>High</v>
      </c>
      <c r="AB1929">
        <f t="shared" si="432"/>
        <v>2017</v>
      </c>
      <c r="AD1929">
        <f t="shared" si="433"/>
        <v>0.20304991627948923</v>
      </c>
    </row>
    <row r="1930" spans="1:30" x14ac:dyDescent="0.3">
      <c r="A1930" s="3" t="s">
        <v>19</v>
      </c>
      <c r="B1930" s="3" t="s">
        <v>2551</v>
      </c>
      <c r="C1930" s="3" t="s">
        <v>21</v>
      </c>
      <c r="D1930" s="4" t="s">
        <v>22</v>
      </c>
      <c r="E1930" s="3" t="s">
        <v>2553</v>
      </c>
      <c r="F1930" s="3" t="str">
        <f t="shared" si="420"/>
        <v>Other</v>
      </c>
      <c r="G1930" s="3" t="str">
        <f t="shared" si="421"/>
        <v xml:space="preserve">STAINLESS STEEL SPORTS BOTTLE 600ML S115-NP-21 </v>
      </c>
      <c r="H1930" s="3" t="str">
        <f t="shared" si="422"/>
        <v>STAINLESS</v>
      </c>
      <c r="I1930" s="3"/>
      <c r="J1930" s="3"/>
      <c r="K1930" s="3" t="str">
        <f t="shared" si="423"/>
        <v>KG</v>
      </c>
      <c r="L1930" s="3" t="e">
        <f t="shared" si="424"/>
        <v>#VALUE!</v>
      </c>
      <c r="M1930" s="3"/>
      <c r="N1930" s="3">
        <v>8028</v>
      </c>
      <c r="O1930" s="3" t="s">
        <v>1076</v>
      </c>
      <c r="P1930" s="3">
        <v>83.552001743896398</v>
      </c>
      <c r="Q1930" s="3">
        <v>670755.47</v>
      </c>
      <c r="R1930" s="3">
        <v>1.2621148299682201</v>
      </c>
      <c r="S1930" s="3">
        <v>10132.2578549849</v>
      </c>
      <c r="T1930" s="3">
        <v>157869</v>
      </c>
      <c r="U1930" t="str">
        <f t="shared" si="425"/>
        <v xml:space="preserve">STAINLESS STEEL SPORTS BOTTLE 600ML S115-NP-21 </v>
      </c>
      <c r="V1930" t="e">
        <f t="shared" si="426"/>
        <v>#VALUE!</v>
      </c>
      <c r="W1930" t="str">
        <f t="shared" si="427"/>
        <v>KG</v>
      </c>
      <c r="X1930" t="e">
        <f t="shared" si="428"/>
        <v>#VALUE!</v>
      </c>
      <c r="Y1930">
        <f t="shared" si="429"/>
        <v>828624.47</v>
      </c>
      <c r="Z1930">
        <f t="shared" si="430"/>
        <v>0.23535998893903914</v>
      </c>
      <c r="AA1930" t="str">
        <f t="shared" si="431"/>
        <v>High</v>
      </c>
      <c r="AB1930">
        <f t="shared" si="432"/>
        <v>2017</v>
      </c>
      <c r="AD1930">
        <f t="shared" si="433"/>
        <v>0.20283594172970698</v>
      </c>
    </row>
    <row r="1931" spans="1:30" x14ac:dyDescent="0.3">
      <c r="A1931" s="3" t="s">
        <v>19</v>
      </c>
      <c r="B1931" s="3" t="s">
        <v>2551</v>
      </c>
      <c r="C1931" s="3" t="s">
        <v>21</v>
      </c>
      <c r="D1931" s="4" t="s">
        <v>22</v>
      </c>
      <c r="E1931" s="3" t="s">
        <v>2554</v>
      </c>
      <c r="F1931" s="3" t="str">
        <f t="shared" si="420"/>
        <v>Other</v>
      </c>
      <c r="G1931" s="3" t="str">
        <f t="shared" si="421"/>
        <v xml:space="preserve">STEEL PEELER-MP-196 </v>
      </c>
      <c r="H1931" s="3" t="str">
        <f t="shared" si="422"/>
        <v>STEEL</v>
      </c>
      <c r="I1931" s="3"/>
      <c r="J1931" s="3"/>
      <c r="K1931" s="3" t="str">
        <f t="shared" si="423"/>
        <v>KG</v>
      </c>
      <c r="L1931" s="3" t="e">
        <f t="shared" si="424"/>
        <v>#VALUE!</v>
      </c>
      <c r="M1931" s="3"/>
      <c r="N1931" s="3">
        <v>30000</v>
      </c>
      <c r="O1931" s="3" t="s">
        <v>1076</v>
      </c>
      <c r="P1931" s="3">
        <v>36.263774333333302</v>
      </c>
      <c r="Q1931" s="3">
        <v>1087913.23</v>
      </c>
      <c r="R1931" s="3">
        <v>0.54779115307149995</v>
      </c>
      <c r="S1931" s="3">
        <v>16433.734592145</v>
      </c>
      <c r="T1931" s="3">
        <v>256051.20000000001</v>
      </c>
      <c r="U1931" t="str">
        <f t="shared" si="425"/>
        <v xml:space="preserve">STEEL PEELER-MP-196 </v>
      </c>
      <c r="V1931" t="e">
        <f t="shared" si="426"/>
        <v>#VALUE!</v>
      </c>
      <c r="W1931" t="str">
        <f t="shared" si="427"/>
        <v>KG</v>
      </c>
      <c r="X1931" t="e">
        <f t="shared" si="428"/>
        <v>#VALUE!</v>
      </c>
      <c r="Y1931">
        <f t="shared" si="429"/>
        <v>1343964.43</v>
      </c>
      <c r="Z1931">
        <f t="shared" si="430"/>
        <v>0.23535994685899722</v>
      </c>
      <c r="AA1931" t="str">
        <f t="shared" si="431"/>
        <v>High</v>
      </c>
      <c r="AB1931">
        <f t="shared" si="432"/>
        <v>2017</v>
      </c>
      <c r="AD1931">
        <f t="shared" si="433"/>
        <v>0.2026191147483114</v>
      </c>
    </row>
    <row r="1932" spans="1:30" x14ac:dyDescent="0.3">
      <c r="A1932" s="3" t="s">
        <v>19</v>
      </c>
      <c r="B1932" s="3" t="s">
        <v>2551</v>
      </c>
      <c r="C1932" s="3" t="s">
        <v>21</v>
      </c>
      <c r="D1932" s="4" t="s">
        <v>22</v>
      </c>
      <c r="E1932" s="3" t="s">
        <v>2555</v>
      </c>
      <c r="F1932" s="3" t="str">
        <f t="shared" si="420"/>
        <v>Other</v>
      </c>
      <c r="G1932" s="3" t="str">
        <f t="shared" si="421"/>
        <v xml:space="preserve">STEEL HOOK 3 PCS SET-RM2628 </v>
      </c>
      <c r="H1932" s="3" t="str">
        <f t="shared" si="422"/>
        <v>STEEL</v>
      </c>
      <c r="I1932" s="3"/>
      <c r="J1932" s="3"/>
      <c r="K1932" s="3" t="str">
        <f t="shared" si="423"/>
        <v>PCS</v>
      </c>
      <c r="L1932" s="3" t="e">
        <f t="shared" si="424"/>
        <v>#VALUE!</v>
      </c>
      <c r="M1932" s="3"/>
      <c r="N1932" s="3">
        <v>68760</v>
      </c>
      <c r="O1932" s="3" t="s">
        <v>2194</v>
      </c>
      <c r="P1932" s="3">
        <v>31.415267888307199</v>
      </c>
      <c r="Q1932" s="3">
        <v>2160113.8199999998</v>
      </c>
      <c r="R1932" s="3">
        <v>0.47455087444572702</v>
      </c>
      <c r="S1932" s="3">
        <v>32630.118126888199</v>
      </c>
      <c r="T1932" s="3">
        <v>508404.4</v>
      </c>
      <c r="U1932" t="str">
        <f t="shared" si="425"/>
        <v xml:space="preserve">STEEL HOOK 3 PCS SET-RM2628 </v>
      </c>
      <c r="V1932" t="e">
        <f t="shared" si="426"/>
        <v>#VALUE!</v>
      </c>
      <c r="W1932" t="str">
        <f t="shared" si="427"/>
        <v>PCS</v>
      </c>
      <c r="X1932" t="e">
        <f t="shared" si="428"/>
        <v>#VALUE!</v>
      </c>
      <c r="Y1932">
        <f t="shared" si="429"/>
        <v>2668518.2199999997</v>
      </c>
      <c r="Z1932">
        <f t="shared" si="430"/>
        <v>0.23536000524268674</v>
      </c>
      <c r="AA1932" t="str">
        <f t="shared" si="431"/>
        <v>High</v>
      </c>
      <c r="AB1932">
        <f t="shared" si="432"/>
        <v>2017</v>
      </c>
      <c r="AD1932">
        <f t="shared" si="433"/>
        <v>0.20239937762005178</v>
      </c>
    </row>
    <row r="1933" spans="1:30" x14ac:dyDescent="0.3">
      <c r="A1933" s="3" t="s">
        <v>19</v>
      </c>
      <c r="B1933" s="3" t="s">
        <v>2556</v>
      </c>
      <c r="C1933" s="3" t="s">
        <v>21</v>
      </c>
      <c r="D1933" s="4" t="s">
        <v>22</v>
      </c>
      <c r="E1933" s="3" t="s">
        <v>2557</v>
      </c>
      <c r="F1933" s="3" t="str">
        <f t="shared" si="420"/>
        <v>Kitchen Tools</v>
      </c>
      <c r="G1933" s="3" t="str">
        <f t="shared" si="421"/>
        <v xml:space="preserve">STEEL TEA STRAINER -NP-55 </v>
      </c>
      <c r="H1933" s="3" t="str">
        <f t="shared" si="422"/>
        <v>STEEL</v>
      </c>
      <c r="I1933" s="3"/>
      <c r="J1933" s="3"/>
      <c r="K1933" s="3" t="str">
        <f t="shared" si="423"/>
        <v>KG</v>
      </c>
      <c r="L1933" s="3" t="e">
        <f t="shared" si="424"/>
        <v>#VALUE!</v>
      </c>
      <c r="M1933" s="3"/>
      <c r="N1933" s="3">
        <v>25920</v>
      </c>
      <c r="O1933" s="3" t="s">
        <v>1076</v>
      </c>
      <c r="P1933" s="3">
        <v>22.402829089506199</v>
      </c>
      <c r="Q1933" s="3">
        <v>580681.32999999996</v>
      </c>
      <c r="R1933" s="3">
        <v>0.33841131555145298</v>
      </c>
      <c r="S1933" s="3">
        <v>8771.6212990936492</v>
      </c>
      <c r="T1933" s="3">
        <v>136669.20000000001</v>
      </c>
      <c r="U1933" t="str">
        <f t="shared" si="425"/>
        <v xml:space="preserve">STEEL TEA STRAINER -NP-55 </v>
      </c>
      <c r="V1933" t="e">
        <f t="shared" si="426"/>
        <v>#VALUE!</v>
      </c>
      <c r="W1933" t="str">
        <f t="shared" si="427"/>
        <v>KG</v>
      </c>
      <c r="X1933" t="e">
        <f t="shared" si="428"/>
        <v>#VALUE!</v>
      </c>
      <c r="Y1933">
        <f t="shared" si="429"/>
        <v>717350.53</v>
      </c>
      <c r="Z1933">
        <f t="shared" si="430"/>
        <v>0.23536007262365405</v>
      </c>
      <c r="AA1933" t="str">
        <f t="shared" si="431"/>
        <v>High</v>
      </c>
      <c r="AB1933">
        <f t="shared" si="432"/>
        <v>2017</v>
      </c>
      <c r="AD1933">
        <f t="shared" si="433"/>
        <v>0.2021766706766556</v>
      </c>
    </row>
    <row r="1934" spans="1:30" x14ac:dyDescent="0.3">
      <c r="A1934" s="3" t="s">
        <v>19</v>
      </c>
      <c r="B1934" s="3" t="s">
        <v>2556</v>
      </c>
      <c r="C1934" s="3" t="s">
        <v>21</v>
      </c>
      <c r="D1934" s="4" t="s">
        <v>22</v>
      </c>
      <c r="E1934" s="3" t="s">
        <v>2558</v>
      </c>
      <c r="F1934" s="3" t="str">
        <f t="shared" si="420"/>
        <v>Other</v>
      </c>
      <c r="G1934" s="3" t="str">
        <f t="shared" si="421"/>
        <v>STEEL PIZZA CUTTER-RJ-388</v>
      </c>
      <c r="H1934" s="3" t="str">
        <f t="shared" si="422"/>
        <v>STEEL</v>
      </c>
      <c r="I1934" s="3"/>
      <c r="J1934" s="3"/>
      <c r="K1934" s="3" t="str">
        <f t="shared" si="423"/>
        <v>KG</v>
      </c>
      <c r="L1934" s="3" t="e">
        <f t="shared" si="424"/>
        <v>#VALUE!</v>
      </c>
      <c r="M1934" s="3"/>
      <c r="N1934" s="3">
        <v>20160</v>
      </c>
      <c r="O1934" s="3" t="s">
        <v>1076</v>
      </c>
      <c r="P1934" s="3">
        <v>34.299983630952397</v>
      </c>
      <c r="Q1934" s="3">
        <v>691487.67</v>
      </c>
      <c r="R1934" s="3">
        <v>0.51812664095094196</v>
      </c>
      <c r="S1934" s="3">
        <v>10445.433081571</v>
      </c>
      <c r="T1934" s="3">
        <v>162748.6</v>
      </c>
      <c r="U1934" t="str">
        <f t="shared" si="425"/>
        <v>STEEL PIZZA CUTTER-RJ-388</v>
      </c>
      <c r="V1934" t="e">
        <f t="shared" si="426"/>
        <v>#VALUE!</v>
      </c>
      <c r="W1934" t="str">
        <f t="shared" si="427"/>
        <v>KG</v>
      </c>
      <c r="X1934" t="e">
        <f t="shared" si="428"/>
        <v>#VALUE!</v>
      </c>
      <c r="Y1934">
        <f t="shared" si="429"/>
        <v>854236.27</v>
      </c>
      <c r="Z1934">
        <f t="shared" si="430"/>
        <v>0.23536008964556085</v>
      </c>
      <c r="AA1934" t="str">
        <f t="shared" si="431"/>
        <v>High</v>
      </c>
      <c r="AB1934">
        <f t="shared" si="432"/>
        <v>2017</v>
      </c>
      <c r="AD1934">
        <f t="shared" si="433"/>
        <v>0.20195093324844471</v>
      </c>
    </row>
    <row r="1935" spans="1:30" x14ac:dyDescent="0.3">
      <c r="A1935" s="3" t="s">
        <v>19</v>
      </c>
      <c r="B1935" s="3" t="s">
        <v>2559</v>
      </c>
      <c r="C1935" s="3" t="s">
        <v>21</v>
      </c>
      <c r="D1935" s="4" t="s">
        <v>22</v>
      </c>
      <c r="E1935" s="3" t="s">
        <v>2560</v>
      </c>
      <c r="F1935" s="3" t="str">
        <f t="shared" si="420"/>
        <v>Other</v>
      </c>
      <c r="G1935" s="3" t="str">
        <f t="shared" si="421"/>
        <v xml:space="preserve">STEEL JAR - SALT &amp; PEPPER-MP-009 </v>
      </c>
      <c r="H1935" s="3" t="str">
        <f t="shared" si="422"/>
        <v>STEEL</v>
      </c>
      <c r="I1935" s="3"/>
      <c r="J1935" s="3"/>
      <c r="K1935" s="3" t="str">
        <f t="shared" si="423"/>
        <v>KG</v>
      </c>
      <c r="L1935" s="3" t="e">
        <f t="shared" si="424"/>
        <v>#VALUE!</v>
      </c>
      <c r="M1935" s="3"/>
      <c r="N1935" s="3">
        <v>43200</v>
      </c>
      <c r="O1935" s="3" t="s">
        <v>1076</v>
      </c>
      <c r="P1935" s="3">
        <v>16.728157407407402</v>
      </c>
      <c r="Q1935" s="3">
        <v>722656.4</v>
      </c>
      <c r="R1935" s="3">
        <v>0.252691199507665</v>
      </c>
      <c r="S1935" s="3">
        <v>10916.2598187311</v>
      </c>
      <c r="T1935" s="3">
        <v>170084.4</v>
      </c>
      <c r="U1935" t="str">
        <f t="shared" si="425"/>
        <v xml:space="preserve">STEEL JAR - SALT &amp; PEPPER-MP-009 </v>
      </c>
      <c r="V1935" t="e">
        <f t="shared" si="426"/>
        <v>#VALUE!</v>
      </c>
      <c r="W1935" t="str">
        <f t="shared" si="427"/>
        <v>KG</v>
      </c>
      <c r="X1935" t="e">
        <f t="shared" si="428"/>
        <v>#VALUE!</v>
      </c>
      <c r="Y1935">
        <f t="shared" si="429"/>
        <v>892740.8</v>
      </c>
      <c r="Z1935">
        <f t="shared" si="430"/>
        <v>0.23535998574149483</v>
      </c>
      <c r="AA1935" t="str">
        <f t="shared" si="431"/>
        <v>High</v>
      </c>
      <c r="AB1935">
        <f t="shared" si="432"/>
        <v>2017</v>
      </c>
      <c r="AD1935">
        <f t="shared" si="433"/>
        <v>0.20172210341010829</v>
      </c>
    </row>
    <row r="1936" spans="1:30" x14ac:dyDescent="0.3">
      <c r="A1936" s="3" t="s">
        <v>19</v>
      </c>
      <c r="B1936" s="3" t="s">
        <v>2559</v>
      </c>
      <c r="C1936" s="3" t="s">
        <v>21</v>
      </c>
      <c r="D1936" s="4" t="s">
        <v>22</v>
      </c>
      <c r="E1936" s="3" t="s">
        <v>2561</v>
      </c>
      <c r="F1936" s="3" t="str">
        <f t="shared" si="420"/>
        <v>Other</v>
      </c>
      <c r="G1936" s="3" t="str">
        <f t="shared" si="421"/>
        <v xml:space="preserve">STAINLESS STEEL SPORTS BOTTLE 750ML S-308-C6 -NP-20 </v>
      </c>
      <c r="H1936" s="3" t="str">
        <f t="shared" si="422"/>
        <v>STAINLESS</v>
      </c>
      <c r="I1936" s="3"/>
      <c r="J1936" s="3"/>
      <c r="K1936" s="3" t="str">
        <f t="shared" si="423"/>
        <v>KG</v>
      </c>
      <c r="L1936" s="3" t="e">
        <f t="shared" si="424"/>
        <v>#VALUE!</v>
      </c>
      <c r="M1936" s="3"/>
      <c r="N1936" s="3">
        <v>10800</v>
      </c>
      <c r="O1936" s="3" t="s">
        <v>1076</v>
      </c>
      <c r="P1936" s="3">
        <v>75.766925925925904</v>
      </c>
      <c r="Q1936" s="3">
        <v>818282.8</v>
      </c>
      <c r="R1936" s="3">
        <v>1.1445154973704801</v>
      </c>
      <c r="S1936" s="3">
        <v>12360.7673716012</v>
      </c>
      <c r="T1936" s="3">
        <v>192591.1</v>
      </c>
      <c r="U1936" t="str">
        <f t="shared" si="425"/>
        <v xml:space="preserve">STAINLESS STEEL SPORTS BOTTLE 750ML S-308-C6 -NP-20 </v>
      </c>
      <c r="V1936" t="e">
        <f t="shared" si="426"/>
        <v>#VALUE!</v>
      </c>
      <c r="W1936" t="str">
        <f t="shared" si="427"/>
        <v>KG</v>
      </c>
      <c r="X1936" t="e">
        <f t="shared" si="428"/>
        <v>#VALUE!</v>
      </c>
      <c r="Y1936">
        <f t="shared" si="429"/>
        <v>1010873.9</v>
      </c>
      <c r="Z1936">
        <f t="shared" si="430"/>
        <v>0.23536007355892119</v>
      </c>
      <c r="AA1936" t="str">
        <f t="shared" si="431"/>
        <v>High</v>
      </c>
      <c r="AB1936">
        <f t="shared" si="432"/>
        <v>2017</v>
      </c>
      <c r="AD1936">
        <f t="shared" si="433"/>
        <v>0.20149011801471939</v>
      </c>
    </row>
    <row r="1937" spans="1:30" x14ac:dyDescent="0.3">
      <c r="A1937" s="3" t="s">
        <v>19</v>
      </c>
      <c r="B1937" s="3" t="s">
        <v>2559</v>
      </c>
      <c r="C1937" s="3" t="s">
        <v>21</v>
      </c>
      <c r="D1937" s="4" t="s">
        <v>22</v>
      </c>
      <c r="E1937" s="3" t="s">
        <v>2562</v>
      </c>
      <c r="F1937" s="3" t="str">
        <f t="shared" si="420"/>
        <v>Other</v>
      </c>
      <c r="G1937" s="3" t="str">
        <f t="shared" si="421"/>
        <v xml:space="preserve">STAINLESS STEEL SPORTS BOTTLE 600ML S115-NP-21 </v>
      </c>
      <c r="H1937" s="3" t="str">
        <f t="shared" si="422"/>
        <v>STAINLESS</v>
      </c>
      <c r="I1937" s="3"/>
      <c r="J1937" s="3"/>
      <c r="K1937" s="3" t="str">
        <f t="shared" si="423"/>
        <v>KG</v>
      </c>
      <c r="L1937" s="3" t="e">
        <f t="shared" si="424"/>
        <v>#VALUE!</v>
      </c>
      <c r="M1937" s="3"/>
      <c r="N1937" s="3">
        <v>13824</v>
      </c>
      <c r="O1937" s="3" t="s">
        <v>1076</v>
      </c>
      <c r="P1937" s="3">
        <v>83.515036892361096</v>
      </c>
      <c r="Q1937" s="3">
        <v>1154511.8700000001</v>
      </c>
      <c r="R1937" s="3">
        <v>1.2615564485250901</v>
      </c>
      <c r="S1937" s="3">
        <v>17439.7563444109</v>
      </c>
      <c r="T1937" s="3">
        <v>271725.90000000002</v>
      </c>
      <c r="U1937" t="str">
        <f t="shared" si="425"/>
        <v xml:space="preserve">STAINLESS STEEL SPORTS BOTTLE 600ML S115-NP-21 </v>
      </c>
      <c r="V1937" t="e">
        <f t="shared" si="426"/>
        <v>#VALUE!</v>
      </c>
      <c r="W1937" t="str">
        <f t="shared" si="427"/>
        <v>KG</v>
      </c>
      <c r="X1937" t="e">
        <f t="shared" si="428"/>
        <v>#VALUE!</v>
      </c>
      <c r="Y1937">
        <f t="shared" si="429"/>
        <v>1426237.77</v>
      </c>
      <c r="Z1937">
        <f t="shared" si="430"/>
        <v>0.23535998811341802</v>
      </c>
      <c r="AA1937" t="str">
        <f t="shared" si="431"/>
        <v>High</v>
      </c>
      <c r="AB1937">
        <f t="shared" si="432"/>
        <v>2017</v>
      </c>
      <c r="AD1937">
        <f t="shared" si="433"/>
        <v>0.20125490999010689</v>
      </c>
    </row>
    <row r="1938" spans="1:30" x14ac:dyDescent="0.3">
      <c r="A1938" s="3" t="s">
        <v>19</v>
      </c>
      <c r="B1938" s="3" t="s">
        <v>2563</v>
      </c>
      <c r="C1938" s="3" t="s">
        <v>21</v>
      </c>
      <c r="D1938" s="4" t="s">
        <v>22</v>
      </c>
      <c r="E1938" s="3" t="s">
        <v>2564</v>
      </c>
      <c r="F1938" s="3" t="str">
        <f t="shared" si="420"/>
        <v>Other</v>
      </c>
      <c r="G1938" s="3" t="str">
        <f t="shared" si="421"/>
        <v xml:space="preserve">KWP-1000B SS OIL POT 1000ML - </v>
      </c>
      <c r="H1938" s="3" t="str">
        <f t="shared" si="422"/>
        <v>KWP-1000B</v>
      </c>
      <c r="I1938" s="3"/>
      <c r="J1938" s="3"/>
      <c r="K1938" s="3" t="str">
        <f t="shared" si="423"/>
        <v/>
      </c>
      <c r="L1938" s="3" t="e">
        <f t="shared" si="424"/>
        <v>#VALUE!</v>
      </c>
      <c r="M1938" s="3"/>
      <c r="N1938" s="3">
        <v>18000</v>
      </c>
      <c r="O1938" s="3" t="s">
        <v>1076</v>
      </c>
      <c r="P1938" s="3">
        <v>109.806775</v>
      </c>
      <c r="Q1938" s="3">
        <v>1976521.95</v>
      </c>
      <c r="R1938" s="3">
        <v>1.67900267584098</v>
      </c>
      <c r="S1938" s="3">
        <v>30222.048165137599</v>
      </c>
      <c r="T1938" s="3">
        <v>465194.2</v>
      </c>
      <c r="U1938" t="str">
        <f t="shared" si="425"/>
        <v xml:space="preserve">KWP-1000B SS OIL POT 1000ML - </v>
      </c>
      <c r="V1938" t="e">
        <f t="shared" si="426"/>
        <v>#VALUE!</v>
      </c>
      <c r="W1938" t="str">
        <f t="shared" si="427"/>
        <v/>
      </c>
      <c r="X1938" t="e">
        <f t="shared" si="428"/>
        <v>#VALUE!</v>
      </c>
      <c r="Y1938">
        <f t="shared" si="429"/>
        <v>2441716.15</v>
      </c>
      <c r="Z1938">
        <f t="shared" si="430"/>
        <v>0.23535999688746184</v>
      </c>
      <c r="AA1938" t="str">
        <f t="shared" si="431"/>
        <v>High</v>
      </c>
      <c r="AB1938">
        <f t="shared" si="432"/>
        <v>2017</v>
      </c>
      <c r="AD1938">
        <f t="shared" si="433"/>
        <v>0.20101641294029354</v>
      </c>
    </row>
    <row r="1939" spans="1:30" x14ac:dyDescent="0.3">
      <c r="A1939" s="3" t="s">
        <v>19</v>
      </c>
      <c r="B1939" s="3" t="s">
        <v>2563</v>
      </c>
      <c r="C1939" s="3" t="s">
        <v>21</v>
      </c>
      <c r="D1939" s="4" t="s">
        <v>22</v>
      </c>
      <c r="E1939" s="3" t="s">
        <v>2565</v>
      </c>
      <c r="F1939" s="3" t="str">
        <f t="shared" si="420"/>
        <v>Other</v>
      </c>
      <c r="G1939" s="3" t="str">
        <f t="shared" si="421"/>
        <v xml:space="preserve">KWP-600B SS OIL POT 600ML - </v>
      </c>
      <c r="H1939" s="3" t="str">
        <f t="shared" si="422"/>
        <v>KWP-600B</v>
      </c>
      <c r="I1939" s="3"/>
      <c r="J1939" s="3"/>
      <c r="K1939" s="3" t="str">
        <f t="shared" si="423"/>
        <v/>
      </c>
      <c r="L1939" s="3" t="e">
        <f t="shared" si="424"/>
        <v>#VALUE!</v>
      </c>
      <c r="M1939" s="3"/>
      <c r="N1939" s="3">
        <v>6000</v>
      </c>
      <c r="O1939" s="3" t="s">
        <v>1076</v>
      </c>
      <c r="P1939" s="3">
        <v>89.962176666666707</v>
      </c>
      <c r="Q1939" s="3">
        <v>539773.06000000006</v>
      </c>
      <c r="R1939" s="3">
        <v>1.37556845056065</v>
      </c>
      <c r="S1939" s="3">
        <v>8253.4107033639193</v>
      </c>
      <c r="T1939" s="3">
        <v>127041</v>
      </c>
      <c r="U1939" t="str">
        <f t="shared" si="425"/>
        <v xml:space="preserve">KWP-600B SS OIL POT 600ML - </v>
      </c>
      <c r="V1939" t="e">
        <f t="shared" si="426"/>
        <v>#VALUE!</v>
      </c>
      <c r="W1939" t="str">
        <f t="shared" si="427"/>
        <v/>
      </c>
      <c r="X1939" t="e">
        <f t="shared" si="428"/>
        <v>#VALUE!</v>
      </c>
      <c r="Y1939">
        <f t="shared" si="429"/>
        <v>666814.06000000006</v>
      </c>
      <c r="Z1939">
        <f t="shared" si="430"/>
        <v>0.23536002334017928</v>
      </c>
      <c r="AA1939" t="str">
        <f t="shared" si="431"/>
        <v>High</v>
      </c>
      <c r="AB1939">
        <f t="shared" si="432"/>
        <v>2017</v>
      </c>
      <c r="AD1939">
        <f t="shared" si="433"/>
        <v>0.20077455671531347</v>
      </c>
    </row>
    <row r="1940" spans="1:30" x14ac:dyDescent="0.3">
      <c r="A1940" s="3" t="s">
        <v>19</v>
      </c>
      <c r="B1940" s="3" t="s">
        <v>2566</v>
      </c>
      <c r="C1940" s="3" t="s">
        <v>21</v>
      </c>
      <c r="D1940" s="4" t="s">
        <v>22</v>
      </c>
      <c r="E1940" s="3" t="s">
        <v>2567</v>
      </c>
      <c r="F1940" s="3" t="str">
        <f t="shared" si="420"/>
        <v>Other</v>
      </c>
      <c r="G1940" s="3" t="str">
        <f t="shared" si="421"/>
        <v xml:space="preserve">STAINESS STEEL COLA BOTTLE -SL-07 </v>
      </c>
      <c r="H1940" s="3" t="str">
        <f t="shared" si="422"/>
        <v>STAINESS</v>
      </c>
      <c r="I1940" s="3"/>
      <c r="J1940" s="3"/>
      <c r="K1940" s="3" t="str">
        <f t="shared" si="423"/>
        <v>KG</v>
      </c>
      <c r="L1940" s="3" t="e">
        <f t="shared" si="424"/>
        <v>#VALUE!</v>
      </c>
      <c r="M1940" s="3"/>
      <c r="N1940" s="3">
        <v>2040</v>
      </c>
      <c r="O1940" s="3" t="s">
        <v>1076</v>
      </c>
      <c r="P1940" s="3">
        <v>120.829617647059</v>
      </c>
      <c r="Q1940" s="3">
        <v>246492.42</v>
      </c>
      <c r="R1940" s="3">
        <v>1.8475476704443199</v>
      </c>
      <c r="S1940" s="3">
        <v>3768.9972477064198</v>
      </c>
      <c r="T1940" s="3">
        <v>58014.400000000001</v>
      </c>
      <c r="U1940" t="str">
        <f t="shared" si="425"/>
        <v xml:space="preserve">STAINESS STEEL COLA BOTTLE -SL-07 </v>
      </c>
      <c r="V1940" t="e">
        <f t="shared" si="426"/>
        <v>#VALUE!</v>
      </c>
      <c r="W1940" t="str">
        <f t="shared" si="427"/>
        <v>KG</v>
      </c>
      <c r="X1940" t="e">
        <f t="shared" si="428"/>
        <v>#VALUE!</v>
      </c>
      <c r="Y1940">
        <f t="shared" si="429"/>
        <v>304506.82</v>
      </c>
      <c r="Z1940">
        <f t="shared" si="430"/>
        <v>0.23535977292932578</v>
      </c>
      <c r="AA1940" t="str">
        <f t="shared" si="431"/>
        <v>High</v>
      </c>
      <c r="AB1940">
        <f t="shared" si="432"/>
        <v>2017</v>
      </c>
      <c r="AD1940">
        <f t="shared" si="433"/>
        <v>0.200529269717974</v>
      </c>
    </row>
    <row r="1941" spans="1:30" x14ac:dyDescent="0.3">
      <c r="A1941" s="3" t="s">
        <v>19</v>
      </c>
      <c r="B1941" s="3" t="s">
        <v>2566</v>
      </c>
      <c r="C1941" s="3" t="s">
        <v>21</v>
      </c>
      <c r="D1941" s="4" t="s">
        <v>22</v>
      </c>
      <c r="E1941" s="3" t="s">
        <v>2568</v>
      </c>
      <c r="F1941" s="3" t="str">
        <f t="shared" si="420"/>
        <v>Other</v>
      </c>
      <c r="G1941" s="3" t="str">
        <f t="shared" si="421"/>
        <v xml:space="preserve">STEEL ZHARA -NP-03 </v>
      </c>
      <c r="H1941" s="3" t="str">
        <f t="shared" si="422"/>
        <v>STEEL</v>
      </c>
      <c r="I1941" s="3"/>
      <c r="J1941" s="3"/>
      <c r="K1941" s="3" t="str">
        <f t="shared" si="423"/>
        <v>KG</v>
      </c>
      <c r="L1941" s="3" t="e">
        <f t="shared" si="424"/>
        <v>#VALUE!</v>
      </c>
      <c r="M1941" s="3"/>
      <c r="N1941" s="3">
        <v>72000</v>
      </c>
      <c r="O1941" s="3" t="s">
        <v>1076</v>
      </c>
      <c r="P1941" s="3">
        <v>30.759983194444398</v>
      </c>
      <c r="Q1941" s="3">
        <v>2214718.79</v>
      </c>
      <c r="R1941" s="3">
        <v>0.47033613447162698</v>
      </c>
      <c r="S1941" s="3">
        <v>33864.201681957202</v>
      </c>
      <c r="T1941" s="3">
        <v>521256.2</v>
      </c>
      <c r="U1941" t="str">
        <f t="shared" si="425"/>
        <v xml:space="preserve">STEEL ZHARA -NP-03 </v>
      </c>
      <c r="V1941" t="e">
        <f t="shared" si="426"/>
        <v>#VALUE!</v>
      </c>
      <c r="W1941" t="str">
        <f t="shared" si="427"/>
        <v>KG</v>
      </c>
      <c r="X1941" t="e">
        <f t="shared" si="428"/>
        <v>#VALUE!</v>
      </c>
      <c r="Y1941">
        <f t="shared" si="429"/>
        <v>2735974.99</v>
      </c>
      <c r="Z1941">
        <f t="shared" si="430"/>
        <v>0.23535999349154391</v>
      </c>
      <c r="AA1941" t="str">
        <f t="shared" si="431"/>
        <v>High</v>
      </c>
      <c r="AB1941">
        <f t="shared" si="432"/>
        <v>2017</v>
      </c>
      <c r="AD1941">
        <f t="shared" si="433"/>
        <v>0.2002804804093215</v>
      </c>
    </row>
    <row r="1942" spans="1:30" x14ac:dyDescent="0.3">
      <c r="A1942" s="3" t="s">
        <v>19</v>
      </c>
      <c r="B1942" s="3" t="s">
        <v>2566</v>
      </c>
      <c r="C1942" s="3" t="s">
        <v>21</v>
      </c>
      <c r="D1942" s="4" t="s">
        <v>22</v>
      </c>
      <c r="E1942" s="3" t="s">
        <v>2569</v>
      </c>
      <c r="F1942" s="3" t="str">
        <f t="shared" si="420"/>
        <v>Other</v>
      </c>
      <c r="G1942" s="3" t="str">
        <f t="shared" si="421"/>
        <v xml:space="preserve">STAINLESS STEELSPORTS BOTTLE 750ML S-308-C6 -NP-20 </v>
      </c>
      <c r="H1942" s="3" t="str">
        <f t="shared" si="422"/>
        <v>STAINLESS</v>
      </c>
      <c r="I1942" s="3"/>
      <c r="J1942" s="3"/>
      <c r="K1942" s="3" t="str">
        <f t="shared" si="423"/>
        <v>KG</v>
      </c>
      <c r="L1942" s="3" t="e">
        <f t="shared" si="424"/>
        <v>#VALUE!</v>
      </c>
      <c r="M1942" s="3"/>
      <c r="N1942" s="3">
        <v>18864</v>
      </c>
      <c r="O1942" s="3" t="s">
        <v>1076</v>
      </c>
      <c r="P1942" s="3">
        <v>74.530314355385897</v>
      </c>
      <c r="Q1942" s="3">
        <v>1405939.85</v>
      </c>
      <c r="R1942" s="3">
        <v>1.13960725314046</v>
      </c>
      <c r="S1942" s="3">
        <v>21497.5512232416</v>
      </c>
      <c r="T1942" s="3">
        <v>330902</v>
      </c>
      <c r="U1942" t="str">
        <f t="shared" si="425"/>
        <v xml:space="preserve">STAINLESS STEELSPORTS BOTTLE 750ML S-308-C6 -NP-20 </v>
      </c>
      <c r="V1942" t="e">
        <f t="shared" si="426"/>
        <v>#VALUE!</v>
      </c>
      <c r="W1942" t="str">
        <f t="shared" si="427"/>
        <v>KG</v>
      </c>
      <c r="X1942" t="e">
        <f t="shared" si="428"/>
        <v>#VALUE!</v>
      </c>
      <c r="Y1942">
        <f t="shared" si="429"/>
        <v>1736841.85</v>
      </c>
      <c r="Z1942">
        <f t="shared" si="430"/>
        <v>0.23535999779791431</v>
      </c>
      <c r="AA1942" t="str">
        <f t="shared" si="431"/>
        <v>High</v>
      </c>
      <c r="AB1942">
        <f t="shared" si="432"/>
        <v>2017</v>
      </c>
      <c r="AD1942">
        <f t="shared" si="433"/>
        <v>0.20002810981160768</v>
      </c>
    </row>
    <row r="1943" spans="1:30" x14ac:dyDescent="0.3">
      <c r="A1943" s="3" t="s">
        <v>19</v>
      </c>
      <c r="B1943" s="3" t="s">
        <v>2566</v>
      </c>
      <c r="C1943" s="3" t="s">
        <v>21</v>
      </c>
      <c r="D1943" s="4" t="s">
        <v>22</v>
      </c>
      <c r="E1943" s="3" t="s">
        <v>2570</v>
      </c>
      <c r="F1943" s="3" t="str">
        <f t="shared" si="420"/>
        <v>Kitchen Tools</v>
      </c>
      <c r="G1943" s="3" t="str">
        <f t="shared" si="421"/>
        <v xml:space="preserve">STEEL TEA STRAINER -NP-55 </v>
      </c>
      <c r="H1943" s="3" t="str">
        <f t="shared" si="422"/>
        <v>STEEL</v>
      </c>
      <c r="I1943" s="3"/>
      <c r="J1943" s="3"/>
      <c r="K1943" s="3" t="str">
        <f t="shared" si="423"/>
        <v>KG</v>
      </c>
      <c r="L1943" s="3" t="e">
        <f t="shared" si="424"/>
        <v>#VALUE!</v>
      </c>
      <c r="M1943" s="3"/>
      <c r="N1943" s="3">
        <v>14400</v>
      </c>
      <c r="O1943" s="3" t="s">
        <v>1076</v>
      </c>
      <c r="P1943" s="3">
        <v>21.9814333333333</v>
      </c>
      <c r="Q1943" s="3">
        <v>316532.64</v>
      </c>
      <c r="R1943" s="3">
        <v>0.33610754332314002</v>
      </c>
      <c r="S1943" s="3">
        <v>4839.9486238532099</v>
      </c>
      <c r="T1943" s="3">
        <v>74499.199999999997</v>
      </c>
      <c r="U1943" t="str">
        <f t="shared" si="425"/>
        <v xml:space="preserve">STEEL TEA STRAINER -NP-55 </v>
      </c>
      <c r="V1943" t="e">
        <f t="shared" si="426"/>
        <v>#VALUE!</v>
      </c>
      <c r="W1943" t="str">
        <f t="shared" si="427"/>
        <v>KG</v>
      </c>
      <c r="X1943" t="e">
        <f t="shared" si="428"/>
        <v>#VALUE!</v>
      </c>
      <c r="Y1943">
        <f t="shared" si="429"/>
        <v>391031.84</v>
      </c>
      <c r="Z1943">
        <f t="shared" si="430"/>
        <v>0.23536024594493635</v>
      </c>
      <c r="AA1943" t="str">
        <f t="shared" si="431"/>
        <v>High</v>
      </c>
      <c r="AB1943">
        <f t="shared" si="432"/>
        <v>2017</v>
      </c>
      <c r="AD1943">
        <f t="shared" si="433"/>
        <v>0.19977208163779384</v>
      </c>
    </row>
    <row r="1944" spans="1:30" x14ac:dyDescent="0.3">
      <c r="A1944" s="3" t="s">
        <v>19</v>
      </c>
      <c r="B1944" s="3" t="s">
        <v>2566</v>
      </c>
      <c r="C1944" s="3" t="s">
        <v>21</v>
      </c>
      <c r="D1944" s="4" t="s">
        <v>22</v>
      </c>
      <c r="E1944" s="3" t="s">
        <v>2571</v>
      </c>
      <c r="F1944" s="3" t="str">
        <f t="shared" si="420"/>
        <v>Other</v>
      </c>
      <c r="G1944" s="3" t="str">
        <f t="shared" si="421"/>
        <v xml:space="preserve">STAINLESS STEEL SPORTS BOTTLE 600ML S115-NP-21 </v>
      </c>
      <c r="H1944" s="3" t="str">
        <f t="shared" si="422"/>
        <v>STAINLESS</v>
      </c>
      <c r="I1944" s="3"/>
      <c r="J1944" s="3"/>
      <c r="K1944" s="3" t="str">
        <f t="shared" si="423"/>
        <v>KG</v>
      </c>
      <c r="L1944" s="3" t="e">
        <f t="shared" si="424"/>
        <v>#VALUE!</v>
      </c>
      <c r="M1944" s="3"/>
      <c r="N1944" s="3">
        <v>15372</v>
      </c>
      <c r="O1944" s="3" t="s">
        <v>1076</v>
      </c>
      <c r="P1944" s="3">
        <v>82.151966562581293</v>
      </c>
      <c r="Q1944" s="3">
        <v>1262840.03</v>
      </c>
      <c r="R1944" s="3">
        <v>1.2561462777153101</v>
      </c>
      <c r="S1944" s="3">
        <v>19309.480581039799</v>
      </c>
      <c r="T1944" s="3">
        <v>297222</v>
      </c>
      <c r="U1944" t="str">
        <f t="shared" si="425"/>
        <v xml:space="preserve">STAINLESS STEEL SPORTS BOTTLE 600ML S115-NP-21 </v>
      </c>
      <c r="V1944" t="e">
        <f t="shared" si="426"/>
        <v>#VALUE!</v>
      </c>
      <c r="W1944" t="str">
        <f t="shared" si="427"/>
        <v>KG</v>
      </c>
      <c r="X1944" t="e">
        <f t="shared" si="428"/>
        <v>#VALUE!</v>
      </c>
      <c r="Y1944">
        <f t="shared" si="429"/>
        <v>1560062.03</v>
      </c>
      <c r="Z1944">
        <f t="shared" si="430"/>
        <v>0.23535997667099609</v>
      </c>
      <c r="AA1944" t="str">
        <f t="shared" si="431"/>
        <v>High</v>
      </c>
      <c r="AB1944">
        <f t="shared" si="432"/>
        <v>2017</v>
      </c>
      <c r="AD1944">
        <f t="shared" si="433"/>
        <v>0.19951231401511396</v>
      </c>
    </row>
    <row r="1945" spans="1:30" x14ac:dyDescent="0.3">
      <c r="A1945" s="3" t="s">
        <v>19</v>
      </c>
      <c r="B1945" s="3" t="s">
        <v>2566</v>
      </c>
      <c r="C1945" s="3" t="s">
        <v>21</v>
      </c>
      <c r="D1945" s="4" t="s">
        <v>22</v>
      </c>
      <c r="E1945" s="3" t="s">
        <v>2572</v>
      </c>
      <c r="F1945" s="3" t="str">
        <f t="shared" si="420"/>
        <v>Kitchen Tools</v>
      </c>
      <c r="G1945" s="3" t="str">
        <f t="shared" si="421"/>
        <v xml:space="preserve">STEEL TEA STRAINER-NP-55 </v>
      </c>
      <c r="H1945" s="3" t="str">
        <f t="shared" si="422"/>
        <v>STEEL</v>
      </c>
      <c r="I1945" s="3"/>
      <c r="J1945" s="3"/>
      <c r="K1945" s="3" t="str">
        <f t="shared" si="423"/>
        <v>KG</v>
      </c>
      <c r="L1945" s="3" t="e">
        <f t="shared" si="424"/>
        <v>#VALUE!</v>
      </c>
      <c r="M1945" s="3"/>
      <c r="N1945" s="3">
        <v>40320</v>
      </c>
      <c r="O1945" s="3" t="s">
        <v>1076</v>
      </c>
      <c r="P1945" s="3">
        <v>22.0400773809524</v>
      </c>
      <c r="Q1945" s="3">
        <v>888655.92</v>
      </c>
      <c r="R1945" s="3">
        <v>0.337004241298966</v>
      </c>
      <c r="S1945" s="3">
        <v>13588.011009174301</v>
      </c>
      <c r="T1945" s="3">
        <v>209154.1</v>
      </c>
      <c r="U1945" t="str">
        <f t="shared" si="425"/>
        <v xml:space="preserve">STEEL TEA STRAINER-NP-55 </v>
      </c>
      <c r="V1945" t="e">
        <f t="shared" si="426"/>
        <v>#VALUE!</v>
      </c>
      <c r="W1945" t="str">
        <f t="shared" si="427"/>
        <v>KG</v>
      </c>
      <c r="X1945" t="e">
        <f t="shared" si="428"/>
        <v>#VALUE!</v>
      </c>
      <c r="Y1945">
        <f t="shared" si="429"/>
        <v>1097810.02</v>
      </c>
      <c r="Z1945">
        <f t="shared" si="430"/>
        <v>0.23536004801498425</v>
      </c>
      <c r="AA1945" t="str">
        <f t="shared" si="431"/>
        <v>High</v>
      </c>
      <c r="AB1945">
        <f t="shared" si="432"/>
        <v>2017</v>
      </c>
      <c r="AD1945">
        <f t="shared" si="433"/>
        <v>0.1992487282602913</v>
      </c>
    </row>
    <row r="1946" spans="1:30" x14ac:dyDescent="0.3">
      <c r="A1946" s="3" t="s">
        <v>19</v>
      </c>
      <c r="B1946" s="3" t="s">
        <v>2566</v>
      </c>
      <c r="C1946" s="3" t="s">
        <v>21</v>
      </c>
      <c r="D1946" s="4" t="s">
        <v>22</v>
      </c>
      <c r="E1946" s="3" t="s">
        <v>2573</v>
      </c>
      <c r="F1946" s="3" t="str">
        <f t="shared" si="420"/>
        <v>Other</v>
      </c>
      <c r="G1946" s="3" t="str">
        <f t="shared" si="421"/>
        <v xml:space="preserve">STAINLESS STEEL COLA BOTTLE 750ML SK750 -SL-01 </v>
      </c>
      <c r="H1946" s="3" t="str">
        <f t="shared" si="422"/>
        <v>STAINLESS</v>
      </c>
      <c r="I1946" s="3"/>
      <c r="J1946" s="3"/>
      <c r="K1946" s="3" t="str">
        <f t="shared" si="423"/>
        <v>KG</v>
      </c>
      <c r="L1946" s="3" t="e">
        <f t="shared" si="424"/>
        <v>#VALUE!</v>
      </c>
      <c r="M1946" s="3"/>
      <c r="N1946" s="3">
        <v>5940</v>
      </c>
      <c r="O1946" s="3" t="s">
        <v>1076</v>
      </c>
      <c r="P1946" s="3">
        <v>93.078582491582495</v>
      </c>
      <c r="Q1946" s="3">
        <v>552886.78</v>
      </c>
      <c r="R1946" s="3">
        <v>1.42321991577343</v>
      </c>
      <c r="S1946" s="3">
        <v>8453.9262996941907</v>
      </c>
      <c r="T1946" s="3">
        <v>130127.5</v>
      </c>
      <c r="U1946" t="str">
        <f t="shared" si="425"/>
        <v xml:space="preserve">STAINLESS STEEL COLA BOTTLE 750ML SK750 -SL-01 </v>
      </c>
      <c r="V1946" t="e">
        <f t="shared" si="426"/>
        <v>#VALUE!</v>
      </c>
      <c r="W1946" t="str">
        <f t="shared" si="427"/>
        <v>KG</v>
      </c>
      <c r="X1946" t="e">
        <f t="shared" si="428"/>
        <v>#VALUE!</v>
      </c>
      <c r="Y1946">
        <f t="shared" si="429"/>
        <v>683014.28</v>
      </c>
      <c r="Z1946">
        <f t="shared" si="430"/>
        <v>0.23536012201268403</v>
      </c>
      <c r="AA1946" t="str">
        <f t="shared" si="431"/>
        <v>High</v>
      </c>
      <c r="AB1946">
        <f t="shared" si="432"/>
        <v>2017</v>
      </c>
      <c r="AD1946">
        <f t="shared" si="433"/>
        <v>0.19898123700284914</v>
      </c>
    </row>
    <row r="1947" spans="1:30" x14ac:dyDescent="0.3">
      <c r="A1947" s="3" t="s">
        <v>19</v>
      </c>
      <c r="B1947" s="3" t="s">
        <v>2574</v>
      </c>
      <c r="C1947" s="3" t="s">
        <v>21</v>
      </c>
      <c r="D1947" s="4" t="s">
        <v>22</v>
      </c>
      <c r="E1947" s="3" t="s">
        <v>2575</v>
      </c>
      <c r="F1947" s="3" t="str">
        <f t="shared" si="420"/>
        <v>Other</v>
      </c>
      <c r="G1947" s="3" t="str">
        <f t="shared" si="421"/>
        <v xml:space="preserve">STEEL GRATER -ST-4 </v>
      </c>
      <c r="H1947" s="3" t="str">
        <f t="shared" si="422"/>
        <v>STEEL</v>
      </c>
      <c r="I1947" s="3"/>
      <c r="J1947" s="3"/>
      <c r="K1947" s="3" t="str">
        <f t="shared" si="423"/>
        <v>KG</v>
      </c>
      <c r="L1947" s="3" t="e">
        <f t="shared" si="424"/>
        <v>#VALUE!</v>
      </c>
      <c r="M1947" s="3"/>
      <c r="N1947" s="3">
        <v>7368</v>
      </c>
      <c r="O1947" s="3" t="s">
        <v>1076</v>
      </c>
      <c r="P1947" s="3">
        <v>52.127924809989103</v>
      </c>
      <c r="Q1947" s="3">
        <v>384078.55</v>
      </c>
      <c r="R1947" s="3">
        <v>0.79706307048913005</v>
      </c>
      <c r="S1947" s="3">
        <v>5872.7607033639097</v>
      </c>
      <c r="T1947" s="3">
        <v>90396.800000000003</v>
      </c>
      <c r="U1947" t="str">
        <f t="shared" si="425"/>
        <v xml:space="preserve">STEEL GRATER -ST-4 </v>
      </c>
      <c r="V1947" t="e">
        <f t="shared" si="426"/>
        <v>#VALUE!</v>
      </c>
      <c r="W1947" t="str">
        <f t="shared" si="427"/>
        <v>KG</v>
      </c>
      <c r="X1947" t="e">
        <f t="shared" si="428"/>
        <v>#VALUE!</v>
      </c>
      <c r="Y1947">
        <f t="shared" si="429"/>
        <v>474475.35</v>
      </c>
      <c r="Z1947">
        <f t="shared" si="430"/>
        <v>0.23536018869056866</v>
      </c>
      <c r="AA1947" t="str">
        <f t="shared" si="431"/>
        <v>High</v>
      </c>
      <c r="AB1947">
        <f t="shared" si="432"/>
        <v>2017</v>
      </c>
      <c r="AD1947">
        <f t="shared" si="433"/>
        <v>0.19870975278635783</v>
      </c>
    </row>
    <row r="1948" spans="1:30" x14ac:dyDescent="0.3">
      <c r="A1948" s="3" t="s">
        <v>19</v>
      </c>
      <c r="B1948" s="3" t="s">
        <v>2574</v>
      </c>
      <c r="C1948" s="3" t="s">
        <v>21</v>
      </c>
      <c r="D1948" s="4" t="s">
        <v>22</v>
      </c>
      <c r="E1948" s="3" t="s">
        <v>2576</v>
      </c>
      <c r="F1948" s="3" t="str">
        <f t="shared" si="420"/>
        <v>Other</v>
      </c>
      <c r="G1948" s="3" t="str">
        <f t="shared" si="421"/>
        <v xml:space="preserve">STEEL BBQ SKEWER 12 PCS-NP-007 </v>
      </c>
      <c r="H1948" s="3" t="str">
        <f t="shared" si="422"/>
        <v>STEEL</v>
      </c>
      <c r="I1948" s="3"/>
      <c r="J1948" s="3"/>
      <c r="K1948" s="3" t="str">
        <f t="shared" si="423"/>
        <v>PCS</v>
      </c>
      <c r="L1948" s="3" t="e">
        <f t="shared" si="424"/>
        <v>#VALUE!</v>
      </c>
      <c r="M1948" s="3"/>
      <c r="N1948" s="3">
        <v>25200</v>
      </c>
      <c r="O1948" s="3" t="s">
        <v>2194</v>
      </c>
      <c r="P1948" s="3">
        <v>30.119898015873002</v>
      </c>
      <c r="Q1948" s="3">
        <v>759021.43</v>
      </c>
      <c r="R1948" s="3">
        <v>0.46054889932527499</v>
      </c>
      <c r="S1948" s="3">
        <v>11605.832262996901</v>
      </c>
      <c r="T1948" s="3">
        <v>178643.20000000001</v>
      </c>
      <c r="U1948" t="str">
        <f t="shared" si="425"/>
        <v xml:space="preserve">STEEL BBQ SKEWER 12 PCS-NP-007 </v>
      </c>
      <c r="V1948" t="e">
        <f t="shared" si="426"/>
        <v>#VALUE!</v>
      </c>
      <c r="W1948" t="str">
        <f t="shared" si="427"/>
        <v>PCS</v>
      </c>
      <c r="X1948" t="e">
        <f t="shared" si="428"/>
        <v>#VALUE!</v>
      </c>
      <c r="Y1948">
        <f t="shared" si="429"/>
        <v>937664.63000000012</v>
      </c>
      <c r="Z1948">
        <f t="shared" si="430"/>
        <v>0.23535988964106058</v>
      </c>
      <c r="AA1948" t="str">
        <f t="shared" si="431"/>
        <v>High</v>
      </c>
      <c r="AB1948">
        <f t="shared" si="432"/>
        <v>2017</v>
      </c>
      <c r="AD1948">
        <f t="shared" si="433"/>
        <v>0.19843418559910811</v>
      </c>
    </row>
    <row r="1949" spans="1:30" x14ac:dyDescent="0.3">
      <c r="A1949" s="3" t="s">
        <v>19</v>
      </c>
      <c r="B1949" s="3" t="s">
        <v>2574</v>
      </c>
      <c r="C1949" s="3" t="s">
        <v>21</v>
      </c>
      <c r="D1949" s="4" t="s">
        <v>22</v>
      </c>
      <c r="E1949" s="3" t="s">
        <v>2577</v>
      </c>
      <c r="F1949" s="3" t="str">
        <f t="shared" si="420"/>
        <v>Kitchen Tools</v>
      </c>
      <c r="G1949" s="3" t="str">
        <f t="shared" si="421"/>
        <v xml:space="preserve">STEEL TEA STRAINER -NP-55 </v>
      </c>
      <c r="H1949" s="3" t="str">
        <f t="shared" si="422"/>
        <v>STEEL</v>
      </c>
      <c r="I1949" s="3"/>
      <c r="J1949" s="3"/>
      <c r="K1949" s="3" t="str">
        <f t="shared" si="423"/>
        <v>KG</v>
      </c>
      <c r="L1949" s="3" t="e">
        <f t="shared" si="424"/>
        <v>#VALUE!</v>
      </c>
      <c r="M1949" s="3"/>
      <c r="N1949" s="3">
        <v>40320</v>
      </c>
      <c r="O1949" s="3" t="s">
        <v>1076</v>
      </c>
      <c r="P1949" s="3">
        <v>22.570133928571401</v>
      </c>
      <c r="Q1949" s="3">
        <v>910027.8</v>
      </c>
      <c r="R1949" s="3">
        <v>0.345109081476627</v>
      </c>
      <c r="S1949" s="3">
        <v>13914.798165137599</v>
      </c>
      <c r="T1949" s="3">
        <v>214184.2</v>
      </c>
      <c r="U1949" t="str">
        <f t="shared" si="425"/>
        <v xml:space="preserve">STEEL TEA STRAINER -NP-55 </v>
      </c>
      <c r="V1949" t="e">
        <f t="shared" si="426"/>
        <v>#VALUE!</v>
      </c>
      <c r="W1949" t="str">
        <f t="shared" si="427"/>
        <v>KG</v>
      </c>
      <c r="X1949" t="e">
        <f t="shared" si="428"/>
        <v>#VALUE!</v>
      </c>
      <c r="Y1949">
        <f t="shared" si="429"/>
        <v>1124212</v>
      </c>
      <c r="Z1949">
        <f t="shared" si="430"/>
        <v>0.23536006262665821</v>
      </c>
      <c r="AA1949" t="str">
        <f t="shared" si="431"/>
        <v>High</v>
      </c>
      <c r="AB1949">
        <f t="shared" si="432"/>
        <v>2017</v>
      </c>
      <c r="AD1949">
        <f t="shared" si="433"/>
        <v>0.19815444541697211</v>
      </c>
    </row>
    <row r="1950" spans="1:30" x14ac:dyDescent="0.3">
      <c r="A1950" s="3" t="s">
        <v>19</v>
      </c>
      <c r="B1950" s="3" t="s">
        <v>2578</v>
      </c>
      <c r="C1950" s="3" t="s">
        <v>21</v>
      </c>
      <c r="D1950" s="4" t="s">
        <v>22</v>
      </c>
      <c r="E1950" s="3" t="s">
        <v>2579</v>
      </c>
      <c r="F1950" s="3" t="str">
        <f t="shared" si="420"/>
        <v>Other</v>
      </c>
      <c r="G1950" s="3" t="str">
        <f t="shared" si="421"/>
        <v xml:space="preserve">STEEL HOOK 3PCS-RJ-409 </v>
      </c>
      <c r="H1950" s="3" t="str">
        <f t="shared" si="422"/>
        <v>STEEL</v>
      </c>
      <c r="I1950" s="3"/>
      <c r="J1950" s="3"/>
      <c r="K1950" s="3" t="str">
        <f t="shared" si="423"/>
        <v>PCS</v>
      </c>
      <c r="L1950" s="3" t="e">
        <f t="shared" si="424"/>
        <v>#VALUE!</v>
      </c>
      <c r="M1950" s="3"/>
      <c r="N1950" s="3">
        <v>25200</v>
      </c>
      <c r="O1950" s="3" t="s">
        <v>2194</v>
      </c>
      <c r="P1950" s="3">
        <v>38.738588888888899</v>
      </c>
      <c r="Q1950" s="3">
        <v>976212.44</v>
      </c>
      <c r="R1950" s="3">
        <v>0.59233316343866804</v>
      </c>
      <c r="S1950" s="3">
        <v>14926.795718654401</v>
      </c>
      <c r="T1950" s="3">
        <v>229761.3</v>
      </c>
      <c r="U1950" t="str">
        <f t="shared" si="425"/>
        <v xml:space="preserve">STEEL HOOK 3PCS-RJ-409 </v>
      </c>
      <c r="V1950" t="e">
        <f t="shared" si="426"/>
        <v>#VALUE!</v>
      </c>
      <c r="W1950" t="str">
        <f t="shared" si="427"/>
        <v>PCS</v>
      </c>
      <c r="X1950" t="e">
        <f t="shared" si="428"/>
        <v>#VALUE!</v>
      </c>
      <c r="Y1950">
        <f t="shared" si="429"/>
        <v>1205973.74</v>
      </c>
      <c r="Z1950">
        <f t="shared" si="430"/>
        <v>0.23535993866253127</v>
      </c>
      <c r="AA1950" t="str">
        <f t="shared" si="431"/>
        <v>High</v>
      </c>
      <c r="AB1950">
        <f t="shared" si="432"/>
        <v>2017</v>
      </c>
      <c r="AD1950">
        <f t="shared" si="433"/>
        <v>0.19787043307186</v>
      </c>
    </row>
    <row r="1951" spans="1:30" x14ac:dyDescent="0.3">
      <c r="A1951" s="3" t="s">
        <v>19</v>
      </c>
      <c r="B1951" s="3" t="s">
        <v>2578</v>
      </c>
      <c r="C1951" s="3" t="s">
        <v>21</v>
      </c>
      <c r="D1951" s="4" t="s">
        <v>22</v>
      </c>
      <c r="E1951" s="3" t="s">
        <v>2580</v>
      </c>
      <c r="F1951" s="3" t="str">
        <f t="shared" si="420"/>
        <v>Other</v>
      </c>
      <c r="G1951" s="3" t="str">
        <f t="shared" si="421"/>
        <v xml:space="preserve">KWB-600F STAINLESS STEEL SPORTS BOTTLE </v>
      </c>
      <c r="H1951" s="3" t="str">
        <f t="shared" si="422"/>
        <v>KWB-600F</v>
      </c>
      <c r="I1951" s="3"/>
      <c r="J1951" s="3"/>
      <c r="K1951" s="3" t="str">
        <f t="shared" si="423"/>
        <v>PCS</v>
      </c>
      <c r="L1951" s="3" t="e">
        <f t="shared" si="424"/>
        <v>#VALUE!</v>
      </c>
      <c r="M1951" s="3"/>
      <c r="N1951" s="3">
        <v>7350</v>
      </c>
      <c r="O1951" s="3" t="s">
        <v>24</v>
      </c>
      <c r="P1951" s="3">
        <v>520.97970884353697</v>
      </c>
      <c r="Q1951" s="3">
        <v>3829200.86</v>
      </c>
      <c r="R1951" s="3">
        <v>7.9660505939378803</v>
      </c>
      <c r="S1951" s="3">
        <v>58550.471865443396</v>
      </c>
      <c r="T1951" s="3">
        <v>901240.7</v>
      </c>
      <c r="U1951" t="str">
        <f t="shared" si="425"/>
        <v xml:space="preserve">KWB-600F STAINLESS STEEL SPORTS BOTTLE </v>
      </c>
      <c r="V1951" t="e">
        <f t="shared" si="426"/>
        <v>#VALUE!</v>
      </c>
      <c r="W1951" t="str">
        <f t="shared" si="427"/>
        <v>PCS</v>
      </c>
      <c r="X1951" t="e">
        <f t="shared" si="428"/>
        <v>#VALUE!</v>
      </c>
      <c r="Y1951">
        <f t="shared" si="429"/>
        <v>4730441.5599999996</v>
      </c>
      <c r="Z1951">
        <f t="shared" si="430"/>
        <v>0.23535999623691717</v>
      </c>
      <c r="AA1951" t="str">
        <f t="shared" si="431"/>
        <v>High</v>
      </c>
      <c r="AB1951">
        <f t="shared" si="432"/>
        <v>2017</v>
      </c>
      <c r="AD1951">
        <f t="shared" si="433"/>
        <v>0.19758205225962405</v>
      </c>
    </row>
    <row r="1952" spans="1:30" x14ac:dyDescent="0.3">
      <c r="A1952" s="3" t="s">
        <v>19</v>
      </c>
      <c r="B1952" s="3" t="s">
        <v>2578</v>
      </c>
      <c r="C1952" s="3" t="s">
        <v>21</v>
      </c>
      <c r="D1952" s="4" t="s">
        <v>22</v>
      </c>
      <c r="E1952" s="3" t="s">
        <v>2581</v>
      </c>
      <c r="F1952" s="3" t="str">
        <f t="shared" si="420"/>
        <v>Other</v>
      </c>
      <c r="G1952" s="3" t="str">
        <f t="shared" si="421"/>
        <v xml:space="preserve">STEEL GRATER-ST-4 </v>
      </c>
      <c r="H1952" s="3" t="str">
        <f t="shared" si="422"/>
        <v>STEEL</v>
      </c>
      <c r="I1952" s="3"/>
      <c r="J1952" s="3"/>
      <c r="K1952" s="3" t="str">
        <f t="shared" si="423"/>
        <v>KG</v>
      </c>
      <c r="L1952" s="3" t="e">
        <f t="shared" si="424"/>
        <v>#VALUE!</v>
      </c>
      <c r="M1952" s="3"/>
      <c r="N1952" s="3">
        <v>10632</v>
      </c>
      <c r="O1952" s="3" t="s">
        <v>24</v>
      </c>
      <c r="P1952" s="3">
        <v>51.605334838224202</v>
      </c>
      <c r="Q1952" s="3">
        <v>548667.92000000004</v>
      </c>
      <c r="R1952" s="3">
        <v>0.78907239813798502</v>
      </c>
      <c r="S1952" s="3">
        <v>8389.4177370030593</v>
      </c>
      <c r="T1952" s="3">
        <v>129134.5</v>
      </c>
      <c r="U1952" t="str">
        <f t="shared" si="425"/>
        <v xml:space="preserve">STEEL GRATER-ST-4 </v>
      </c>
      <c r="V1952" t="e">
        <f t="shared" si="426"/>
        <v>#VALUE!</v>
      </c>
      <c r="W1952" t="str">
        <f t="shared" si="427"/>
        <v>KG</v>
      </c>
      <c r="X1952" t="e">
        <f t="shared" si="428"/>
        <v>#VALUE!</v>
      </c>
      <c r="Y1952">
        <f t="shared" si="429"/>
        <v>677802.42</v>
      </c>
      <c r="Z1952">
        <f t="shared" si="430"/>
        <v>0.23536003344245093</v>
      </c>
      <c r="AA1952" t="str">
        <f t="shared" si="431"/>
        <v>High</v>
      </c>
      <c r="AB1952">
        <f t="shared" si="432"/>
        <v>2017</v>
      </c>
      <c r="AD1952">
        <f t="shared" si="433"/>
        <v>0.19728919998073033</v>
      </c>
    </row>
    <row r="1953" spans="1:30" x14ac:dyDescent="0.3">
      <c r="A1953" s="3" t="s">
        <v>19</v>
      </c>
      <c r="B1953" s="3" t="s">
        <v>2582</v>
      </c>
      <c r="C1953" s="3" t="s">
        <v>21</v>
      </c>
      <c r="D1953" s="4" t="s">
        <v>25</v>
      </c>
      <c r="E1953" s="3" t="s">
        <v>2583</v>
      </c>
      <c r="F1953" s="3" t="str">
        <f t="shared" si="420"/>
        <v>Scrubber</v>
      </c>
      <c r="G1953" s="3" t="str">
        <f t="shared" si="421"/>
        <v xml:space="preserve">STEEL SCRUBBER 3PCS SET-ANGW11 </v>
      </c>
      <c r="H1953" s="3" t="str">
        <f t="shared" si="422"/>
        <v>STEEL</v>
      </c>
      <c r="I1953" s="3"/>
      <c r="J1953" s="3"/>
      <c r="K1953" s="3" t="str">
        <f t="shared" si="423"/>
        <v>PCS</v>
      </c>
      <c r="L1953" s="3" t="e">
        <f t="shared" si="424"/>
        <v>#VALUE!</v>
      </c>
      <c r="M1953" s="3"/>
      <c r="N1953" s="3">
        <v>114336</v>
      </c>
      <c r="O1953" s="3" t="s">
        <v>2194</v>
      </c>
      <c r="P1953" s="3">
        <v>11.15</v>
      </c>
      <c r="Q1953" s="3">
        <v>1274903.21</v>
      </c>
      <c r="R1953" s="3">
        <v>0.17</v>
      </c>
      <c r="S1953" s="3">
        <v>19360.72</v>
      </c>
      <c r="T1953" s="3">
        <v>384434.3</v>
      </c>
      <c r="U1953" t="str">
        <f t="shared" si="425"/>
        <v xml:space="preserve">STEEL SCRUBBER 3PCS SET-ANGW11 </v>
      </c>
      <c r="V1953" t="e">
        <f t="shared" si="426"/>
        <v>#VALUE!</v>
      </c>
      <c r="W1953" t="str">
        <f t="shared" si="427"/>
        <v>PCS</v>
      </c>
      <c r="X1953" t="e">
        <f t="shared" si="428"/>
        <v>#VALUE!</v>
      </c>
      <c r="Y1953">
        <f t="shared" si="429"/>
        <v>1659337.51</v>
      </c>
      <c r="Z1953">
        <f t="shared" si="430"/>
        <v>0.30153998906316976</v>
      </c>
      <c r="AA1953" t="str">
        <f t="shared" si="431"/>
        <v>High</v>
      </c>
      <c r="AB1953">
        <f t="shared" si="432"/>
        <v>2017</v>
      </c>
      <c r="AD1953">
        <f t="shared" si="433"/>
        <v>0.19699177159431064</v>
      </c>
    </row>
    <row r="1954" spans="1:30" x14ac:dyDescent="0.3">
      <c r="A1954" s="3" t="s">
        <v>19</v>
      </c>
      <c r="B1954" s="3" t="s">
        <v>2584</v>
      </c>
      <c r="C1954" s="3" t="s">
        <v>21</v>
      </c>
      <c r="D1954" s="4" t="s">
        <v>22</v>
      </c>
      <c r="E1954" s="3" t="s">
        <v>2585</v>
      </c>
      <c r="F1954" s="3" t="str">
        <f t="shared" si="420"/>
        <v>Other</v>
      </c>
      <c r="G1954" s="3" t="str">
        <f t="shared" si="421"/>
        <v xml:space="preserve">STEEL WALL HANGER HOOK-SL-89 </v>
      </c>
      <c r="H1954" s="3" t="str">
        <f t="shared" si="422"/>
        <v>STEEL</v>
      </c>
      <c r="I1954" s="3"/>
      <c r="J1954" s="3"/>
      <c r="K1954" s="3" t="str">
        <f t="shared" si="423"/>
        <v>KG</v>
      </c>
      <c r="L1954" s="3" t="e">
        <f t="shared" si="424"/>
        <v>#VALUE!</v>
      </c>
      <c r="M1954" s="3"/>
      <c r="N1954" s="3">
        <v>360</v>
      </c>
      <c r="O1954" s="3" t="s">
        <v>1076</v>
      </c>
      <c r="P1954" s="3">
        <v>90.89</v>
      </c>
      <c r="Q1954" s="3">
        <v>32719.98</v>
      </c>
      <c r="R1954" s="3">
        <v>1.38</v>
      </c>
      <c r="S1954" s="3">
        <v>496.13</v>
      </c>
      <c r="T1954" s="3">
        <v>7700.9</v>
      </c>
      <c r="U1954" t="str">
        <f t="shared" si="425"/>
        <v xml:space="preserve">STEEL WALL HANGER HOOK-SL-89 </v>
      </c>
      <c r="V1954" t="e">
        <f t="shared" si="426"/>
        <v>#VALUE!</v>
      </c>
      <c r="W1954" t="str">
        <f t="shared" si="427"/>
        <v>KG</v>
      </c>
      <c r="X1954" t="e">
        <f t="shared" si="428"/>
        <v>#VALUE!</v>
      </c>
      <c r="Y1954">
        <f t="shared" si="429"/>
        <v>40420.879999999997</v>
      </c>
      <c r="Z1954">
        <f t="shared" si="430"/>
        <v>0.23535772332379176</v>
      </c>
      <c r="AA1954" t="str">
        <f t="shared" si="431"/>
        <v>High</v>
      </c>
      <c r="AB1954">
        <f t="shared" si="432"/>
        <v>2017</v>
      </c>
      <c r="AD1954">
        <f t="shared" si="433"/>
        <v>0.19616855728353225</v>
      </c>
    </row>
    <row r="1955" spans="1:30" x14ac:dyDescent="0.3">
      <c r="A1955" s="3" t="s">
        <v>19</v>
      </c>
      <c r="B1955" s="3" t="s">
        <v>2584</v>
      </c>
      <c r="C1955" s="3" t="s">
        <v>21</v>
      </c>
      <c r="D1955" s="4" t="s">
        <v>22</v>
      </c>
      <c r="E1955" s="3" t="s">
        <v>2585</v>
      </c>
      <c r="F1955" s="3" t="str">
        <f t="shared" si="420"/>
        <v>Other</v>
      </c>
      <c r="G1955" s="3" t="str">
        <f t="shared" si="421"/>
        <v xml:space="preserve">STEEL WALL HANGER HOOK-SL-89 </v>
      </c>
      <c r="H1955" s="3" t="str">
        <f t="shared" si="422"/>
        <v>STEEL</v>
      </c>
      <c r="I1955" s="3"/>
      <c r="J1955" s="3"/>
      <c r="K1955" s="3" t="str">
        <f t="shared" si="423"/>
        <v>KG</v>
      </c>
      <c r="L1955" s="3" t="e">
        <f t="shared" si="424"/>
        <v>#VALUE!</v>
      </c>
      <c r="M1955" s="3"/>
      <c r="N1955" s="3">
        <v>360</v>
      </c>
      <c r="O1955" s="3" t="s">
        <v>1076</v>
      </c>
      <c r="P1955" s="3">
        <v>90.89</v>
      </c>
      <c r="Q1955" s="3">
        <v>32719.98</v>
      </c>
      <c r="R1955" s="3">
        <v>1.38</v>
      </c>
      <c r="S1955" s="3">
        <v>496.13</v>
      </c>
      <c r="T1955" s="3">
        <v>7700.9</v>
      </c>
      <c r="U1955" t="str">
        <f t="shared" si="425"/>
        <v xml:space="preserve">STEEL WALL HANGER HOOK-SL-89 </v>
      </c>
      <c r="V1955" t="e">
        <f t="shared" si="426"/>
        <v>#VALUE!</v>
      </c>
      <c r="W1955" t="str">
        <f t="shared" si="427"/>
        <v>KG</v>
      </c>
      <c r="X1955" t="e">
        <f t="shared" si="428"/>
        <v>#VALUE!</v>
      </c>
      <c r="Y1955">
        <f t="shared" si="429"/>
        <v>40420.879999999997</v>
      </c>
      <c r="Z1955">
        <f t="shared" si="430"/>
        <v>0.23535772332379176</v>
      </c>
      <c r="AA1955" t="str">
        <f t="shared" si="431"/>
        <v>High</v>
      </c>
      <c r="AB1955">
        <f t="shared" si="432"/>
        <v>2017</v>
      </c>
      <c r="AD1955">
        <f t="shared" si="433"/>
        <v>0.19585753215622861</v>
      </c>
    </row>
    <row r="1956" spans="1:30" x14ac:dyDescent="0.3">
      <c r="A1956" s="3" t="s">
        <v>19</v>
      </c>
      <c r="B1956" s="3" t="s">
        <v>2586</v>
      </c>
      <c r="C1956" s="3" t="s">
        <v>21</v>
      </c>
      <c r="D1956" s="4" t="s">
        <v>22</v>
      </c>
      <c r="E1956" s="3" t="s">
        <v>2587</v>
      </c>
      <c r="F1956" s="3" t="str">
        <f t="shared" si="420"/>
        <v>Other</v>
      </c>
      <c r="G1956" s="3" t="str">
        <f t="shared" si="421"/>
        <v xml:space="preserve">STEEL ZHARA -NP-03 </v>
      </c>
      <c r="H1956" s="3" t="str">
        <f t="shared" si="422"/>
        <v>STEEL</v>
      </c>
      <c r="I1956" s="3"/>
      <c r="J1956" s="3"/>
      <c r="K1956" s="3" t="str">
        <f t="shared" si="423"/>
        <v>KG</v>
      </c>
      <c r="L1956" s="3" t="e">
        <f t="shared" si="424"/>
        <v>#VALUE!</v>
      </c>
      <c r="M1956" s="3"/>
      <c r="N1956" s="3">
        <v>24000</v>
      </c>
      <c r="O1956" s="3" t="s">
        <v>1076</v>
      </c>
      <c r="P1956" s="3">
        <v>31.82</v>
      </c>
      <c r="Q1956" s="3">
        <v>763664.97</v>
      </c>
      <c r="R1956" s="3">
        <v>0.48</v>
      </c>
      <c r="S1956" s="3">
        <v>11579.45</v>
      </c>
      <c r="T1956" s="3">
        <v>179736.2</v>
      </c>
      <c r="U1956" t="str">
        <f t="shared" si="425"/>
        <v xml:space="preserve">STEEL ZHARA -NP-03 </v>
      </c>
      <c r="V1956" t="e">
        <f t="shared" si="426"/>
        <v>#VALUE!</v>
      </c>
      <c r="W1956" t="str">
        <f t="shared" si="427"/>
        <v>KG</v>
      </c>
      <c r="X1956" t="e">
        <f t="shared" si="428"/>
        <v>#VALUE!</v>
      </c>
      <c r="Y1956">
        <f t="shared" si="429"/>
        <v>943401.16999999993</v>
      </c>
      <c r="Z1956">
        <f t="shared" si="430"/>
        <v>0.23536001657899802</v>
      </c>
      <c r="AA1956" t="str">
        <f t="shared" si="431"/>
        <v>High</v>
      </c>
      <c r="AB1956">
        <f t="shared" si="432"/>
        <v>2017</v>
      </c>
      <c r="AD1956">
        <f t="shared" si="433"/>
        <v>0.19554153062688812</v>
      </c>
    </row>
    <row r="1957" spans="1:30" x14ac:dyDescent="0.3">
      <c r="A1957" s="3" t="s">
        <v>19</v>
      </c>
      <c r="B1957" s="3" t="s">
        <v>2586</v>
      </c>
      <c r="C1957" s="3" t="s">
        <v>21</v>
      </c>
      <c r="D1957" s="4" t="s">
        <v>25</v>
      </c>
      <c r="E1957" s="3" t="s">
        <v>2588</v>
      </c>
      <c r="F1957" s="3" t="str">
        <f t="shared" si="420"/>
        <v>Scrubber</v>
      </c>
      <c r="G1957" s="3" t="str">
        <f t="shared" si="421"/>
        <v xml:space="preserve">STEEL SCRUBBER -ANG537 </v>
      </c>
      <c r="H1957" s="3" t="str">
        <f t="shared" si="422"/>
        <v>STEEL</v>
      </c>
      <c r="I1957" s="3"/>
      <c r="J1957" s="3"/>
      <c r="K1957" s="3" t="str">
        <f t="shared" si="423"/>
        <v>KG</v>
      </c>
      <c r="L1957" s="3" t="e">
        <f t="shared" si="424"/>
        <v>#VALUE!</v>
      </c>
      <c r="M1957" s="3"/>
      <c r="N1957" s="3">
        <v>318384</v>
      </c>
      <c r="O1957" s="3" t="s">
        <v>1076</v>
      </c>
      <c r="P1957" s="3">
        <v>4.76</v>
      </c>
      <c r="Q1957" s="3">
        <v>1514229.21</v>
      </c>
      <c r="R1957" s="3">
        <v>7.0000000000000007E-2</v>
      </c>
      <c r="S1957" s="3">
        <v>22960.26</v>
      </c>
      <c r="T1957" s="3">
        <v>456600.7</v>
      </c>
      <c r="U1957" t="str">
        <f t="shared" si="425"/>
        <v xml:space="preserve">STEEL SCRUBBER -ANG537 </v>
      </c>
      <c r="V1957" t="e">
        <f t="shared" si="426"/>
        <v>#VALUE!</v>
      </c>
      <c r="W1957" t="str">
        <f t="shared" si="427"/>
        <v>KG</v>
      </c>
      <c r="X1957" t="e">
        <f t="shared" si="428"/>
        <v>#VALUE!</v>
      </c>
      <c r="Y1957">
        <f t="shared" si="429"/>
        <v>1970829.91</v>
      </c>
      <c r="Z1957">
        <f t="shared" si="430"/>
        <v>0.30154001586061069</v>
      </c>
      <c r="AA1957" t="str">
        <f t="shared" si="431"/>
        <v>High</v>
      </c>
      <c r="AB1957">
        <f t="shared" si="432"/>
        <v>2017</v>
      </c>
      <c r="AD1957">
        <f t="shared" si="433"/>
        <v>0.19522041380469368</v>
      </c>
    </row>
    <row r="1958" spans="1:30" x14ac:dyDescent="0.3">
      <c r="A1958" s="3" t="s">
        <v>19</v>
      </c>
      <c r="B1958" s="3" t="s">
        <v>2586</v>
      </c>
      <c r="C1958" s="3" t="s">
        <v>21</v>
      </c>
      <c r="D1958" s="4" t="s">
        <v>22</v>
      </c>
      <c r="E1958" s="3" t="s">
        <v>2587</v>
      </c>
      <c r="F1958" s="3" t="str">
        <f t="shared" si="420"/>
        <v>Other</v>
      </c>
      <c r="G1958" s="3" t="str">
        <f t="shared" si="421"/>
        <v xml:space="preserve">STEEL ZHARA -NP-03 </v>
      </c>
      <c r="H1958" s="3" t="str">
        <f t="shared" si="422"/>
        <v>STEEL</v>
      </c>
      <c r="I1958" s="3"/>
      <c r="J1958" s="3"/>
      <c r="K1958" s="3" t="str">
        <f t="shared" si="423"/>
        <v>KG</v>
      </c>
      <c r="L1958" s="3" t="e">
        <f t="shared" si="424"/>
        <v>#VALUE!</v>
      </c>
      <c r="M1958" s="3"/>
      <c r="N1958" s="3">
        <v>24000</v>
      </c>
      <c r="O1958" s="3" t="s">
        <v>1076</v>
      </c>
      <c r="P1958" s="3">
        <v>31.82</v>
      </c>
      <c r="Q1958" s="3">
        <v>763664.97</v>
      </c>
      <c r="R1958" s="3">
        <v>0.48</v>
      </c>
      <c r="S1958" s="3">
        <v>11579.45</v>
      </c>
      <c r="T1958" s="3">
        <v>179736.2</v>
      </c>
      <c r="U1958" t="str">
        <f t="shared" si="425"/>
        <v xml:space="preserve">STEEL ZHARA -NP-03 </v>
      </c>
      <c r="V1958" t="e">
        <f t="shared" si="426"/>
        <v>#VALUE!</v>
      </c>
      <c r="W1958" t="str">
        <f t="shared" si="427"/>
        <v>KG</v>
      </c>
      <c r="X1958" t="e">
        <f t="shared" si="428"/>
        <v>#VALUE!</v>
      </c>
      <c r="Y1958">
        <f t="shared" si="429"/>
        <v>943401.16999999993</v>
      </c>
      <c r="Z1958">
        <f t="shared" si="430"/>
        <v>0.23536001657899802</v>
      </c>
      <c r="AA1958" t="str">
        <f t="shared" si="431"/>
        <v>High</v>
      </c>
      <c r="AB1958">
        <f t="shared" si="432"/>
        <v>2017</v>
      </c>
      <c r="AD1958">
        <f t="shared" si="433"/>
        <v>0.194356026796109</v>
      </c>
    </row>
    <row r="1959" spans="1:30" x14ac:dyDescent="0.3">
      <c r="A1959" s="3" t="s">
        <v>19</v>
      </c>
      <c r="B1959" s="3" t="s">
        <v>2586</v>
      </c>
      <c r="C1959" s="3" t="s">
        <v>21</v>
      </c>
      <c r="D1959" s="4" t="s">
        <v>25</v>
      </c>
      <c r="E1959" s="3" t="s">
        <v>2588</v>
      </c>
      <c r="F1959" s="3" t="str">
        <f t="shared" si="420"/>
        <v>Scrubber</v>
      </c>
      <c r="G1959" s="3" t="str">
        <f t="shared" si="421"/>
        <v xml:space="preserve">STEEL SCRUBBER -ANG537 </v>
      </c>
      <c r="H1959" s="3" t="str">
        <f t="shared" si="422"/>
        <v>STEEL</v>
      </c>
      <c r="I1959" s="3"/>
      <c r="J1959" s="3"/>
      <c r="K1959" s="3" t="str">
        <f t="shared" si="423"/>
        <v>KG</v>
      </c>
      <c r="L1959" s="3" t="e">
        <f t="shared" si="424"/>
        <v>#VALUE!</v>
      </c>
      <c r="M1959" s="3"/>
      <c r="N1959" s="3">
        <v>318384</v>
      </c>
      <c r="O1959" s="3" t="s">
        <v>1076</v>
      </c>
      <c r="P1959" s="3">
        <v>4.76</v>
      </c>
      <c r="Q1959" s="3">
        <v>1514229.21</v>
      </c>
      <c r="R1959" s="3">
        <v>7.0000000000000007E-2</v>
      </c>
      <c r="S1959" s="3">
        <v>22960.26</v>
      </c>
      <c r="T1959" s="3">
        <v>456600.7</v>
      </c>
      <c r="U1959" t="str">
        <f t="shared" si="425"/>
        <v xml:space="preserve">STEEL SCRUBBER -ANG537 </v>
      </c>
      <c r="V1959" t="e">
        <f t="shared" si="426"/>
        <v>#VALUE!</v>
      </c>
      <c r="W1959" t="str">
        <f t="shared" si="427"/>
        <v>KG</v>
      </c>
      <c r="X1959" t="e">
        <f t="shared" si="428"/>
        <v>#VALUE!</v>
      </c>
      <c r="Y1959">
        <f t="shared" si="429"/>
        <v>1970829.91</v>
      </c>
      <c r="Z1959">
        <f t="shared" si="430"/>
        <v>0.30154001586061069</v>
      </c>
      <c r="AA1959" t="str">
        <f t="shared" si="431"/>
        <v>High</v>
      </c>
      <c r="AB1959">
        <f t="shared" si="432"/>
        <v>2017</v>
      </c>
      <c r="AD1959">
        <f t="shared" si="433"/>
        <v>0.19401992851920008</v>
      </c>
    </row>
    <row r="1960" spans="1:30" x14ac:dyDescent="0.3">
      <c r="A1960" s="3" t="s">
        <v>19</v>
      </c>
      <c r="B1960" s="3" t="s">
        <v>2589</v>
      </c>
      <c r="C1960" s="3" t="s">
        <v>21</v>
      </c>
      <c r="D1960" s="4" t="s">
        <v>22</v>
      </c>
      <c r="E1960" s="3" t="s">
        <v>2590</v>
      </c>
      <c r="F1960" s="3" t="str">
        <f t="shared" si="420"/>
        <v>Other</v>
      </c>
      <c r="G1960" s="3" t="str">
        <f t="shared" si="421"/>
        <v xml:space="preserve">STAINLESS STEEL COLA BOTTLE 750ML SK750-SL-01 </v>
      </c>
      <c r="H1960" s="3" t="str">
        <f t="shared" si="422"/>
        <v>STAINLESS</v>
      </c>
      <c r="I1960" s="3"/>
      <c r="J1960" s="3"/>
      <c r="K1960" s="3" t="str">
        <f t="shared" si="423"/>
        <v>KG</v>
      </c>
      <c r="L1960" s="3" t="e">
        <f t="shared" si="424"/>
        <v>#VALUE!</v>
      </c>
      <c r="M1960" s="3"/>
      <c r="N1960" s="3">
        <v>6660</v>
      </c>
      <c r="O1960" s="3" t="s">
        <v>1076</v>
      </c>
      <c r="P1960" s="3">
        <v>93.62</v>
      </c>
      <c r="Q1960" s="3">
        <v>623511.88</v>
      </c>
      <c r="R1960" s="3">
        <v>1.43</v>
      </c>
      <c r="S1960" s="3">
        <v>9533.82</v>
      </c>
      <c r="T1960" s="3">
        <v>146749.70000000001</v>
      </c>
      <c r="U1960" t="str">
        <f t="shared" si="425"/>
        <v xml:space="preserve">STAINLESS STEEL COLA BOTTLE 750ML SK750-SL-01 </v>
      </c>
      <c r="V1960" t="e">
        <f t="shared" si="426"/>
        <v>#VALUE!</v>
      </c>
      <c r="W1960" t="str">
        <f t="shared" si="427"/>
        <v>KG</v>
      </c>
      <c r="X1960" t="e">
        <f t="shared" si="428"/>
        <v>#VALUE!</v>
      </c>
      <c r="Y1960">
        <f t="shared" si="429"/>
        <v>770261.58000000007</v>
      </c>
      <c r="Z1960">
        <f t="shared" si="430"/>
        <v>0.23535991006298068</v>
      </c>
      <c r="AA1960" t="str">
        <f t="shared" si="431"/>
        <v>High</v>
      </c>
      <c r="AB1960">
        <f t="shared" si="432"/>
        <v>2017</v>
      </c>
      <c r="AD1960">
        <f t="shared" si="433"/>
        <v>0.19313133275604794</v>
      </c>
    </row>
    <row r="1961" spans="1:30" x14ac:dyDescent="0.3">
      <c r="A1961" s="3" t="s">
        <v>19</v>
      </c>
      <c r="B1961" s="3" t="s">
        <v>2589</v>
      </c>
      <c r="C1961" s="3" t="s">
        <v>21</v>
      </c>
      <c r="D1961" s="4" t="s">
        <v>22</v>
      </c>
      <c r="E1961" s="3" t="s">
        <v>2591</v>
      </c>
      <c r="F1961" s="3" t="str">
        <f t="shared" si="420"/>
        <v>Other</v>
      </c>
      <c r="G1961" s="3" t="str">
        <f t="shared" si="421"/>
        <v xml:space="preserve">STAINLESS STEEL SPORTS BOTTLE 750ML S-308-C6- NP-21 </v>
      </c>
      <c r="H1961" s="3" t="str">
        <f t="shared" si="422"/>
        <v>STAINLESS</v>
      </c>
      <c r="I1961" s="3"/>
      <c r="J1961" s="3"/>
      <c r="K1961" s="3" t="str">
        <f t="shared" si="423"/>
        <v>KG</v>
      </c>
      <c r="L1961" s="3" t="e">
        <f t="shared" si="424"/>
        <v>#VALUE!</v>
      </c>
      <c r="M1961" s="3"/>
      <c r="N1961" s="3">
        <v>5076</v>
      </c>
      <c r="O1961" s="3" t="s">
        <v>1076</v>
      </c>
      <c r="P1961" s="3">
        <v>82.63</v>
      </c>
      <c r="Q1961" s="3">
        <v>419430.8</v>
      </c>
      <c r="R1961" s="3">
        <v>1.26</v>
      </c>
      <c r="S1961" s="3">
        <v>6413.31</v>
      </c>
      <c r="T1961" s="3">
        <v>98717.3</v>
      </c>
      <c r="U1961" t="str">
        <f t="shared" si="425"/>
        <v xml:space="preserve">STAINLESS STEEL SPORTS BOTTLE 750ML S-308-C6- NP-21 </v>
      </c>
      <c r="V1961" t="e">
        <f t="shared" si="426"/>
        <v>#VALUE!</v>
      </c>
      <c r="W1961" t="str">
        <f t="shared" si="427"/>
        <v>KG</v>
      </c>
      <c r="X1961" t="e">
        <f t="shared" si="428"/>
        <v>#VALUE!</v>
      </c>
      <c r="Y1961">
        <f t="shared" si="429"/>
        <v>518148.1</v>
      </c>
      <c r="Z1961">
        <f t="shared" si="430"/>
        <v>0.23536015953048753</v>
      </c>
      <c r="AA1961" t="str">
        <f t="shared" si="431"/>
        <v>High</v>
      </c>
      <c r="AB1961">
        <f t="shared" si="432"/>
        <v>2017</v>
      </c>
      <c r="AD1961">
        <f t="shared" si="433"/>
        <v>0.19277942794515687</v>
      </c>
    </row>
    <row r="1962" spans="1:30" x14ac:dyDescent="0.3">
      <c r="A1962" s="3" t="s">
        <v>19</v>
      </c>
      <c r="B1962" s="3" t="s">
        <v>2592</v>
      </c>
      <c r="C1962" s="3" t="s">
        <v>21</v>
      </c>
      <c r="D1962" s="4" t="s">
        <v>22</v>
      </c>
      <c r="E1962" s="3" t="s">
        <v>2593</v>
      </c>
      <c r="F1962" s="3" t="str">
        <f t="shared" si="420"/>
        <v>Other</v>
      </c>
      <c r="G1962" s="3" t="str">
        <f t="shared" si="421"/>
        <v>KWP-600B -SS OIL POT 600ML</v>
      </c>
      <c r="H1962" s="3" t="str">
        <f t="shared" si="422"/>
        <v>KWP-600B</v>
      </c>
      <c r="I1962" s="3"/>
      <c r="J1962" s="3"/>
      <c r="K1962" s="3" t="str">
        <f t="shared" si="423"/>
        <v/>
      </c>
      <c r="L1962" s="3" t="e">
        <f t="shared" si="424"/>
        <v>#VALUE!</v>
      </c>
      <c r="M1962" s="3"/>
      <c r="N1962" s="3">
        <v>12000</v>
      </c>
      <c r="O1962" s="3" t="s">
        <v>1076</v>
      </c>
      <c r="P1962" s="3">
        <v>91.751784999999998</v>
      </c>
      <c r="Q1962" s="3">
        <v>1101021.42</v>
      </c>
      <c r="R1962" s="3">
        <v>1.4029324923547399</v>
      </c>
      <c r="S1962" s="3">
        <v>16835.1899082569</v>
      </c>
      <c r="T1962" s="3">
        <v>259136.3</v>
      </c>
      <c r="U1962" t="str">
        <f t="shared" si="425"/>
        <v>KWP-600B -SS OIL POT 600ML</v>
      </c>
      <c r="V1962" t="e">
        <f t="shared" si="426"/>
        <v>#VALUE!</v>
      </c>
      <c r="W1962" t="str">
        <f t="shared" si="427"/>
        <v/>
      </c>
      <c r="X1962" t="e">
        <f t="shared" si="428"/>
        <v>#VALUE!</v>
      </c>
      <c r="Y1962">
        <f t="shared" si="429"/>
        <v>1360157.72</v>
      </c>
      <c r="Z1962">
        <f t="shared" si="430"/>
        <v>0.23535990789352673</v>
      </c>
      <c r="AA1962" t="str">
        <f t="shared" si="431"/>
        <v>High</v>
      </c>
      <c r="AB1962">
        <f t="shared" si="432"/>
        <v>2017</v>
      </c>
      <c r="AD1962">
        <f t="shared" si="433"/>
        <v>0.19242160667133057</v>
      </c>
    </row>
    <row r="1963" spans="1:30" x14ac:dyDescent="0.3">
      <c r="A1963" s="3" t="s">
        <v>19</v>
      </c>
      <c r="B1963" s="3" t="s">
        <v>2592</v>
      </c>
      <c r="C1963" s="3" t="s">
        <v>21</v>
      </c>
      <c r="D1963" s="4" t="s">
        <v>22</v>
      </c>
      <c r="E1963" s="3" t="s">
        <v>2594</v>
      </c>
      <c r="F1963" s="3" t="str">
        <f t="shared" si="420"/>
        <v>Other</v>
      </c>
      <c r="G1963" s="3" t="str">
        <f t="shared" si="421"/>
        <v>KWP-1000B -SS OIL POT 1000ML</v>
      </c>
      <c r="H1963" s="3" t="str">
        <f t="shared" si="422"/>
        <v>KWP-1000B</v>
      </c>
      <c r="I1963" s="3"/>
      <c r="J1963" s="3"/>
      <c r="K1963" s="3" t="str">
        <f t="shared" si="423"/>
        <v/>
      </c>
      <c r="L1963" s="3" t="e">
        <f t="shared" si="424"/>
        <v>#VALUE!</v>
      </c>
      <c r="M1963" s="3"/>
      <c r="N1963" s="3">
        <v>30000</v>
      </c>
      <c r="O1963" s="3" t="s">
        <v>1076</v>
      </c>
      <c r="P1963" s="3">
        <v>111.991149333333</v>
      </c>
      <c r="Q1963" s="3">
        <v>3359734.48</v>
      </c>
      <c r="R1963" s="3">
        <v>1.7124028950051</v>
      </c>
      <c r="S1963" s="3">
        <v>51372.086850152897</v>
      </c>
      <c r="T1963" s="3">
        <v>790747.1</v>
      </c>
      <c r="U1963" t="str">
        <f t="shared" si="425"/>
        <v>KWP-1000B -SS OIL POT 1000ML</v>
      </c>
      <c r="V1963" t="e">
        <f t="shared" si="426"/>
        <v>#VALUE!</v>
      </c>
      <c r="W1963" t="str">
        <f t="shared" si="427"/>
        <v/>
      </c>
      <c r="X1963" t="e">
        <f t="shared" si="428"/>
        <v>#VALUE!</v>
      </c>
      <c r="Y1963">
        <f t="shared" si="429"/>
        <v>4150481.58</v>
      </c>
      <c r="Z1963">
        <f t="shared" si="430"/>
        <v>0.23535999785316367</v>
      </c>
      <c r="AA1963" t="str">
        <f t="shared" si="431"/>
        <v>High</v>
      </c>
      <c r="AB1963">
        <f t="shared" si="432"/>
        <v>2017</v>
      </c>
      <c r="AD1963">
        <f t="shared" si="433"/>
        <v>0.19205772276266789</v>
      </c>
    </row>
    <row r="1964" spans="1:30" x14ac:dyDescent="0.3">
      <c r="A1964" s="3" t="s">
        <v>19</v>
      </c>
      <c r="B1964" s="3" t="s">
        <v>2595</v>
      </c>
      <c r="C1964" s="3" t="s">
        <v>21</v>
      </c>
      <c r="D1964" s="4" t="s">
        <v>22</v>
      </c>
      <c r="E1964" s="3" t="s">
        <v>2596</v>
      </c>
      <c r="F1964" s="3" t="str">
        <f t="shared" si="420"/>
        <v>Other</v>
      </c>
      <c r="G1964" s="3" t="str">
        <f t="shared" si="421"/>
        <v xml:space="preserve">STAINLESS STEEL SPORTS BOTTLE 750ML S-308-C6-NP-AB39 </v>
      </c>
      <c r="H1964" s="3" t="str">
        <f t="shared" si="422"/>
        <v>STAINLESS</v>
      </c>
      <c r="I1964" s="3"/>
      <c r="J1964" s="3"/>
      <c r="K1964" s="3" t="str">
        <f t="shared" si="423"/>
        <v>KG</v>
      </c>
      <c r="L1964" s="3" t="e">
        <f t="shared" si="424"/>
        <v>#VALUE!</v>
      </c>
      <c r="M1964" s="3"/>
      <c r="N1964" s="3">
        <v>27000</v>
      </c>
      <c r="O1964" s="3" t="s">
        <v>1076</v>
      </c>
      <c r="P1964" s="3">
        <v>94.925451111111101</v>
      </c>
      <c r="Q1964" s="3">
        <v>2562987.1800000002</v>
      </c>
      <c r="R1964" s="3">
        <v>1.4626417736688899</v>
      </c>
      <c r="S1964" s="3">
        <v>39491.3278890601</v>
      </c>
      <c r="T1964" s="3">
        <v>603224.69999999995</v>
      </c>
      <c r="U1964" t="str">
        <f t="shared" si="425"/>
        <v xml:space="preserve">STAINLESS STEEL SPORTS BOTTLE 750ML S-308-C6-NP-AB39 </v>
      </c>
      <c r="V1964" t="e">
        <f t="shared" si="426"/>
        <v>#VALUE!</v>
      </c>
      <c r="W1964" t="str">
        <f t="shared" si="427"/>
        <v>KG</v>
      </c>
      <c r="X1964" t="e">
        <f t="shared" si="428"/>
        <v>#VALUE!</v>
      </c>
      <c r="Y1964">
        <f t="shared" si="429"/>
        <v>3166211.88</v>
      </c>
      <c r="Z1964">
        <f t="shared" si="430"/>
        <v>0.23536001455926125</v>
      </c>
      <c r="AA1964" t="str">
        <f t="shared" si="431"/>
        <v>High</v>
      </c>
      <c r="AB1964">
        <f t="shared" si="432"/>
        <v>2017</v>
      </c>
      <c r="AD1964">
        <f t="shared" si="433"/>
        <v>0.19168761784736452</v>
      </c>
    </row>
    <row r="1965" spans="1:30" x14ac:dyDescent="0.3">
      <c r="A1965" s="3" t="s">
        <v>19</v>
      </c>
      <c r="B1965" s="3" t="s">
        <v>2595</v>
      </c>
      <c r="C1965" s="3" t="s">
        <v>21</v>
      </c>
      <c r="D1965" s="4" t="s">
        <v>22</v>
      </c>
      <c r="E1965" s="3" t="s">
        <v>2597</v>
      </c>
      <c r="F1965" s="3" t="str">
        <f t="shared" si="420"/>
        <v>Other</v>
      </c>
      <c r="G1965" s="3" t="str">
        <f t="shared" si="421"/>
        <v>STAINLESS STEEL SPORTS BOTTLE 600ML S115 -NP-21</v>
      </c>
      <c r="H1965" s="3" t="str">
        <f t="shared" si="422"/>
        <v>STAINLESS</v>
      </c>
      <c r="I1965" s="3"/>
      <c r="J1965" s="3"/>
      <c r="K1965" s="3" t="str">
        <f t="shared" si="423"/>
        <v>KG</v>
      </c>
      <c r="L1965" s="3" t="e">
        <f t="shared" si="424"/>
        <v>#VALUE!</v>
      </c>
      <c r="M1965" s="3"/>
      <c r="N1965" s="3">
        <v>14904</v>
      </c>
      <c r="O1965" s="3" t="s">
        <v>1076</v>
      </c>
      <c r="P1965" s="3">
        <v>80.212006172839494</v>
      </c>
      <c r="Q1965" s="3">
        <v>1195479.74</v>
      </c>
      <c r="R1965" s="3">
        <v>1.23593229850292</v>
      </c>
      <c r="S1965" s="3">
        <v>18420.334976887501</v>
      </c>
      <c r="T1965" s="3">
        <v>281368.2</v>
      </c>
      <c r="U1965" t="str">
        <f t="shared" si="425"/>
        <v>STAINLESS STEEL SPORTS BOTTLE 600ML S115 -NP-21</v>
      </c>
      <c r="V1965" t="e">
        <f t="shared" si="426"/>
        <v>#VALUE!</v>
      </c>
      <c r="W1965" t="str">
        <f t="shared" si="427"/>
        <v>KG</v>
      </c>
      <c r="X1965" t="e">
        <f t="shared" si="428"/>
        <v>#VALUE!</v>
      </c>
      <c r="Y1965">
        <f t="shared" si="429"/>
        <v>1476847.94</v>
      </c>
      <c r="Z1965">
        <f t="shared" si="430"/>
        <v>0.23536007393985617</v>
      </c>
      <c r="AA1965" t="str">
        <f t="shared" si="431"/>
        <v>High</v>
      </c>
      <c r="AB1965">
        <f t="shared" si="432"/>
        <v>2017</v>
      </c>
      <c r="AD1965">
        <f t="shared" si="433"/>
        <v>0.19131113166881369</v>
      </c>
    </row>
    <row r="1966" spans="1:30" x14ac:dyDescent="0.3">
      <c r="A1966" s="3" t="s">
        <v>19</v>
      </c>
      <c r="B1966" s="3" t="s">
        <v>2595</v>
      </c>
      <c r="C1966" s="3" t="s">
        <v>21</v>
      </c>
      <c r="D1966" s="4" t="s">
        <v>22</v>
      </c>
      <c r="E1966" s="3" t="s">
        <v>2598</v>
      </c>
      <c r="F1966" s="3" t="str">
        <f t="shared" si="420"/>
        <v>Other</v>
      </c>
      <c r="G1966" s="3" t="str">
        <f t="shared" si="421"/>
        <v xml:space="preserve">STEEL JAR - SALT &amp; PEPPER -MP-009 </v>
      </c>
      <c r="H1966" s="3" t="str">
        <f t="shared" si="422"/>
        <v>STEEL</v>
      </c>
      <c r="I1966" s="3"/>
      <c r="J1966" s="3"/>
      <c r="K1966" s="3" t="str">
        <f t="shared" si="423"/>
        <v>KG</v>
      </c>
      <c r="L1966" s="3" t="e">
        <f t="shared" si="424"/>
        <v>#VALUE!</v>
      </c>
      <c r="M1966" s="3"/>
      <c r="N1966" s="3">
        <v>36000</v>
      </c>
      <c r="O1966" s="3" t="s">
        <v>1076</v>
      </c>
      <c r="P1966" s="3">
        <v>16.870242777777801</v>
      </c>
      <c r="Q1966" s="3">
        <v>607328.74</v>
      </c>
      <c r="R1966" s="3">
        <v>0.25994210751583602</v>
      </c>
      <c r="S1966" s="3">
        <v>9357.9158705701102</v>
      </c>
      <c r="T1966" s="3">
        <v>142940.9</v>
      </c>
      <c r="U1966" t="str">
        <f t="shared" si="425"/>
        <v xml:space="preserve">STEEL JAR - SALT &amp; PEPPER -MP-009 </v>
      </c>
      <c r="V1966" t="e">
        <f t="shared" si="426"/>
        <v>#VALUE!</v>
      </c>
      <c r="W1966" t="str">
        <f t="shared" si="427"/>
        <v>KG</v>
      </c>
      <c r="X1966" t="e">
        <f t="shared" si="428"/>
        <v>#VALUE!</v>
      </c>
      <c r="Y1966">
        <f t="shared" si="429"/>
        <v>750269.64</v>
      </c>
      <c r="Z1966">
        <f t="shared" si="430"/>
        <v>0.23536001276672663</v>
      </c>
      <c r="AA1966" t="str">
        <f t="shared" si="431"/>
        <v>High</v>
      </c>
      <c r="AB1966">
        <f t="shared" si="432"/>
        <v>2017</v>
      </c>
      <c r="AD1966">
        <f t="shared" si="433"/>
        <v>0.19092809738819594</v>
      </c>
    </row>
    <row r="1967" spans="1:30" x14ac:dyDescent="0.3">
      <c r="A1967" s="3" t="s">
        <v>19</v>
      </c>
      <c r="B1967" s="3" t="s">
        <v>2599</v>
      </c>
      <c r="C1967" s="3" t="s">
        <v>21</v>
      </c>
      <c r="D1967" s="4" t="s">
        <v>22</v>
      </c>
      <c r="E1967" s="3" t="s">
        <v>2600</v>
      </c>
      <c r="F1967" s="3" t="str">
        <f t="shared" si="420"/>
        <v>Other</v>
      </c>
      <c r="G1967" s="3" t="str">
        <f t="shared" si="421"/>
        <v>STEEL ZHARA-NP-03</v>
      </c>
      <c r="H1967" s="3" t="str">
        <f t="shared" si="422"/>
        <v>STEEL</v>
      </c>
      <c r="I1967" s="3"/>
      <c r="J1967" s="3"/>
      <c r="K1967" s="3" t="str">
        <f t="shared" si="423"/>
        <v>KG</v>
      </c>
      <c r="L1967" s="3" t="e">
        <f t="shared" si="424"/>
        <v>#VALUE!</v>
      </c>
      <c r="M1967" s="3"/>
      <c r="N1967" s="3">
        <v>60000</v>
      </c>
      <c r="O1967" s="3" t="s">
        <v>1076</v>
      </c>
      <c r="P1967" s="3">
        <v>30.9939571666667</v>
      </c>
      <c r="Q1967" s="3">
        <v>1859637.43</v>
      </c>
      <c r="R1967" s="3">
        <v>0.477564825372368</v>
      </c>
      <c r="S1967" s="3">
        <v>28653.889522342099</v>
      </c>
      <c r="T1967" s="3">
        <v>437684.2</v>
      </c>
      <c r="U1967" t="str">
        <f t="shared" si="425"/>
        <v>STEEL ZHARA-NP-03</v>
      </c>
      <c r="V1967" t="e">
        <f t="shared" si="426"/>
        <v>#VALUE!</v>
      </c>
      <c r="W1967" t="str">
        <f t="shared" si="427"/>
        <v>KG</v>
      </c>
      <c r="X1967" t="e">
        <f t="shared" si="428"/>
        <v>#VALUE!</v>
      </c>
      <c r="Y1967">
        <f t="shared" si="429"/>
        <v>2297321.63</v>
      </c>
      <c r="Z1967">
        <f t="shared" si="430"/>
        <v>0.23535996476474449</v>
      </c>
      <c r="AA1967" t="str">
        <f t="shared" si="431"/>
        <v>High</v>
      </c>
      <c r="AB1967">
        <f t="shared" si="432"/>
        <v>2017</v>
      </c>
      <c r="AD1967">
        <f t="shared" si="433"/>
        <v>0.19053834374452461</v>
      </c>
    </row>
    <row r="1968" spans="1:30" x14ac:dyDescent="0.3">
      <c r="A1968" s="3" t="s">
        <v>19</v>
      </c>
      <c r="B1968" s="3" t="s">
        <v>2601</v>
      </c>
      <c r="C1968" s="3" t="s">
        <v>21</v>
      </c>
      <c r="D1968" s="4" t="s">
        <v>22</v>
      </c>
      <c r="E1968" s="3" t="s">
        <v>2602</v>
      </c>
      <c r="F1968" s="3" t="str">
        <f t="shared" si="420"/>
        <v>Other</v>
      </c>
      <c r="G1968" s="3" t="str">
        <f t="shared" si="421"/>
        <v xml:space="preserve">STEEL GRATER -ST-4 </v>
      </c>
      <c r="H1968" s="3" t="str">
        <f t="shared" si="422"/>
        <v>STEEL</v>
      </c>
      <c r="I1968" s="3"/>
      <c r="J1968" s="3"/>
      <c r="K1968" s="3" t="str">
        <f t="shared" si="423"/>
        <v>KG</v>
      </c>
      <c r="L1968" s="3" t="e">
        <f t="shared" si="424"/>
        <v>#VALUE!</v>
      </c>
      <c r="M1968" s="3"/>
      <c r="N1968" s="3">
        <v>2400</v>
      </c>
      <c r="O1968" s="3" t="s">
        <v>1076</v>
      </c>
      <c r="P1968" s="3">
        <v>51.473762499999999</v>
      </c>
      <c r="Q1968" s="3">
        <v>123537.03</v>
      </c>
      <c r="R1968" s="3">
        <v>0.79312422958397499</v>
      </c>
      <c r="S1968" s="3">
        <v>1903.49815100154</v>
      </c>
      <c r="T1968" s="3">
        <v>29075.7</v>
      </c>
      <c r="U1968" t="str">
        <f t="shared" si="425"/>
        <v xml:space="preserve">STEEL GRATER -ST-4 </v>
      </c>
      <c r="V1968" t="e">
        <f t="shared" si="426"/>
        <v>#VALUE!</v>
      </c>
      <c r="W1968" t="str">
        <f t="shared" si="427"/>
        <v>KG</v>
      </c>
      <c r="X1968" t="e">
        <f t="shared" si="428"/>
        <v>#VALUE!</v>
      </c>
      <c r="Y1968">
        <f t="shared" si="429"/>
        <v>152612.73000000001</v>
      </c>
      <c r="Z1968">
        <f t="shared" si="430"/>
        <v>0.23536019928599547</v>
      </c>
      <c r="AA1968" t="str">
        <f t="shared" si="431"/>
        <v>High</v>
      </c>
      <c r="AB1968">
        <f t="shared" si="432"/>
        <v>2017</v>
      </c>
      <c r="AD1968">
        <f t="shared" si="433"/>
        <v>0.19014169223107139</v>
      </c>
    </row>
    <row r="1969" spans="1:30" x14ac:dyDescent="0.3">
      <c r="A1969" s="3" t="s">
        <v>19</v>
      </c>
      <c r="B1969" s="3" t="s">
        <v>2601</v>
      </c>
      <c r="C1969" s="3" t="s">
        <v>21</v>
      </c>
      <c r="D1969" s="4" t="s">
        <v>22</v>
      </c>
      <c r="E1969" s="3" t="s">
        <v>2603</v>
      </c>
      <c r="F1969" s="3" t="str">
        <f t="shared" si="420"/>
        <v>Scrubber</v>
      </c>
      <c r="G1969" s="3" t="str">
        <f t="shared" si="421"/>
        <v xml:space="preserve">STEEL SCRUBBER -SL-55 </v>
      </c>
      <c r="H1969" s="3" t="str">
        <f t="shared" si="422"/>
        <v>STEEL</v>
      </c>
      <c r="I1969" s="3"/>
      <c r="J1969" s="3"/>
      <c r="K1969" s="3" t="str">
        <f t="shared" si="423"/>
        <v>KG</v>
      </c>
      <c r="L1969" s="3" t="e">
        <f t="shared" si="424"/>
        <v>#VALUE!</v>
      </c>
      <c r="M1969" s="3"/>
      <c r="N1969" s="3">
        <v>3600</v>
      </c>
      <c r="O1969" s="3" t="s">
        <v>1076</v>
      </c>
      <c r="P1969" s="3">
        <v>12.451086111111101</v>
      </c>
      <c r="Q1969" s="3">
        <v>44823.91</v>
      </c>
      <c r="R1969" s="3">
        <v>0.19185032528676599</v>
      </c>
      <c r="S1969" s="3">
        <v>690.66117103235695</v>
      </c>
      <c r="T1969" s="3">
        <v>13516.1</v>
      </c>
      <c r="U1969" t="str">
        <f t="shared" si="425"/>
        <v xml:space="preserve">STEEL SCRUBBER -SL-55 </v>
      </c>
      <c r="V1969" t="e">
        <f t="shared" si="426"/>
        <v>#VALUE!</v>
      </c>
      <c r="W1969" t="str">
        <f t="shared" si="427"/>
        <v>KG</v>
      </c>
      <c r="X1969" t="e">
        <f t="shared" si="428"/>
        <v>#VALUE!</v>
      </c>
      <c r="Y1969">
        <f t="shared" si="429"/>
        <v>58340.01</v>
      </c>
      <c r="Z1969">
        <f t="shared" si="430"/>
        <v>0.30153772841325088</v>
      </c>
      <c r="AA1969" t="str">
        <f t="shared" si="431"/>
        <v>High</v>
      </c>
      <c r="AB1969">
        <f t="shared" si="432"/>
        <v>2017</v>
      </c>
      <c r="AD1969">
        <f t="shared" si="433"/>
        <v>0.18973795556093806</v>
      </c>
    </row>
    <row r="1970" spans="1:30" x14ac:dyDescent="0.3">
      <c r="A1970" s="3" t="s">
        <v>19</v>
      </c>
      <c r="B1970" s="3" t="s">
        <v>2601</v>
      </c>
      <c r="C1970" s="3" t="s">
        <v>21</v>
      </c>
      <c r="D1970" s="4" t="s">
        <v>22</v>
      </c>
      <c r="E1970" s="3" t="s">
        <v>2604</v>
      </c>
      <c r="F1970" s="3" t="str">
        <f t="shared" si="420"/>
        <v>Household Steel</v>
      </c>
      <c r="G1970" s="3" t="str">
        <f t="shared" si="421"/>
        <v xml:space="preserve">TEA LIGHT CANDLE HOLDER ROUND-SL-51 </v>
      </c>
      <c r="H1970" s="3" t="str">
        <f t="shared" si="422"/>
        <v>TEA</v>
      </c>
      <c r="I1970" s="3"/>
      <c r="J1970" s="3"/>
      <c r="K1970" s="3" t="str">
        <f t="shared" si="423"/>
        <v>KG</v>
      </c>
      <c r="L1970" s="3" t="e">
        <f t="shared" si="424"/>
        <v>#VALUE!</v>
      </c>
      <c r="M1970" s="3"/>
      <c r="N1970" s="3">
        <v>768</v>
      </c>
      <c r="O1970" s="3" t="s">
        <v>1076</v>
      </c>
      <c r="P1970" s="3">
        <v>82.079778645833301</v>
      </c>
      <c r="Q1970" s="3">
        <v>63037.27</v>
      </c>
      <c r="R1970" s="3">
        <v>1.2647115353749401</v>
      </c>
      <c r="S1970" s="3">
        <v>971.29845916795102</v>
      </c>
      <c r="T1970" s="3">
        <v>14836.4</v>
      </c>
      <c r="U1970" t="str">
        <f t="shared" si="425"/>
        <v xml:space="preserve">TEA LIGHT CANDLE HOLDER ROUND-SL-51 </v>
      </c>
      <c r="V1970" t="e">
        <f t="shared" si="426"/>
        <v>#VALUE!</v>
      </c>
      <c r="W1970" t="str">
        <f t="shared" si="427"/>
        <v>KG</v>
      </c>
      <c r="X1970" t="e">
        <f t="shared" si="428"/>
        <v>#VALUE!</v>
      </c>
      <c r="Y1970">
        <f t="shared" si="429"/>
        <v>77873.67</v>
      </c>
      <c r="Z1970">
        <f t="shared" si="430"/>
        <v>0.23535917719787042</v>
      </c>
      <c r="AA1970" t="str">
        <f t="shared" si="431"/>
        <v>High</v>
      </c>
      <c r="AB1970">
        <f t="shared" si="432"/>
        <v>2017</v>
      </c>
      <c r="AD1970">
        <f t="shared" si="433"/>
        <v>0.18873075040010645</v>
      </c>
    </row>
    <row r="1971" spans="1:30" x14ac:dyDescent="0.3">
      <c r="A1971" s="3" t="s">
        <v>19</v>
      </c>
      <c r="B1971" s="3" t="s">
        <v>2601</v>
      </c>
      <c r="C1971" s="3" t="s">
        <v>21</v>
      </c>
      <c r="D1971" s="4" t="s">
        <v>22</v>
      </c>
      <c r="E1971" s="3" t="s">
        <v>2605</v>
      </c>
      <c r="F1971" s="3" t="str">
        <f t="shared" si="420"/>
        <v>Household Steel</v>
      </c>
      <c r="G1971" s="3" t="str">
        <f t="shared" si="421"/>
        <v xml:space="preserve">TEA LIGHT CANDLE HOLDER -MP-289 </v>
      </c>
      <c r="H1971" s="3" t="str">
        <f t="shared" si="422"/>
        <v>TEA</v>
      </c>
      <c r="I1971" s="3"/>
      <c r="J1971" s="3"/>
      <c r="K1971" s="3" t="str">
        <f t="shared" si="423"/>
        <v>KG</v>
      </c>
      <c r="L1971" s="3" t="e">
        <f t="shared" si="424"/>
        <v>#VALUE!</v>
      </c>
      <c r="M1971" s="3"/>
      <c r="N1971" s="3">
        <v>15600</v>
      </c>
      <c r="O1971" s="3" t="s">
        <v>1076</v>
      </c>
      <c r="P1971" s="3">
        <v>45.213440384615403</v>
      </c>
      <c r="Q1971" s="3">
        <v>705329.67</v>
      </c>
      <c r="R1971" s="3">
        <v>0.69666318004029903</v>
      </c>
      <c r="S1971" s="3">
        <v>10867.945608628699</v>
      </c>
      <c r="T1971" s="3">
        <v>166006.39999999999</v>
      </c>
      <c r="U1971" t="str">
        <f t="shared" si="425"/>
        <v xml:space="preserve">TEA LIGHT CANDLE HOLDER -MP-289 </v>
      </c>
      <c r="V1971" t="e">
        <f t="shared" si="426"/>
        <v>#VALUE!</v>
      </c>
      <c r="W1971" t="str">
        <f t="shared" si="427"/>
        <v>KG</v>
      </c>
      <c r="X1971" t="e">
        <f t="shared" si="428"/>
        <v>#VALUE!</v>
      </c>
      <c r="Y1971">
        <f t="shared" si="429"/>
        <v>871336.07000000007</v>
      </c>
      <c r="Z1971">
        <f t="shared" si="430"/>
        <v>0.23536001257397832</v>
      </c>
      <c r="AA1971" t="str">
        <f t="shared" si="431"/>
        <v>High</v>
      </c>
      <c r="AB1971">
        <f t="shared" si="432"/>
        <v>2017</v>
      </c>
      <c r="AD1971">
        <f t="shared" si="433"/>
        <v>0.18830685561103586</v>
      </c>
    </row>
    <row r="1972" spans="1:30" x14ac:dyDescent="0.3">
      <c r="A1972" s="3" t="s">
        <v>19</v>
      </c>
      <c r="B1972" s="3" t="s">
        <v>2606</v>
      </c>
      <c r="C1972" s="3" t="s">
        <v>21</v>
      </c>
      <c r="D1972" s="4" t="s">
        <v>22</v>
      </c>
      <c r="E1972" s="3" t="s">
        <v>2607</v>
      </c>
      <c r="F1972" s="3" t="str">
        <f t="shared" si="420"/>
        <v>Home Utility</v>
      </c>
      <c r="G1972" s="3" t="str">
        <f t="shared" si="421"/>
        <v>MULTI FUNCTION CLOTH STAND-RYX-02-021A</v>
      </c>
      <c r="H1972" s="3" t="str">
        <f t="shared" si="422"/>
        <v>MULTI</v>
      </c>
      <c r="I1972" s="3"/>
      <c r="J1972" s="3"/>
      <c r="K1972" s="3" t="str">
        <f t="shared" si="423"/>
        <v/>
      </c>
      <c r="L1972" s="3" t="e">
        <f t="shared" si="424"/>
        <v>#VALUE!</v>
      </c>
      <c r="M1972" s="3"/>
      <c r="N1972" s="3">
        <v>2592</v>
      </c>
      <c r="O1972" s="3" t="s">
        <v>1076</v>
      </c>
      <c r="P1972" s="3">
        <v>593.81814429012297</v>
      </c>
      <c r="Q1972" s="3">
        <v>1539176.63</v>
      </c>
      <c r="R1972" s="3">
        <v>9.1497402818200797</v>
      </c>
      <c r="S1972" s="3">
        <v>23716.126810477701</v>
      </c>
      <c r="T1972" s="3">
        <v>362260.7</v>
      </c>
      <c r="U1972" t="str">
        <f t="shared" si="425"/>
        <v>MULTI FUNCTION CLOTH STAND-RYX-02-021A</v>
      </c>
      <c r="V1972" t="e">
        <f t="shared" si="426"/>
        <v>#VALUE!</v>
      </c>
      <c r="W1972" t="str">
        <f t="shared" si="427"/>
        <v/>
      </c>
      <c r="X1972" t="e">
        <f t="shared" si="428"/>
        <v>#VALUE!</v>
      </c>
      <c r="Y1972">
        <f t="shared" si="429"/>
        <v>1901437.3299999998</v>
      </c>
      <c r="Z1972">
        <f t="shared" si="430"/>
        <v>0.23536005740939558</v>
      </c>
      <c r="AA1972" t="str">
        <f t="shared" si="431"/>
        <v>High</v>
      </c>
      <c r="AB1972">
        <f t="shared" si="432"/>
        <v>2017</v>
      </c>
      <c r="AD1972">
        <f t="shared" si="433"/>
        <v>0.18787517527192626</v>
      </c>
    </row>
    <row r="1973" spans="1:30" x14ac:dyDescent="0.3">
      <c r="A1973" s="3" t="s">
        <v>19</v>
      </c>
      <c r="B1973" s="3" t="s">
        <v>2608</v>
      </c>
      <c r="C1973" s="3" t="s">
        <v>21</v>
      </c>
      <c r="D1973" s="4" t="s">
        <v>22</v>
      </c>
      <c r="E1973" s="3" t="s">
        <v>2609</v>
      </c>
      <c r="F1973" s="3" t="str">
        <f t="shared" si="420"/>
        <v>Other</v>
      </c>
      <c r="G1973" s="3" t="str">
        <f t="shared" si="421"/>
        <v xml:space="preserve">STEEL ZHARA-NP-03 </v>
      </c>
      <c r="H1973" s="3" t="str">
        <f t="shared" si="422"/>
        <v>STEEL</v>
      </c>
      <c r="I1973" s="3"/>
      <c r="J1973" s="3"/>
      <c r="K1973" s="3" t="str">
        <f t="shared" si="423"/>
        <v>KG</v>
      </c>
      <c r="L1973" s="3" t="e">
        <f t="shared" si="424"/>
        <v>#VALUE!</v>
      </c>
      <c r="M1973" s="3"/>
      <c r="N1973" s="3">
        <v>35160</v>
      </c>
      <c r="O1973" s="3" t="s">
        <v>1076</v>
      </c>
      <c r="P1973" s="3">
        <v>31.372668659999999</v>
      </c>
      <c r="Q1973" s="3">
        <v>1103063.03</v>
      </c>
      <c r="R1973" s="3">
        <v>0.48154518299999999</v>
      </c>
      <c r="S1973" s="3">
        <v>16931.128629999999</v>
      </c>
      <c r="T1973" s="3">
        <v>0</v>
      </c>
      <c r="U1973" t="str">
        <f t="shared" si="425"/>
        <v xml:space="preserve">STEEL ZHARA-NP-03 </v>
      </c>
      <c r="V1973" t="e">
        <f t="shared" si="426"/>
        <v>#VALUE!</v>
      </c>
      <c r="W1973" t="str">
        <f t="shared" si="427"/>
        <v>KG</v>
      </c>
      <c r="X1973" t="e">
        <f t="shared" si="428"/>
        <v>#VALUE!</v>
      </c>
      <c r="Y1973">
        <f t="shared" si="429"/>
        <v>1103063.03</v>
      </c>
      <c r="Z1973">
        <f t="shared" si="430"/>
        <v>0</v>
      </c>
      <c r="AA1973" t="str">
        <f t="shared" si="431"/>
        <v>High</v>
      </c>
      <c r="AB1973">
        <f t="shared" si="432"/>
        <v>2017</v>
      </c>
      <c r="AD1973">
        <f t="shared" si="433"/>
        <v>0.18743550043732005</v>
      </c>
    </row>
    <row r="1974" spans="1:30" x14ac:dyDescent="0.3">
      <c r="A1974" s="3" t="s">
        <v>19</v>
      </c>
      <c r="B1974" s="3" t="s">
        <v>2608</v>
      </c>
      <c r="C1974" s="3" t="s">
        <v>21</v>
      </c>
      <c r="D1974" s="4" t="s">
        <v>22</v>
      </c>
      <c r="E1974" s="3" t="s">
        <v>2610</v>
      </c>
      <c r="F1974" s="3" t="str">
        <f t="shared" si="420"/>
        <v>Other</v>
      </c>
      <c r="G1974" s="3" t="str">
        <f t="shared" si="421"/>
        <v>STAINLESS STEEL COLA BOTTLE 750ML SK750-SL-01</v>
      </c>
      <c r="H1974" s="3" t="str">
        <f t="shared" si="422"/>
        <v>STAINLESS</v>
      </c>
      <c r="I1974" s="3"/>
      <c r="J1974" s="3"/>
      <c r="K1974" s="3" t="str">
        <f t="shared" si="423"/>
        <v>KG</v>
      </c>
      <c r="L1974" s="3" t="e">
        <f t="shared" si="424"/>
        <v>#VALUE!</v>
      </c>
      <c r="M1974" s="3"/>
      <c r="N1974" s="3">
        <v>4644</v>
      </c>
      <c r="O1974" s="3" t="s">
        <v>1076</v>
      </c>
      <c r="P1974" s="3">
        <v>92.973318259999999</v>
      </c>
      <c r="Q1974" s="3">
        <v>431768.09</v>
      </c>
      <c r="R1974" s="3">
        <v>1.4270655139999999</v>
      </c>
      <c r="S1974" s="3">
        <v>6627.2922490000001</v>
      </c>
      <c r="T1974" s="3">
        <v>0</v>
      </c>
      <c r="U1974" t="str">
        <f t="shared" si="425"/>
        <v>STAINLESS STEEL COLA BOTTLE 750ML SK750-SL-01</v>
      </c>
      <c r="V1974" t="e">
        <f t="shared" si="426"/>
        <v>#VALUE!</v>
      </c>
      <c r="W1974" t="str">
        <f t="shared" si="427"/>
        <v>KG</v>
      </c>
      <c r="X1974" t="e">
        <f t="shared" si="428"/>
        <v>#VALUE!</v>
      </c>
      <c r="Y1974">
        <f t="shared" si="429"/>
        <v>431768.09</v>
      </c>
      <c r="Z1974">
        <f t="shared" si="430"/>
        <v>0</v>
      </c>
      <c r="AA1974" t="str">
        <f t="shared" si="431"/>
        <v>High</v>
      </c>
      <c r="AB1974">
        <f t="shared" si="432"/>
        <v>2017</v>
      </c>
      <c r="AD1974">
        <f t="shared" si="433"/>
        <v>0.18918723408626698</v>
      </c>
    </row>
    <row r="1975" spans="1:30" x14ac:dyDescent="0.3">
      <c r="A1975" s="3" t="s">
        <v>19</v>
      </c>
      <c r="B1975" s="3" t="s">
        <v>2608</v>
      </c>
      <c r="C1975" s="3" t="s">
        <v>21</v>
      </c>
      <c r="D1975" s="4" t="s">
        <v>22</v>
      </c>
      <c r="E1975" s="3" t="s">
        <v>2611</v>
      </c>
      <c r="F1975" s="3" t="str">
        <f t="shared" si="420"/>
        <v>Other</v>
      </c>
      <c r="G1975" s="3" t="str">
        <f t="shared" si="421"/>
        <v>STAINLESS STEEL SPORTS BOTTLE 750ML S-308-C6-NP-20</v>
      </c>
      <c r="H1975" s="3" t="str">
        <f t="shared" si="422"/>
        <v>STAINLESS</v>
      </c>
      <c r="I1975" s="3"/>
      <c r="J1975" s="3"/>
      <c r="K1975" s="3" t="str">
        <f t="shared" si="423"/>
        <v>KG</v>
      </c>
      <c r="L1975" s="3" t="e">
        <f t="shared" si="424"/>
        <v>#VALUE!</v>
      </c>
      <c r="M1975" s="3"/>
      <c r="N1975" s="3">
        <v>432</v>
      </c>
      <c r="O1975" s="3" t="s">
        <v>1076</v>
      </c>
      <c r="P1975" s="3">
        <v>73.35321759</v>
      </c>
      <c r="Q1975" s="3">
        <v>31688.59</v>
      </c>
      <c r="R1975" s="3">
        <v>1.1259127799999999</v>
      </c>
      <c r="S1975" s="3">
        <v>486.3943208</v>
      </c>
      <c r="T1975" s="3">
        <v>0</v>
      </c>
      <c r="U1975" t="str">
        <f t="shared" si="425"/>
        <v>STAINLESS STEEL SPORTS BOTTLE 750ML S-308-C6-NP-20</v>
      </c>
      <c r="V1975" t="e">
        <f t="shared" si="426"/>
        <v>#VALUE!</v>
      </c>
      <c r="W1975" t="str">
        <f t="shared" si="427"/>
        <v>KG</v>
      </c>
      <c r="X1975" t="e">
        <f t="shared" si="428"/>
        <v>#VALUE!</v>
      </c>
      <c r="Y1975">
        <f t="shared" si="429"/>
        <v>31688.59</v>
      </c>
      <c r="Z1975">
        <f t="shared" si="430"/>
        <v>0</v>
      </c>
      <c r="AA1975" t="str">
        <f t="shared" si="431"/>
        <v>High</v>
      </c>
      <c r="AB1975">
        <f t="shared" si="432"/>
        <v>2017</v>
      </c>
      <c r="AD1975">
        <f t="shared" si="433"/>
        <v>0.19097201931349592</v>
      </c>
    </row>
    <row r="1976" spans="1:30" x14ac:dyDescent="0.3">
      <c r="A1976" s="3" t="s">
        <v>19</v>
      </c>
      <c r="B1976" s="3" t="s">
        <v>2608</v>
      </c>
      <c r="C1976" s="3" t="s">
        <v>21</v>
      </c>
      <c r="D1976" s="4" t="s">
        <v>22</v>
      </c>
      <c r="E1976" s="3" t="s">
        <v>2612</v>
      </c>
      <c r="F1976" s="3" t="str">
        <f t="shared" si="420"/>
        <v>Other</v>
      </c>
      <c r="G1976" s="3" t="str">
        <f t="shared" si="421"/>
        <v>STAINLESS STEEL SPORTS BOTTLE 600ML S115 -NP-21</v>
      </c>
      <c r="H1976" s="3" t="str">
        <f t="shared" si="422"/>
        <v>STAINLESS</v>
      </c>
      <c r="I1976" s="3"/>
      <c r="J1976" s="3"/>
      <c r="K1976" s="3" t="str">
        <f t="shared" si="423"/>
        <v>KG</v>
      </c>
      <c r="L1976" s="3" t="e">
        <f t="shared" si="424"/>
        <v>#VALUE!</v>
      </c>
      <c r="M1976" s="3"/>
      <c r="N1976" s="3">
        <v>28296</v>
      </c>
      <c r="O1976" s="3" t="s">
        <v>1076</v>
      </c>
      <c r="P1976" s="3">
        <v>80.873114220000005</v>
      </c>
      <c r="Q1976" s="3">
        <v>2288385.64</v>
      </c>
      <c r="R1976" s="3">
        <v>1.241337133</v>
      </c>
      <c r="S1976" s="3">
        <v>35124.875520000001</v>
      </c>
      <c r="T1976" s="3">
        <v>0</v>
      </c>
      <c r="U1976" t="str">
        <f t="shared" si="425"/>
        <v>STAINLESS STEEL SPORTS BOTTLE 600ML S115 -NP-21</v>
      </c>
      <c r="V1976" t="e">
        <f t="shared" si="426"/>
        <v>#VALUE!</v>
      </c>
      <c r="W1976" t="str">
        <f t="shared" si="427"/>
        <v>KG</v>
      </c>
      <c r="X1976" t="e">
        <f t="shared" si="428"/>
        <v>#VALUE!</v>
      </c>
      <c r="Y1976">
        <f t="shared" si="429"/>
        <v>2288385.64</v>
      </c>
      <c r="Z1976">
        <f t="shared" si="430"/>
        <v>0</v>
      </c>
      <c r="AA1976" t="str">
        <f t="shared" si="431"/>
        <v>High</v>
      </c>
      <c r="AB1976">
        <f t="shared" si="432"/>
        <v>2017</v>
      </c>
      <c r="AD1976">
        <f t="shared" si="433"/>
        <v>0.19279080044981492</v>
      </c>
    </row>
    <row r="1977" spans="1:30" x14ac:dyDescent="0.3">
      <c r="A1977" s="3" t="s">
        <v>19</v>
      </c>
      <c r="B1977" s="3" t="s">
        <v>2613</v>
      </c>
      <c r="C1977" s="3" t="s">
        <v>21</v>
      </c>
      <c r="D1977" s="4" t="s">
        <v>22</v>
      </c>
      <c r="E1977" s="3" t="s">
        <v>2614</v>
      </c>
      <c r="F1977" s="3" t="str">
        <f t="shared" si="420"/>
        <v>Other</v>
      </c>
      <c r="G1977" s="3" t="str">
        <f t="shared" si="421"/>
        <v xml:space="preserve">STEEL HOOK 3PCS-RJ-409 </v>
      </c>
      <c r="H1977" s="3" t="str">
        <f t="shared" si="422"/>
        <v>STEEL</v>
      </c>
      <c r="I1977" s="3"/>
      <c r="J1977" s="3"/>
      <c r="K1977" s="3" t="str">
        <f t="shared" si="423"/>
        <v>PCS</v>
      </c>
      <c r="L1977" s="3" t="e">
        <f t="shared" si="424"/>
        <v>#VALUE!</v>
      </c>
      <c r="M1977" s="3"/>
      <c r="N1977" s="3">
        <v>15120</v>
      </c>
      <c r="O1977" s="3" t="s">
        <v>2194</v>
      </c>
      <c r="P1977" s="3">
        <v>38.275032410000001</v>
      </c>
      <c r="Q1977" s="3">
        <v>578718.49</v>
      </c>
      <c r="R1977" s="3">
        <v>0.58749090400000004</v>
      </c>
      <c r="S1977" s="3">
        <v>8882.8624710000004</v>
      </c>
      <c r="T1977" s="3">
        <v>136207.1</v>
      </c>
      <c r="U1977" t="str">
        <f t="shared" si="425"/>
        <v xml:space="preserve">STEEL HOOK 3PCS-RJ-409 </v>
      </c>
      <c r="V1977" t="e">
        <f t="shared" si="426"/>
        <v>#VALUE!</v>
      </c>
      <c r="W1977" t="str">
        <f t="shared" si="427"/>
        <v>PCS</v>
      </c>
      <c r="X1977" t="e">
        <f t="shared" si="428"/>
        <v>#VALUE!</v>
      </c>
      <c r="Y1977">
        <f t="shared" si="429"/>
        <v>714925.59</v>
      </c>
      <c r="Z1977">
        <f t="shared" si="430"/>
        <v>0.23535985518624092</v>
      </c>
      <c r="AA1977" t="str">
        <f t="shared" si="431"/>
        <v>High</v>
      </c>
      <c r="AB1977">
        <f t="shared" si="432"/>
        <v>2017</v>
      </c>
      <c r="AD1977">
        <f t="shared" si="433"/>
        <v>0.19464455814644774</v>
      </c>
    </row>
    <row r="1978" spans="1:30" x14ac:dyDescent="0.3">
      <c r="A1978" s="3" t="s">
        <v>19</v>
      </c>
      <c r="B1978" s="3" t="s">
        <v>2615</v>
      </c>
      <c r="C1978" s="3" t="s">
        <v>21</v>
      </c>
      <c r="D1978" s="4" t="s">
        <v>22</v>
      </c>
      <c r="E1978" s="3" t="s">
        <v>2616</v>
      </c>
      <c r="F1978" s="3" t="str">
        <f t="shared" si="420"/>
        <v>Other</v>
      </c>
      <c r="G1978" s="3" t="str">
        <f t="shared" si="421"/>
        <v xml:space="preserve">STEEL JAR - SALT &amp; PEPPER -MP-009 </v>
      </c>
      <c r="H1978" s="3" t="str">
        <f t="shared" si="422"/>
        <v>STEEL</v>
      </c>
      <c r="I1978" s="3"/>
      <c r="J1978" s="3"/>
      <c r="K1978" s="3" t="str">
        <f t="shared" si="423"/>
        <v>KG</v>
      </c>
      <c r="L1978" s="3" t="e">
        <f t="shared" si="424"/>
        <v>#VALUE!</v>
      </c>
      <c r="M1978" s="3"/>
      <c r="N1978" s="3">
        <v>36000</v>
      </c>
      <c r="O1978" s="3" t="s">
        <v>1076</v>
      </c>
      <c r="P1978" s="3">
        <v>16.37458694</v>
      </c>
      <c r="Q1978" s="3">
        <v>589485.13</v>
      </c>
      <c r="R1978" s="3">
        <v>0.25133671400000002</v>
      </c>
      <c r="S1978" s="3">
        <v>9048.1217190000007</v>
      </c>
      <c r="T1978" s="3">
        <v>138741.29999999999</v>
      </c>
      <c r="U1978" t="str">
        <f t="shared" si="425"/>
        <v xml:space="preserve">STEEL JAR - SALT &amp; PEPPER -MP-009 </v>
      </c>
      <c r="V1978" t="e">
        <f t="shared" si="426"/>
        <v>#VALUE!</v>
      </c>
      <c r="W1978" t="str">
        <f t="shared" si="427"/>
        <v>KG</v>
      </c>
      <c r="X1978" t="e">
        <f t="shared" si="428"/>
        <v>#VALUE!</v>
      </c>
      <c r="Y1978">
        <f t="shared" si="429"/>
        <v>728226.42999999993</v>
      </c>
      <c r="Z1978">
        <f t="shared" si="430"/>
        <v>0.23536013537779993</v>
      </c>
      <c r="AA1978" t="str">
        <f t="shared" si="431"/>
        <v>High</v>
      </c>
      <c r="AB1978">
        <f t="shared" si="432"/>
        <v>2017</v>
      </c>
      <c r="AD1978">
        <f t="shared" si="433"/>
        <v>0.19424926400043036</v>
      </c>
    </row>
    <row r="1979" spans="1:30" x14ac:dyDescent="0.3">
      <c r="A1979" s="3" t="s">
        <v>19</v>
      </c>
      <c r="B1979" s="3" t="s">
        <v>2617</v>
      </c>
      <c r="C1979" s="3" t="s">
        <v>21</v>
      </c>
      <c r="D1979" s="4" t="s">
        <v>25</v>
      </c>
      <c r="E1979" s="3" t="s">
        <v>2618</v>
      </c>
      <c r="F1979" s="3" t="str">
        <f t="shared" si="420"/>
        <v>Scrubber</v>
      </c>
      <c r="G1979" s="3" t="str">
        <f t="shared" si="421"/>
        <v xml:space="preserve">STEEL SCRUBBER 3PCS SET-ANGW11 </v>
      </c>
      <c r="H1979" s="3" t="str">
        <f t="shared" si="422"/>
        <v>STEEL</v>
      </c>
      <c r="I1979" s="3"/>
      <c r="J1979" s="3"/>
      <c r="K1979" s="3" t="str">
        <f t="shared" si="423"/>
        <v>PCS</v>
      </c>
      <c r="L1979" s="3" t="e">
        <f t="shared" si="424"/>
        <v>#VALUE!</v>
      </c>
      <c r="M1979" s="3"/>
      <c r="N1979" s="3">
        <v>114432</v>
      </c>
      <c r="O1979" s="3" t="s">
        <v>2194</v>
      </c>
      <c r="P1979" s="3">
        <v>11.24517451</v>
      </c>
      <c r="Q1979" s="3">
        <v>1286807.81</v>
      </c>
      <c r="R1979" s="3">
        <v>0.17260436700000001</v>
      </c>
      <c r="S1979" s="3">
        <v>19751.462930000002</v>
      </c>
      <c r="T1979" s="3">
        <v>388024</v>
      </c>
      <c r="U1979" t="str">
        <f t="shared" si="425"/>
        <v xml:space="preserve">STEEL SCRUBBER 3PCS SET-ANGW11 </v>
      </c>
      <c r="V1979" t="e">
        <f t="shared" si="426"/>
        <v>#VALUE!</v>
      </c>
      <c r="W1979" t="str">
        <f t="shared" si="427"/>
        <v>PCS</v>
      </c>
      <c r="X1979" t="e">
        <f t="shared" si="428"/>
        <v>#VALUE!</v>
      </c>
      <c r="Y1979">
        <f t="shared" si="429"/>
        <v>1674831.81</v>
      </c>
      <c r="Z1979">
        <f t="shared" si="430"/>
        <v>0.30153997899655272</v>
      </c>
      <c r="AA1979" t="str">
        <f t="shared" si="431"/>
        <v>High</v>
      </c>
      <c r="AB1979">
        <f t="shared" si="432"/>
        <v>2017</v>
      </c>
      <c r="AD1979">
        <f t="shared" si="433"/>
        <v>0.19384621624182871</v>
      </c>
    </row>
    <row r="1980" spans="1:30" x14ac:dyDescent="0.3">
      <c r="A1980" s="3" t="s">
        <v>19</v>
      </c>
      <c r="B1980" s="3" t="s">
        <v>2619</v>
      </c>
      <c r="C1980" s="3" t="s">
        <v>21</v>
      </c>
      <c r="D1980" s="4" t="s">
        <v>22</v>
      </c>
      <c r="E1980" s="3" t="s">
        <v>2380</v>
      </c>
      <c r="F1980" s="3" t="str">
        <f t="shared" si="420"/>
        <v>Other</v>
      </c>
      <c r="G1980" s="3" t="str">
        <f t="shared" si="421"/>
        <v>KWB-600F STAINLESS STEEL SPORTS BOTTLE</v>
      </c>
      <c r="H1980" s="3" t="str">
        <f t="shared" si="422"/>
        <v>KWB-600F</v>
      </c>
      <c r="I1980" s="3"/>
      <c r="J1980" s="3"/>
      <c r="K1980" s="3" t="str">
        <f t="shared" si="423"/>
        <v/>
      </c>
      <c r="L1980" s="3" t="e">
        <f t="shared" si="424"/>
        <v>#VALUE!</v>
      </c>
      <c r="M1980" s="3"/>
      <c r="N1980" s="3">
        <v>49776</v>
      </c>
      <c r="O1980" s="3" t="s">
        <v>1076</v>
      </c>
      <c r="P1980" s="3">
        <v>76.941316700000002</v>
      </c>
      <c r="Q1980" s="3">
        <v>3829830.98</v>
      </c>
      <c r="R1980" s="3">
        <v>1.180987209</v>
      </c>
      <c r="S1980" s="3">
        <v>58784.819340000002</v>
      </c>
      <c r="T1980" s="3">
        <v>901389</v>
      </c>
      <c r="U1980" t="str">
        <f t="shared" si="425"/>
        <v>KWB-600F STAINLESS STEEL SPORTS BOTTLE</v>
      </c>
      <c r="V1980" t="e">
        <f t="shared" si="426"/>
        <v>#VALUE!</v>
      </c>
      <c r="W1980" t="str">
        <f t="shared" si="427"/>
        <v/>
      </c>
      <c r="X1980" t="e">
        <f t="shared" si="428"/>
        <v>#VALUE!</v>
      </c>
      <c r="Y1980">
        <f t="shared" si="429"/>
        <v>4731219.9800000004</v>
      </c>
      <c r="Z1980">
        <f t="shared" si="430"/>
        <v>0.2353599949207158</v>
      </c>
      <c r="AA1980" t="str">
        <f t="shared" si="431"/>
        <v>High</v>
      </c>
      <c r="AB1980">
        <f t="shared" si="432"/>
        <v>2017</v>
      </c>
      <c r="AD1980">
        <f t="shared" si="433"/>
        <v>0.19277994136306911</v>
      </c>
    </row>
    <row r="1981" spans="1:30" x14ac:dyDescent="0.3">
      <c r="A1981" s="3" t="s">
        <v>19</v>
      </c>
      <c r="B1981" s="3" t="s">
        <v>2620</v>
      </c>
      <c r="C1981" s="3" t="s">
        <v>21</v>
      </c>
      <c r="D1981" s="4" t="s">
        <v>22</v>
      </c>
      <c r="E1981" s="3" t="s">
        <v>2621</v>
      </c>
      <c r="F1981" s="3" t="str">
        <f t="shared" si="420"/>
        <v>Home Utility</v>
      </c>
      <c r="G1981" s="3" t="str">
        <f t="shared" si="421"/>
        <v xml:space="preserve">STEEL CORNER STAND -MP-103 </v>
      </c>
      <c r="H1981" s="3" t="str">
        <f t="shared" si="422"/>
        <v>STEEL</v>
      </c>
      <c r="I1981" s="3"/>
      <c r="J1981" s="3"/>
      <c r="K1981" s="3" t="str">
        <f t="shared" si="423"/>
        <v>KG</v>
      </c>
      <c r="L1981" s="3" t="e">
        <f t="shared" si="424"/>
        <v>#VALUE!</v>
      </c>
      <c r="M1981" s="3"/>
      <c r="N1981" s="3">
        <v>10200</v>
      </c>
      <c r="O1981" s="3" t="s">
        <v>1076</v>
      </c>
      <c r="P1981" s="3">
        <v>48.841818629999999</v>
      </c>
      <c r="Q1981" s="3">
        <v>498186.55</v>
      </c>
      <c r="R1981" s="3">
        <v>0.75665094700000002</v>
      </c>
      <c r="S1981" s="3">
        <v>7717.8396590000002</v>
      </c>
      <c r="T1981" s="3">
        <v>117253.3</v>
      </c>
      <c r="U1981" t="str">
        <f t="shared" si="425"/>
        <v xml:space="preserve">STEEL CORNER STAND -MP-103 </v>
      </c>
      <c r="V1981" t="e">
        <f t="shared" si="426"/>
        <v>#VALUE!</v>
      </c>
      <c r="W1981" t="str">
        <f t="shared" si="427"/>
        <v>KG</v>
      </c>
      <c r="X1981" t="e">
        <f t="shared" si="428"/>
        <v>#VALUE!</v>
      </c>
      <c r="Y1981">
        <f t="shared" si="429"/>
        <v>615439.85</v>
      </c>
      <c r="Z1981">
        <f t="shared" si="430"/>
        <v>0.235360228010973</v>
      </c>
      <c r="AA1981" t="str">
        <f t="shared" si="431"/>
        <v>High</v>
      </c>
      <c r="AB1981">
        <f t="shared" si="432"/>
        <v>2017</v>
      </c>
      <c r="AD1981">
        <f t="shared" si="433"/>
        <v>0.19235414082749258</v>
      </c>
    </row>
    <row r="1982" spans="1:30" x14ac:dyDescent="0.3">
      <c r="A1982" s="3" t="s">
        <v>19</v>
      </c>
      <c r="B1982" s="3" t="s">
        <v>2622</v>
      </c>
      <c r="C1982" s="3" t="s">
        <v>21</v>
      </c>
      <c r="D1982" s="4" t="s">
        <v>22</v>
      </c>
      <c r="E1982" s="3" t="s">
        <v>2623</v>
      </c>
      <c r="F1982" s="3" t="str">
        <f t="shared" si="420"/>
        <v>Other</v>
      </c>
      <c r="G1982" s="3" t="str">
        <f t="shared" si="421"/>
        <v xml:space="preserve">STAINLESS STEEL SPORTS BOTTLE 750ML S-308-C6 -NP-20 </v>
      </c>
      <c r="H1982" s="3" t="str">
        <f t="shared" si="422"/>
        <v>STAINLESS</v>
      </c>
      <c r="I1982" s="3"/>
      <c r="J1982" s="3"/>
      <c r="K1982" s="3" t="str">
        <f t="shared" si="423"/>
        <v>KG</v>
      </c>
      <c r="L1982" s="3" t="e">
        <f t="shared" si="424"/>
        <v>#VALUE!</v>
      </c>
      <c r="M1982" s="3"/>
      <c r="N1982" s="3">
        <v>18864</v>
      </c>
      <c r="O1982" s="3" t="s">
        <v>1076</v>
      </c>
      <c r="P1982" s="3">
        <v>74.114113660000001</v>
      </c>
      <c r="Q1982" s="3">
        <v>1398088.64</v>
      </c>
      <c r="R1982" s="3">
        <v>1.1367195349999999</v>
      </c>
      <c r="S1982" s="3">
        <v>21443.077300000001</v>
      </c>
      <c r="T1982" s="3">
        <v>329054.2</v>
      </c>
      <c r="U1982" t="str">
        <f t="shared" si="425"/>
        <v xml:space="preserve">STAINLESS STEEL SPORTS BOTTLE 750ML S-308-C6 -NP-20 </v>
      </c>
      <c r="V1982" t="e">
        <f t="shared" si="426"/>
        <v>#VALUE!</v>
      </c>
      <c r="W1982" t="str">
        <f t="shared" si="427"/>
        <v>KG</v>
      </c>
      <c r="X1982" t="e">
        <f t="shared" si="428"/>
        <v>#VALUE!</v>
      </c>
      <c r="Y1982">
        <f t="shared" si="429"/>
        <v>1727142.8399999999</v>
      </c>
      <c r="Z1982">
        <f t="shared" si="430"/>
        <v>0.23536004126319204</v>
      </c>
      <c r="AA1982" t="str">
        <f t="shared" si="431"/>
        <v>High</v>
      </c>
      <c r="AB1982">
        <f t="shared" si="432"/>
        <v>2017</v>
      </c>
      <c r="AD1982">
        <f t="shared" si="433"/>
        <v>0.19191973590644737</v>
      </c>
    </row>
    <row r="1983" spans="1:30" x14ac:dyDescent="0.3">
      <c r="A1983" s="3" t="s">
        <v>19</v>
      </c>
      <c r="B1983" s="3" t="s">
        <v>2622</v>
      </c>
      <c r="C1983" s="3" t="s">
        <v>21</v>
      </c>
      <c r="D1983" s="4" t="s">
        <v>22</v>
      </c>
      <c r="E1983" s="3" t="s">
        <v>2624</v>
      </c>
      <c r="F1983" s="3" t="str">
        <f t="shared" si="420"/>
        <v>Other</v>
      </c>
      <c r="G1983" s="3" t="str">
        <f t="shared" si="421"/>
        <v xml:space="preserve">STAINLESS STEEL SPORTS BOTTLE 600ML S115-NP-21 </v>
      </c>
      <c r="H1983" s="3" t="str">
        <f t="shared" si="422"/>
        <v>STAINLESS</v>
      </c>
      <c r="I1983" s="3"/>
      <c r="J1983" s="3"/>
      <c r="K1983" s="3" t="str">
        <f t="shared" si="423"/>
        <v>KG</v>
      </c>
      <c r="L1983" s="3" t="e">
        <f t="shared" si="424"/>
        <v>#VALUE!</v>
      </c>
      <c r="M1983" s="3"/>
      <c r="N1983" s="3">
        <v>23040</v>
      </c>
      <c r="O1983" s="3" t="s">
        <v>1076</v>
      </c>
      <c r="P1983" s="3">
        <v>81.712019100000006</v>
      </c>
      <c r="Q1983" s="3">
        <v>1882644.92</v>
      </c>
      <c r="R1983" s="3">
        <v>1.2532518269999999</v>
      </c>
      <c r="S1983" s="3">
        <v>28874.92209</v>
      </c>
      <c r="T1983" s="3">
        <v>443099.3</v>
      </c>
      <c r="U1983" t="str">
        <f t="shared" si="425"/>
        <v xml:space="preserve">STAINLESS STEEL SPORTS BOTTLE 600ML S115-NP-21 </v>
      </c>
      <c r="V1983" t="e">
        <f t="shared" si="426"/>
        <v>#VALUE!</v>
      </c>
      <c r="W1983" t="str">
        <f t="shared" si="427"/>
        <v>KG</v>
      </c>
      <c r="X1983" t="e">
        <f t="shared" si="428"/>
        <v>#VALUE!</v>
      </c>
      <c r="Y1983">
        <f t="shared" si="429"/>
        <v>2325744.2199999997</v>
      </c>
      <c r="Z1983">
        <f t="shared" si="430"/>
        <v>0.23535999555348971</v>
      </c>
      <c r="AA1983" t="str">
        <f t="shared" si="431"/>
        <v>High</v>
      </c>
      <c r="AB1983">
        <f t="shared" si="432"/>
        <v>2017</v>
      </c>
      <c r="AD1983">
        <f t="shared" si="433"/>
        <v>0.19147646748443978</v>
      </c>
    </row>
    <row r="1984" spans="1:30" x14ac:dyDescent="0.3">
      <c r="A1984" s="3" t="s">
        <v>19</v>
      </c>
      <c r="B1984" s="3" t="s">
        <v>2625</v>
      </c>
      <c r="C1984" s="3" t="s">
        <v>21</v>
      </c>
      <c r="D1984" s="4" t="s">
        <v>22</v>
      </c>
      <c r="E1984" s="3" t="s">
        <v>2626</v>
      </c>
      <c r="F1984" s="3" t="str">
        <f t="shared" si="420"/>
        <v>Home Utility</v>
      </c>
      <c r="G1984" s="3" t="str">
        <f t="shared" si="421"/>
        <v>MULTI FUNCTION CLOTH STAND-RYX-02-021A</v>
      </c>
      <c r="H1984" s="3" t="str">
        <f t="shared" si="422"/>
        <v>MULTI</v>
      </c>
      <c r="I1984" s="3"/>
      <c r="J1984" s="3"/>
      <c r="K1984" s="3" t="str">
        <f t="shared" si="423"/>
        <v/>
      </c>
      <c r="L1984" s="3" t="e">
        <f t="shared" si="424"/>
        <v>#VALUE!</v>
      </c>
      <c r="M1984" s="3"/>
      <c r="N1984" s="3">
        <v>2592</v>
      </c>
      <c r="O1984" s="3" t="s">
        <v>1076</v>
      </c>
      <c r="P1984" s="3">
        <v>618.78448300000002</v>
      </c>
      <c r="Q1984" s="3">
        <v>1603889.38</v>
      </c>
      <c r="R1984" s="3">
        <v>9.4905595559999991</v>
      </c>
      <c r="S1984" s="3">
        <v>24599.53037</v>
      </c>
      <c r="T1984" s="3">
        <v>377491.4</v>
      </c>
      <c r="U1984" t="str">
        <f t="shared" si="425"/>
        <v>MULTI FUNCTION CLOTH STAND-RYX-02-021A</v>
      </c>
      <c r="V1984" t="e">
        <f t="shared" si="426"/>
        <v>#VALUE!</v>
      </c>
      <c r="W1984" t="str">
        <f t="shared" si="427"/>
        <v/>
      </c>
      <c r="X1984" t="e">
        <f t="shared" si="428"/>
        <v>#VALUE!</v>
      </c>
      <c r="Y1984">
        <f t="shared" si="429"/>
        <v>1981380.7799999998</v>
      </c>
      <c r="Z1984">
        <f t="shared" si="430"/>
        <v>0.23535999720878509</v>
      </c>
      <c r="AA1984" t="str">
        <f t="shared" si="431"/>
        <v>High</v>
      </c>
      <c r="AB1984">
        <f t="shared" si="432"/>
        <v>2017</v>
      </c>
      <c r="AD1984">
        <f t="shared" si="433"/>
        <v>0.19102405997857325</v>
      </c>
    </row>
    <row r="1985" spans="1:30" x14ac:dyDescent="0.3">
      <c r="A1985" s="3" t="s">
        <v>19</v>
      </c>
      <c r="B1985" s="3" t="s">
        <v>2625</v>
      </c>
      <c r="C1985" s="3" t="s">
        <v>21</v>
      </c>
      <c r="D1985" s="4" t="s">
        <v>22</v>
      </c>
      <c r="E1985" s="3" t="s">
        <v>2627</v>
      </c>
      <c r="F1985" s="3" t="str">
        <f t="shared" si="420"/>
        <v>Other</v>
      </c>
      <c r="G1985" s="3" t="str">
        <f t="shared" si="421"/>
        <v xml:space="preserve">STEEL ZHARA -NP-03 </v>
      </c>
      <c r="H1985" s="3" t="str">
        <f t="shared" si="422"/>
        <v>STEEL</v>
      </c>
      <c r="I1985" s="3"/>
      <c r="J1985" s="3"/>
      <c r="K1985" s="3" t="str">
        <f t="shared" si="423"/>
        <v>KG</v>
      </c>
      <c r="L1985" s="3" t="e">
        <f t="shared" si="424"/>
        <v>#VALUE!</v>
      </c>
      <c r="M1985" s="3"/>
      <c r="N1985" s="3">
        <v>54000</v>
      </c>
      <c r="O1985" s="3" t="s">
        <v>1076</v>
      </c>
      <c r="P1985" s="3">
        <v>31.03236278</v>
      </c>
      <c r="Q1985" s="3">
        <v>1675747.59</v>
      </c>
      <c r="R1985" s="3">
        <v>0.47595648400000001</v>
      </c>
      <c r="S1985" s="3">
        <v>25701.650150000001</v>
      </c>
      <c r="T1985" s="3">
        <v>394404</v>
      </c>
      <c r="U1985" t="str">
        <f t="shared" si="425"/>
        <v xml:space="preserve">STEEL ZHARA -NP-03 </v>
      </c>
      <c r="V1985" t="e">
        <f t="shared" si="426"/>
        <v>#VALUE!</v>
      </c>
      <c r="W1985" t="str">
        <f t="shared" si="427"/>
        <v>KG</v>
      </c>
      <c r="X1985" t="e">
        <f t="shared" si="428"/>
        <v>#VALUE!</v>
      </c>
      <c r="Y1985">
        <f t="shared" si="429"/>
        <v>2070151.59</v>
      </c>
      <c r="Z1985">
        <f t="shared" si="430"/>
        <v>0.23536002817703588</v>
      </c>
      <c r="AA1985" t="str">
        <f t="shared" si="431"/>
        <v>High</v>
      </c>
      <c r="AB1985">
        <f t="shared" si="432"/>
        <v>2017</v>
      </c>
      <c r="AD1985">
        <f t="shared" si="433"/>
        <v>0.19056222729909189</v>
      </c>
    </row>
    <row r="1986" spans="1:30" x14ac:dyDescent="0.3">
      <c r="A1986" s="3" t="s">
        <v>19</v>
      </c>
      <c r="B1986" s="3" t="s">
        <v>2625</v>
      </c>
      <c r="C1986" s="3" t="s">
        <v>21</v>
      </c>
      <c r="D1986" s="4" t="s">
        <v>22</v>
      </c>
      <c r="E1986" s="3" t="s">
        <v>2628</v>
      </c>
      <c r="F1986" s="3" t="str">
        <f t="shared" si="420"/>
        <v>Other</v>
      </c>
      <c r="G1986" s="3" t="str">
        <f t="shared" si="421"/>
        <v xml:space="preserve">STEEL HOOK 3PCS-RJ-409 </v>
      </c>
      <c r="H1986" s="3" t="str">
        <f t="shared" si="422"/>
        <v>STEEL</v>
      </c>
      <c r="I1986" s="3"/>
      <c r="J1986" s="3"/>
      <c r="K1986" s="3" t="str">
        <f t="shared" si="423"/>
        <v>PCS</v>
      </c>
      <c r="L1986" s="3" t="e">
        <f t="shared" si="424"/>
        <v>#VALUE!</v>
      </c>
      <c r="M1986" s="3"/>
      <c r="N1986" s="3">
        <v>14976</v>
      </c>
      <c r="O1986" s="3" t="s">
        <v>2194</v>
      </c>
      <c r="P1986" s="3">
        <v>38.68251068</v>
      </c>
      <c r="Q1986" s="3">
        <v>579309.28</v>
      </c>
      <c r="R1986" s="3">
        <v>0.59329004100000005</v>
      </c>
      <c r="S1986" s="3">
        <v>8885.1116559999991</v>
      </c>
      <c r="T1986" s="3">
        <v>136346.20000000001</v>
      </c>
      <c r="U1986" t="str">
        <f t="shared" si="425"/>
        <v xml:space="preserve">STEEL HOOK 3PCS-RJ-409 </v>
      </c>
      <c r="V1986" t="e">
        <f t="shared" si="426"/>
        <v>#VALUE!</v>
      </c>
      <c r="W1986" t="str">
        <f t="shared" si="427"/>
        <v>PCS</v>
      </c>
      <c r="X1986" t="e">
        <f t="shared" si="428"/>
        <v>#VALUE!</v>
      </c>
      <c r="Y1986">
        <f t="shared" si="429"/>
        <v>715655.48</v>
      </c>
      <c r="Z1986">
        <f t="shared" si="430"/>
        <v>0.23535994451875517</v>
      </c>
      <c r="AA1986" t="str">
        <f t="shared" si="431"/>
        <v>High</v>
      </c>
      <c r="AB1986">
        <f t="shared" si="432"/>
        <v>2017</v>
      </c>
      <c r="AD1986">
        <f t="shared" si="433"/>
        <v>0.19009067150037667</v>
      </c>
    </row>
    <row r="1987" spans="1:30" x14ac:dyDescent="0.3">
      <c r="A1987" s="3" t="s">
        <v>19</v>
      </c>
      <c r="B1987" s="3" t="s">
        <v>2625</v>
      </c>
      <c r="C1987" s="3" t="s">
        <v>21</v>
      </c>
      <c r="D1987" s="4" t="s">
        <v>22</v>
      </c>
      <c r="E1987" s="3" t="s">
        <v>2629</v>
      </c>
      <c r="F1987" s="3" t="str">
        <f t="shared" ref="F1987:F2050" si="434">IF(ISNUMBER(SEARCH("SCRUB",E1987)),"Scrubber",
IF(ISNUMBER(SEARCH("STRAIN",E1987)),"Kitchen Tools",
IF(ISNUMBER(SEARCH("HOLDER",E1987)),"Household Steel",
IF(ISNUMBER(SEARCH("CONTAINER",E1987)),"Containers",
IF(ISNUMBER(SEARCH("STAND",E1987)),"Home Utility",
"Other")))))</f>
        <v>Other</v>
      </c>
      <c r="G1987" s="3" t="str">
        <f t="shared" ref="G1987:G2050" si="435">LEFT(E1987, FIND("(", E1987 &amp; "(")-1)</f>
        <v>STAINLESS STEEL SPORTS BOTTLE 750ML S-308-C6-NP-20</v>
      </c>
      <c r="H1987" s="3" t="str">
        <f t="shared" ref="H1987:H2050" si="436">LEFT(E1987, FIND(" ", E1987 &amp; " ") - 1)</f>
        <v>STAINLESS</v>
      </c>
      <c r="I1987" s="3"/>
      <c r="J1987" s="3"/>
      <c r="K1987" s="3" t="str">
        <f t="shared" ref="K1987:K2050" si="437">IF(ISNUMBER(SEARCH("PCS",E1987)),"PCS",
IF(ISNUMBER(SEARCH("SET",E1987)),"SETS",
IF(ISNUMBER(SEARCH("KG",E1987)),"KG","")))</f>
        <v>KG</v>
      </c>
      <c r="L1987" s="3" t="e">
        <f t="shared" ref="L1987:L2050" si="438">--TRIM(MID(E1987, FIND("USD", UPPER(E1987))+3, 10))</f>
        <v>#VALUE!</v>
      </c>
      <c r="M1987" s="3"/>
      <c r="N1987" s="3">
        <v>12852</v>
      </c>
      <c r="O1987" s="3" t="s">
        <v>1076</v>
      </c>
      <c r="P1987" s="3">
        <v>73.89808979</v>
      </c>
      <c r="Q1987" s="3">
        <v>949738.25</v>
      </c>
      <c r="R1987" s="3">
        <v>1.133406285</v>
      </c>
      <c r="S1987" s="3">
        <v>14566.53758</v>
      </c>
      <c r="T1987" s="3">
        <v>223530.4</v>
      </c>
      <c r="U1987" t="str">
        <f t="shared" ref="U1987:U2050" si="439">LEFT(E1987, FIND("(", E1987 &amp; "(")-1)</f>
        <v>STAINLESS STEEL SPORTS BOTTLE 750ML S-308-C6-NP-20</v>
      </c>
      <c r="V1987" t="e">
        <f t="shared" ref="V1987:V2050" si="440">--SUBSTITUTE(MID(E1987, FIND("QTY:", E1987) + 4, FIND("PCS", E1987) - FIND("QTY:", E1987) - 4), ",", "")</f>
        <v>#VALUE!</v>
      </c>
      <c r="W1987" t="str">
        <f t="shared" ref="W1987:W2050" si="441">IF(ISNUMBER(SEARCH("PCS",E1987)),"PCS",
IF(ISNUMBER(SEARCH("SET",E1987)),"SET",
IF(ISNUMBER(SEARCH("KG",E1987)),"KG","")))</f>
        <v>KG</v>
      </c>
      <c r="X1987" t="e">
        <f t="shared" ref="X1987:X2050" si="442">--TRIM(SUBSTITUTE(MID(UPPER(E1987), FIND("USD", UPPER(E1987))+3, FIND("PER", UPPER(E1987)) - (FIND("USD", UPPER(E1987))+3)),")",""))</f>
        <v>#VALUE!</v>
      </c>
      <c r="Y1987">
        <f t="shared" ref="Y1987:Y2050" si="443">Q1987 + T1987</f>
        <v>1173268.6499999999</v>
      </c>
      <c r="Z1987">
        <f t="shared" ref="Z1987:Z2050" si="444">IF(Q1987&gt;0, T1987/Q1987, "")</f>
        <v>0.23536000577001084</v>
      </c>
      <c r="AA1987" t="str">
        <f t="shared" ref="AA1987:AA2050" si="445">IF(AD1987 &gt; $AD$2080, "High", "Normal")</f>
        <v>High</v>
      </c>
      <c r="AB1987">
        <f t="shared" ref="AB1987:AB2050" si="446">YEAR(B1987)</f>
        <v>2017</v>
      </c>
      <c r="AD1987">
        <f t="shared" ref="AD1987:AD2050" si="447">AVERAGE(Z1987:Z4065)</f>
        <v>0.18960908348954286</v>
      </c>
    </row>
    <row r="1988" spans="1:30" x14ac:dyDescent="0.3">
      <c r="A1988" s="3" t="s">
        <v>19</v>
      </c>
      <c r="B1988" s="3" t="s">
        <v>2625</v>
      </c>
      <c r="C1988" s="3" t="s">
        <v>21</v>
      </c>
      <c r="D1988" s="4" t="s">
        <v>22</v>
      </c>
      <c r="E1988" s="3" t="s">
        <v>2630</v>
      </c>
      <c r="F1988" s="3" t="str">
        <f t="shared" si="434"/>
        <v>Other</v>
      </c>
      <c r="G1988" s="3" t="str">
        <f t="shared" si="435"/>
        <v>STAINLESS STEEL SPORTS BOTTLE 600ML S115 -NP-21</v>
      </c>
      <c r="H1988" s="3" t="str">
        <f t="shared" si="436"/>
        <v>STAINLESS</v>
      </c>
      <c r="I1988" s="3"/>
      <c r="J1988" s="3"/>
      <c r="K1988" s="3" t="str">
        <f t="shared" si="437"/>
        <v>KG</v>
      </c>
      <c r="L1988" s="3" t="e">
        <f t="shared" si="438"/>
        <v>#VALUE!</v>
      </c>
      <c r="M1988" s="3"/>
      <c r="N1988" s="3">
        <v>18000</v>
      </c>
      <c r="O1988" s="3" t="s">
        <v>1076</v>
      </c>
      <c r="P1988" s="3">
        <v>81.473848889999999</v>
      </c>
      <c r="Q1988" s="3">
        <v>1466529.28</v>
      </c>
      <c r="R1988" s="3">
        <v>1.2495989089999999</v>
      </c>
      <c r="S1988" s="3">
        <v>22492.78037</v>
      </c>
      <c r="T1988" s="3">
        <v>345162.3</v>
      </c>
      <c r="U1988" t="str">
        <f t="shared" si="439"/>
        <v>STAINLESS STEEL SPORTS BOTTLE 600ML S115 -NP-21</v>
      </c>
      <c r="V1988" t="e">
        <f t="shared" si="440"/>
        <v>#VALUE!</v>
      </c>
      <c r="W1988" t="str">
        <f t="shared" si="441"/>
        <v>KG</v>
      </c>
      <c r="X1988" t="e">
        <f t="shared" si="442"/>
        <v>#VALUE!</v>
      </c>
      <c r="Y1988">
        <f t="shared" si="443"/>
        <v>1811691.58</v>
      </c>
      <c r="Z1988">
        <f t="shared" si="444"/>
        <v>0.23535997862927086</v>
      </c>
      <c r="AA1988" t="str">
        <f t="shared" si="445"/>
        <v>High</v>
      </c>
      <c r="AB1988">
        <f t="shared" si="446"/>
        <v>2017</v>
      </c>
      <c r="AD1988">
        <f t="shared" si="447"/>
        <v>0.18911713808867756</v>
      </c>
    </row>
    <row r="1989" spans="1:30" x14ac:dyDescent="0.3">
      <c r="A1989" s="3" t="s">
        <v>19</v>
      </c>
      <c r="B1989" s="3" t="s">
        <v>2631</v>
      </c>
      <c r="C1989" s="3" t="s">
        <v>21</v>
      </c>
      <c r="D1989" s="4" t="s">
        <v>25</v>
      </c>
      <c r="E1989" s="3" t="s">
        <v>2632</v>
      </c>
      <c r="F1989" s="3" t="str">
        <f t="shared" si="434"/>
        <v>Scrubber</v>
      </c>
      <c r="G1989" s="3" t="str">
        <f t="shared" si="435"/>
        <v xml:space="preserve">STEEL WOOL SCRUBBER -PR-12 </v>
      </c>
      <c r="H1989" s="3" t="str">
        <f t="shared" si="436"/>
        <v>STEEL</v>
      </c>
      <c r="I1989" s="3"/>
      <c r="J1989" s="3"/>
      <c r="K1989" s="3" t="str">
        <f t="shared" si="437"/>
        <v>KG</v>
      </c>
      <c r="L1989" s="3" t="e">
        <f t="shared" si="438"/>
        <v>#VALUE!</v>
      </c>
      <c r="M1989" s="3"/>
      <c r="N1989" s="3">
        <v>3000</v>
      </c>
      <c r="O1989" s="3" t="s">
        <v>1076</v>
      </c>
      <c r="P1989" s="3">
        <v>13.4332433333333</v>
      </c>
      <c r="Q1989" s="3">
        <v>40299.730000000003</v>
      </c>
      <c r="R1989" s="3">
        <v>0.20603133900000001</v>
      </c>
      <c r="S1989" s="3">
        <v>618.09401839999998</v>
      </c>
      <c r="T1989" s="3">
        <v>12152</v>
      </c>
      <c r="U1989" t="str">
        <f t="shared" si="439"/>
        <v xml:space="preserve">STEEL WOOL SCRUBBER -PR-12 </v>
      </c>
      <c r="V1989" t="e">
        <f t="shared" si="440"/>
        <v>#VALUE!</v>
      </c>
      <c r="W1989" t="str">
        <f t="shared" si="441"/>
        <v>KG</v>
      </c>
      <c r="X1989" t="e">
        <f t="shared" si="442"/>
        <v>#VALUE!</v>
      </c>
      <c r="Y1989">
        <f t="shared" si="443"/>
        <v>52451.73</v>
      </c>
      <c r="Z1989">
        <f t="shared" si="444"/>
        <v>0.30154048178486553</v>
      </c>
      <c r="AA1989" t="str">
        <f t="shared" si="445"/>
        <v>High</v>
      </c>
      <c r="AB1989">
        <f t="shared" si="446"/>
        <v>2017</v>
      </c>
      <c r="AD1989">
        <f t="shared" si="447"/>
        <v>0.18861449851758416</v>
      </c>
    </row>
    <row r="1990" spans="1:30" x14ac:dyDescent="0.3">
      <c r="A1990" s="3" t="s">
        <v>19</v>
      </c>
      <c r="B1990" s="3" t="s">
        <v>2633</v>
      </c>
      <c r="C1990" s="3" t="s">
        <v>21</v>
      </c>
      <c r="D1990" s="4" t="s">
        <v>22</v>
      </c>
      <c r="E1990" s="3" t="s">
        <v>2616</v>
      </c>
      <c r="F1990" s="3" t="str">
        <f t="shared" si="434"/>
        <v>Other</v>
      </c>
      <c r="G1990" s="3" t="str">
        <f t="shared" si="435"/>
        <v xml:space="preserve">STEEL JAR - SALT &amp; PEPPER -MP-009 </v>
      </c>
      <c r="H1990" s="3" t="str">
        <f t="shared" si="436"/>
        <v>STEEL</v>
      </c>
      <c r="I1990" s="3"/>
      <c r="J1990" s="3"/>
      <c r="K1990" s="3" t="str">
        <f t="shared" si="437"/>
        <v>KG</v>
      </c>
      <c r="L1990" s="3" t="e">
        <f t="shared" si="438"/>
        <v>#VALUE!</v>
      </c>
      <c r="M1990" s="3"/>
      <c r="N1990" s="3">
        <v>36000</v>
      </c>
      <c r="O1990" s="3" t="s">
        <v>1076</v>
      </c>
      <c r="P1990" s="3">
        <v>16.274913055555601</v>
      </c>
      <c r="Q1990" s="3">
        <v>585896.87</v>
      </c>
      <c r="R1990" s="3">
        <v>0.24961523099999999</v>
      </c>
      <c r="S1990" s="3">
        <v>8986.1483129999997</v>
      </c>
      <c r="T1990" s="3">
        <v>137896.70000000001</v>
      </c>
      <c r="U1990" t="str">
        <f t="shared" si="439"/>
        <v xml:space="preserve">STEEL JAR - SALT &amp; PEPPER -MP-009 </v>
      </c>
      <c r="V1990" t="e">
        <f t="shared" si="440"/>
        <v>#VALUE!</v>
      </c>
      <c r="W1990" t="str">
        <f t="shared" si="441"/>
        <v>KG</v>
      </c>
      <c r="X1990" t="e">
        <f t="shared" si="442"/>
        <v>#VALUE!</v>
      </c>
      <c r="Y1990">
        <f t="shared" si="443"/>
        <v>723793.57000000007</v>
      </c>
      <c r="Z1990">
        <f t="shared" si="444"/>
        <v>0.23536002163657235</v>
      </c>
      <c r="AA1990" t="str">
        <f t="shared" si="445"/>
        <v>High</v>
      </c>
      <c r="AB1990">
        <f t="shared" si="446"/>
        <v>2017</v>
      </c>
      <c r="AD1990">
        <f t="shared" si="447"/>
        <v>0.18737355364651515</v>
      </c>
    </row>
    <row r="1991" spans="1:30" x14ac:dyDescent="0.3">
      <c r="A1991" s="3" t="s">
        <v>19</v>
      </c>
      <c r="B1991" s="3" t="s">
        <v>2634</v>
      </c>
      <c r="C1991" s="3" t="s">
        <v>21</v>
      </c>
      <c r="D1991" s="4" t="s">
        <v>22</v>
      </c>
      <c r="E1991" s="3" t="s">
        <v>2635</v>
      </c>
      <c r="F1991" s="3" t="str">
        <f t="shared" si="434"/>
        <v>Home Utility</v>
      </c>
      <c r="G1991" s="3" t="str">
        <f t="shared" si="435"/>
        <v xml:space="preserve">FAMILY CLOTH RACK-HW 03-026 </v>
      </c>
      <c r="H1991" s="3" t="str">
        <f t="shared" si="436"/>
        <v>FAMILY</v>
      </c>
      <c r="I1991" s="3"/>
      <c r="J1991" s="3"/>
      <c r="K1991" s="3" t="str">
        <f t="shared" si="437"/>
        <v>KG</v>
      </c>
      <c r="L1991" s="3" t="e">
        <f t="shared" si="438"/>
        <v>#VALUE!</v>
      </c>
      <c r="M1991" s="3"/>
      <c r="N1991" s="3">
        <v>12</v>
      </c>
      <c r="O1991" s="3" t="s">
        <v>1076</v>
      </c>
      <c r="P1991" s="3">
        <v>1728.2816666666699</v>
      </c>
      <c r="Q1991" s="3">
        <v>20739.38</v>
      </c>
      <c r="R1991" s="3">
        <v>26.507387529999999</v>
      </c>
      <c r="S1991" s="3">
        <v>318.08865029999998</v>
      </c>
      <c r="T1991" s="3">
        <v>4881.2</v>
      </c>
      <c r="U1991" t="str">
        <f t="shared" si="439"/>
        <v xml:space="preserve">FAMILY CLOTH RACK-HW 03-026 </v>
      </c>
      <c r="V1991" t="e">
        <f t="shared" si="440"/>
        <v>#VALUE!</v>
      </c>
      <c r="W1991" t="str">
        <f t="shared" si="441"/>
        <v>KG</v>
      </c>
      <c r="X1991" t="e">
        <f t="shared" si="442"/>
        <v>#VALUE!</v>
      </c>
      <c r="Y1991">
        <f t="shared" si="443"/>
        <v>25620.58</v>
      </c>
      <c r="Z1991">
        <f t="shared" si="444"/>
        <v>0.23535901266093778</v>
      </c>
      <c r="AA1991" t="str">
        <f t="shared" si="445"/>
        <v>High</v>
      </c>
      <c r="AB1991">
        <f t="shared" si="446"/>
        <v>2017</v>
      </c>
      <c r="AD1991">
        <f t="shared" si="447"/>
        <v>0.18684037066884779</v>
      </c>
    </row>
    <row r="1992" spans="1:30" x14ac:dyDescent="0.3">
      <c r="A1992" s="3" t="s">
        <v>19</v>
      </c>
      <c r="B1992" s="3" t="s">
        <v>2634</v>
      </c>
      <c r="C1992" s="3" t="s">
        <v>21</v>
      </c>
      <c r="D1992" s="4" t="s">
        <v>22</v>
      </c>
      <c r="E1992" s="3" t="s">
        <v>2636</v>
      </c>
      <c r="F1992" s="3" t="str">
        <f t="shared" si="434"/>
        <v>Home Utility</v>
      </c>
      <c r="G1992" s="3" t="str">
        <f t="shared" si="435"/>
        <v xml:space="preserve">FAMILY CLOTH RACK 3LAYERS -03-027I </v>
      </c>
      <c r="H1992" s="3" t="str">
        <f t="shared" si="436"/>
        <v>FAMILY</v>
      </c>
      <c r="I1992" s="3"/>
      <c r="J1992" s="3"/>
      <c r="K1992" s="3" t="str">
        <f t="shared" si="437"/>
        <v>KG</v>
      </c>
      <c r="L1992" s="3" t="e">
        <f t="shared" si="438"/>
        <v>#VALUE!</v>
      </c>
      <c r="M1992" s="3"/>
      <c r="N1992" s="3">
        <v>1800</v>
      </c>
      <c r="O1992" s="3" t="s">
        <v>1076</v>
      </c>
      <c r="P1992" s="3">
        <v>819.896994444445</v>
      </c>
      <c r="Q1992" s="3">
        <v>1475814.59</v>
      </c>
      <c r="R1992" s="3">
        <v>12.575107279999999</v>
      </c>
      <c r="S1992" s="3">
        <v>22635.1931</v>
      </c>
      <c r="T1992" s="3">
        <v>347347.7</v>
      </c>
      <c r="U1992" t="str">
        <f t="shared" si="439"/>
        <v xml:space="preserve">FAMILY CLOTH RACK 3LAYERS -03-027I </v>
      </c>
      <c r="V1992" t="e">
        <f t="shared" si="440"/>
        <v>#VALUE!</v>
      </c>
      <c r="W1992" t="str">
        <f t="shared" si="441"/>
        <v>KG</v>
      </c>
      <c r="X1992" t="e">
        <f t="shared" si="442"/>
        <v>#VALUE!</v>
      </c>
      <c r="Y1992">
        <f t="shared" si="443"/>
        <v>1823162.29</v>
      </c>
      <c r="Z1992">
        <f t="shared" si="444"/>
        <v>0.23535998515911136</v>
      </c>
      <c r="AA1992" t="str">
        <f t="shared" si="445"/>
        <v>High</v>
      </c>
      <c r="AB1992">
        <f t="shared" si="446"/>
        <v>2017</v>
      </c>
      <c r="AD1992">
        <f t="shared" si="447"/>
        <v>0.18629521738803784</v>
      </c>
    </row>
    <row r="1993" spans="1:30" x14ac:dyDescent="0.3">
      <c r="A1993" s="3" t="s">
        <v>19</v>
      </c>
      <c r="B1993" s="3" t="s">
        <v>2637</v>
      </c>
      <c r="C1993" s="3" t="s">
        <v>21</v>
      </c>
      <c r="D1993" s="4" t="s">
        <v>22</v>
      </c>
      <c r="E1993" s="3" t="s">
        <v>2626</v>
      </c>
      <c r="F1993" s="3" t="str">
        <f t="shared" si="434"/>
        <v>Home Utility</v>
      </c>
      <c r="G1993" s="3" t="str">
        <f t="shared" si="435"/>
        <v>MULTI FUNCTION CLOTH STAND-RYX-02-021A</v>
      </c>
      <c r="H1993" s="3" t="str">
        <f t="shared" si="436"/>
        <v>MULTI</v>
      </c>
      <c r="I1993" s="3"/>
      <c r="J1993" s="3"/>
      <c r="K1993" s="3" t="str">
        <f t="shared" si="437"/>
        <v/>
      </c>
      <c r="L1993" s="3" t="e">
        <f t="shared" si="438"/>
        <v>#VALUE!</v>
      </c>
      <c r="M1993" s="3"/>
      <c r="N1993" s="3">
        <v>3888</v>
      </c>
      <c r="O1993" s="3" t="s">
        <v>1076</v>
      </c>
      <c r="P1993" s="3">
        <v>641.29038323045302</v>
      </c>
      <c r="Q1993" s="3">
        <v>2493337.0099999998</v>
      </c>
      <c r="R1993" s="3">
        <v>9.7683226689999998</v>
      </c>
      <c r="S1993" s="3">
        <v>37979.238539999998</v>
      </c>
      <c r="T1993" s="3">
        <v>586831.80000000005</v>
      </c>
      <c r="U1993" t="str">
        <f t="shared" si="439"/>
        <v>MULTI FUNCTION CLOTH STAND-RYX-02-021A</v>
      </c>
      <c r="V1993" t="e">
        <f t="shared" si="440"/>
        <v>#VALUE!</v>
      </c>
      <c r="W1993" t="str">
        <f t="shared" si="441"/>
        <v/>
      </c>
      <c r="X1993" t="e">
        <f t="shared" si="442"/>
        <v>#VALUE!</v>
      </c>
      <c r="Y1993">
        <f t="shared" si="443"/>
        <v>3080168.8099999996</v>
      </c>
      <c r="Z1993">
        <f t="shared" si="444"/>
        <v>0.23536000053197786</v>
      </c>
      <c r="AA1993" t="str">
        <f t="shared" si="445"/>
        <v>High</v>
      </c>
      <c r="AB1993">
        <f t="shared" si="446"/>
        <v>2017</v>
      </c>
      <c r="AD1993">
        <f t="shared" si="447"/>
        <v>0.18573766320882107</v>
      </c>
    </row>
    <row r="1994" spans="1:30" x14ac:dyDescent="0.3">
      <c r="A1994" s="3" t="s">
        <v>19</v>
      </c>
      <c r="B1994" s="3" t="s">
        <v>2637</v>
      </c>
      <c r="C1994" s="3" t="s">
        <v>21</v>
      </c>
      <c r="D1994" s="4" t="s">
        <v>22</v>
      </c>
      <c r="E1994" s="3" t="s">
        <v>2638</v>
      </c>
      <c r="F1994" s="3" t="str">
        <f t="shared" si="434"/>
        <v>Other</v>
      </c>
      <c r="G1994" s="3" t="str">
        <f t="shared" si="435"/>
        <v>STAINLESS STEEL SPORTS BOTTLE 600ML S115 -NP-21</v>
      </c>
      <c r="H1994" s="3" t="str">
        <f t="shared" si="436"/>
        <v>STAINLESS</v>
      </c>
      <c r="I1994" s="3"/>
      <c r="J1994" s="3"/>
      <c r="K1994" s="3" t="str">
        <f t="shared" si="437"/>
        <v>KG</v>
      </c>
      <c r="L1994" s="3" t="e">
        <f t="shared" si="438"/>
        <v>#VALUE!</v>
      </c>
      <c r="M1994" s="3"/>
      <c r="N1994" s="3">
        <v>13608</v>
      </c>
      <c r="O1994" s="3" t="s">
        <v>1076</v>
      </c>
      <c r="P1994" s="3">
        <v>82.383692680775994</v>
      </c>
      <c r="Q1994" s="3">
        <v>1121077.29</v>
      </c>
      <c r="R1994" s="3">
        <v>1.254892501</v>
      </c>
      <c r="S1994" s="3">
        <v>17076.577150000001</v>
      </c>
      <c r="T1994" s="3">
        <v>263856.8</v>
      </c>
      <c r="U1994" t="str">
        <f t="shared" si="439"/>
        <v>STAINLESS STEEL SPORTS BOTTLE 600ML S115 -NP-21</v>
      </c>
      <c r="V1994" t="e">
        <f t="shared" si="440"/>
        <v>#VALUE!</v>
      </c>
      <c r="W1994" t="str">
        <f t="shared" si="441"/>
        <v>KG</v>
      </c>
      <c r="X1994" t="e">
        <f t="shared" si="442"/>
        <v>#VALUE!</v>
      </c>
      <c r="Y1994">
        <f t="shared" si="443"/>
        <v>1384934.09</v>
      </c>
      <c r="Z1994">
        <f t="shared" si="444"/>
        <v>0.23536004373079394</v>
      </c>
      <c r="AA1994" t="str">
        <f t="shared" si="445"/>
        <v>High</v>
      </c>
      <c r="AB1994">
        <f t="shared" si="446"/>
        <v>2017</v>
      </c>
      <c r="AD1994">
        <f t="shared" si="447"/>
        <v>0.18516729151545144</v>
      </c>
    </row>
    <row r="1995" spans="1:30" x14ac:dyDescent="0.3">
      <c r="A1995" s="3" t="s">
        <v>19</v>
      </c>
      <c r="B1995" s="3" t="s">
        <v>2637</v>
      </c>
      <c r="C1995" s="3" t="s">
        <v>21</v>
      </c>
      <c r="D1995" s="4" t="s">
        <v>22</v>
      </c>
      <c r="E1995" s="3" t="s">
        <v>2639</v>
      </c>
      <c r="F1995" s="3" t="str">
        <f t="shared" si="434"/>
        <v>Other</v>
      </c>
      <c r="G1995" s="3" t="str">
        <f t="shared" si="435"/>
        <v xml:space="preserve">STAINESS STEEL COLA BOTTLE 750ML SK750-SL-01 </v>
      </c>
      <c r="H1995" s="3" t="str">
        <f t="shared" si="436"/>
        <v>STAINESS</v>
      </c>
      <c r="I1995" s="3"/>
      <c r="J1995" s="3"/>
      <c r="K1995" s="3" t="str">
        <f t="shared" si="437"/>
        <v>KG</v>
      </c>
      <c r="L1995" s="3" t="e">
        <f t="shared" si="438"/>
        <v>#VALUE!</v>
      </c>
      <c r="M1995" s="3"/>
      <c r="N1995" s="3">
        <v>7056</v>
      </c>
      <c r="O1995" s="3" t="s">
        <v>1076</v>
      </c>
      <c r="P1995" s="3">
        <v>94.709909297052107</v>
      </c>
      <c r="Q1995" s="3">
        <v>668273.12</v>
      </c>
      <c r="R1995" s="3">
        <v>1.442649037</v>
      </c>
      <c r="S1995" s="3">
        <v>10179.331609999999</v>
      </c>
      <c r="T1995" s="3">
        <v>157284.70000000001</v>
      </c>
      <c r="U1995" t="str">
        <f t="shared" si="439"/>
        <v xml:space="preserve">STAINESS STEEL COLA BOTTLE 750ML SK750-SL-01 </v>
      </c>
      <c r="V1995" t="e">
        <f t="shared" si="440"/>
        <v>#VALUE!</v>
      </c>
      <c r="W1995" t="str">
        <f t="shared" si="441"/>
        <v>KG</v>
      </c>
      <c r="X1995" t="e">
        <f t="shared" si="442"/>
        <v>#VALUE!</v>
      </c>
      <c r="Y1995">
        <f t="shared" si="443"/>
        <v>825557.82000000007</v>
      </c>
      <c r="Z1995">
        <f t="shared" si="444"/>
        <v>0.23535990793704228</v>
      </c>
      <c r="AA1995" t="str">
        <f t="shared" si="445"/>
        <v>High</v>
      </c>
      <c r="AB1995">
        <f t="shared" si="446"/>
        <v>2017</v>
      </c>
      <c r="AD1995">
        <f t="shared" si="447"/>
        <v>0.18458365486178466</v>
      </c>
    </row>
    <row r="1996" spans="1:30" x14ac:dyDescent="0.3">
      <c r="A1996" s="3" t="s">
        <v>19</v>
      </c>
      <c r="B1996" s="3" t="s">
        <v>2637</v>
      </c>
      <c r="C1996" s="3" t="s">
        <v>21</v>
      </c>
      <c r="D1996" s="4" t="s">
        <v>22</v>
      </c>
      <c r="E1996" s="3" t="s">
        <v>2640</v>
      </c>
      <c r="F1996" s="3" t="str">
        <f t="shared" si="434"/>
        <v>Other</v>
      </c>
      <c r="G1996" s="3" t="str">
        <f t="shared" si="435"/>
        <v>STAINLESS STEEL SPORTS BOTTLE 750ML S-308-C6-NP-20</v>
      </c>
      <c r="H1996" s="3" t="str">
        <f t="shared" si="436"/>
        <v>STAINLESS</v>
      </c>
      <c r="I1996" s="3"/>
      <c r="J1996" s="3"/>
      <c r="K1996" s="3" t="str">
        <f t="shared" si="437"/>
        <v>KG</v>
      </c>
      <c r="L1996" s="3" t="e">
        <f t="shared" si="438"/>
        <v>#VALUE!</v>
      </c>
      <c r="M1996" s="3"/>
      <c r="N1996" s="3">
        <v>11232</v>
      </c>
      <c r="O1996" s="3" t="s">
        <v>1076</v>
      </c>
      <c r="P1996" s="3">
        <v>74.723332443019899</v>
      </c>
      <c r="Q1996" s="3">
        <v>839292.47</v>
      </c>
      <c r="R1996" s="3">
        <v>1.138207653</v>
      </c>
      <c r="S1996" s="3">
        <v>12784.34836</v>
      </c>
      <c r="T1996" s="3">
        <v>197535.9</v>
      </c>
      <c r="U1996" t="str">
        <f t="shared" si="439"/>
        <v>STAINLESS STEEL SPORTS BOTTLE 750ML S-308-C6-NP-20</v>
      </c>
      <c r="V1996" t="e">
        <f t="shared" si="440"/>
        <v>#VALUE!</v>
      </c>
      <c r="W1996" t="str">
        <f t="shared" si="441"/>
        <v>KG</v>
      </c>
      <c r="X1996" t="e">
        <f t="shared" si="442"/>
        <v>#VALUE!</v>
      </c>
      <c r="Y1996">
        <f t="shared" si="443"/>
        <v>1036828.37</v>
      </c>
      <c r="Z1996">
        <f t="shared" si="444"/>
        <v>0.23536002890625243</v>
      </c>
      <c r="AA1996" t="str">
        <f t="shared" si="445"/>
        <v>High</v>
      </c>
      <c r="AB1996">
        <f t="shared" si="446"/>
        <v>2017</v>
      </c>
      <c r="AD1996">
        <f t="shared" si="447"/>
        <v>0.18398628717854631</v>
      </c>
    </row>
    <row r="1997" spans="1:30" x14ac:dyDescent="0.3">
      <c r="A1997" s="3" t="s">
        <v>19</v>
      </c>
      <c r="B1997" s="3" t="s">
        <v>2637</v>
      </c>
      <c r="C1997" s="3" t="s">
        <v>21</v>
      </c>
      <c r="D1997" s="4" t="s">
        <v>22</v>
      </c>
      <c r="E1997" s="3" t="s">
        <v>2641</v>
      </c>
      <c r="F1997" s="3" t="str">
        <f t="shared" si="434"/>
        <v>Other</v>
      </c>
      <c r="G1997" s="3" t="str">
        <f t="shared" si="435"/>
        <v xml:space="preserve">STEEL PEELER-MP-196 </v>
      </c>
      <c r="H1997" s="3" t="str">
        <f t="shared" si="436"/>
        <v>STEEL</v>
      </c>
      <c r="I1997" s="3"/>
      <c r="J1997" s="3"/>
      <c r="K1997" s="3" t="str">
        <f t="shared" si="437"/>
        <v>KG</v>
      </c>
      <c r="L1997" s="3" t="e">
        <f t="shared" si="438"/>
        <v>#VALUE!</v>
      </c>
      <c r="M1997" s="3"/>
      <c r="N1997" s="3">
        <v>37248</v>
      </c>
      <c r="O1997" s="3" t="s">
        <v>1076</v>
      </c>
      <c r="P1997" s="3">
        <v>35.549626557130601</v>
      </c>
      <c r="Q1997" s="3">
        <v>1324152.49</v>
      </c>
      <c r="R1997" s="3">
        <v>0.54150230899999996</v>
      </c>
      <c r="S1997" s="3">
        <v>20169.877990000001</v>
      </c>
      <c r="T1997" s="3">
        <v>311652.5</v>
      </c>
      <c r="U1997" t="str">
        <f t="shared" si="439"/>
        <v xml:space="preserve">STEEL PEELER-MP-196 </v>
      </c>
      <c r="V1997" t="e">
        <f t="shared" si="440"/>
        <v>#VALUE!</v>
      </c>
      <c r="W1997" t="str">
        <f t="shared" si="441"/>
        <v>KG</v>
      </c>
      <c r="X1997" t="e">
        <f t="shared" si="442"/>
        <v>#VALUE!</v>
      </c>
      <c r="Y1997">
        <f t="shared" si="443"/>
        <v>1635804.99</v>
      </c>
      <c r="Z1997">
        <f t="shared" si="444"/>
        <v>0.23535997730895783</v>
      </c>
      <c r="AA1997" t="str">
        <f t="shared" si="445"/>
        <v>High</v>
      </c>
      <c r="AB1997">
        <f t="shared" si="446"/>
        <v>2017</v>
      </c>
      <c r="AD1997">
        <f t="shared" si="447"/>
        <v>0.18337469501512124</v>
      </c>
    </row>
    <row r="1998" spans="1:30" x14ac:dyDescent="0.3">
      <c r="A1998" s="3" t="s">
        <v>19</v>
      </c>
      <c r="B1998" s="3" t="s">
        <v>2637</v>
      </c>
      <c r="C1998" s="3" t="s">
        <v>21</v>
      </c>
      <c r="D1998" s="4" t="s">
        <v>22</v>
      </c>
      <c r="E1998" s="3" t="s">
        <v>2642</v>
      </c>
      <c r="F1998" s="3" t="str">
        <f t="shared" si="434"/>
        <v>Other</v>
      </c>
      <c r="G1998" s="3" t="str">
        <f t="shared" si="435"/>
        <v xml:space="preserve">STEEL HOOK 3PCS-RJ-409 </v>
      </c>
      <c r="H1998" s="3" t="str">
        <f t="shared" si="436"/>
        <v>STEEL</v>
      </c>
      <c r="I1998" s="3"/>
      <c r="J1998" s="3"/>
      <c r="K1998" s="3" t="str">
        <f t="shared" si="437"/>
        <v>PCS</v>
      </c>
      <c r="L1998" s="3" t="e">
        <f t="shared" si="438"/>
        <v>#VALUE!</v>
      </c>
      <c r="M1998" s="3"/>
      <c r="N1998" s="3">
        <v>15120</v>
      </c>
      <c r="O1998" s="3" t="s">
        <v>2194</v>
      </c>
      <c r="P1998" s="3">
        <v>38.791417989418001</v>
      </c>
      <c r="Q1998" s="3">
        <v>586526.24</v>
      </c>
      <c r="R1998" s="3">
        <v>0.59088222400000001</v>
      </c>
      <c r="S1998" s="3">
        <v>8934.1392230000001</v>
      </c>
      <c r="T1998" s="3">
        <v>138044.79999999999</v>
      </c>
      <c r="U1998" t="str">
        <f t="shared" si="439"/>
        <v xml:space="preserve">STEEL HOOK 3PCS-RJ-409 </v>
      </c>
      <c r="V1998" t="e">
        <f t="shared" si="440"/>
        <v>#VALUE!</v>
      </c>
      <c r="W1998" t="str">
        <f t="shared" si="441"/>
        <v>PCS</v>
      </c>
      <c r="X1998" t="e">
        <f t="shared" si="442"/>
        <v>#VALUE!</v>
      </c>
      <c r="Y1998">
        <f t="shared" si="443"/>
        <v>724571.04</v>
      </c>
      <c r="Z1998">
        <f t="shared" si="444"/>
        <v>0.23535997298262393</v>
      </c>
      <c r="AA1998" t="str">
        <f t="shared" si="445"/>
        <v>High</v>
      </c>
      <c r="AB1998">
        <f t="shared" si="446"/>
        <v>2017</v>
      </c>
      <c r="AD1998">
        <f t="shared" si="447"/>
        <v>0.18274836631278585</v>
      </c>
    </row>
    <row r="1999" spans="1:30" x14ac:dyDescent="0.3">
      <c r="A1999" s="3" t="s">
        <v>19</v>
      </c>
      <c r="B1999" s="3" t="s">
        <v>2637</v>
      </c>
      <c r="C1999" s="3" t="s">
        <v>21</v>
      </c>
      <c r="D1999" s="4" t="s">
        <v>22</v>
      </c>
      <c r="E1999" s="3" t="s">
        <v>2643</v>
      </c>
      <c r="F1999" s="3" t="str">
        <f t="shared" si="434"/>
        <v>Other</v>
      </c>
      <c r="G1999" s="3" t="str">
        <f t="shared" si="435"/>
        <v>STAINLESS STEEL GRATER WITH HANDLE -DS-25</v>
      </c>
      <c r="H1999" s="3" t="str">
        <f t="shared" si="436"/>
        <v>STAINLESS</v>
      </c>
      <c r="I1999" s="3"/>
      <c r="J1999" s="3"/>
      <c r="K1999" s="3" t="str">
        <f t="shared" si="437"/>
        <v>KG</v>
      </c>
      <c r="L1999" s="3" t="e">
        <f t="shared" si="438"/>
        <v>#VALUE!</v>
      </c>
      <c r="M1999" s="3"/>
      <c r="N1999" s="3">
        <v>51000</v>
      </c>
      <c r="O1999" s="3" t="s">
        <v>1076</v>
      </c>
      <c r="P1999" s="3">
        <v>15.1172437254902</v>
      </c>
      <c r="Q1999" s="3">
        <v>770979.43</v>
      </c>
      <c r="R1999" s="3">
        <v>0.23027027799999999</v>
      </c>
      <c r="S1999" s="3">
        <v>11743.784159999999</v>
      </c>
      <c r="T1999" s="3">
        <v>181457.7</v>
      </c>
      <c r="U1999" t="str">
        <f t="shared" si="439"/>
        <v>STAINLESS STEEL GRATER WITH HANDLE -DS-25</v>
      </c>
      <c r="V1999" t="e">
        <f t="shared" si="440"/>
        <v>#VALUE!</v>
      </c>
      <c r="W1999" t="str">
        <f t="shared" si="441"/>
        <v>KG</v>
      </c>
      <c r="X1999" t="e">
        <f t="shared" si="442"/>
        <v>#VALUE!</v>
      </c>
      <c r="Y1999">
        <f t="shared" si="443"/>
        <v>952437.13000000012</v>
      </c>
      <c r="Z1999">
        <f t="shared" si="444"/>
        <v>0.23535997581673482</v>
      </c>
      <c r="AA1999" t="str">
        <f t="shared" si="445"/>
        <v>High</v>
      </c>
      <c r="AB1999">
        <f t="shared" si="446"/>
        <v>2017</v>
      </c>
      <c r="AD1999">
        <f t="shared" si="447"/>
        <v>0.18210676135339757</v>
      </c>
    </row>
    <row r="2000" spans="1:30" x14ac:dyDescent="0.3">
      <c r="A2000" s="3" t="s">
        <v>19</v>
      </c>
      <c r="B2000" s="3" t="s">
        <v>2644</v>
      </c>
      <c r="C2000" s="3" t="s">
        <v>21</v>
      </c>
      <c r="D2000" s="4" t="s">
        <v>22</v>
      </c>
      <c r="E2000" s="3" t="s">
        <v>2645</v>
      </c>
      <c r="F2000" s="3" t="str">
        <f t="shared" si="434"/>
        <v>Other</v>
      </c>
      <c r="G2000" s="3" t="str">
        <f t="shared" si="435"/>
        <v>STEEL LUNCH BOX 2 LAYER-6504</v>
      </c>
      <c r="H2000" s="3" t="str">
        <f t="shared" si="436"/>
        <v>STEEL</v>
      </c>
      <c r="I2000" s="3"/>
      <c r="J2000" s="3"/>
      <c r="K2000" s="3" t="str">
        <f t="shared" si="437"/>
        <v>KG</v>
      </c>
      <c r="L2000" s="3" t="e">
        <f t="shared" si="438"/>
        <v>#VALUE!</v>
      </c>
      <c r="M2000" s="3"/>
      <c r="N2000" s="3">
        <v>13020</v>
      </c>
      <c r="O2000" s="3" t="s">
        <v>1076</v>
      </c>
      <c r="P2000" s="3">
        <v>174.86491705069099</v>
      </c>
      <c r="Q2000" s="3">
        <v>2276741.2200000002</v>
      </c>
      <c r="R2000" s="3">
        <v>2.6635935580000001</v>
      </c>
      <c r="S2000" s="3">
        <v>34679.988120000002</v>
      </c>
      <c r="T2000" s="3">
        <v>535853.80000000005</v>
      </c>
      <c r="U2000" t="str">
        <f t="shared" si="439"/>
        <v>STEEL LUNCH BOX 2 LAYER-6504</v>
      </c>
      <c r="V2000" t="e">
        <f t="shared" si="440"/>
        <v>#VALUE!</v>
      </c>
      <c r="W2000" t="str">
        <f t="shared" si="441"/>
        <v>KG</v>
      </c>
      <c r="X2000" t="e">
        <f t="shared" si="442"/>
        <v>#VALUE!</v>
      </c>
      <c r="Y2000">
        <f t="shared" si="443"/>
        <v>2812595.0200000005</v>
      </c>
      <c r="Z2000">
        <f t="shared" si="444"/>
        <v>0.23535999405325478</v>
      </c>
      <c r="AA2000" t="str">
        <f t="shared" si="445"/>
        <v>High</v>
      </c>
      <c r="AB2000">
        <f t="shared" si="446"/>
        <v>2017</v>
      </c>
      <c r="AD2000">
        <f t="shared" si="447"/>
        <v>0.1814493142612576</v>
      </c>
    </row>
    <row r="2001" spans="1:30" x14ac:dyDescent="0.3">
      <c r="A2001" s="3" t="s">
        <v>19</v>
      </c>
      <c r="B2001" s="3" t="s">
        <v>2644</v>
      </c>
      <c r="C2001" s="3" t="s">
        <v>21</v>
      </c>
      <c r="D2001" s="4" t="s">
        <v>22</v>
      </c>
      <c r="E2001" s="3" t="s">
        <v>2646</v>
      </c>
      <c r="F2001" s="3" t="str">
        <f t="shared" si="434"/>
        <v>Other</v>
      </c>
      <c r="G2001" s="3" t="str">
        <f t="shared" si="435"/>
        <v xml:space="preserve">STEEL LUNCH BOX </v>
      </c>
      <c r="H2001" s="3" t="str">
        <f t="shared" si="436"/>
        <v>STEEL</v>
      </c>
      <c r="I2001" s="3"/>
      <c r="J2001" s="3"/>
      <c r="K2001" s="3" t="str">
        <f t="shared" si="437"/>
        <v>KG</v>
      </c>
      <c r="L2001" s="3" t="e">
        <f t="shared" si="438"/>
        <v>#VALUE!</v>
      </c>
      <c r="M2001" s="3"/>
      <c r="N2001" s="3">
        <v>20040</v>
      </c>
      <c r="O2001" s="3" t="s">
        <v>1076</v>
      </c>
      <c r="P2001" s="3">
        <v>54.376644211576803</v>
      </c>
      <c r="Q2001" s="3">
        <v>1089707.95</v>
      </c>
      <c r="R2001" s="3">
        <v>0.82828094799999996</v>
      </c>
      <c r="S2001" s="3">
        <v>16598.750189999999</v>
      </c>
      <c r="T2001" s="3">
        <v>256473.60000000001</v>
      </c>
      <c r="U2001" t="str">
        <f t="shared" si="439"/>
        <v xml:space="preserve">STEEL LUNCH BOX </v>
      </c>
      <c r="V2001" t="e">
        <f t="shared" si="440"/>
        <v>#VALUE!</v>
      </c>
      <c r="W2001" t="str">
        <f t="shared" si="441"/>
        <v>KG</v>
      </c>
      <c r="X2001" t="e">
        <f t="shared" si="442"/>
        <v>#VALUE!</v>
      </c>
      <c r="Y2001">
        <f t="shared" si="443"/>
        <v>1346181.55</v>
      </c>
      <c r="Z2001">
        <f t="shared" si="444"/>
        <v>0.2353599420835647</v>
      </c>
      <c r="AA2001" t="str">
        <f t="shared" si="445"/>
        <v>High</v>
      </c>
      <c r="AB2001">
        <f t="shared" si="446"/>
        <v>2017</v>
      </c>
      <c r="AD2001">
        <f t="shared" si="447"/>
        <v>0.18077543076385766</v>
      </c>
    </row>
    <row r="2002" spans="1:30" x14ac:dyDescent="0.3">
      <c r="A2002" s="3" t="s">
        <v>19</v>
      </c>
      <c r="B2002" s="3" t="s">
        <v>2644</v>
      </c>
      <c r="C2002" s="3" t="s">
        <v>21</v>
      </c>
      <c r="D2002" s="4" t="s">
        <v>22</v>
      </c>
      <c r="E2002" s="3" t="s">
        <v>2647</v>
      </c>
      <c r="F2002" s="3" t="str">
        <f t="shared" si="434"/>
        <v>Other</v>
      </c>
      <c r="G2002" s="3" t="str">
        <f t="shared" si="435"/>
        <v xml:space="preserve">STEEL LUNCH BOX 3 LAYER-6505 </v>
      </c>
      <c r="H2002" s="3" t="str">
        <f t="shared" si="436"/>
        <v>STEEL</v>
      </c>
      <c r="I2002" s="3"/>
      <c r="J2002" s="3"/>
      <c r="K2002" s="3" t="str">
        <f t="shared" si="437"/>
        <v>KG</v>
      </c>
      <c r="L2002" s="3" t="e">
        <f t="shared" si="438"/>
        <v>#VALUE!</v>
      </c>
      <c r="M2002" s="3"/>
      <c r="N2002" s="3">
        <v>3504</v>
      </c>
      <c r="O2002" s="3" t="s">
        <v>1076</v>
      </c>
      <c r="P2002" s="3">
        <v>241.65888127853901</v>
      </c>
      <c r="Q2002" s="3">
        <v>846772.72</v>
      </c>
      <c r="R2002" s="3">
        <v>3.6810187550000002</v>
      </c>
      <c r="S2002" s="3">
        <v>12898.289720000001</v>
      </c>
      <c r="T2002" s="3">
        <v>199296.4</v>
      </c>
      <c r="U2002" t="str">
        <f t="shared" si="439"/>
        <v xml:space="preserve">STEEL LUNCH BOX 3 LAYER-6505 </v>
      </c>
      <c r="V2002" t="e">
        <f t="shared" si="440"/>
        <v>#VALUE!</v>
      </c>
      <c r="W2002" t="str">
        <f t="shared" si="441"/>
        <v>KG</v>
      </c>
      <c r="X2002" t="e">
        <f t="shared" si="442"/>
        <v>#VALUE!</v>
      </c>
      <c r="Y2002">
        <f t="shared" si="443"/>
        <v>1046069.12</v>
      </c>
      <c r="Z2002">
        <f t="shared" si="444"/>
        <v>0.23535996766641232</v>
      </c>
      <c r="AA2002" t="str">
        <f t="shared" si="445"/>
        <v>High</v>
      </c>
      <c r="AB2002">
        <f t="shared" si="446"/>
        <v>2017</v>
      </c>
      <c r="AD2002">
        <f t="shared" si="447"/>
        <v>0.18008448758259554</v>
      </c>
    </row>
    <row r="2003" spans="1:30" x14ac:dyDescent="0.3">
      <c r="A2003" s="3" t="s">
        <v>19</v>
      </c>
      <c r="B2003" s="3" t="s">
        <v>2648</v>
      </c>
      <c r="C2003" s="3" t="s">
        <v>21</v>
      </c>
      <c r="D2003" s="4" t="s">
        <v>22</v>
      </c>
      <c r="E2003" s="3" t="s">
        <v>2649</v>
      </c>
      <c r="F2003" s="3" t="str">
        <f t="shared" si="434"/>
        <v>Other</v>
      </c>
      <c r="G2003" s="3" t="str">
        <f t="shared" si="435"/>
        <v xml:space="preserve">STEEL PILLER-MP-196 </v>
      </c>
      <c r="H2003" s="3" t="str">
        <f t="shared" si="436"/>
        <v>STEEL</v>
      </c>
      <c r="I2003" s="3"/>
      <c r="J2003" s="3"/>
      <c r="K2003" s="3" t="str">
        <f t="shared" si="437"/>
        <v>KG</v>
      </c>
      <c r="L2003" s="3" t="e">
        <f t="shared" si="438"/>
        <v>#VALUE!</v>
      </c>
      <c r="M2003" s="3"/>
      <c r="N2003" s="3">
        <v>13152</v>
      </c>
      <c r="O2003" s="3" t="s">
        <v>1076</v>
      </c>
      <c r="P2003" s="3">
        <v>35.354967305352801</v>
      </c>
      <c r="Q2003" s="3">
        <v>464988.53</v>
      </c>
      <c r="R2003" s="3">
        <v>0.53853720199999999</v>
      </c>
      <c r="S2003" s="3">
        <v>7082.8412799999996</v>
      </c>
      <c r="T2003" s="3">
        <v>109439.8</v>
      </c>
      <c r="U2003" t="str">
        <f t="shared" si="439"/>
        <v xml:space="preserve">STEEL PILLER-MP-196 </v>
      </c>
      <c r="V2003" t="e">
        <f t="shared" si="440"/>
        <v>#VALUE!</v>
      </c>
      <c r="W2003" t="str">
        <f t="shared" si="441"/>
        <v>KG</v>
      </c>
      <c r="X2003" t="e">
        <f t="shared" si="442"/>
        <v>#VALUE!</v>
      </c>
      <c r="Y2003">
        <f t="shared" si="443"/>
        <v>574428.33000000007</v>
      </c>
      <c r="Z2003">
        <f t="shared" si="444"/>
        <v>0.23536021415409966</v>
      </c>
      <c r="AA2003" t="str">
        <f t="shared" si="445"/>
        <v>High</v>
      </c>
      <c r="AB2003">
        <f t="shared" si="446"/>
        <v>2017</v>
      </c>
      <c r="AD2003">
        <f t="shared" si="447"/>
        <v>0.17937582758152099</v>
      </c>
    </row>
    <row r="2004" spans="1:30" x14ac:dyDescent="0.3">
      <c r="A2004" s="3" t="s">
        <v>19</v>
      </c>
      <c r="B2004" s="3" t="s">
        <v>2650</v>
      </c>
      <c r="C2004" s="3" t="s">
        <v>21</v>
      </c>
      <c r="D2004" s="4" t="s">
        <v>22</v>
      </c>
      <c r="E2004" s="3" t="s">
        <v>2651</v>
      </c>
      <c r="F2004" s="3" t="str">
        <f t="shared" si="434"/>
        <v>Other</v>
      </c>
      <c r="G2004" s="3" t="str">
        <f t="shared" si="435"/>
        <v>STAINLESS STEEL SPORTS BOTTLE 750ML S-308-C6-NP-20</v>
      </c>
      <c r="H2004" s="3" t="str">
        <f t="shared" si="436"/>
        <v>STAINLESS</v>
      </c>
      <c r="I2004" s="3"/>
      <c r="J2004" s="3"/>
      <c r="K2004" s="3" t="str">
        <f t="shared" si="437"/>
        <v>KG</v>
      </c>
      <c r="L2004" s="3" t="e">
        <f t="shared" si="438"/>
        <v>#VALUE!</v>
      </c>
      <c r="M2004" s="3"/>
      <c r="N2004" s="3">
        <v>41220</v>
      </c>
      <c r="O2004" s="3" t="s">
        <v>1076</v>
      </c>
      <c r="P2004" s="3">
        <v>74.016881368267804</v>
      </c>
      <c r="Q2004" s="3">
        <v>3050975.85</v>
      </c>
      <c r="R2004" s="3">
        <v>1.136099484</v>
      </c>
      <c r="S2004" s="3">
        <v>46830.02072</v>
      </c>
      <c r="T2004" s="3">
        <v>718077.8</v>
      </c>
      <c r="U2004" t="str">
        <f t="shared" si="439"/>
        <v>STAINLESS STEEL SPORTS BOTTLE 750ML S-308-C6-NP-20</v>
      </c>
      <c r="V2004" t="e">
        <f t="shared" si="440"/>
        <v>#VALUE!</v>
      </c>
      <c r="W2004" t="str">
        <f t="shared" si="441"/>
        <v>KG</v>
      </c>
      <c r="X2004" t="e">
        <f t="shared" si="442"/>
        <v>#VALUE!</v>
      </c>
      <c r="Y2004">
        <f t="shared" si="443"/>
        <v>3769053.6500000004</v>
      </c>
      <c r="Z2004">
        <f t="shared" si="444"/>
        <v>0.23536004062437926</v>
      </c>
      <c r="AA2004" t="str">
        <f t="shared" si="445"/>
        <v>High</v>
      </c>
      <c r="AB2004">
        <f t="shared" si="446"/>
        <v>2017</v>
      </c>
      <c r="AD2004">
        <f t="shared" si="447"/>
        <v>0.17864875762603294</v>
      </c>
    </row>
    <row r="2005" spans="1:30" x14ac:dyDescent="0.3">
      <c r="A2005" s="3" t="s">
        <v>19</v>
      </c>
      <c r="B2005" s="3" t="s">
        <v>2650</v>
      </c>
      <c r="C2005" s="3" t="s">
        <v>21</v>
      </c>
      <c r="D2005" s="4" t="s">
        <v>22</v>
      </c>
      <c r="E2005" s="3" t="s">
        <v>2652</v>
      </c>
      <c r="F2005" s="3" t="str">
        <f t="shared" si="434"/>
        <v>Other</v>
      </c>
      <c r="G2005" s="3" t="str">
        <f t="shared" si="435"/>
        <v>STAINLESS STEEL SPORTS BOTTLE 600ML S115 -NP-21</v>
      </c>
      <c r="H2005" s="3" t="str">
        <f t="shared" si="436"/>
        <v>STAINLESS</v>
      </c>
      <c r="I2005" s="3"/>
      <c r="J2005" s="3"/>
      <c r="K2005" s="3" t="str">
        <f t="shared" si="437"/>
        <v>KG</v>
      </c>
      <c r="L2005" s="3" t="e">
        <f t="shared" si="438"/>
        <v>#VALUE!</v>
      </c>
      <c r="M2005" s="3"/>
      <c r="N2005" s="3">
        <v>43056</v>
      </c>
      <c r="O2005" s="3" t="s">
        <v>1076</v>
      </c>
      <c r="P2005" s="3">
        <v>81.604818840579696</v>
      </c>
      <c r="Q2005" s="3">
        <v>3513577.08</v>
      </c>
      <c r="R2005" s="3">
        <v>1.2525682090000001</v>
      </c>
      <c r="S2005" s="3">
        <v>53930.576820000002</v>
      </c>
      <c r="T2005" s="3">
        <v>826955.6</v>
      </c>
      <c r="U2005" t="str">
        <f t="shared" si="439"/>
        <v>STAINLESS STEEL SPORTS BOTTLE 600ML S115 -NP-21</v>
      </c>
      <c r="V2005" t="e">
        <f t="shared" si="440"/>
        <v>#VALUE!</v>
      </c>
      <c r="W2005" t="str">
        <f t="shared" si="441"/>
        <v>KG</v>
      </c>
      <c r="X2005" t="e">
        <f t="shared" si="442"/>
        <v>#VALUE!</v>
      </c>
      <c r="Y2005">
        <f t="shared" si="443"/>
        <v>4340532.68</v>
      </c>
      <c r="Z2005">
        <f t="shared" si="444"/>
        <v>0.23536002802021921</v>
      </c>
      <c r="AA2005" t="str">
        <f t="shared" si="445"/>
        <v>High</v>
      </c>
      <c r="AB2005">
        <f t="shared" si="446"/>
        <v>2017</v>
      </c>
      <c r="AD2005">
        <f t="shared" si="447"/>
        <v>0.17790255653394946</v>
      </c>
    </row>
    <row r="2006" spans="1:30" x14ac:dyDescent="0.3">
      <c r="A2006" s="3" t="s">
        <v>19</v>
      </c>
      <c r="B2006" s="3" t="s">
        <v>2653</v>
      </c>
      <c r="C2006" s="3" t="s">
        <v>21</v>
      </c>
      <c r="D2006" s="4" t="s">
        <v>25</v>
      </c>
      <c r="E2006" s="3" t="s">
        <v>2654</v>
      </c>
      <c r="F2006" s="3" t="str">
        <f t="shared" si="434"/>
        <v>Scrubber</v>
      </c>
      <c r="G2006" s="3" t="str">
        <f t="shared" si="435"/>
        <v xml:space="preserve">STEEL SCRUBBER 3PCS SET-ANGW11 </v>
      </c>
      <c r="H2006" s="3" t="str">
        <f t="shared" si="436"/>
        <v>STEEL</v>
      </c>
      <c r="I2006" s="3"/>
      <c r="J2006" s="3"/>
      <c r="K2006" s="3" t="str">
        <f t="shared" si="437"/>
        <v>PCS</v>
      </c>
      <c r="L2006" s="3" t="e">
        <f t="shared" si="438"/>
        <v>#VALUE!</v>
      </c>
      <c r="M2006" s="3"/>
      <c r="N2006" s="3">
        <v>114432</v>
      </c>
      <c r="O2006" s="3" t="s">
        <v>2194</v>
      </c>
      <c r="P2006" s="3">
        <v>10.590749528104</v>
      </c>
      <c r="Q2006" s="3">
        <v>1211920.6499999999</v>
      </c>
      <c r="R2006" s="3">
        <v>0.16255947100000001</v>
      </c>
      <c r="S2006" s="3">
        <v>18602.005369999999</v>
      </c>
      <c r="T2006" s="3">
        <v>365442.5</v>
      </c>
      <c r="U2006" t="str">
        <f t="shared" si="439"/>
        <v xml:space="preserve">STEEL SCRUBBER 3PCS SET-ANGW11 </v>
      </c>
      <c r="V2006" t="e">
        <f t="shared" si="440"/>
        <v>#VALUE!</v>
      </c>
      <c r="W2006" t="str">
        <f t="shared" si="441"/>
        <v>PCS</v>
      </c>
      <c r="X2006" t="e">
        <f t="shared" si="442"/>
        <v>#VALUE!</v>
      </c>
      <c r="Y2006">
        <f t="shared" si="443"/>
        <v>1577363.15</v>
      </c>
      <c r="Z2006">
        <f t="shared" si="444"/>
        <v>0.30153995643196607</v>
      </c>
      <c r="AA2006" t="str">
        <f t="shared" si="445"/>
        <v>High</v>
      </c>
      <c r="AB2006">
        <f t="shared" si="446"/>
        <v>2017</v>
      </c>
      <c r="AD2006">
        <f t="shared" si="447"/>
        <v>0.17713645691413252</v>
      </c>
    </row>
    <row r="2007" spans="1:30" x14ac:dyDescent="0.3">
      <c r="A2007" s="3" t="s">
        <v>19</v>
      </c>
      <c r="B2007" s="3" t="s">
        <v>2655</v>
      </c>
      <c r="C2007" s="3" t="s">
        <v>21</v>
      </c>
      <c r="D2007" s="4" t="s">
        <v>22</v>
      </c>
      <c r="E2007" s="3" t="s">
        <v>2656</v>
      </c>
      <c r="F2007" s="3" t="str">
        <f t="shared" si="434"/>
        <v>Other</v>
      </c>
      <c r="G2007" s="3" t="str">
        <f t="shared" si="435"/>
        <v xml:space="preserve">STAINESS STEEL COLA BOTTLE -SL-07 </v>
      </c>
      <c r="H2007" s="3" t="str">
        <f t="shared" si="436"/>
        <v>STAINESS</v>
      </c>
      <c r="I2007" s="3"/>
      <c r="J2007" s="3"/>
      <c r="K2007" s="3" t="str">
        <f t="shared" si="437"/>
        <v>KG</v>
      </c>
      <c r="L2007" s="3" t="e">
        <f t="shared" si="438"/>
        <v>#VALUE!</v>
      </c>
      <c r="M2007" s="3"/>
      <c r="N2007" s="3">
        <v>500</v>
      </c>
      <c r="O2007" s="3" t="s">
        <v>1076</v>
      </c>
      <c r="P2007" s="3">
        <v>119.48090000000001</v>
      </c>
      <c r="Q2007" s="3">
        <v>59740.45</v>
      </c>
      <c r="R2007" s="3">
        <v>1.833935533</v>
      </c>
      <c r="S2007" s="3">
        <v>916.96776669999997</v>
      </c>
      <c r="T2007" s="3">
        <v>14060.5</v>
      </c>
      <c r="U2007" t="str">
        <f t="shared" si="439"/>
        <v xml:space="preserve">STAINESS STEEL COLA BOTTLE -SL-07 </v>
      </c>
      <c r="V2007" t="e">
        <f t="shared" si="440"/>
        <v>#VALUE!</v>
      </c>
      <c r="W2007" t="str">
        <f t="shared" si="441"/>
        <v>KG</v>
      </c>
      <c r="X2007" t="e">
        <f t="shared" si="442"/>
        <v>#VALUE!</v>
      </c>
      <c r="Y2007">
        <f t="shared" si="443"/>
        <v>73800.95</v>
      </c>
      <c r="Z2007">
        <f t="shared" si="444"/>
        <v>0.23535979390848247</v>
      </c>
      <c r="AA2007" t="str">
        <f t="shared" si="445"/>
        <v>High</v>
      </c>
      <c r="AB2007">
        <f t="shared" si="446"/>
        <v>2017</v>
      </c>
      <c r="AD2007">
        <f t="shared" si="447"/>
        <v>0.17545532854226992</v>
      </c>
    </row>
    <row r="2008" spans="1:30" x14ac:dyDescent="0.3">
      <c r="A2008" s="3" t="s">
        <v>19</v>
      </c>
      <c r="B2008" s="3" t="s">
        <v>2655</v>
      </c>
      <c r="C2008" s="3" t="s">
        <v>21</v>
      </c>
      <c r="D2008" s="4" t="s">
        <v>22</v>
      </c>
      <c r="E2008" s="3" t="s">
        <v>2657</v>
      </c>
      <c r="F2008" s="3" t="str">
        <f t="shared" si="434"/>
        <v>Other</v>
      </c>
      <c r="G2008" s="3" t="str">
        <f t="shared" si="435"/>
        <v xml:space="preserve">STEEL HOOK 3PCS-RJ-409 </v>
      </c>
      <c r="H2008" s="3" t="str">
        <f t="shared" si="436"/>
        <v>STEEL</v>
      </c>
      <c r="I2008" s="3"/>
      <c r="J2008" s="3"/>
      <c r="K2008" s="3" t="str">
        <f t="shared" si="437"/>
        <v>PCS</v>
      </c>
      <c r="L2008" s="3" t="e">
        <f t="shared" si="438"/>
        <v>#VALUE!</v>
      </c>
      <c r="M2008" s="3"/>
      <c r="N2008" s="3">
        <v>10224</v>
      </c>
      <c r="O2008" s="3" t="s">
        <v>2194</v>
      </c>
      <c r="P2008" s="3">
        <v>37.952755281690102</v>
      </c>
      <c r="Q2008" s="3">
        <v>388028.97</v>
      </c>
      <c r="R2008" s="3">
        <v>0.58254421000000001</v>
      </c>
      <c r="S2008" s="3">
        <v>5955.9320029999999</v>
      </c>
      <c r="T2008" s="3">
        <v>91326.5</v>
      </c>
      <c r="U2008" t="str">
        <f t="shared" si="439"/>
        <v xml:space="preserve">STEEL HOOK 3PCS-RJ-409 </v>
      </c>
      <c r="V2008" t="e">
        <f t="shared" si="440"/>
        <v>#VALUE!</v>
      </c>
      <c r="W2008" t="str">
        <f t="shared" si="441"/>
        <v>PCS</v>
      </c>
      <c r="X2008" t="e">
        <f t="shared" si="442"/>
        <v>#VALUE!</v>
      </c>
      <c r="Y2008">
        <f t="shared" si="443"/>
        <v>479355.47</v>
      </c>
      <c r="Z2008">
        <f t="shared" si="444"/>
        <v>0.23536000417700773</v>
      </c>
      <c r="AA2008" t="str">
        <f t="shared" si="445"/>
        <v>High</v>
      </c>
      <c r="AB2008">
        <f t="shared" si="446"/>
        <v>2017</v>
      </c>
      <c r="AD2008">
        <f t="shared" si="447"/>
        <v>0.17463471942766429</v>
      </c>
    </row>
    <row r="2009" spans="1:30" x14ac:dyDescent="0.3">
      <c r="A2009" s="3" t="s">
        <v>19</v>
      </c>
      <c r="B2009" s="3" t="s">
        <v>2655</v>
      </c>
      <c r="C2009" s="3" t="s">
        <v>21</v>
      </c>
      <c r="D2009" s="4" t="s">
        <v>22</v>
      </c>
      <c r="E2009" s="3" t="s">
        <v>2658</v>
      </c>
      <c r="F2009" s="3" t="str">
        <f t="shared" si="434"/>
        <v>Other</v>
      </c>
      <c r="G2009" s="3" t="str">
        <f t="shared" si="435"/>
        <v xml:space="preserve">STEEL JAR - SALT &amp; PEPPER-MP-009 </v>
      </c>
      <c r="H2009" s="3" t="str">
        <f t="shared" si="436"/>
        <v>STEEL</v>
      </c>
      <c r="I2009" s="3"/>
      <c r="J2009" s="3"/>
      <c r="K2009" s="3" t="str">
        <f t="shared" si="437"/>
        <v>KG</v>
      </c>
      <c r="L2009" s="3" t="e">
        <f t="shared" si="438"/>
        <v>#VALUE!</v>
      </c>
      <c r="M2009" s="3"/>
      <c r="N2009" s="3">
        <v>36000</v>
      </c>
      <c r="O2009" s="3" t="s">
        <v>1076</v>
      </c>
      <c r="P2009" s="3">
        <v>16.305628333333299</v>
      </c>
      <c r="Q2009" s="3">
        <v>587002.62</v>
      </c>
      <c r="R2009" s="3">
        <v>0.25027825500000001</v>
      </c>
      <c r="S2009" s="3">
        <v>9010.0171910000008</v>
      </c>
      <c r="T2009" s="3">
        <v>138157</v>
      </c>
      <c r="U2009" t="str">
        <f t="shared" si="439"/>
        <v xml:space="preserve">STEEL JAR - SALT &amp; PEPPER-MP-009 </v>
      </c>
      <c r="V2009" t="e">
        <f t="shared" si="440"/>
        <v>#VALUE!</v>
      </c>
      <c r="W2009" t="str">
        <f t="shared" si="441"/>
        <v>KG</v>
      </c>
      <c r="X2009" t="e">
        <f t="shared" si="442"/>
        <v>#VALUE!</v>
      </c>
      <c r="Y2009">
        <f t="shared" si="443"/>
        <v>725159.62</v>
      </c>
      <c r="Z2009">
        <f t="shared" si="444"/>
        <v>0.23536010793273801</v>
      </c>
      <c r="AA2009" t="str">
        <f t="shared" si="445"/>
        <v>High</v>
      </c>
      <c r="AB2009">
        <f t="shared" si="446"/>
        <v>2017</v>
      </c>
      <c r="AD2009">
        <f t="shared" si="447"/>
        <v>0.17379131269503451</v>
      </c>
    </row>
    <row r="2010" spans="1:30" x14ac:dyDescent="0.3">
      <c r="A2010" s="3" t="s">
        <v>19</v>
      </c>
      <c r="B2010" s="3" t="s">
        <v>2655</v>
      </c>
      <c r="C2010" s="3" t="s">
        <v>21</v>
      </c>
      <c r="D2010" s="4" t="s">
        <v>22</v>
      </c>
      <c r="E2010" s="3" t="s">
        <v>2659</v>
      </c>
      <c r="F2010" s="3" t="str">
        <f t="shared" si="434"/>
        <v>Other</v>
      </c>
      <c r="G2010" s="3" t="str">
        <f t="shared" si="435"/>
        <v xml:space="preserve">STEEL ZHARA-NP-003 </v>
      </c>
      <c r="H2010" s="3" t="str">
        <f t="shared" si="436"/>
        <v>STEEL</v>
      </c>
      <c r="I2010" s="3"/>
      <c r="J2010" s="3"/>
      <c r="K2010" s="3" t="str">
        <f t="shared" si="437"/>
        <v>KG</v>
      </c>
      <c r="L2010" s="3" t="e">
        <f t="shared" si="438"/>
        <v>#VALUE!</v>
      </c>
      <c r="M2010" s="3"/>
      <c r="N2010" s="3">
        <v>48000</v>
      </c>
      <c r="O2010" s="3" t="s">
        <v>1076</v>
      </c>
      <c r="P2010" s="3">
        <v>31.6272960416667</v>
      </c>
      <c r="Q2010" s="3">
        <v>1518110.21</v>
      </c>
      <c r="R2010" s="3">
        <v>0.48545350799999998</v>
      </c>
      <c r="S2010" s="3">
        <v>23301.768380000001</v>
      </c>
      <c r="T2010" s="3">
        <v>357302.4</v>
      </c>
      <c r="U2010" t="str">
        <f t="shared" si="439"/>
        <v xml:space="preserve">STEEL ZHARA-NP-003 </v>
      </c>
      <c r="V2010" t="e">
        <f t="shared" si="440"/>
        <v>#VALUE!</v>
      </c>
      <c r="W2010" t="str">
        <f t="shared" si="441"/>
        <v>KG</v>
      </c>
      <c r="X2010" t="e">
        <f t="shared" si="442"/>
        <v>#VALUE!</v>
      </c>
      <c r="Y2010">
        <f t="shared" si="443"/>
        <v>1875412.6099999999</v>
      </c>
      <c r="Z2010">
        <f t="shared" si="444"/>
        <v>0.23535998746757658</v>
      </c>
      <c r="AA2010" t="str">
        <f t="shared" si="445"/>
        <v>High</v>
      </c>
      <c r="AB2010">
        <f t="shared" si="446"/>
        <v>2017</v>
      </c>
      <c r="AD2010">
        <f t="shared" si="447"/>
        <v>0.17292414656492605</v>
      </c>
    </row>
    <row r="2011" spans="1:30" x14ac:dyDescent="0.3">
      <c r="A2011" s="3" t="s">
        <v>19</v>
      </c>
      <c r="B2011" s="3" t="s">
        <v>2660</v>
      </c>
      <c r="C2011" s="3" t="s">
        <v>21</v>
      </c>
      <c r="D2011" s="4" t="s">
        <v>25</v>
      </c>
      <c r="E2011" s="3" t="s">
        <v>2661</v>
      </c>
      <c r="F2011" s="3" t="str">
        <f t="shared" si="434"/>
        <v>Scrubber</v>
      </c>
      <c r="G2011" s="3" t="str">
        <f t="shared" si="435"/>
        <v>STEEL SCRUBBER -ANG-537</v>
      </c>
      <c r="H2011" s="3" t="str">
        <f t="shared" si="436"/>
        <v>STEEL</v>
      </c>
      <c r="I2011" s="3"/>
      <c r="J2011" s="3"/>
      <c r="K2011" s="3" t="str">
        <f t="shared" si="437"/>
        <v>KG</v>
      </c>
      <c r="L2011" s="3" t="e">
        <f t="shared" si="438"/>
        <v>#VALUE!</v>
      </c>
      <c r="M2011" s="3"/>
      <c r="N2011" s="3">
        <v>319248</v>
      </c>
      <c r="O2011" s="3" t="s">
        <v>1076</v>
      </c>
      <c r="P2011" s="3">
        <v>4.7575711045958</v>
      </c>
      <c r="Q2011" s="3">
        <v>1518845.06</v>
      </c>
      <c r="R2011" s="3">
        <v>7.3024882649206396E-2</v>
      </c>
      <c r="S2011" s="3">
        <v>23313.0477359939</v>
      </c>
      <c r="T2011" s="3">
        <v>259692.2</v>
      </c>
      <c r="U2011" t="str">
        <f t="shared" si="439"/>
        <v>STEEL SCRUBBER -ANG-537</v>
      </c>
      <c r="V2011" t="e">
        <f t="shared" si="440"/>
        <v>#VALUE!</v>
      </c>
      <c r="W2011" t="str">
        <f t="shared" si="441"/>
        <v>KG</v>
      </c>
      <c r="X2011" t="e">
        <f t="shared" si="442"/>
        <v>#VALUE!</v>
      </c>
      <c r="Y2011">
        <f t="shared" si="443"/>
        <v>1778537.26</v>
      </c>
      <c r="Z2011">
        <f t="shared" si="444"/>
        <v>0.17098004716820819</v>
      </c>
      <c r="AA2011" t="str">
        <f t="shared" si="445"/>
        <v>High</v>
      </c>
      <c r="AB2011">
        <f t="shared" si="446"/>
        <v>2017</v>
      </c>
      <c r="AD2011">
        <f t="shared" si="447"/>
        <v>0.17203220598060251</v>
      </c>
    </row>
    <row r="2012" spans="1:30" x14ac:dyDescent="0.3">
      <c r="A2012" s="3" t="s">
        <v>19</v>
      </c>
      <c r="B2012" s="3" t="s">
        <v>2662</v>
      </c>
      <c r="C2012" s="3" t="s">
        <v>21</v>
      </c>
      <c r="D2012" s="4" t="s">
        <v>22</v>
      </c>
      <c r="E2012" s="3" t="s">
        <v>2663</v>
      </c>
      <c r="F2012" s="3" t="str">
        <f t="shared" si="434"/>
        <v>Other</v>
      </c>
      <c r="G2012" s="3" t="str">
        <f t="shared" si="435"/>
        <v xml:space="preserve">STEEL TEA STAINER-NP-54 </v>
      </c>
      <c r="H2012" s="3" t="str">
        <f t="shared" si="436"/>
        <v>STEEL</v>
      </c>
      <c r="I2012" s="3"/>
      <c r="J2012" s="3"/>
      <c r="K2012" s="3" t="str">
        <f t="shared" si="437"/>
        <v>KG</v>
      </c>
      <c r="L2012" s="3" t="e">
        <f t="shared" si="438"/>
        <v>#VALUE!</v>
      </c>
      <c r="M2012" s="3"/>
      <c r="N2012" s="3">
        <v>30600</v>
      </c>
      <c r="O2012" s="3" t="s">
        <v>1076</v>
      </c>
      <c r="P2012" s="3">
        <v>21.868582679999999</v>
      </c>
      <c r="Q2012" s="3">
        <v>669178.63</v>
      </c>
      <c r="R2012" s="3">
        <v>0.33463783699999999</v>
      </c>
      <c r="S2012" s="3">
        <v>10239.91783</v>
      </c>
      <c r="T2012" s="3">
        <v>114416.2</v>
      </c>
      <c r="U2012" t="str">
        <f t="shared" si="439"/>
        <v xml:space="preserve">STEEL TEA STAINER-NP-54 </v>
      </c>
      <c r="V2012" t="e">
        <f t="shared" si="440"/>
        <v>#VALUE!</v>
      </c>
      <c r="W2012" t="str">
        <f t="shared" si="441"/>
        <v>KG</v>
      </c>
      <c r="X2012" t="e">
        <f t="shared" si="442"/>
        <v>#VALUE!</v>
      </c>
      <c r="Y2012">
        <f t="shared" si="443"/>
        <v>783594.83</v>
      </c>
      <c r="Z2012">
        <f t="shared" si="444"/>
        <v>0.1709800565508196</v>
      </c>
      <c r="AA2012" t="str">
        <f t="shared" si="445"/>
        <v>High</v>
      </c>
      <c r="AB2012">
        <f t="shared" si="446"/>
        <v>2017</v>
      </c>
      <c r="AD2012">
        <f t="shared" si="447"/>
        <v>0.17204745465904298</v>
      </c>
    </row>
    <row r="2013" spans="1:30" x14ac:dyDescent="0.3">
      <c r="A2013" s="3" t="s">
        <v>19</v>
      </c>
      <c r="B2013" s="3" t="s">
        <v>2664</v>
      </c>
      <c r="C2013" s="3" t="s">
        <v>21</v>
      </c>
      <c r="D2013" s="4" t="s">
        <v>22</v>
      </c>
      <c r="E2013" s="3" t="s">
        <v>2665</v>
      </c>
      <c r="F2013" s="3" t="str">
        <f t="shared" si="434"/>
        <v>Other</v>
      </c>
      <c r="G2013" s="3" t="str">
        <f t="shared" si="435"/>
        <v>STAINLESS STEEL SPORTS BOTTLE 600ML S115 -NP-21</v>
      </c>
      <c r="H2013" s="3" t="str">
        <f t="shared" si="436"/>
        <v>STAINLESS</v>
      </c>
      <c r="I2013" s="3"/>
      <c r="J2013" s="3"/>
      <c r="K2013" s="3" t="str">
        <f t="shared" si="437"/>
        <v>KG</v>
      </c>
      <c r="L2013" s="3" t="e">
        <f t="shared" si="438"/>
        <v>#VALUE!</v>
      </c>
      <c r="M2013" s="3"/>
      <c r="N2013" s="3">
        <v>42264</v>
      </c>
      <c r="O2013" s="3" t="s">
        <v>1076</v>
      </c>
      <c r="P2013" s="3">
        <v>81.239738070000001</v>
      </c>
      <c r="Q2013" s="3">
        <v>3433516.29</v>
      </c>
      <c r="R2013" s="3">
        <v>1.2431482490000001</v>
      </c>
      <c r="S2013" s="3">
        <v>52540.417600000001</v>
      </c>
      <c r="T2013" s="3">
        <v>587062.6</v>
      </c>
      <c r="U2013" t="str">
        <f t="shared" si="439"/>
        <v>STAINLESS STEEL SPORTS BOTTLE 600ML S115 -NP-21</v>
      </c>
      <c r="V2013" t="e">
        <f t="shared" si="440"/>
        <v>#VALUE!</v>
      </c>
      <c r="W2013" t="str">
        <f t="shared" si="441"/>
        <v>KG</v>
      </c>
      <c r="X2013" t="e">
        <f t="shared" si="442"/>
        <v>#VALUE!</v>
      </c>
      <c r="Y2013">
        <f t="shared" si="443"/>
        <v>4020578.89</v>
      </c>
      <c r="Z2013">
        <f t="shared" si="444"/>
        <v>0.17097999555435339</v>
      </c>
      <c r="AA2013" t="str">
        <f t="shared" si="445"/>
        <v>High</v>
      </c>
      <c r="AB2013">
        <f t="shared" si="446"/>
        <v>2017</v>
      </c>
      <c r="AD2013">
        <f t="shared" si="447"/>
        <v>0.17206315169004627</v>
      </c>
    </row>
    <row r="2014" spans="1:30" x14ac:dyDescent="0.3">
      <c r="A2014" s="3" t="s">
        <v>19</v>
      </c>
      <c r="B2014" s="3" t="s">
        <v>2666</v>
      </c>
      <c r="C2014" s="3" t="s">
        <v>21</v>
      </c>
      <c r="D2014" s="4" t="s">
        <v>22</v>
      </c>
      <c r="E2014" s="3" t="s">
        <v>2667</v>
      </c>
      <c r="F2014" s="3" t="str">
        <f t="shared" si="434"/>
        <v>Other</v>
      </c>
      <c r="G2014" s="3" t="str">
        <f t="shared" si="435"/>
        <v>STEEL TEA STAINER 304 -MP-290</v>
      </c>
      <c r="H2014" s="3" t="str">
        <f t="shared" si="436"/>
        <v>STEEL</v>
      </c>
      <c r="I2014" s="3"/>
      <c r="J2014" s="3"/>
      <c r="K2014" s="3" t="str">
        <f t="shared" si="437"/>
        <v>KG</v>
      </c>
      <c r="L2014" s="3" t="e">
        <f t="shared" si="438"/>
        <v>#VALUE!</v>
      </c>
      <c r="M2014" s="3"/>
      <c r="N2014" s="3">
        <v>20160</v>
      </c>
      <c r="O2014" s="3" t="s">
        <v>1076</v>
      </c>
      <c r="P2014" s="3">
        <v>32.426964290000001</v>
      </c>
      <c r="Q2014" s="3">
        <v>653727.6</v>
      </c>
      <c r="R2014" s="3">
        <v>0.49620450300000002</v>
      </c>
      <c r="S2014" s="3">
        <v>10003.48279</v>
      </c>
      <c r="T2014" s="3">
        <v>111774.39999999999</v>
      </c>
      <c r="U2014" t="str">
        <f t="shared" si="439"/>
        <v>STEEL TEA STAINER 304 -MP-290</v>
      </c>
      <c r="V2014" t="e">
        <f t="shared" si="440"/>
        <v>#VALUE!</v>
      </c>
      <c r="W2014" t="str">
        <f t="shared" si="441"/>
        <v>KG</v>
      </c>
      <c r="X2014" t="e">
        <f t="shared" si="442"/>
        <v>#VALUE!</v>
      </c>
      <c r="Y2014">
        <f t="shared" si="443"/>
        <v>765502</v>
      </c>
      <c r="Z2014">
        <f t="shared" si="444"/>
        <v>0.17098008405947676</v>
      </c>
      <c r="AA2014" t="str">
        <f t="shared" si="445"/>
        <v>High</v>
      </c>
      <c r="AB2014">
        <f t="shared" si="446"/>
        <v>2017</v>
      </c>
      <c r="AD2014">
        <f t="shared" si="447"/>
        <v>0.17207931819953423</v>
      </c>
    </row>
    <row r="2015" spans="1:30" x14ac:dyDescent="0.3">
      <c r="A2015" s="3" t="s">
        <v>19</v>
      </c>
      <c r="B2015" s="3" t="s">
        <v>2666</v>
      </c>
      <c r="C2015" s="3" t="s">
        <v>21</v>
      </c>
      <c r="D2015" s="4" t="s">
        <v>22</v>
      </c>
      <c r="E2015" s="3" t="s">
        <v>2668</v>
      </c>
      <c r="F2015" s="3" t="str">
        <f t="shared" si="434"/>
        <v>Other</v>
      </c>
      <c r="G2015" s="3" t="str">
        <f t="shared" si="435"/>
        <v xml:space="preserve">STEEL TEA STAINER -NP-55 </v>
      </c>
      <c r="H2015" s="3" t="str">
        <f t="shared" si="436"/>
        <v>STEEL</v>
      </c>
      <c r="I2015" s="3"/>
      <c r="J2015" s="3"/>
      <c r="K2015" s="3" t="str">
        <f t="shared" si="437"/>
        <v>KG</v>
      </c>
      <c r="L2015" s="3" t="e">
        <f t="shared" si="438"/>
        <v>#VALUE!</v>
      </c>
      <c r="M2015" s="3"/>
      <c r="N2015" s="3">
        <v>79920</v>
      </c>
      <c r="O2015" s="3" t="s">
        <v>1076</v>
      </c>
      <c r="P2015" s="3">
        <v>21.59483058</v>
      </c>
      <c r="Q2015" s="3">
        <v>1725858.86</v>
      </c>
      <c r="R2015" s="3">
        <v>0.330448823</v>
      </c>
      <c r="S2015" s="3">
        <v>26409.469929999999</v>
      </c>
      <c r="T2015" s="3">
        <v>295087.40000000002</v>
      </c>
      <c r="U2015" t="str">
        <f t="shared" si="439"/>
        <v xml:space="preserve">STEEL TEA STAINER -NP-55 </v>
      </c>
      <c r="V2015" t="e">
        <f t="shared" si="440"/>
        <v>#VALUE!</v>
      </c>
      <c r="W2015" t="str">
        <f t="shared" si="441"/>
        <v>KG</v>
      </c>
      <c r="X2015" t="e">
        <f t="shared" si="442"/>
        <v>#VALUE!</v>
      </c>
      <c r="Y2015">
        <f t="shared" si="443"/>
        <v>2020946.2600000002</v>
      </c>
      <c r="Z2015">
        <f t="shared" si="444"/>
        <v>0.17098003019783437</v>
      </c>
      <c r="AA2015" t="str">
        <f t="shared" si="445"/>
        <v>High</v>
      </c>
      <c r="AB2015">
        <f t="shared" si="446"/>
        <v>2017</v>
      </c>
      <c r="AD2015">
        <f t="shared" si="447"/>
        <v>0.17209597326226236</v>
      </c>
    </row>
    <row r="2016" spans="1:30" x14ac:dyDescent="0.3">
      <c r="A2016" s="3" t="s">
        <v>19</v>
      </c>
      <c r="B2016" s="3" t="s">
        <v>2669</v>
      </c>
      <c r="C2016" s="3" t="s">
        <v>21</v>
      </c>
      <c r="D2016" s="4" t="s">
        <v>22</v>
      </c>
      <c r="E2016" s="3" t="s">
        <v>2670</v>
      </c>
      <c r="F2016" s="3" t="str">
        <f t="shared" si="434"/>
        <v>Other</v>
      </c>
      <c r="G2016" s="3" t="str">
        <f t="shared" si="435"/>
        <v xml:space="preserve">STEEL ZHARA-NP-003 </v>
      </c>
      <c r="H2016" s="3" t="str">
        <f t="shared" si="436"/>
        <v>STEEL</v>
      </c>
      <c r="I2016" s="3"/>
      <c r="J2016" s="3"/>
      <c r="K2016" s="3" t="str">
        <f t="shared" si="437"/>
        <v>PCS</v>
      </c>
      <c r="L2016" s="3" t="e">
        <f t="shared" si="438"/>
        <v>#VALUE!</v>
      </c>
      <c r="M2016" s="3"/>
      <c r="N2016" s="3">
        <v>4200</v>
      </c>
      <c r="O2016" s="3" t="s">
        <v>1076</v>
      </c>
      <c r="P2016" s="3">
        <v>28.756083329999999</v>
      </c>
      <c r="Q2016" s="3">
        <v>120775.55</v>
      </c>
      <c r="R2016" s="3">
        <v>0.44003187999999999</v>
      </c>
      <c r="S2016" s="3">
        <v>1848.1338940000001</v>
      </c>
      <c r="T2016" s="3">
        <v>20650.3</v>
      </c>
      <c r="U2016" t="str">
        <f t="shared" si="439"/>
        <v xml:space="preserve">STEEL ZHARA-NP-003 </v>
      </c>
      <c r="V2016" t="e">
        <f t="shared" si="440"/>
        <v>#VALUE!</v>
      </c>
      <c r="W2016" t="str">
        <f t="shared" si="441"/>
        <v>PCS</v>
      </c>
      <c r="X2016" t="e">
        <f t="shared" si="442"/>
        <v>#VALUE!</v>
      </c>
      <c r="Y2016">
        <f t="shared" si="443"/>
        <v>141425.85</v>
      </c>
      <c r="Z2016">
        <f t="shared" si="444"/>
        <v>0.17098079867986524</v>
      </c>
      <c r="AA2016" t="str">
        <f t="shared" si="445"/>
        <v>High</v>
      </c>
      <c r="AB2016">
        <f t="shared" si="446"/>
        <v>2017</v>
      </c>
      <c r="AD2016">
        <f t="shared" si="447"/>
        <v>0.1721131416170997</v>
      </c>
    </row>
    <row r="2017" spans="1:30" x14ac:dyDescent="0.3">
      <c r="A2017" s="3" t="s">
        <v>19</v>
      </c>
      <c r="B2017" s="3" t="s">
        <v>2669</v>
      </c>
      <c r="C2017" s="3" t="s">
        <v>21</v>
      </c>
      <c r="D2017" s="4" t="s">
        <v>22</v>
      </c>
      <c r="E2017" s="3" t="s">
        <v>2671</v>
      </c>
      <c r="F2017" s="3" t="str">
        <f t="shared" si="434"/>
        <v>Other</v>
      </c>
      <c r="G2017" s="3" t="str">
        <f t="shared" si="435"/>
        <v xml:space="preserve">STEEL ZHARA -NP-003 </v>
      </c>
      <c r="H2017" s="3" t="str">
        <f t="shared" si="436"/>
        <v>STEEL</v>
      </c>
      <c r="I2017" s="3"/>
      <c r="J2017" s="3"/>
      <c r="K2017" s="3" t="str">
        <f t="shared" si="437"/>
        <v>KG</v>
      </c>
      <c r="L2017" s="3" t="e">
        <f t="shared" si="438"/>
        <v>#VALUE!</v>
      </c>
      <c r="M2017" s="3"/>
      <c r="N2017" s="3">
        <v>31800</v>
      </c>
      <c r="O2017" s="3" t="s">
        <v>1076</v>
      </c>
      <c r="P2017" s="3">
        <v>27.58596447</v>
      </c>
      <c r="Q2017" s="3">
        <v>877233.67</v>
      </c>
      <c r="R2017" s="3">
        <v>0.42212646500000001</v>
      </c>
      <c r="S2017" s="3">
        <v>13423.621580000001</v>
      </c>
      <c r="T2017" s="3">
        <v>149989.4</v>
      </c>
      <c r="U2017" t="str">
        <f t="shared" si="439"/>
        <v xml:space="preserve">STEEL ZHARA -NP-003 </v>
      </c>
      <c r="V2017" t="e">
        <f t="shared" si="440"/>
        <v>#VALUE!</v>
      </c>
      <c r="W2017" t="str">
        <f t="shared" si="441"/>
        <v>KG</v>
      </c>
      <c r="X2017" t="e">
        <f t="shared" si="442"/>
        <v>#VALUE!</v>
      </c>
      <c r="Y2017">
        <f t="shared" si="443"/>
        <v>1027223.0700000001</v>
      </c>
      <c r="Z2017">
        <f t="shared" si="444"/>
        <v>0.1709799852985579</v>
      </c>
      <c r="AA2017" t="str">
        <f t="shared" si="445"/>
        <v>High</v>
      </c>
      <c r="AB2017">
        <f t="shared" si="446"/>
        <v>2017</v>
      </c>
      <c r="AD2017">
        <f t="shared" si="447"/>
        <v>0.17213083447549399</v>
      </c>
    </row>
    <row r="2018" spans="1:30" x14ac:dyDescent="0.3">
      <c r="A2018" s="3" t="s">
        <v>19</v>
      </c>
      <c r="B2018" s="3" t="s">
        <v>2669</v>
      </c>
      <c r="C2018" s="3" t="s">
        <v>21</v>
      </c>
      <c r="D2018" s="4" t="s">
        <v>22</v>
      </c>
      <c r="E2018" s="3" t="s">
        <v>2672</v>
      </c>
      <c r="F2018" s="3" t="str">
        <f t="shared" si="434"/>
        <v>Other</v>
      </c>
      <c r="G2018" s="3" t="str">
        <f t="shared" si="435"/>
        <v xml:space="preserve">STAINLESS STEEL GRATER WITH HANDLE -DS-25 </v>
      </c>
      <c r="H2018" s="3" t="str">
        <f t="shared" si="436"/>
        <v>STAINLESS</v>
      </c>
      <c r="I2018" s="3"/>
      <c r="J2018" s="3"/>
      <c r="K2018" s="3" t="str">
        <f t="shared" si="437"/>
        <v>KG</v>
      </c>
      <c r="L2018" s="3" t="e">
        <f t="shared" si="438"/>
        <v>#VALUE!</v>
      </c>
      <c r="M2018" s="3"/>
      <c r="N2018" s="3">
        <v>38400</v>
      </c>
      <c r="O2018" s="3" t="s">
        <v>1076</v>
      </c>
      <c r="P2018" s="3">
        <v>14.59611797</v>
      </c>
      <c r="Q2018" s="3">
        <v>560490.93000000005</v>
      </c>
      <c r="R2018" s="3">
        <v>0.223352991</v>
      </c>
      <c r="S2018" s="3">
        <v>8576.7548580000002</v>
      </c>
      <c r="T2018" s="3">
        <v>95832.7</v>
      </c>
      <c r="U2018" t="str">
        <f t="shared" si="439"/>
        <v xml:space="preserve">STAINLESS STEEL GRATER WITH HANDLE -DS-25 </v>
      </c>
      <c r="V2018" t="e">
        <f t="shared" si="440"/>
        <v>#VALUE!</v>
      </c>
      <c r="W2018" t="str">
        <f t="shared" si="441"/>
        <v>KG</v>
      </c>
      <c r="X2018" t="e">
        <f t="shared" si="442"/>
        <v>#VALUE!</v>
      </c>
      <c r="Y2018">
        <f t="shared" si="443"/>
        <v>656323.63</v>
      </c>
      <c r="Z2018">
        <f t="shared" si="444"/>
        <v>0.17097993004097317</v>
      </c>
      <c r="AA2018" t="str">
        <f t="shared" si="445"/>
        <v>High</v>
      </c>
      <c r="AB2018">
        <f t="shared" si="446"/>
        <v>2017</v>
      </c>
      <c r="AD2018">
        <f t="shared" si="447"/>
        <v>0.17214910192274696</v>
      </c>
    </row>
    <row r="2019" spans="1:30" x14ac:dyDescent="0.3">
      <c r="A2019" s="3" t="s">
        <v>19</v>
      </c>
      <c r="B2019" s="3" t="s">
        <v>2669</v>
      </c>
      <c r="C2019" s="3" t="s">
        <v>21</v>
      </c>
      <c r="D2019" s="4" t="s">
        <v>22</v>
      </c>
      <c r="E2019" s="3" t="s">
        <v>2673</v>
      </c>
      <c r="F2019" s="3" t="str">
        <f t="shared" si="434"/>
        <v>Other</v>
      </c>
      <c r="G2019" s="3" t="str">
        <f t="shared" si="435"/>
        <v xml:space="preserve">STEEL ZHARA WAN-MP-263 </v>
      </c>
      <c r="H2019" s="3" t="str">
        <f t="shared" si="436"/>
        <v>STEEL</v>
      </c>
      <c r="I2019" s="3"/>
      <c r="J2019" s="3"/>
      <c r="K2019" s="3" t="str">
        <f t="shared" si="437"/>
        <v>KG</v>
      </c>
      <c r="L2019" s="3" t="e">
        <f t="shared" si="438"/>
        <v>#VALUE!</v>
      </c>
      <c r="M2019" s="3"/>
      <c r="N2019" s="3">
        <v>30000</v>
      </c>
      <c r="O2019" s="3" t="s">
        <v>1076</v>
      </c>
      <c r="P2019" s="3">
        <v>30.588993670000001</v>
      </c>
      <c r="Q2019" s="3">
        <v>917669.81</v>
      </c>
      <c r="R2019" s="3">
        <v>0.46807947500000002</v>
      </c>
      <c r="S2019" s="3">
        <v>14042.384239999999</v>
      </c>
      <c r="T2019" s="3">
        <v>156903.20000000001</v>
      </c>
      <c r="U2019" t="str">
        <f t="shared" si="439"/>
        <v xml:space="preserve">STEEL ZHARA WAN-MP-263 </v>
      </c>
      <c r="V2019" t="e">
        <f t="shared" si="440"/>
        <v>#VALUE!</v>
      </c>
      <c r="W2019" t="str">
        <f t="shared" si="441"/>
        <v>KG</v>
      </c>
      <c r="X2019" t="e">
        <f t="shared" si="442"/>
        <v>#VALUE!</v>
      </c>
      <c r="Y2019">
        <f t="shared" si="443"/>
        <v>1074573.01</v>
      </c>
      <c r="Z2019">
        <f t="shared" si="444"/>
        <v>0.17098001731145543</v>
      </c>
      <c r="AA2019" t="str">
        <f t="shared" si="445"/>
        <v>High</v>
      </c>
      <c r="AB2019">
        <f t="shared" si="446"/>
        <v>2017</v>
      </c>
      <c r="AD2019">
        <f t="shared" si="447"/>
        <v>0.17216795953374328</v>
      </c>
    </row>
    <row r="2020" spans="1:30" x14ac:dyDescent="0.3">
      <c r="A2020" s="3" t="s">
        <v>19</v>
      </c>
      <c r="B2020" s="3" t="s">
        <v>2669</v>
      </c>
      <c r="C2020" s="3" t="s">
        <v>21</v>
      </c>
      <c r="D2020" s="4" t="s">
        <v>22</v>
      </c>
      <c r="E2020" s="3" t="s">
        <v>2674</v>
      </c>
      <c r="F2020" s="3" t="str">
        <f t="shared" si="434"/>
        <v>Other</v>
      </c>
      <c r="G2020" s="3" t="str">
        <f t="shared" si="435"/>
        <v xml:space="preserve">STEEL GRATER 4 SIDE-GR40275 </v>
      </c>
      <c r="H2020" s="3" t="str">
        <f t="shared" si="436"/>
        <v>STEEL</v>
      </c>
      <c r="I2020" s="3"/>
      <c r="J2020" s="3"/>
      <c r="K2020" s="3" t="str">
        <f t="shared" si="437"/>
        <v>KG</v>
      </c>
      <c r="L2020" s="3" t="e">
        <f t="shared" si="438"/>
        <v>#VALUE!</v>
      </c>
      <c r="M2020" s="3"/>
      <c r="N2020" s="3">
        <v>115848</v>
      </c>
      <c r="O2020" s="3" t="s">
        <v>1076</v>
      </c>
      <c r="P2020" s="3">
        <v>24.255824180000001</v>
      </c>
      <c r="Q2020" s="3">
        <v>2809988.72</v>
      </c>
      <c r="R2020" s="3">
        <v>0.37116792900000001</v>
      </c>
      <c r="S2020" s="3">
        <v>42999.062279999998</v>
      </c>
      <c r="T2020" s="3">
        <v>480452</v>
      </c>
      <c r="U2020" t="str">
        <f t="shared" si="439"/>
        <v xml:space="preserve">STEEL GRATER 4 SIDE-GR40275 </v>
      </c>
      <c r="V2020" t="e">
        <f t="shared" si="440"/>
        <v>#VALUE!</v>
      </c>
      <c r="W2020" t="str">
        <f t="shared" si="441"/>
        <v>KG</v>
      </c>
      <c r="X2020" t="e">
        <f t="shared" si="442"/>
        <v>#VALUE!</v>
      </c>
      <c r="Y2020">
        <f t="shared" si="443"/>
        <v>3290440.72</v>
      </c>
      <c r="Z2020">
        <f t="shared" si="444"/>
        <v>0.17098004578466777</v>
      </c>
      <c r="AA2020" t="str">
        <f t="shared" si="445"/>
        <v>High</v>
      </c>
      <c r="AB2020">
        <f t="shared" si="446"/>
        <v>2017</v>
      </c>
      <c r="AD2020">
        <f t="shared" si="447"/>
        <v>0.17218743399640374</v>
      </c>
    </row>
    <row r="2021" spans="1:30" x14ac:dyDescent="0.3">
      <c r="A2021" s="3" t="s">
        <v>19</v>
      </c>
      <c r="B2021" s="3" t="s">
        <v>2675</v>
      </c>
      <c r="C2021" s="3" t="s">
        <v>21</v>
      </c>
      <c r="D2021" s="4" t="s">
        <v>22</v>
      </c>
      <c r="E2021" s="3" t="s">
        <v>2676</v>
      </c>
      <c r="F2021" s="3" t="str">
        <f t="shared" si="434"/>
        <v>Other</v>
      </c>
      <c r="G2021" s="3" t="str">
        <f t="shared" si="435"/>
        <v xml:space="preserve">STEEL CAKE MOULD CH302322-MP-10 </v>
      </c>
      <c r="H2021" s="3" t="str">
        <f t="shared" si="436"/>
        <v>STEEL</v>
      </c>
      <c r="I2021" s="3"/>
      <c r="J2021" s="3"/>
      <c r="K2021" s="3" t="str">
        <f t="shared" si="437"/>
        <v>KG</v>
      </c>
      <c r="L2021" s="3" t="e">
        <f t="shared" si="438"/>
        <v>#VALUE!</v>
      </c>
      <c r="M2021" s="3"/>
      <c r="N2021" s="3">
        <v>9900</v>
      </c>
      <c r="O2021" s="3" t="s">
        <v>1076</v>
      </c>
      <c r="P2021" s="3">
        <v>39.047874749999998</v>
      </c>
      <c r="Q2021" s="3">
        <v>386573.96</v>
      </c>
      <c r="R2021" s="3">
        <v>0.597976642</v>
      </c>
      <c r="S2021" s="3">
        <v>5919.9687599999997</v>
      </c>
      <c r="T2021" s="3">
        <v>66096.399999999994</v>
      </c>
      <c r="U2021" t="str">
        <f t="shared" si="439"/>
        <v xml:space="preserve">STEEL CAKE MOULD CH302322-MP-10 </v>
      </c>
      <c r="V2021" t="e">
        <f t="shared" si="440"/>
        <v>#VALUE!</v>
      </c>
      <c r="W2021" t="str">
        <f t="shared" si="441"/>
        <v>KG</v>
      </c>
      <c r="X2021" t="e">
        <f t="shared" si="442"/>
        <v>#VALUE!</v>
      </c>
      <c r="Y2021">
        <f t="shared" si="443"/>
        <v>452670.36</v>
      </c>
      <c r="Z2021">
        <f t="shared" si="444"/>
        <v>0.17097995943648142</v>
      </c>
      <c r="AA2021" t="str">
        <f t="shared" si="445"/>
        <v>High</v>
      </c>
      <c r="AB2021">
        <f t="shared" si="446"/>
        <v>2017</v>
      </c>
      <c r="AD2021">
        <f t="shared" si="447"/>
        <v>0.17220755713326602</v>
      </c>
    </row>
    <row r="2022" spans="1:30" x14ac:dyDescent="0.3">
      <c r="A2022" s="3" t="s">
        <v>19</v>
      </c>
      <c r="B2022" s="3" t="s">
        <v>2675</v>
      </c>
      <c r="C2022" s="3" t="s">
        <v>21</v>
      </c>
      <c r="D2022" s="4" t="s">
        <v>22</v>
      </c>
      <c r="E2022" s="3" t="s">
        <v>2677</v>
      </c>
      <c r="F2022" s="3" t="str">
        <f t="shared" si="434"/>
        <v>Other</v>
      </c>
      <c r="G2022" s="3" t="str">
        <f t="shared" si="435"/>
        <v xml:space="preserve">STAINLESS STEEL CAKE MOULD -MK-145 </v>
      </c>
      <c r="H2022" s="3" t="str">
        <f t="shared" si="436"/>
        <v>STAINLESS</v>
      </c>
      <c r="I2022" s="3"/>
      <c r="J2022" s="3"/>
      <c r="K2022" s="3" t="str">
        <f t="shared" si="437"/>
        <v>KG</v>
      </c>
      <c r="L2022" s="3" t="e">
        <f t="shared" si="438"/>
        <v>#VALUE!</v>
      </c>
      <c r="M2022" s="3"/>
      <c r="N2022" s="3">
        <v>480</v>
      </c>
      <c r="O2022" s="3" t="s">
        <v>1076</v>
      </c>
      <c r="P2022" s="3">
        <v>112.36797919999999</v>
      </c>
      <c r="Q2022" s="3">
        <v>53936.63</v>
      </c>
      <c r="R2022" s="3">
        <v>1.720796006</v>
      </c>
      <c r="S2022" s="3">
        <v>825.98208269999998</v>
      </c>
      <c r="T2022" s="3">
        <v>9222.1</v>
      </c>
      <c r="U2022" t="str">
        <f t="shared" si="439"/>
        <v xml:space="preserve">STAINLESS STEEL CAKE MOULD -MK-145 </v>
      </c>
      <c r="V2022" t="e">
        <f t="shared" si="440"/>
        <v>#VALUE!</v>
      </c>
      <c r="W2022" t="str">
        <f t="shared" si="441"/>
        <v>KG</v>
      </c>
      <c r="X2022" t="e">
        <f t="shared" si="442"/>
        <v>#VALUE!</v>
      </c>
      <c r="Y2022">
        <f t="shared" si="443"/>
        <v>63158.729999999996</v>
      </c>
      <c r="Z2022">
        <f t="shared" si="444"/>
        <v>0.17098027815234287</v>
      </c>
      <c r="AA2022" t="str">
        <f t="shared" si="445"/>
        <v>High</v>
      </c>
      <c r="AB2022">
        <f t="shared" si="446"/>
        <v>2017</v>
      </c>
      <c r="AD2022">
        <f t="shared" si="447"/>
        <v>0.17222836387388948</v>
      </c>
    </row>
    <row r="2023" spans="1:30" x14ac:dyDescent="0.3">
      <c r="A2023" s="3" t="s">
        <v>19</v>
      </c>
      <c r="B2023" s="3" t="s">
        <v>2675</v>
      </c>
      <c r="C2023" s="3" t="s">
        <v>21</v>
      </c>
      <c r="D2023" s="4" t="s">
        <v>22</v>
      </c>
      <c r="E2023" s="3" t="s">
        <v>2678</v>
      </c>
      <c r="F2023" s="3" t="str">
        <f t="shared" si="434"/>
        <v>Other</v>
      </c>
      <c r="G2023" s="3" t="str">
        <f t="shared" si="435"/>
        <v xml:space="preserve">STAINLESS STEEL GRATER WITH HANDLE -DS-25 </v>
      </c>
      <c r="H2023" s="3" t="str">
        <f t="shared" si="436"/>
        <v>STAINLESS</v>
      </c>
      <c r="I2023" s="3"/>
      <c r="J2023" s="3"/>
      <c r="K2023" s="3" t="str">
        <f t="shared" si="437"/>
        <v>KG</v>
      </c>
      <c r="L2023" s="3" t="e">
        <f t="shared" si="438"/>
        <v>#VALUE!</v>
      </c>
      <c r="M2023" s="3"/>
      <c r="N2023" s="3">
        <v>42000</v>
      </c>
      <c r="O2023" s="3" t="s">
        <v>1076</v>
      </c>
      <c r="P2023" s="3">
        <v>14.6078381</v>
      </c>
      <c r="Q2023" s="3">
        <v>613529.19999999995</v>
      </c>
      <c r="R2023" s="3">
        <v>0.223703493</v>
      </c>
      <c r="S2023" s="3">
        <v>9395.5467079999999</v>
      </c>
      <c r="T2023" s="3">
        <v>104901.2</v>
      </c>
      <c r="U2023" t="str">
        <f t="shared" si="439"/>
        <v xml:space="preserve">STAINLESS STEEL GRATER WITH HANDLE -DS-25 </v>
      </c>
      <c r="V2023" t="e">
        <f t="shared" si="440"/>
        <v>#VALUE!</v>
      </c>
      <c r="W2023" t="str">
        <f t="shared" si="441"/>
        <v>KG</v>
      </c>
      <c r="X2023" t="e">
        <f t="shared" si="442"/>
        <v>#VALUE!</v>
      </c>
      <c r="Y2023">
        <f t="shared" si="443"/>
        <v>718430.39999999991</v>
      </c>
      <c r="Z2023">
        <f t="shared" si="444"/>
        <v>0.17097996313785882</v>
      </c>
      <c r="AA2023" t="str">
        <f t="shared" si="445"/>
        <v>High</v>
      </c>
      <c r="AB2023">
        <f t="shared" si="446"/>
        <v>2017</v>
      </c>
      <c r="AD2023">
        <f t="shared" si="447"/>
        <v>0.17224988259322652</v>
      </c>
    </row>
    <row r="2024" spans="1:30" x14ac:dyDescent="0.3">
      <c r="A2024" s="3" t="s">
        <v>19</v>
      </c>
      <c r="B2024" s="3" t="s">
        <v>2675</v>
      </c>
      <c r="C2024" s="3" t="s">
        <v>21</v>
      </c>
      <c r="D2024" s="4" t="s">
        <v>22</v>
      </c>
      <c r="E2024" s="3" t="s">
        <v>2679</v>
      </c>
      <c r="F2024" s="3" t="str">
        <f t="shared" si="434"/>
        <v>Other</v>
      </c>
      <c r="G2024" s="3" t="str">
        <f t="shared" si="435"/>
        <v xml:space="preserve">STEEL HOOK 3PCS -RJ-409 </v>
      </c>
      <c r="H2024" s="3" t="str">
        <f t="shared" si="436"/>
        <v>STEEL</v>
      </c>
      <c r="I2024" s="3"/>
      <c r="J2024" s="3"/>
      <c r="K2024" s="3" t="str">
        <f t="shared" si="437"/>
        <v>PCS</v>
      </c>
      <c r="L2024" s="3" t="e">
        <f t="shared" si="438"/>
        <v>#VALUE!</v>
      </c>
      <c r="M2024" s="3"/>
      <c r="N2024" s="3">
        <v>10224</v>
      </c>
      <c r="O2024" s="3" t="s">
        <v>2194</v>
      </c>
      <c r="P2024" s="3">
        <v>37.573044799999998</v>
      </c>
      <c r="Q2024" s="3">
        <v>384146.81</v>
      </c>
      <c r="R2024" s="3">
        <v>0.57539119100000002</v>
      </c>
      <c r="S2024" s="3">
        <v>5882.7995410000003</v>
      </c>
      <c r="T2024" s="3">
        <v>65681.5</v>
      </c>
      <c r="U2024" t="str">
        <f t="shared" si="439"/>
        <v xml:space="preserve">STEEL HOOK 3PCS -RJ-409 </v>
      </c>
      <c r="V2024" t="e">
        <f t="shared" si="440"/>
        <v>#VALUE!</v>
      </c>
      <c r="W2024" t="str">
        <f t="shared" si="441"/>
        <v>PCS</v>
      </c>
      <c r="X2024" t="e">
        <f t="shared" si="442"/>
        <v>#VALUE!</v>
      </c>
      <c r="Y2024">
        <f t="shared" si="443"/>
        <v>449828.31</v>
      </c>
      <c r="Z2024">
        <f t="shared" si="444"/>
        <v>0.17098020415684306</v>
      </c>
      <c r="AA2024" t="str">
        <f t="shared" si="445"/>
        <v>High</v>
      </c>
      <c r="AB2024">
        <f t="shared" si="446"/>
        <v>2017</v>
      </c>
      <c r="AD2024">
        <f t="shared" si="447"/>
        <v>0.17227216188191719</v>
      </c>
    </row>
    <row r="2025" spans="1:30" x14ac:dyDescent="0.3">
      <c r="A2025" s="3" t="s">
        <v>19</v>
      </c>
      <c r="B2025" s="3" t="s">
        <v>2680</v>
      </c>
      <c r="C2025" s="3" t="s">
        <v>21</v>
      </c>
      <c r="D2025" s="4" t="s">
        <v>22</v>
      </c>
      <c r="E2025" s="3" t="s">
        <v>2681</v>
      </c>
      <c r="F2025" s="3" t="str">
        <f t="shared" si="434"/>
        <v>Other</v>
      </c>
      <c r="G2025" s="3" t="str">
        <f t="shared" si="435"/>
        <v>STAINLESS STEEL SPORTS BOTTLE 750ML S-308-C6-NP-20</v>
      </c>
      <c r="H2025" s="3" t="str">
        <f t="shared" si="436"/>
        <v>STAINLESS</v>
      </c>
      <c r="I2025" s="3"/>
      <c r="J2025" s="3"/>
      <c r="K2025" s="3" t="str">
        <f t="shared" si="437"/>
        <v>KG</v>
      </c>
      <c r="L2025" s="3" t="e">
        <f t="shared" si="438"/>
        <v>#VALUE!</v>
      </c>
      <c r="M2025" s="3"/>
      <c r="N2025" s="3">
        <v>17640</v>
      </c>
      <c r="O2025" s="3" t="s">
        <v>1076</v>
      </c>
      <c r="P2025" s="3">
        <v>73.678521540000006</v>
      </c>
      <c r="Q2025" s="3">
        <v>1299689.1200000001</v>
      </c>
      <c r="R2025" s="3">
        <v>1.1283081399999999</v>
      </c>
      <c r="S2025" s="3">
        <v>19903.355589999999</v>
      </c>
      <c r="T2025" s="3">
        <v>222220.9</v>
      </c>
      <c r="U2025" t="str">
        <f t="shared" si="439"/>
        <v>STAINLESS STEEL SPORTS BOTTLE 750ML S-308-C6-NP-20</v>
      </c>
      <c r="V2025" t="e">
        <f t="shared" si="440"/>
        <v>#VALUE!</v>
      </c>
      <c r="W2025" t="str">
        <f t="shared" si="441"/>
        <v>KG</v>
      </c>
      <c r="X2025" t="e">
        <f t="shared" si="442"/>
        <v>#VALUE!</v>
      </c>
      <c r="Y2025">
        <f t="shared" si="443"/>
        <v>1521910.02</v>
      </c>
      <c r="Z2025">
        <f t="shared" si="444"/>
        <v>0.17098004175029177</v>
      </c>
      <c r="AA2025" t="str">
        <f t="shared" si="445"/>
        <v>High</v>
      </c>
      <c r="AB2025">
        <f t="shared" si="446"/>
        <v>2017</v>
      </c>
      <c r="AD2025">
        <f t="shared" si="447"/>
        <v>0.17229523255557919</v>
      </c>
    </row>
    <row r="2026" spans="1:30" x14ac:dyDescent="0.3">
      <c r="A2026" s="3" t="s">
        <v>19</v>
      </c>
      <c r="B2026" s="3" t="s">
        <v>2680</v>
      </c>
      <c r="C2026" s="3" t="s">
        <v>21</v>
      </c>
      <c r="D2026" s="4" t="s">
        <v>22</v>
      </c>
      <c r="E2026" s="3" t="s">
        <v>2682</v>
      </c>
      <c r="F2026" s="3" t="str">
        <f t="shared" si="434"/>
        <v>Other</v>
      </c>
      <c r="G2026" s="3" t="str">
        <f t="shared" si="435"/>
        <v>STAINLESS STEEL SPORTS BOTTLE 600ML S115 -NP-21</v>
      </c>
      <c r="H2026" s="3" t="str">
        <f t="shared" si="436"/>
        <v>STAINLESS</v>
      </c>
      <c r="I2026" s="3"/>
      <c r="J2026" s="3"/>
      <c r="K2026" s="3" t="str">
        <f t="shared" si="437"/>
        <v>KG</v>
      </c>
      <c r="L2026" s="3" t="e">
        <f t="shared" si="438"/>
        <v>#VALUE!</v>
      </c>
      <c r="M2026" s="3"/>
      <c r="N2026" s="3">
        <v>16668</v>
      </c>
      <c r="O2026" s="3" t="s">
        <v>1076</v>
      </c>
      <c r="P2026" s="3">
        <v>81.231771660000007</v>
      </c>
      <c r="Q2026" s="3">
        <v>1353971.17</v>
      </c>
      <c r="R2026" s="3">
        <v>1.243978126</v>
      </c>
      <c r="S2026" s="3">
        <v>20734.627410000001</v>
      </c>
      <c r="T2026" s="3">
        <v>231502</v>
      </c>
      <c r="U2026" t="str">
        <f t="shared" si="439"/>
        <v>STAINLESS STEEL SPORTS BOTTLE 600ML S115 -NP-21</v>
      </c>
      <c r="V2026" t="e">
        <f t="shared" si="440"/>
        <v>#VALUE!</v>
      </c>
      <c r="W2026" t="str">
        <f t="shared" si="441"/>
        <v>KG</v>
      </c>
      <c r="X2026" t="e">
        <f t="shared" si="442"/>
        <v>#VALUE!</v>
      </c>
      <c r="Y2026">
        <f t="shared" si="443"/>
        <v>1585473.17</v>
      </c>
      <c r="Z2026">
        <f t="shared" si="444"/>
        <v>0.17098000690812346</v>
      </c>
      <c r="AA2026" t="str">
        <f t="shared" si="445"/>
        <v>High</v>
      </c>
      <c r="AB2026">
        <f t="shared" si="446"/>
        <v>2017</v>
      </c>
      <c r="AD2026">
        <f t="shared" si="447"/>
        <v>0.17231914511567537</v>
      </c>
    </row>
    <row r="2027" spans="1:30" x14ac:dyDescent="0.3">
      <c r="A2027" s="3" t="s">
        <v>19</v>
      </c>
      <c r="B2027" s="3" t="s">
        <v>2680</v>
      </c>
      <c r="C2027" s="3" t="s">
        <v>21</v>
      </c>
      <c r="D2027" s="4" t="s">
        <v>22</v>
      </c>
      <c r="E2027" s="3" t="s">
        <v>2683</v>
      </c>
      <c r="F2027" s="3" t="str">
        <f t="shared" si="434"/>
        <v>Other</v>
      </c>
      <c r="G2027" s="3" t="str">
        <f t="shared" si="435"/>
        <v xml:space="preserve">STAINLESS STEEL SPORTS BOTTLE 750ML S308-C6 -AB39 </v>
      </c>
      <c r="H2027" s="3" t="str">
        <f t="shared" si="436"/>
        <v>STAINLESS</v>
      </c>
      <c r="I2027" s="3"/>
      <c r="J2027" s="3"/>
      <c r="K2027" s="3" t="str">
        <f t="shared" si="437"/>
        <v>KG</v>
      </c>
      <c r="L2027" s="3" t="e">
        <f t="shared" si="438"/>
        <v>#VALUE!</v>
      </c>
      <c r="M2027" s="3"/>
      <c r="N2027" s="3">
        <v>6984</v>
      </c>
      <c r="O2027" s="3" t="s">
        <v>1076</v>
      </c>
      <c r="P2027" s="3">
        <v>97.505592780000001</v>
      </c>
      <c r="Q2027" s="3">
        <v>680979.06</v>
      </c>
      <c r="R2027" s="3">
        <v>1.4931943759999999</v>
      </c>
      <c r="S2027" s="3">
        <v>10428.46953</v>
      </c>
      <c r="T2027" s="3">
        <v>116433.8</v>
      </c>
      <c r="U2027" t="str">
        <f t="shared" si="439"/>
        <v xml:space="preserve">STAINLESS STEEL SPORTS BOTTLE 750ML S308-C6 -AB39 </v>
      </c>
      <c r="V2027" t="e">
        <f t="shared" si="440"/>
        <v>#VALUE!</v>
      </c>
      <c r="W2027" t="str">
        <f t="shared" si="441"/>
        <v>KG</v>
      </c>
      <c r="X2027" t="e">
        <f t="shared" si="442"/>
        <v>#VALUE!</v>
      </c>
      <c r="Y2027">
        <f t="shared" si="443"/>
        <v>797412.8600000001</v>
      </c>
      <c r="Z2027">
        <f t="shared" si="444"/>
        <v>0.17098000047167383</v>
      </c>
      <c r="AA2027" t="str">
        <f t="shared" si="445"/>
        <v>High</v>
      </c>
      <c r="AB2027">
        <f t="shared" si="446"/>
        <v>2017</v>
      </c>
      <c r="AD2027">
        <f t="shared" si="447"/>
        <v>0.17234394397137076</v>
      </c>
    </row>
    <row r="2028" spans="1:30" x14ac:dyDescent="0.3">
      <c r="A2028" s="3" t="s">
        <v>19</v>
      </c>
      <c r="B2028" s="3" t="s">
        <v>2684</v>
      </c>
      <c r="C2028" s="3" t="s">
        <v>21</v>
      </c>
      <c r="D2028" s="4" t="s">
        <v>25</v>
      </c>
      <c r="E2028" s="3" t="s">
        <v>2685</v>
      </c>
      <c r="F2028" s="3" t="str">
        <f t="shared" si="434"/>
        <v>Scrubber</v>
      </c>
      <c r="G2028" s="3" t="str">
        <f t="shared" si="435"/>
        <v>AISI430 STEEL SCRUBBER 2 PCS SET</v>
      </c>
      <c r="H2028" s="3" t="str">
        <f t="shared" si="436"/>
        <v>AISI430</v>
      </c>
      <c r="I2028" s="3"/>
      <c r="J2028" s="3"/>
      <c r="K2028" s="3" t="str">
        <f t="shared" si="437"/>
        <v>PCS</v>
      </c>
      <c r="L2028" s="3" t="e">
        <f t="shared" si="438"/>
        <v>#VALUE!</v>
      </c>
      <c r="M2028" s="3"/>
      <c r="N2028" s="3">
        <v>100080</v>
      </c>
      <c r="O2028" s="3" t="s">
        <v>1076</v>
      </c>
      <c r="P2028" s="3">
        <v>10.52077888</v>
      </c>
      <c r="Q2028" s="3">
        <v>1052919.55</v>
      </c>
      <c r="R2028" s="3">
        <v>0.16111453100000001</v>
      </c>
      <c r="S2028" s="3">
        <v>16124.342269999999</v>
      </c>
      <c r="T2028" s="3">
        <v>180028.2</v>
      </c>
      <c r="U2028" t="str">
        <f t="shared" si="439"/>
        <v>AISI430 STEEL SCRUBBER 2 PCS SET</v>
      </c>
      <c r="V2028" t="e">
        <f t="shared" si="440"/>
        <v>#VALUE!</v>
      </c>
      <c r="W2028" t="str">
        <f t="shared" si="441"/>
        <v>PCS</v>
      </c>
      <c r="X2028" t="e">
        <f t="shared" si="442"/>
        <v>#VALUE!</v>
      </c>
      <c r="Y2028">
        <f t="shared" si="443"/>
        <v>1232947.75</v>
      </c>
      <c r="Z2028">
        <f t="shared" si="444"/>
        <v>0.17098001456996406</v>
      </c>
      <c r="AA2028" t="str">
        <f t="shared" si="445"/>
        <v>High</v>
      </c>
      <c r="AB2028">
        <f t="shared" si="446"/>
        <v>2017</v>
      </c>
      <c r="AD2028">
        <f t="shared" si="447"/>
        <v>0.17236967875438389</v>
      </c>
    </row>
    <row r="2029" spans="1:30" x14ac:dyDescent="0.3">
      <c r="A2029" s="3" t="s">
        <v>19</v>
      </c>
      <c r="B2029" s="3" t="s">
        <v>2684</v>
      </c>
      <c r="C2029" s="3" t="s">
        <v>21</v>
      </c>
      <c r="D2029" s="4" t="s">
        <v>22</v>
      </c>
      <c r="E2029" s="3" t="s">
        <v>2686</v>
      </c>
      <c r="F2029" s="3" t="str">
        <f t="shared" si="434"/>
        <v>Other</v>
      </c>
      <c r="G2029" s="3" t="str">
        <f t="shared" si="435"/>
        <v>STEEL ZHARA -NP-003</v>
      </c>
      <c r="H2029" s="3" t="str">
        <f t="shared" si="436"/>
        <v>STEEL</v>
      </c>
      <c r="I2029" s="3"/>
      <c r="J2029" s="3"/>
      <c r="K2029" s="3" t="str">
        <f t="shared" si="437"/>
        <v>KG</v>
      </c>
      <c r="L2029" s="3" t="e">
        <f t="shared" si="438"/>
        <v>#VALUE!</v>
      </c>
      <c r="M2029" s="3"/>
      <c r="N2029" s="3">
        <v>24000</v>
      </c>
      <c r="O2029" s="3" t="s">
        <v>1076</v>
      </c>
      <c r="P2029" s="3">
        <v>27.740379170000001</v>
      </c>
      <c r="Q2029" s="3">
        <v>665769.1</v>
      </c>
      <c r="R2029" s="3">
        <v>0.42481438199999999</v>
      </c>
      <c r="S2029" s="3">
        <v>10195.545179999999</v>
      </c>
      <c r="T2029" s="3">
        <v>113833.3</v>
      </c>
      <c r="U2029" t="str">
        <f t="shared" si="439"/>
        <v>STEEL ZHARA -NP-003</v>
      </c>
      <c r="V2029" t="e">
        <f t="shared" si="440"/>
        <v>#VALUE!</v>
      </c>
      <c r="W2029" t="str">
        <f t="shared" si="441"/>
        <v>KG</v>
      </c>
      <c r="X2029" t="e">
        <f t="shared" si="442"/>
        <v>#VALUE!</v>
      </c>
      <c r="Y2029">
        <f t="shared" si="443"/>
        <v>779602.4</v>
      </c>
      <c r="Z2029">
        <f t="shared" si="444"/>
        <v>0.1709801491237728</v>
      </c>
      <c r="AA2029" t="str">
        <f t="shared" si="445"/>
        <v>High</v>
      </c>
      <c r="AB2029">
        <f t="shared" si="446"/>
        <v>2017</v>
      </c>
      <c r="AD2029">
        <f t="shared" si="447"/>
        <v>0.17239640306562276</v>
      </c>
    </row>
    <row r="2030" spans="1:30" x14ac:dyDescent="0.3">
      <c r="A2030" s="3" t="s">
        <v>19</v>
      </c>
      <c r="B2030" s="3" t="s">
        <v>2684</v>
      </c>
      <c r="C2030" s="3" t="s">
        <v>21</v>
      </c>
      <c r="D2030" s="4" t="s">
        <v>25</v>
      </c>
      <c r="E2030" s="3" t="s">
        <v>2687</v>
      </c>
      <c r="F2030" s="3" t="str">
        <f t="shared" si="434"/>
        <v>Scrubber</v>
      </c>
      <c r="G2030" s="3" t="str">
        <f t="shared" si="435"/>
        <v>STEEL SCRUBBER -ANG-537</v>
      </c>
      <c r="H2030" s="3" t="str">
        <f t="shared" si="436"/>
        <v>STEEL</v>
      </c>
      <c r="I2030" s="3"/>
      <c r="J2030" s="3"/>
      <c r="K2030" s="3" t="str">
        <f t="shared" si="437"/>
        <v>KG</v>
      </c>
      <c r="L2030" s="3" t="e">
        <f t="shared" si="438"/>
        <v>#VALUE!</v>
      </c>
      <c r="M2030" s="3"/>
      <c r="N2030" s="3">
        <v>319248</v>
      </c>
      <c r="O2030" s="3" t="s">
        <v>1076</v>
      </c>
      <c r="P2030" s="3">
        <v>4.7275640880000003</v>
      </c>
      <c r="Q2030" s="3">
        <v>1509265.38</v>
      </c>
      <c r="R2030" s="3">
        <v>7.2397612E-2</v>
      </c>
      <c r="S2030" s="3">
        <v>23112.792959999999</v>
      </c>
      <c r="T2030" s="3">
        <v>258054.2</v>
      </c>
      <c r="U2030" t="str">
        <f t="shared" si="439"/>
        <v>STEEL SCRUBBER -ANG-537</v>
      </c>
      <c r="V2030" t="e">
        <f t="shared" si="440"/>
        <v>#VALUE!</v>
      </c>
      <c r="W2030" t="str">
        <f t="shared" si="441"/>
        <v>KG</v>
      </c>
      <c r="X2030" t="e">
        <f t="shared" si="442"/>
        <v>#VALUE!</v>
      </c>
      <c r="Y2030">
        <f t="shared" si="443"/>
        <v>1767319.5799999998</v>
      </c>
      <c r="Z2030">
        <f t="shared" si="444"/>
        <v>0.17098000352992926</v>
      </c>
      <c r="AA2030" t="str">
        <f t="shared" si="445"/>
        <v>High</v>
      </c>
      <c r="AB2030">
        <f t="shared" si="446"/>
        <v>2017</v>
      </c>
      <c r="AD2030">
        <f t="shared" si="447"/>
        <v>0.17242417275075705</v>
      </c>
    </row>
    <row r="2031" spans="1:30" x14ac:dyDescent="0.3">
      <c r="A2031" s="3" t="s">
        <v>19</v>
      </c>
      <c r="B2031" s="3" t="s">
        <v>2688</v>
      </c>
      <c r="C2031" s="3" t="s">
        <v>21</v>
      </c>
      <c r="D2031" s="4" t="s">
        <v>22</v>
      </c>
      <c r="E2031" s="3" t="s">
        <v>2689</v>
      </c>
      <c r="F2031" s="3" t="str">
        <f t="shared" si="434"/>
        <v>Other</v>
      </c>
      <c r="G2031" s="3" t="str">
        <f t="shared" si="435"/>
        <v>STAINLESS STEEL SPORTS BOTTLE 600ML S115 -NP-21</v>
      </c>
      <c r="H2031" s="3" t="str">
        <f t="shared" si="436"/>
        <v>STAINLESS</v>
      </c>
      <c r="I2031" s="3"/>
      <c r="J2031" s="3"/>
      <c r="K2031" s="3" t="str">
        <f t="shared" si="437"/>
        <v>KG</v>
      </c>
      <c r="L2031" s="3" t="e">
        <f t="shared" si="438"/>
        <v>#VALUE!</v>
      </c>
      <c r="M2031" s="3"/>
      <c r="N2031" s="3">
        <v>8640</v>
      </c>
      <c r="O2031" s="3" t="s">
        <v>1076</v>
      </c>
      <c r="P2031" s="3">
        <v>81.442568287037005</v>
      </c>
      <c r="Q2031" s="3">
        <v>703663.79</v>
      </c>
      <c r="R2031" s="3">
        <v>1.24720625248142</v>
      </c>
      <c r="S2031" s="3">
        <v>10775.8620214395</v>
      </c>
      <c r="T2031" s="3">
        <v>120312.5</v>
      </c>
      <c r="U2031" t="str">
        <f t="shared" si="439"/>
        <v>STAINLESS STEEL SPORTS BOTTLE 600ML S115 -NP-21</v>
      </c>
      <c r="V2031" t="e">
        <f t="shared" si="440"/>
        <v>#VALUE!</v>
      </c>
      <c r="W2031" t="str">
        <f t="shared" si="441"/>
        <v>KG</v>
      </c>
      <c r="X2031" t="e">
        <f t="shared" si="442"/>
        <v>#VALUE!</v>
      </c>
      <c r="Y2031">
        <f t="shared" si="443"/>
        <v>823976.29</v>
      </c>
      <c r="Z2031">
        <f t="shared" si="444"/>
        <v>0.17098009263770697</v>
      </c>
      <c r="AA2031" t="str">
        <f t="shared" si="445"/>
        <v>High</v>
      </c>
      <c r="AB2031">
        <f t="shared" si="446"/>
        <v>2017</v>
      </c>
      <c r="AD2031">
        <f t="shared" si="447"/>
        <v>0.17245305613517359</v>
      </c>
    </row>
    <row r="2032" spans="1:30" x14ac:dyDescent="0.3">
      <c r="A2032" s="3" t="s">
        <v>19</v>
      </c>
      <c r="B2032" s="3" t="s">
        <v>2688</v>
      </c>
      <c r="C2032" s="3" t="s">
        <v>21</v>
      </c>
      <c r="D2032" s="4" t="s">
        <v>22</v>
      </c>
      <c r="E2032" s="3" t="s">
        <v>2690</v>
      </c>
      <c r="F2032" s="3" t="str">
        <f t="shared" si="434"/>
        <v>Other</v>
      </c>
      <c r="G2032" s="3" t="str">
        <f t="shared" si="435"/>
        <v xml:space="preserve">STAINLESS STEEL SPORTS BOTTLE 750ML S308-C6 -AB39 </v>
      </c>
      <c r="H2032" s="3" t="str">
        <f t="shared" si="436"/>
        <v>STAINLESS</v>
      </c>
      <c r="I2032" s="3"/>
      <c r="J2032" s="3"/>
      <c r="K2032" s="3" t="str">
        <f t="shared" si="437"/>
        <v>KG</v>
      </c>
      <c r="L2032" s="3" t="e">
        <f t="shared" si="438"/>
        <v>#VALUE!</v>
      </c>
      <c r="M2032" s="3"/>
      <c r="N2032" s="3">
        <v>10836</v>
      </c>
      <c r="O2032" s="3" t="s">
        <v>1076</v>
      </c>
      <c r="P2032" s="3">
        <v>97.758619416758904</v>
      </c>
      <c r="Q2032" s="3">
        <v>1059312.3999999999</v>
      </c>
      <c r="R2032" s="3">
        <v>1.49706921005756</v>
      </c>
      <c r="S2032" s="3">
        <v>16222.241960183799</v>
      </c>
      <c r="T2032" s="3">
        <v>181121.2</v>
      </c>
      <c r="U2032" t="str">
        <f t="shared" si="439"/>
        <v xml:space="preserve">STAINLESS STEEL SPORTS BOTTLE 750ML S308-C6 -AB39 </v>
      </c>
      <c r="V2032" t="e">
        <f t="shared" si="440"/>
        <v>#VALUE!</v>
      </c>
      <c r="W2032" t="str">
        <f t="shared" si="441"/>
        <v>KG</v>
      </c>
      <c r="X2032" t="e">
        <f t="shared" si="442"/>
        <v>#VALUE!</v>
      </c>
      <c r="Y2032">
        <f t="shared" si="443"/>
        <v>1240433.5999999999</v>
      </c>
      <c r="Z2032">
        <f t="shared" si="444"/>
        <v>0.17097996776021882</v>
      </c>
      <c r="AA2032" t="str">
        <f t="shared" si="445"/>
        <v>High</v>
      </c>
      <c r="AB2032">
        <f t="shared" si="446"/>
        <v>2017</v>
      </c>
      <c r="AD2032">
        <f t="shared" si="447"/>
        <v>0.17248311661471372</v>
      </c>
    </row>
    <row r="2033" spans="1:30" x14ac:dyDescent="0.3">
      <c r="A2033" s="3" t="s">
        <v>19</v>
      </c>
      <c r="B2033" s="3" t="s">
        <v>2688</v>
      </c>
      <c r="C2033" s="3" t="s">
        <v>21</v>
      </c>
      <c r="D2033" s="4" t="s">
        <v>22</v>
      </c>
      <c r="E2033" s="3" t="s">
        <v>2691</v>
      </c>
      <c r="F2033" s="3" t="str">
        <f t="shared" si="434"/>
        <v>Other</v>
      </c>
      <c r="G2033" s="3" t="str">
        <f t="shared" si="435"/>
        <v>STAINLESS STEEL SPORTS BOTTLE 750ML S-308-C6-NP-20</v>
      </c>
      <c r="H2033" s="3" t="str">
        <f t="shared" si="436"/>
        <v>STAINLESS</v>
      </c>
      <c r="I2033" s="3"/>
      <c r="J2033" s="3"/>
      <c r="K2033" s="3" t="str">
        <f t="shared" si="437"/>
        <v>KG</v>
      </c>
      <c r="L2033" s="3" t="e">
        <f t="shared" si="438"/>
        <v>#VALUE!</v>
      </c>
      <c r="M2033" s="3"/>
      <c r="N2033" s="3">
        <v>8640</v>
      </c>
      <c r="O2033" s="3" t="s">
        <v>1076</v>
      </c>
      <c r="P2033" s="3">
        <v>73.869717592592593</v>
      </c>
      <c r="Q2033" s="3">
        <v>638234.36</v>
      </c>
      <c r="R2033" s="3">
        <v>1.1312361040213299</v>
      </c>
      <c r="S2033" s="3">
        <v>9773.8799387442596</v>
      </c>
      <c r="T2033" s="3">
        <v>109125.3</v>
      </c>
      <c r="U2033" t="str">
        <f t="shared" si="439"/>
        <v>STAINLESS STEEL SPORTS BOTTLE 750ML S-308-C6-NP-20</v>
      </c>
      <c r="V2033" t="e">
        <f t="shared" si="440"/>
        <v>#VALUE!</v>
      </c>
      <c r="W2033" t="str">
        <f t="shared" si="441"/>
        <v>KG</v>
      </c>
      <c r="X2033" t="e">
        <f t="shared" si="442"/>
        <v>#VALUE!</v>
      </c>
      <c r="Y2033">
        <f t="shared" si="443"/>
        <v>747359.66</v>
      </c>
      <c r="Z2033">
        <f t="shared" si="444"/>
        <v>0.17097998296425157</v>
      </c>
      <c r="AA2033" t="str">
        <f t="shared" si="445"/>
        <v>High</v>
      </c>
      <c r="AB2033">
        <f t="shared" si="446"/>
        <v>2017</v>
      </c>
      <c r="AD2033">
        <f t="shared" si="447"/>
        <v>0.17251443221584906</v>
      </c>
    </row>
    <row r="2034" spans="1:30" x14ac:dyDescent="0.3">
      <c r="A2034" s="3" t="s">
        <v>19</v>
      </c>
      <c r="B2034" s="3" t="s">
        <v>2692</v>
      </c>
      <c r="C2034" s="3" t="s">
        <v>21</v>
      </c>
      <c r="D2034" s="4" t="s">
        <v>25</v>
      </c>
      <c r="E2034" s="3" t="s">
        <v>2693</v>
      </c>
      <c r="F2034" s="3" t="str">
        <f t="shared" si="434"/>
        <v>Scrubber</v>
      </c>
      <c r="G2034" s="3" t="str">
        <f t="shared" si="435"/>
        <v xml:space="preserve">STEEL SCRUBBER 3PCS SET-ANGW11 </v>
      </c>
      <c r="H2034" s="3" t="str">
        <f t="shared" si="436"/>
        <v>STEEL</v>
      </c>
      <c r="I2034" s="3"/>
      <c r="J2034" s="3"/>
      <c r="K2034" s="3" t="str">
        <f t="shared" si="437"/>
        <v>PCS</v>
      </c>
      <c r="L2034" s="3" t="e">
        <f t="shared" si="438"/>
        <v>#VALUE!</v>
      </c>
      <c r="M2034" s="3"/>
      <c r="N2034" s="3">
        <v>117120</v>
      </c>
      <c r="O2034" s="3" t="s">
        <v>2194</v>
      </c>
      <c r="P2034" s="3">
        <v>10.4798297472678</v>
      </c>
      <c r="Q2034" s="3">
        <v>1227397.6599999999</v>
      </c>
      <c r="R2034" s="3">
        <v>0.160487438702416</v>
      </c>
      <c r="S2034" s="3">
        <v>18796.288820827001</v>
      </c>
      <c r="T2034" s="3">
        <v>209860.5</v>
      </c>
      <c r="U2034" t="str">
        <f t="shared" si="439"/>
        <v xml:space="preserve">STEEL SCRUBBER 3PCS SET-ANGW11 </v>
      </c>
      <c r="V2034" t="e">
        <f t="shared" si="440"/>
        <v>#VALUE!</v>
      </c>
      <c r="W2034" t="str">
        <f t="shared" si="441"/>
        <v>PCS</v>
      </c>
      <c r="X2034" t="e">
        <f t="shared" si="442"/>
        <v>#VALUE!</v>
      </c>
      <c r="Y2034">
        <f t="shared" si="443"/>
        <v>1437258.16</v>
      </c>
      <c r="Z2034">
        <f t="shared" si="444"/>
        <v>0.17098003918306315</v>
      </c>
      <c r="AA2034" t="str">
        <f t="shared" si="445"/>
        <v>High</v>
      </c>
      <c r="AB2034">
        <f t="shared" si="446"/>
        <v>2017</v>
      </c>
      <c r="AD2034">
        <f t="shared" si="447"/>
        <v>0.17254708007226602</v>
      </c>
    </row>
    <row r="2035" spans="1:30" x14ac:dyDescent="0.3">
      <c r="A2035" s="3" t="s">
        <v>19</v>
      </c>
      <c r="B2035" s="3" t="s">
        <v>2694</v>
      </c>
      <c r="C2035" s="3" t="s">
        <v>21</v>
      </c>
      <c r="D2035" s="4" t="s">
        <v>96</v>
      </c>
      <c r="E2035" s="3" t="s">
        <v>2380</v>
      </c>
      <c r="F2035" s="3" t="str">
        <f t="shared" si="434"/>
        <v>Other</v>
      </c>
      <c r="G2035" s="3" t="str">
        <f t="shared" si="435"/>
        <v>KWB-600F STAINLESS STEEL SPORTS BOTTLE</v>
      </c>
      <c r="H2035" s="3" t="str">
        <f t="shared" si="436"/>
        <v>KWB-600F</v>
      </c>
      <c r="I2035" s="3"/>
      <c r="J2035" s="3"/>
      <c r="K2035" s="3" t="str">
        <f t="shared" si="437"/>
        <v/>
      </c>
      <c r="L2035" s="3" t="e">
        <f t="shared" si="438"/>
        <v>#VALUE!</v>
      </c>
      <c r="M2035" s="3"/>
      <c r="N2035" s="3">
        <v>45600</v>
      </c>
      <c r="O2035" s="3" t="s">
        <v>1076</v>
      </c>
      <c r="P2035" s="3">
        <v>77.004670390000001</v>
      </c>
      <c r="Q2035" s="3">
        <v>3511412.97</v>
      </c>
      <c r="R2035" s="3">
        <v>1.182867441</v>
      </c>
      <c r="S2035" s="3">
        <v>53938.755299999997</v>
      </c>
      <c r="T2035" s="3">
        <v>600381.4</v>
      </c>
      <c r="U2035" t="str">
        <f t="shared" si="439"/>
        <v>KWB-600F STAINLESS STEEL SPORTS BOTTLE</v>
      </c>
      <c r="V2035" t="e">
        <f t="shared" si="440"/>
        <v>#VALUE!</v>
      </c>
      <c r="W2035" t="str">
        <f t="shared" si="441"/>
        <v/>
      </c>
      <c r="X2035" t="e">
        <f t="shared" si="442"/>
        <v>#VALUE!</v>
      </c>
      <c r="Y2035">
        <f t="shared" si="443"/>
        <v>4111794.37</v>
      </c>
      <c r="Z2035">
        <f t="shared" si="444"/>
        <v>0.17098000295875196</v>
      </c>
      <c r="AA2035" t="str">
        <f t="shared" si="445"/>
        <v>High</v>
      </c>
      <c r="AB2035">
        <f t="shared" si="446"/>
        <v>2017</v>
      </c>
      <c r="AD2035">
        <f t="shared" si="447"/>
        <v>0.17258114617855302</v>
      </c>
    </row>
    <row r="2036" spans="1:30" x14ac:dyDescent="0.3">
      <c r="A2036" s="3" t="s">
        <v>19</v>
      </c>
      <c r="B2036" s="3" t="s">
        <v>2695</v>
      </c>
      <c r="C2036" s="3" t="s">
        <v>21</v>
      </c>
      <c r="D2036" s="4" t="s">
        <v>22</v>
      </c>
      <c r="E2036" s="3" t="s">
        <v>2696</v>
      </c>
      <c r="F2036" s="3" t="str">
        <f t="shared" si="434"/>
        <v>Other</v>
      </c>
      <c r="G2036" s="3" t="str">
        <f t="shared" si="435"/>
        <v xml:space="preserve">STEEL BBQ SKEWER 12PCS-NP- 007 </v>
      </c>
      <c r="H2036" s="3" t="str">
        <f t="shared" si="436"/>
        <v>STEEL</v>
      </c>
      <c r="I2036" s="3"/>
      <c r="J2036" s="3"/>
      <c r="K2036" s="3" t="str">
        <f t="shared" si="437"/>
        <v>PCS</v>
      </c>
      <c r="L2036" s="3" t="e">
        <f t="shared" si="438"/>
        <v>#VALUE!</v>
      </c>
      <c r="M2036" s="3"/>
      <c r="N2036" s="3">
        <v>22195</v>
      </c>
      <c r="O2036" s="3" t="s">
        <v>2194</v>
      </c>
      <c r="P2036" s="3">
        <v>29.20170083</v>
      </c>
      <c r="Q2036" s="3">
        <v>648131.75</v>
      </c>
      <c r="R2036" s="3">
        <v>0.448566833</v>
      </c>
      <c r="S2036" s="3">
        <v>9955.9408600000006</v>
      </c>
      <c r="T2036" s="3">
        <v>110817.60000000001</v>
      </c>
      <c r="U2036" t="str">
        <f t="shared" si="439"/>
        <v xml:space="preserve">STEEL BBQ SKEWER 12PCS-NP- 007 </v>
      </c>
      <c r="V2036" t="e">
        <f t="shared" si="440"/>
        <v>#VALUE!</v>
      </c>
      <c r="W2036" t="str">
        <f t="shared" si="441"/>
        <v>PCS</v>
      </c>
      <c r="X2036" t="e">
        <f t="shared" si="442"/>
        <v>#VALUE!</v>
      </c>
      <c r="Y2036">
        <f t="shared" si="443"/>
        <v>758949.35</v>
      </c>
      <c r="Z2036">
        <f t="shared" si="444"/>
        <v>0.17098005150958892</v>
      </c>
      <c r="AA2036" t="str">
        <f t="shared" si="445"/>
        <v>High</v>
      </c>
      <c r="AB2036">
        <f t="shared" si="446"/>
        <v>2017</v>
      </c>
      <c r="AD2036">
        <f t="shared" si="447"/>
        <v>0.17261672713899306</v>
      </c>
    </row>
    <row r="2037" spans="1:30" x14ac:dyDescent="0.3">
      <c r="A2037" s="3" t="s">
        <v>19</v>
      </c>
      <c r="B2037" s="3" t="s">
        <v>2697</v>
      </c>
      <c r="C2037" s="3" t="s">
        <v>21</v>
      </c>
      <c r="D2037" s="4" t="s">
        <v>22</v>
      </c>
      <c r="E2037" s="3" t="s">
        <v>2698</v>
      </c>
      <c r="F2037" s="3" t="str">
        <f t="shared" si="434"/>
        <v>Other</v>
      </c>
      <c r="G2037" s="3" t="str">
        <f t="shared" si="435"/>
        <v>STEEL LUNCH BOX 3 LAYER-6505</v>
      </c>
      <c r="H2037" s="3" t="str">
        <f t="shared" si="436"/>
        <v>STEEL</v>
      </c>
      <c r="I2037" s="3"/>
      <c r="J2037" s="3"/>
      <c r="K2037" s="3" t="str">
        <f t="shared" si="437"/>
        <v>KG</v>
      </c>
      <c r="L2037" s="3" t="e">
        <f t="shared" si="438"/>
        <v>#VALUE!</v>
      </c>
      <c r="M2037" s="3"/>
      <c r="N2037" s="3">
        <v>4020</v>
      </c>
      <c r="O2037" s="3" t="s">
        <v>1076</v>
      </c>
      <c r="P2037" s="3">
        <v>239.30477110000001</v>
      </c>
      <c r="Q2037" s="3">
        <v>962005.18</v>
      </c>
      <c r="R2037" s="3">
        <v>3.6759565460000001</v>
      </c>
      <c r="S2037" s="3">
        <v>14777.345310000001</v>
      </c>
      <c r="T2037" s="3">
        <v>164483.6</v>
      </c>
      <c r="U2037" t="str">
        <f t="shared" si="439"/>
        <v>STEEL LUNCH BOX 3 LAYER-6505</v>
      </c>
      <c r="V2037" t="e">
        <f t="shared" si="440"/>
        <v>#VALUE!</v>
      </c>
      <c r="W2037" t="str">
        <f t="shared" si="441"/>
        <v>KG</v>
      </c>
      <c r="X2037" t="e">
        <f t="shared" si="442"/>
        <v>#VALUE!</v>
      </c>
      <c r="Y2037">
        <f t="shared" si="443"/>
        <v>1126488.78</v>
      </c>
      <c r="Z2037">
        <f t="shared" si="444"/>
        <v>0.17097995251959039</v>
      </c>
      <c r="AA2037" t="str">
        <f t="shared" si="445"/>
        <v>High</v>
      </c>
      <c r="AB2037">
        <f t="shared" si="446"/>
        <v>2017</v>
      </c>
      <c r="AD2037">
        <f t="shared" si="447"/>
        <v>0.1726539243123886</v>
      </c>
    </row>
    <row r="2038" spans="1:30" x14ac:dyDescent="0.3">
      <c r="A2038" s="3" t="s">
        <v>19</v>
      </c>
      <c r="B2038" s="3" t="s">
        <v>2699</v>
      </c>
      <c r="C2038" s="3" t="s">
        <v>21</v>
      </c>
      <c r="D2038" s="4" t="s">
        <v>22</v>
      </c>
      <c r="E2038" s="3" t="s">
        <v>2700</v>
      </c>
      <c r="F2038" s="3" t="str">
        <f t="shared" si="434"/>
        <v>Other</v>
      </c>
      <c r="G2038" s="3" t="str">
        <f t="shared" si="435"/>
        <v>STAINLESS STEEL SPORTS BOTTLE 750ML S-308-C6-AB-39</v>
      </c>
      <c r="H2038" s="3" t="str">
        <f t="shared" si="436"/>
        <v>STAINLESS</v>
      </c>
      <c r="I2038" s="3"/>
      <c r="J2038" s="3"/>
      <c r="K2038" s="3" t="str">
        <f t="shared" si="437"/>
        <v>KG</v>
      </c>
      <c r="L2038" s="3" t="e">
        <f t="shared" si="438"/>
        <v>#VALUE!</v>
      </c>
      <c r="M2038" s="3"/>
      <c r="N2038" s="3">
        <v>10980</v>
      </c>
      <c r="O2038" s="3" t="s">
        <v>1076</v>
      </c>
      <c r="P2038" s="3">
        <v>97.63753552</v>
      </c>
      <c r="Q2038" s="3">
        <v>1072060.1399999999</v>
      </c>
      <c r="R2038" s="3">
        <v>1.4895123649999999</v>
      </c>
      <c r="S2038" s="3">
        <v>16354.84577</v>
      </c>
      <c r="T2038" s="3">
        <v>183300.8</v>
      </c>
      <c r="U2038" t="str">
        <f t="shared" si="439"/>
        <v>STAINLESS STEEL SPORTS BOTTLE 750ML S-308-C6-AB-39</v>
      </c>
      <c r="V2038" t="e">
        <f t="shared" si="440"/>
        <v>#VALUE!</v>
      </c>
      <c r="W2038" t="str">
        <f t="shared" si="441"/>
        <v>KG</v>
      </c>
      <c r="X2038" t="e">
        <f t="shared" si="442"/>
        <v>#VALUE!</v>
      </c>
      <c r="Y2038">
        <f t="shared" si="443"/>
        <v>1255360.94</v>
      </c>
      <c r="Z2038">
        <f t="shared" si="444"/>
        <v>0.17097996013544539</v>
      </c>
      <c r="AA2038" t="str">
        <f t="shared" si="445"/>
        <v>High</v>
      </c>
      <c r="AB2038">
        <f t="shared" si="446"/>
        <v>2017</v>
      </c>
      <c r="AD2038">
        <f t="shared" si="447"/>
        <v>0.17269285388896533</v>
      </c>
    </row>
    <row r="2039" spans="1:30" x14ac:dyDescent="0.3">
      <c r="A2039" s="3" t="s">
        <v>19</v>
      </c>
      <c r="B2039" s="3" t="s">
        <v>2699</v>
      </c>
      <c r="C2039" s="3" t="s">
        <v>21</v>
      </c>
      <c r="D2039" s="4" t="s">
        <v>22</v>
      </c>
      <c r="E2039" s="3" t="s">
        <v>2701</v>
      </c>
      <c r="F2039" s="3" t="str">
        <f t="shared" si="434"/>
        <v>Other</v>
      </c>
      <c r="G2039" s="3" t="str">
        <f t="shared" si="435"/>
        <v>STAINLESS STEEL SPORTS BOTTLE 750ML S-308-C6-NP-20</v>
      </c>
      <c r="H2039" s="3" t="str">
        <f t="shared" si="436"/>
        <v>STAINLESS</v>
      </c>
      <c r="I2039" s="3"/>
      <c r="J2039" s="3"/>
      <c r="K2039" s="3" t="str">
        <f t="shared" si="437"/>
        <v>KG</v>
      </c>
      <c r="L2039" s="3" t="e">
        <f t="shared" si="438"/>
        <v>#VALUE!</v>
      </c>
      <c r="M2039" s="3"/>
      <c r="N2039" s="3">
        <v>4680</v>
      </c>
      <c r="O2039" s="3" t="s">
        <v>1076</v>
      </c>
      <c r="P2039" s="3">
        <v>73.778222220000004</v>
      </c>
      <c r="Q2039" s="3">
        <v>345282.08</v>
      </c>
      <c r="R2039" s="3">
        <v>1.125525892</v>
      </c>
      <c r="S2039" s="3">
        <v>5267.4611750000004</v>
      </c>
      <c r="T2039" s="3">
        <v>59036.3</v>
      </c>
      <c r="U2039" t="str">
        <f t="shared" si="439"/>
        <v>STAINLESS STEEL SPORTS BOTTLE 750ML S-308-C6-NP-20</v>
      </c>
      <c r="V2039" t="e">
        <f t="shared" si="440"/>
        <v>#VALUE!</v>
      </c>
      <c r="W2039" t="str">
        <f t="shared" si="441"/>
        <v>KG</v>
      </c>
      <c r="X2039" t="e">
        <f t="shared" si="442"/>
        <v>#VALUE!</v>
      </c>
      <c r="Y2039">
        <f t="shared" si="443"/>
        <v>404318.38</v>
      </c>
      <c r="Z2039">
        <f t="shared" si="444"/>
        <v>0.17097991300330442</v>
      </c>
      <c r="AA2039" t="str">
        <f t="shared" si="445"/>
        <v>High</v>
      </c>
      <c r="AB2039">
        <f t="shared" si="446"/>
        <v>2017</v>
      </c>
      <c r="AD2039">
        <f t="shared" si="447"/>
        <v>0.17273363707357292</v>
      </c>
    </row>
    <row r="2040" spans="1:30" x14ac:dyDescent="0.3">
      <c r="A2040" s="3" t="s">
        <v>19</v>
      </c>
      <c r="B2040" s="3" t="s">
        <v>2702</v>
      </c>
      <c r="C2040" s="3" t="s">
        <v>21</v>
      </c>
      <c r="D2040" s="4" t="s">
        <v>22</v>
      </c>
      <c r="E2040" s="3" t="s">
        <v>2703</v>
      </c>
      <c r="F2040" s="3" t="str">
        <f t="shared" si="434"/>
        <v>Other</v>
      </c>
      <c r="G2040" s="3" t="str">
        <f t="shared" si="435"/>
        <v xml:space="preserve">STEEL JAR - SALT &amp; PEPPER-MP-009 </v>
      </c>
      <c r="H2040" s="3" t="str">
        <f t="shared" si="436"/>
        <v>STEEL</v>
      </c>
      <c r="I2040" s="3"/>
      <c r="J2040" s="3"/>
      <c r="K2040" s="3" t="str">
        <f t="shared" si="437"/>
        <v>KG</v>
      </c>
      <c r="L2040" s="3" t="e">
        <f t="shared" si="438"/>
        <v>#VALUE!</v>
      </c>
      <c r="M2040" s="3"/>
      <c r="N2040" s="3">
        <v>13680</v>
      </c>
      <c r="O2040" s="3" t="s">
        <v>1076</v>
      </c>
      <c r="P2040" s="3">
        <v>15.76768787</v>
      </c>
      <c r="Q2040" s="3">
        <v>215701.97</v>
      </c>
      <c r="R2040" s="3">
        <v>0.240544437</v>
      </c>
      <c r="S2040" s="3">
        <v>3290.6479020000002</v>
      </c>
      <c r="T2040" s="3">
        <v>36880.699999999997</v>
      </c>
      <c r="U2040" t="str">
        <f t="shared" si="439"/>
        <v xml:space="preserve">STEEL JAR - SALT &amp; PEPPER-MP-009 </v>
      </c>
      <c r="V2040" t="e">
        <f t="shared" si="440"/>
        <v>#VALUE!</v>
      </c>
      <c r="W2040" t="str">
        <f t="shared" si="441"/>
        <v>KG</v>
      </c>
      <c r="X2040" t="e">
        <f t="shared" si="442"/>
        <v>#VALUE!</v>
      </c>
      <c r="Y2040">
        <f t="shared" si="443"/>
        <v>252582.66999999998</v>
      </c>
      <c r="Z2040">
        <f t="shared" si="444"/>
        <v>0.17097989415673856</v>
      </c>
      <c r="AA2040" t="str">
        <f t="shared" si="445"/>
        <v>High</v>
      </c>
      <c r="AB2040">
        <f t="shared" si="446"/>
        <v>2017</v>
      </c>
      <c r="AD2040">
        <f t="shared" si="447"/>
        <v>0.17277641083138437</v>
      </c>
    </row>
    <row r="2041" spans="1:30" x14ac:dyDescent="0.3">
      <c r="A2041" s="3" t="s">
        <v>19</v>
      </c>
      <c r="B2041" s="3" t="s">
        <v>2702</v>
      </c>
      <c r="C2041" s="3" t="s">
        <v>21</v>
      </c>
      <c r="D2041" s="4" t="s">
        <v>22</v>
      </c>
      <c r="E2041" s="3" t="s">
        <v>2704</v>
      </c>
      <c r="F2041" s="3" t="str">
        <f t="shared" si="434"/>
        <v>Other</v>
      </c>
      <c r="G2041" s="3" t="str">
        <f t="shared" si="435"/>
        <v xml:space="preserve">STEEL JAR - SALT &amp; PEPPER -MP-009 </v>
      </c>
      <c r="H2041" s="3" t="str">
        <f t="shared" si="436"/>
        <v>STEEL</v>
      </c>
      <c r="I2041" s="3"/>
      <c r="J2041" s="3"/>
      <c r="K2041" s="3" t="str">
        <f t="shared" si="437"/>
        <v>KG</v>
      </c>
      <c r="L2041" s="3" t="e">
        <f t="shared" si="438"/>
        <v>#VALUE!</v>
      </c>
      <c r="M2041" s="3"/>
      <c r="N2041" s="3">
        <v>9720</v>
      </c>
      <c r="O2041" s="3" t="s">
        <v>1076</v>
      </c>
      <c r="P2041" s="3">
        <v>15.446222219999999</v>
      </c>
      <c r="Q2041" s="3">
        <v>150137.28</v>
      </c>
      <c r="R2041" s="3">
        <v>0.23564030899999999</v>
      </c>
      <c r="S2041" s="3">
        <v>2290.4237990000001</v>
      </c>
      <c r="T2041" s="3">
        <v>25670.5</v>
      </c>
      <c r="U2041" t="str">
        <f t="shared" si="439"/>
        <v xml:space="preserve">STEEL JAR - SALT &amp; PEPPER -MP-009 </v>
      </c>
      <c r="V2041" t="e">
        <f t="shared" si="440"/>
        <v>#VALUE!</v>
      </c>
      <c r="W2041" t="str">
        <f t="shared" si="441"/>
        <v>KG</v>
      </c>
      <c r="X2041" t="e">
        <f t="shared" si="442"/>
        <v>#VALUE!</v>
      </c>
      <c r="Y2041">
        <f t="shared" si="443"/>
        <v>175807.78</v>
      </c>
      <c r="Z2041">
        <f t="shared" si="444"/>
        <v>0.1709801856008048</v>
      </c>
      <c r="AA2041" t="str">
        <f t="shared" si="445"/>
        <v>High</v>
      </c>
      <c r="AB2041">
        <f t="shared" si="446"/>
        <v>2017</v>
      </c>
      <c r="AD2041">
        <f t="shared" si="447"/>
        <v>0.17282132374825049</v>
      </c>
    </row>
    <row r="2042" spans="1:30" x14ac:dyDescent="0.3">
      <c r="A2042" s="3" t="s">
        <v>19</v>
      </c>
      <c r="B2042" s="3" t="s">
        <v>2702</v>
      </c>
      <c r="C2042" s="3" t="s">
        <v>21</v>
      </c>
      <c r="D2042" s="4" t="s">
        <v>22</v>
      </c>
      <c r="E2042" s="3" t="s">
        <v>2705</v>
      </c>
      <c r="F2042" s="3" t="str">
        <f t="shared" si="434"/>
        <v>Other</v>
      </c>
      <c r="G2042" s="3" t="str">
        <f t="shared" si="435"/>
        <v xml:space="preserve">STEEL PIZZA CUTTER-RJ-388 </v>
      </c>
      <c r="H2042" s="3" t="str">
        <f t="shared" si="436"/>
        <v>STEEL</v>
      </c>
      <c r="I2042" s="3"/>
      <c r="J2042" s="3"/>
      <c r="K2042" s="3" t="str">
        <f t="shared" si="437"/>
        <v>KG</v>
      </c>
      <c r="L2042" s="3" t="e">
        <f t="shared" si="438"/>
        <v>#VALUE!</v>
      </c>
      <c r="M2042" s="3"/>
      <c r="N2042" s="3">
        <v>10080</v>
      </c>
      <c r="O2042" s="3" t="s">
        <v>1076</v>
      </c>
      <c r="P2042" s="3">
        <v>32.208491070000001</v>
      </c>
      <c r="Q2042" s="3">
        <v>324661.59000000003</v>
      </c>
      <c r="R2042" s="3">
        <v>0.491357606</v>
      </c>
      <c r="S2042" s="3">
        <v>4952.8846679999997</v>
      </c>
      <c r="T2042" s="3">
        <v>79420.399999999994</v>
      </c>
      <c r="U2042" t="str">
        <f t="shared" si="439"/>
        <v xml:space="preserve">STEEL PIZZA CUTTER-RJ-388 </v>
      </c>
      <c r="V2042" t="e">
        <f t="shared" si="440"/>
        <v>#VALUE!</v>
      </c>
      <c r="W2042" t="str">
        <f t="shared" si="441"/>
        <v>KG</v>
      </c>
      <c r="X2042" t="e">
        <f t="shared" si="442"/>
        <v>#VALUE!</v>
      </c>
      <c r="Y2042">
        <f t="shared" si="443"/>
        <v>404081.99</v>
      </c>
      <c r="Z2042">
        <f t="shared" si="444"/>
        <v>0.24462518033007843</v>
      </c>
      <c r="AA2042" t="str">
        <f t="shared" si="445"/>
        <v>High</v>
      </c>
      <c r="AB2042">
        <f t="shared" si="446"/>
        <v>2017</v>
      </c>
      <c r="AD2042">
        <f t="shared" si="447"/>
        <v>0.17286853241869782</v>
      </c>
    </row>
    <row r="2043" spans="1:30" x14ac:dyDescent="0.3">
      <c r="A2043" s="3" t="s">
        <v>19</v>
      </c>
      <c r="B2043" s="3" t="s">
        <v>2706</v>
      </c>
      <c r="C2043" s="3" t="s">
        <v>21</v>
      </c>
      <c r="D2043" s="4" t="s">
        <v>22</v>
      </c>
      <c r="E2043" s="3" t="s">
        <v>2707</v>
      </c>
      <c r="F2043" s="3" t="str">
        <f t="shared" si="434"/>
        <v>Other</v>
      </c>
      <c r="G2043" s="3" t="str">
        <f t="shared" si="435"/>
        <v>STEEL PEELER-MP-196</v>
      </c>
      <c r="H2043" s="3" t="str">
        <f t="shared" si="436"/>
        <v>STEEL</v>
      </c>
      <c r="I2043" s="3"/>
      <c r="J2043" s="3"/>
      <c r="K2043" s="3" t="str">
        <f t="shared" si="437"/>
        <v>KG</v>
      </c>
      <c r="L2043" s="3" t="e">
        <f t="shared" si="438"/>
        <v>#VALUE!</v>
      </c>
      <c r="M2043" s="3"/>
      <c r="N2043" s="3">
        <v>30000</v>
      </c>
      <c r="O2043" s="3" t="s">
        <v>1076</v>
      </c>
      <c r="P2043" s="3">
        <v>35.529775999999998</v>
      </c>
      <c r="Q2043" s="3">
        <v>1065893.28</v>
      </c>
      <c r="R2043" s="3">
        <v>0.54202556800000001</v>
      </c>
      <c r="S2043" s="3">
        <v>16260.76705</v>
      </c>
      <c r="T2043" s="3">
        <v>182246.5</v>
      </c>
      <c r="U2043" t="str">
        <f t="shared" si="439"/>
        <v>STEEL PEELER-MP-196</v>
      </c>
      <c r="V2043" t="e">
        <f t="shared" si="440"/>
        <v>#VALUE!</v>
      </c>
      <c r="W2043" t="str">
        <f t="shared" si="441"/>
        <v>KG</v>
      </c>
      <c r="X2043" t="e">
        <f t="shared" si="442"/>
        <v>#VALUE!</v>
      </c>
      <c r="Y2043">
        <f t="shared" si="443"/>
        <v>1248139.78</v>
      </c>
      <c r="Z2043">
        <f t="shared" si="444"/>
        <v>0.17098006284456546</v>
      </c>
      <c r="AA2043" t="str">
        <f t="shared" si="445"/>
        <v>Normal</v>
      </c>
      <c r="AB2043">
        <f t="shared" si="446"/>
        <v>2017</v>
      </c>
      <c r="AD2043">
        <f t="shared" si="447"/>
        <v>0.17098019957892466</v>
      </c>
    </row>
    <row r="2044" spans="1:30" x14ac:dyDescent="0.3">
      <c r="A2044" s="3" t="s">
        <v>19</v>
      </c>
      <c r="B2044" s="3" t="s">
        <v>2706</v>
      </c>
      <c r="C2044" s="3" t="s">
        <v>21</v>
      </c>
      <c r="D2044" s="4" t="s">
        <v>96</v>
      </c>
      <c r="E2044" s="3" t="s">
        <v>2409</v>
      </c>
      <c r="F2044" s="3" t="str">
        <f t="shared" si="434"/>
        <v>Other</v>
      </c>
      <c r="G2044" s="3" t="str">
        <f t="shared" si="435"/>
        <v>KWP-600B-SS OIL POT 600ML</v>
      </c>
      <c r="H2044" s="3" t="str">
        <f t="shared" si="436"/>
        <v>KWP-600B-SS</v>
      </c>
      <c r="I2044" s="3"/>
      <c r="J2044" s="3"/>
      <c r="K2044" s="3" t="str">
        <f t="shared" si="437"/>
        <v/>
      </c>
      <c r="L2044" s="3" t="e">
        <f t="shared" si="438"/>
        <v>#VALUE!</v>
      </c>
      <c r="M2044" s="3"/>
      <c r="N2044" s="3">
        <v>2000</v>
      </c>
      <c r="O2044" s="3" t="s">
        <v>1076</v>
      </c>
      <c r="P2044" s="3">
        <v>91.169439999999994</v>
      </c>
      <c r="Q2044" s="3">
        <v>182338.88</v>
      </c>
      <c r="R2044" s="3">
        <v>1.390838139</v>
      </c>
      <c r="S2044" s="3">
        <v>2781.6762779999999</v>
      </c>
      <c r="T2044" s="3">
        <v>31176.400000000001</v>
      </c>
      <c r="U2044" t="str">
        <f t="shared" si="439"/>
        <v>KWP-600B-SS OIL POT 600ML</v>
      </c>
      <c r="V2044" t="e">
        <f t="shared" si="440"/>
        <v>#VALUE!</v>
      </c>
      <c r="W2044" t="str">
        <f t="shared" si="441"/>
        <v/>
      </c>
      <c r="X2044" t="e">
        <f t="shared" si="442"/>
        <v>#VALUE!</v>
      </c>
      <c r="Y2044">
        <f t="shared" si="443"/>
        <v>213515.28</v>
      </c>
      <c r="Z2044">
        <f t="shared" si="444"/>
        <v>0.17098053909292413</v>
      </c>
      <c r="AA2044" t="str">
        <f t="shared" si="445"/>
        <v>Normal</v>
      </c>
      <c r="AB2044">
        <f t="shared" si="446"/>
        <v>2017</v>
      </c>
      <c r="AD2044">
        <f t="shared" si="447"/>
        <v>0.17098020327444788</v>
      </c>
    </row>
    <row r="2045" spans="1:30" x14ac:dyDescent="0.3">
      <c r="A2045" s="3" t="s">
        <v>19</v>
      </c>
      <c r="B2045" s="3" t="s">
        <v>2706</v>
      </c>
      <c r="C2045" s="3" t="s">
        <v>21</v>
      </c>
      <c r="D2045" s="4" t="s">
        <v>22</v>
      </c>
      <c r="E2045" s="3" t="s">
        <v>2708</v>
      </c>
      <c r="F2045" s="3" t="str">
        <f t="shared" si="434"/>
        <v>Other</v>
      </c>
      <c r="G2045" s="3" t="str">
        <f t="shared" si="435"/>
        <v>STAINLESS STEEL SPORTS BOTTLE 750ML S-308-C6-NP-20</v>
      </c>
      <c r="H2045" s="3" t="str">
        <f t="shared" si="436"/>
        <v>STAINLESS</v>
      </c>
      <c r="I2045" s="3"/>
      <c r="J2045" s="3"/>
      <c r="K2045" s="3" t="str">
        <f t="shared" si="437"/>
        <v>KG</v>
      </c>
      <c r="L2045" s="3" t="e">
        <f t="shared" si="438"/>
        <v>#VALUE!</v>
      </c>
      <c r="M2045" s="3"/>
      <c r="N2045" s="3">
        <v>10800</v>
      </c>
      <c r="O2045" s="3" t="s">
        <v>1076</v>
      </c>
      <c r="P2045" s="3">
        <v>73.750582410000007</v>
      </c>
      <c r="Q2045" s="3">
        <v>796506.29</v>
      </c>
      <c r="R2045" s="3">
        <v>1.125104232</v>
      </c>
      <c r="S2045" s="3">
        <v>12151.12571</v>
      </c>
      <c r="T2045" s="3">
        <v>136186.6</v>
      </c>
      <c r="U2045" t="str">
        <f t="shared" si="439"/>
        <v>STAINLESS STEEL SPORTS BOTTLE 750ML S-308-C6-NP-20</v>
      </c>
      <c r="V2045" t="e">
        <f t="shared" si="440"/>
        <v>#VALUE!</v>
      </c>
      <c r="W2045" t="str">
        <f t="shared" si="441"/>
        <v>KG</v>
      </c>
      <c r="X2045" t="e">
        <f t="shared" si="442"/>
        <v>#VALUE!</v>
      </c>
      <c r="Y2045">
        <f t="shared" si="443"/>
        <v>932692.89</v>
      </c>
      <c r="Z2045">
        <f t="shared" si="444"/>
        <v>0.17097994292047586</v>
      </c>
      <c r="AA2045" t="str">
        <f t="shared" si="445"/>
        <v>Normal</v>
      </c>
      <c r="AB2045">
        <f t="shared" si="446"/>
        <v>2017</v>
      </c>
      <c r="AD2045">
        <f t="shared" si="447"/>
        <v>0.17098019394615688</v>
      </c>
    </row>
    <row r="2046" spans="1:30" x14ac:dyDescent="0.3">
      <c r="A2046" s="3" t="s">
        <v>19</v>
      </c>
      <c r="B2046" s="3" t="s">
        <v>2706</v>
      </c>
      <c r="C2046" s="3" t="s">
        <v>21</v>
      </c>
      <c r="D2046" s="4" t="s">
        <v>96</v>
      </c>
      <c r="E2046" s="3" t="s">
        <v>2416</v>
      </c>
      <c r="F2046" s="3" t="str">
        <f t="shared" si="434"/>
        <v>Other</v>
      </c>
      <c r="G2046" s="3" t="str">
        <f t="shared" si="435"/>
        <v>KWP-1000B-SS OIL POT 1000ML</v>
      </c>
      <c r="H2046" s="3" t="str">
        <f t="shared" si="436"/>
        <v>KWP-1000B-SS</v>
      </c>
      <c r="I2046" s="3"/>
      <c r="J2046" s="3"/>
      <c r="K2046" s="3" t="str">
        <f t="shared" si="437"/>
        <v/>
      </c>
      <c r="L2046" s="3" t="e">
        <f t="shared" si="438"/>
        <v>#VALUE!</v>
      </c>
      <c r="M2046" s="3"/>
      <c r="N2046" s="3">
        <v>6000</v>
      </c>
      <c r="O2046" s="3" t="s">
        <v>1076</v>
      </c>
      <c r="P2046" s="3">
        <v>111.2803433</v>
      </c>
      <c r="Q2046" s="3">
        <v>667682.06000000006</v>
      </c>
      <c r="R2046" s="3">
        <v>1.6976406310000001</v>
      </c>
      <c r="S2046" s="3">
        <v>10185.843779999999</v>
      </c>
      <c r="T2046" s="3">
        <v>114160.3</v>
      </c>
      <c r="U2046" t="str">
        <f t="shared" si="439"/>
        <v>KWP-1000B-SS OIL POT 1000ML</v>
      </c>
      <c r="V2046" t="e">
        <f t="shared" si="440"/>
        <v>#VALUE!</v>
      </c>
      <c r="W2046" t="str">
        <f t="shared" si="441"/>
        <v/>
      </c>
      <c r="X2046" t="e">
        <f t="shared" si="442"/>
        <v>#VALUE!</v>
      </c>
      <c r="Y2046">
        <f t="shared" si="443"/>
        <v>781842.3600000001</v>
      </c>
      <c r="Z2046">
        <f t="shared" si="444"/>
        <v>0.17098003202302603</v>
      </c>
      <c r="AA2046" t="str">
        <f t="shared" si="445"/>
        <v>Normal</v>
      </c>
      <c r="AB2046">
        <f t="shared" si="446"/>
        <v>2017</v>
      </c>
      <c r="AD2046">
        <f t="shared" si="447"/>
        <v>0.17098020111831921</v>
      </c>
    </row>
    <row r="2047" spans="1:30" x14ac:dyDescent="0.3">
      <c r="A2047" s="3" t="s">
        <v>19</v>
      </c>
      <c r="B2047" s="3" t="s">
        <v>2706</v>
      </c>
      <c r="C2047" s="3" t="s">
        <v>21</v>
      </c>
      <c r="D2047" s="4" t="s">
        <v>22</v>
      </c>
      <c r="E2047" s="3" t="s">
        <v>2709</v>
      </c>
      <c r="F2047" s="3" t="str">
        <f t="shared" si="434"/>
        <v>Other</v>
      </c>
      <c r="G2047" s="3" t="str">
        <f t="shared" si="435"/>
        <v>STAINLESS STEEL SPORTS BOTTLE 600ML S115 -NP-21</v>
      </c>
      <c r="H2047" s="3" t="str">
        <f t="shared" si="436"/>
        <v>STAINLESS</v>
      </c>
      <c r="I2047" s="3"/>
      <c r="J2047" s="3"/>
      <c r="K2047" s="3" t="str">
        <f t="shared" si="437"/>
        <v>KG</v>
      </c>
      <c r="L2047" s="3" t="e">
        <f t="shared" si="438"/>
        <v>#VALUE!</v>
      </c>
      <c r="M2047" s="3"/>
      <c r="N2047" s="3">
        <v>10800</v>
      </c>
      <c r="O2047" s="3" t="s">
        <v>1076</v>
      </c>
      <c r="P2047" s="3">
        <v>81.311220370000001</v>
      </c>
      <c r="Q2047" s="3">
        <v>878161.18</v>
      </c>
      <c r="R2047" s="3">
        <v>1.2404457719999999</v>
      </c>
      <c r="S2047" s="3">
        <v>13396.814340000001</v>
      </c>
      <c r="T2047" s="3">
        <v>150147.9</v>
      </c>
      <c r="U2047" t="str">
        <f t="shared" si="439"/>
        <v>STAINLESS STEEL SPORTS BOTTLE 600ML S115 -NP-21</v>
      </c>
      <c r="V2047" t="e">
        <f t="shared" si="440"/>
        <v>#VALUE!</v>
      </c>
      <c r="W2047" t="str">
        <f t="shared" si="441"/>
        <v>KG</v>
      </c>
      <c r="X2047" t="e">
        <f t="shared" si="442"/>
        <v>#VALUE!</v>
      </c>
      <c r="Y2047">
        <f t="shared" si="443"/>
        <v>1028309.0800000001</v>
      </c>
      <c r="Z2047">
        <f t="shared" si="444"/>
        <v>0.17097988776957776</v>
      </c>
      <c r="AA2047" t="str">
        <f t="shared" si="445"/>
        <v>Normal</v>
      </c>
      <c r="AB2047">
        <f t="shared" si="446"/>
        <v>2017</v>
      </c>
      <c r="AD2047">
        <f t="shared" si="447"/>
        <v>0.17098020609171016</v>
      </c>
    </row>
    <row r="2048" spans="1:30" x14ac:dyDescent="0.3">
      <c r="A2048" s="3" t="s">
        <v>19</v>
      </c>
      <c r="B2048" s="3" t="s">
        <v>2710</v>
      </c>
      <c r="C2048" s="3" t="s">
        <v>21</v>
      </c>
      <c r="D2048" s="4" t="s">
        <v>22</v>
      </c>
      <c r="E2048" s="3" t="s">
        <v>2711</v>
      </c>
      <c r="F2048" s="3" t="str">
        <f t="shared" si="434"/>
        <v>Other</v>
      </c>
      <c r="G2048" s="3" t="str">
        <f t="shared" si="435"/>
        <v>STAINLESS STEEL SPORTS BOTTLE 750ML S-308-C6-NP-20</v>
      </c>
      <c r="H2048" s="3" t="str">
        <f t="shared" si="436"/>
        <v>STAINLESS</v>
      </c>
      <c r="I2048" s="3"/>
      <c r="J2048" s="3"/>
      <c r="K2048" s="3" t="str">
        <f t="shared" si="437"/>
        <v>KG</v>
      </c>
      <c r="L2048" s="3" t="e">
        <f t="shared" si="438"/>
        <v>#VALUE!</v>
      </c>
      <c r="M2048" s="3"/>
      <c r="N2048" s="3">
        <v>10800</v>
      </c>
      <c r="O2048" s="3" t="s">
        <v>1076</v>
      </c>
      <c r="P2048" s="3">
        <v>73.907169440000004</v>
      </c>
      <c r="Q2048" s="3">
        <v>798197.43</v>
      </c>
      <c r="R2048" s="3">
        <v>1.121504847</v>
      </c>
      <c r="S2048" s="3">
        <v>12112.252350000001</v>
      </c>
      <c r="T2048" s="3">
        <v>136475.70000000001</v>
      </c>
      <c r="U2048" t="str">
        <f t="shared" si="439"/>
        <v>STAINLESS STEEL SPORTS BOTTLE 750ML S-308-C6-NP-20</v>
      </c>
      <c r="V2048" t="e">
        <f t="shared" si="440"/>
        <v>#VALUE!</v>
      </c>
      <c r="W2048" t="str">
        <f t="shared" si="441"/>
        <v>KG</v>
      </c>
      <c r="X2048" t="e">
        <f t="shared" si="442"/>
        <v>#VALUE!</v>
      </c>
      <c r="Y2048">
        <f t="shared" si="443"/>
        <v>934673.13000000012</v>
      </c>
      <c r="Z2048">
        <f t="shared" si="444"/>
        <v>0.17097987900061268</v>
      </c>
      <c r="AA2048" t="str">
        <f t="shared" si="445"/>
        <v>Normal</v>
      </c>
      <c r="AB2048">
        <f t="shared" si="446"/>
        <v>2017</v>
      </c>
      <c r="AD2048">
        <f t="shared" si="447"/>
        <v>0.17098021573783537</v>
      </c>
    </row>
    <row r="2049" spans="1:30" x14ac:dyDescent="0.3">
      <c r="A2049" s="3" t="s">
        <v>19</v>
      </c>
      <c r="B2049" s="3" t="s">
        <v>2710</v>
      </c>
      <c r="C2049" s="3" t="s">
        <v>21</v>
      </c>
      <c r="D2049" s="4" t="s">
        <v>22</v>
      </c>
      <c r="E2049" s="3" t="s">
        <v>2712</v>
      </c>
      <c r="F2049" s="3" t="str">
        <f t="shared" si="434"/>
        <v>Other</v>
      </c>
      <c r="G2049" s="3" t="str">
        <f t="shared" si="435"/>
        <v>STAINLESS STEEL SPORTS BOTTLE 750ML S308-C6-AB-39</v>
      </c>
      <c r="H2049" s="3" t="str">
        <f t="shared" si="436"/>
        <v>STAINLESS</v>
      </c>
      <c r="I2049" s="3"/>
      <c r="J2049" s="3"/>
      <c r="K2049" s="3" t="str">
        <f t="shared" si="437"/>
        <v>KG</v>
      </c>
      <c r="L2049" s="3" t="e">
        <f t="shared" si="438"/>
        <v>#VALUE!</v>
      </c>
      <c r="M2049" s="3"/>
      <c r="N2049" s="3">
        <v>10800</v>
      </c>
      <c r="O2049" s="3" t="s">
        <v>1076</v>
      </c>
      <c r="P2049" s="3">
        <v>97.808183330000006</v>
      </c>
      <c r="Q2049" s="3">
        <v>1056328.3799999999</v>
      </c>
      <c r="R2049" s="3">
        <v>1.484190946</v>
      </c>
      <c r="S2049" s="3">
        <v>16029.262220000001</v>
      </c>
      <c r="T2049" s="3">
        <v>180611</v>
      </c>
      <c r="U2049" t="str">
        <f t="shared" si="439"/>
        <v>STAINLESS STEEL SPORTS BOTTLE 750ML S308-C6-AB-39</v>
      </c>
      <c r="V2049" t="e">
        <f t="shared" si="440"/>
        <v>#VALUE!</v>
      </c>
      <c r="W2049" t="str">
        <f t="shared" si="441"/>
        <v>KG</v>
      </c>
      <c r="X2049" t="e">
        <f t="shared" si="442"/>
        <v>#VALUE!</v>
      </c>
      <c r="Y2049">
        <f t="shared" si="443"/>
        <v>1236939.3799999999</v>
      </c>
      <c r="Z2049">
        <f t="shared" si="444"/>
        <v>0.17097997499603299</v>
      </c>
      <c r="AA2049" t="str">
        <f t="shared" si="445"/>
        <v>Normal</v>
      </c>
      <c r="AB2049">
        <f t="shared" si="446"/>
        <v>2017</v>
      </c>
      <c r="AD2049">
        <f t="shared" si="447"/>
        <v>0.17098022626087359</v>
      </c>
    </row>
    <row r="2050" spans="1:30" x14ac:dyDescent="0.3">
      <c r="A2050" s="3" t="s">
        <v>19</v>
      </c>
      <c r="B2050" s="3" t="s">
        <v>2710</v>
      </c>
      <c r="C2050" s="3" t="s">
        <v>21</v>
      </c>
      <c r="D2050" s="4" t="s">
        <v>22</v>
      </c>
      <c r="E2050" s="3" t="s">
        <v>2713</v>
      </c>
      <c r="F2050" s="3" t="str">
        <f t="shared" si="434"/>
        <v>Other</v>
      </c>
      <c r="G2050" s="3" t="str">
        <f t="shared" si="435"/>
        <v>STAINLESS STEEL SPORTS BOTTLE 600ML S115 -NP-21</v>
      </c>
      <c r="H2050" s="3" t="str">
        <f t="shared" si="436"/>
        <v>STAINLESS</v>
      </c>
      <c r="I2050" s="3"/>
      <c r="J2050" s="3"/>
      <c r="K2050" s="3" t="str">
        <f t="shared" si="437"/>
        <v>KG</v>
      </c>
      <c r="L2050" s="3" t="e">
        <f t="shared" si="438"/>
        <v>#VALUE!</v>
      </c>
      <c r="M2050" s="3"/>
      <c r="N2050" s="3">
        <v>10188</v>
      </c>
      <c r="O2050" s="3" t="s">
        <v>1076</v>
      </c>
      <c r="P2050" s="3">
        <v>81.483859440000003</v>
      </c>
      <c r="Q2050" s="3">
        <v>830157.56</v>
      </c>
      <c r="R2050" s="3">
        <v>1.2364773819999999</v>
      </c>
      <c r="S2050" s="3">
        <v>12597.23156</v>
      </c>
      <c r="T2050" s="3">
        <v>141940.4</v>
      </c>
      <c r="U2050" t="str">
        <f t="shared" si="439"/>
        <v>STAINLESS STEEL SPORTS BOTTLE 600ML S115 -NP-21</v>
      </c>
      <c r="V2050" t="e">
        <f t="shared" si="440"/>
        <v>#VALUE!</v>
      </c>
      <c r="W2050" t="str">
        <f t="shared" si="441"/>
        <v>KG</v>
      </c>
      <c r="X2050" t="e">
        <f t="shared" si="442"/>
        <v>#VALUE!</v>
      </c>
      <c r="Y2050">
        <f t="shared" si="443"/>
        <v>972097.96000000008</v>
      </c>
      <c r="Z2050">
        <f t="shared" si="444"/>
        <v>0.17098007274667232</v>
      </c>
      <c r="AA2050" t="str">
        <f t="shared" si="445"/>
        <v>Normal</v>
      </c>
      <c r="AB2050">
        <f t="shared" si="446"/>
        <v>2017</v>
      </c>
      <c r="AD2050">
        <f t="shared" si="447"/>
        <v>0.17098023436619106</v>
      </c>
    </row>
    <row r="2051" spans="1:30" x14ac:dyDescent="0.3">
      <c r="A2051" s="3" t="s">
        <v>19</v>
      </c>
      <c r="B2051" s="3" t="s">
        <v>2714</v>
      </c>
      <c r="C2051" s="3" t="s">
        <v>21</v>
      </c>
      <c r="D2051" s="4" t="s">
        <v>22</v>
      </c>
      <c r="E2051" s="3" t="s">
        <v>2715</v>
      </c>
      <c r="F2051" s="3" t="str">
        <f t="shared" ref="F2051:F2080" si="448">IF(ISNUMBER(SEARCH("SCRUB",E2051)),"Scrubber",
IF(ISNUMBER(SEARCH("STRAIN",E2051)),"Kitchen Tools",
IF(ISNUMBER(SEARCH("HOLDER",E2051)),"Household Steel",
IF(ISNUMBER(SEARCH("CONTAINER",E2051)),"Containers",
IF(ISNUMBER(SEARCH("STAND",E2051)),"Home Utility",
"Other")))))</f>
        <v>Other</v>
      </c>
      <c r="G2051" s="3" t="str">
        <f t="shared" ref="G2051:G2080" si="449">LEFT(E2051, FIND("(", E2051 &amp; "(")-1)</f>
        <v xml:space="preserve">STEEL EGG BEATER -MP-217 </v>
      </c>
      <c r="H2051" s="3" t="str">
        <f t="shared" ref="H2051:H2080" si="450">LEFT(E2051, FIND(" ", E2051 &amp; " ") - 1)</f>
        <v>STEEL</v>
      </c>
      <c r="I2051" s="3"/>
      <c r="J2051" s="3"/>
      <c r="K2051" s="3" t="str">
        <f t="shared" ref="K2051:K2080" si="451">IF(ISNUMBER(SEARCH("PCS",E2051)),"PCS",
IF(ISNUMBER(SEARCH("SET",E2051)),"SETS",
IF(ISNUMBER(SEARCH("KG",E2051)),"KG","")))</f>
        <v>KG</v>
      </c>
      <c r="L2051" s="3" t="e">
        <f t="shared" ref="L2051:L2080" si="452">--TRIM(MID(E2051, FIND("USD", UPPER(E2051))+3, 10))</f>
        <v>#VALUE!</v>
      </c>
      <c r="M2051" s="3"/>
      <c r="N2051" s="3">
        <v>10199</v>
      </c>
      <c r="O2051" s="3" t="s">
        <v>1076</v>
      </c>
      <c r="P2051" s="3">
        <v>18.208921459999999</v>
      </c>
      <c r="Q2051" s="3">
        <v>185712.79</v>
      </c>
      <c r="R2051" s="3">
        <v>0.27631140300000001</v>
      </c>
      <c r="S2051" s="3">
        <v>2818.1</v>
      </c>
      <c r="T2051" s="3">
        <v>31753.200000000001</v>
      </c>
      <c r="U2051" t="str">
        <f t="shared" ref="U2051:U2080" si="453">LEFT(E2051, FIND("(", E2051 &amp; "(")-1)</f>
        <v xml:space="preserve">STEEL EGG BEATER -MP-217 </v>
      </c>
      <c r="V2051" t="e">
        <f t="shared" ref="V2051:V2080" si="454">--SUBSTITUTE(MID(E2051, FIND("QTY:", E2051) + 4, FIND("PCS", E2051) - FIND("QTY:", E2051) - 4), ",", "")</f>
        <v>#VALUE!</v>
      </c>
      <c r="W2051" t="str">
        <f t="shared" ref="W2051:W2080" si="455">IF(ISNUMBER(SEARCH("PCS",E2051)),"PCS",
IF(ISNUMBER(SEARCH("SET",E2051)),"SET",
IF(ISNUMBER(SEARCH("KG",E2051)),"KG","")))</f>
        <v>KG</v>
      </c>
      <c r="X2051" t="e">
        <f t="shared" ref="X2051:X2080" si="456">--TRIM(SUBSTITUTE(MID(UPPER(E2051), FIND("USD", UPPER(E2051))+3, FIND("PER", UPPER(E2051)) - (FIND("USD", UPPER(E2051))+3)),")",""))</f>
        <v>#VALUE!</v>
      </c>
      <c r="Y2051">
        <f t="shared" ref="Y2051:Y2080" si="457">Q2051 + T2051</f>
        <v>217465.99000000002</v>
      </c>
      <c r="Z2051">
        <f t="shared" ref="Z2051:Z2080" si="458">IF(Q2051&gt;0, T2051/Q2051, "")</f>
        <v>0.17098014627856273</v>
      </c>
      <c r="AA2051" t="str">
        <f t="shared" ref="AA2051:AA2080" si="459">IF(AD2051 &gt; $AD$2080, "High", "Normal")</f>
        <v>Normal</v>
      </c>
      <c r="AB2051">
        <f t="shared" ref="AB2051:AB2080" si="460">YEAR(B2051)</f>
        <v>2017</v>
      </c>
      <c r="AD2051">
        <f t="shared" ref="AD2051:AD2080" si="461">AVERAGE(Z2051:Z4129)</f>
        <v>0.17098023975350832</v>
      </c>
    </row>
    <row r="2052" spans="1:30" x14ac:dyDescent="0.3">
      <c r="A2052" s="3" t="s">
        <v>19</v>
      </c>
      <c r="B2052" s="3" t="s">
        <v>2714</v>
      </c>
      <c r="C2052" s="3" t="s">
        <v>21</v>
      </c>
      <c r="D2052" s="4" t="s">
        <v>22</v>
      </c>
      <c r="E2052" s="3" t="s">
        <v>2716</v>
      </c>
      <c r="F2052" s="3" t="str">
        <f t="shared" si="448"/>
        <v>Home Utility</v>
      </c>
      <c r="G2052" s="3" t="str">
        <f t="shared" si="449"/>
        <v xml:space="preserve">STEEL CORNER STAND-MP-103 </v>
      </c>
      <c r="H2052" s="3" t="str">
        <f t="shared" si="450"/>
        <v>STEEL</v>
      </c>
      <c r="I2052" s="3"/>
      <c r="J2052" s="3"/>
      <c r="K2052" s="3" t="str">
        <f t="shared" si="451"/>
        <v>KG</v>
      </c>
      <c r="L2052" s="3" t="e">
        <f t="shared" si="452"/>
        <v>#VALUE!</v>
      </c>
      <c r="M2052" s="3"/>
      <c r="N2052" s="3">
        <v>6168</v>
      </c>
      <c r="O2052" s="3" t="s">
        <v>1076</v>
      </c>
      <c r="P2052" s="3">
        <v>50.351536959999997</v>
      </c>
      <c r="Q2052" s="3">
        <v>310568.28000000003</v>
      </c>
      <c r="R2052" s="3">
        <v>0.76405974200000004</v>
      </c>
      <c r="S2052" s="3">
        <v>4712.7204860000002</v>
      </c>
      <c r="T2052" s="3">
        <v>53100.9</v>
      </c>
      <c r="U2052" t="str">
        <f t="shared" si="453"/>
        <v xml:space="preserve">STEEL CORNER STAND-MP-103 </v>
      </c>
      <c r="V2052" t="e">
        <f t="shared" si="454"/>
        <v>#VALUE!</v>
      </c>
      <c r="W2052" t="str">
        <f t="shared" si="455"/>
        <v>KG</v>
      </c>
      <c r="X2052" t="e">
        <f t="shared" si="456"/>
        <v>#VALUE!</v>
      </c>
      <c r="Y2052">
        <f t="shared" si="457"/>
        <v>363669.18000000005</v>
      </c>
      <c r="Z2052">
        <f t="shared" si="458"/>
        <v>0.17097979226983515</v>
      </c>
      <c r="AA2052" t="str">
        <f t="shared" si="459"/>
        <v>Normal</v>
      </c>
      <c r="AB2052">
        <f t="shared" si="460"/>
        <v>2017</v>
      </c>
      <c r="AD2052">
        <f t="shared" si="461"/>
        <v>0.1709802429767823</v>
      </c>
    </row>
    <row r="2053" spans="1:30" x14ac:dyDescent="0.3">
      <c r="A2053" s="3" t="s">
        <v>19</v>
      </c>
      <c r="B2053" s="3" t="s">
        <v>2714</v>
      </c>
      <c r="C2053" s="3" t="s">
        <v>21</v>
      </c>
      <c r="D2053" s="4" t="s">
        <v>22</v>
      </c>
      <c r="E2053" s="3" t="s">
        <v>2717</v>
      </c>
      <c r="F2053" s="3" t="str">
        <f t="shared" si="448"/>
        <v>Home Utility</v>
      </c>
      <c r="G2053" s="3" t="str">
        <f t="shared" si="449"/>
        <v xml:space="preserve">STEEL CORNER STAND- MP-103 </v>
      </c>
      <c r="H2053" s="3" t="str">
        <f t="shared" si="450"/>
        <v>STEEL</v>
      </c>
      <c r="I2053" s="3"/>
      <c r="J2053" s="3"/>
      <c r="K2053" s="3" t="str">
        <f t="shared" si="451"/>
        <v>KG</v>
      </c>
      <c r="L2053" s="3" t="e">
        <f t="shared" si="452"/>
        <v>#VALUE!</v>
      </c>
      <c r="M2053" s="3"/>
      <c r="N2053" s="3">
        <v>5832</v>
      </c>
      <c r="O2053" s="3" t="s">
        <v>1076</v>
      </c>
      <c r="P2053" s="3">
        <v>50.704988</v>
      </c>
      <c r="Q2053" s="3">
        <v>295711.49</v>
      </c>
      <c r="R2053" s="3">
        <v>0.76942318700000001</v>
      </c>
      <c r="S2053" s="3">
        <v>4487.2760239999998</v>
      </c>
      <c r="T2053" s="3">
        <v>50560.800000000003</v>
      </c>
      <c r="U2053" t="str">
        <f t="shared" si="453"/>
        <v xml:space="preserve">STEEL CORNER STAND- MP-103 </v>
      </c>
      <c r="V2053" t="e">
        <f t="shared" si="454"/>
        <v>#VALUE!</v>
      </c>
      <c r="W2053" t="str">
        <f t="shared" si="455"/>
        <v>KG</v>
      </c>
      <c r="X2053" t="e">
        <f t="shared" si="456"/>
        <v>#VALUE!</v>
      </c>
      <c r="Y2053">
        <f t="shared" si="457"/>
        <v>346272.29</v>
      </c>
      <c r="Z2053">
        <f t="shared" si="458"/>
        <v>0.17098016718931011</v>
      </c>
      <c r="AA2053" t="str">
        <f t="shared" si="459"/>
        <v>Normal</v>
      </c>
      <c r="AB2053">
        <f t="shared" si="460"/>
        <v>2017</v>
      </c>
      <c r="AD2053">
        <f t="shared" si="461"/>
        <v>0.17098025907345898</v>
      </c>
    </row>
    <row r="2054" spans="1:30" x14ac:dyDescent="0.3">
      <c r="A2054" s="3" t="s">
        <v>19</v>
      </c>
      <c r="B2054" s="3" t="s">
        <v>2714</v>
      </c>
      <c r="C2054" s="3" t="s">
        <v>21</v>
      </c>
      <c r="D2054" s="4" t="s">
        <v>22</v>
      </c>
      <c r="E2054" s="3" t="s">
        <v>2718</v>
      </c>
      <c r="F2054" s="3" t="str">
        <f t="shared" si="448"/>
        <v>Household Steel</v>
      </c>
      <c r="G2054" s="3" t="str">
        <f t="shared" si="449"/>
        <v xml:space="preserve">STEEL SPOON HOLDER ROUND-MP-96 </v>
      </c>
      <c r="H2054" s="3" t="str">
        <f t="shared" si="450"/>
        <v>STEEL</v>
      </c>
      <c r="I2054" s="3"/>
      <c r="J2054" s="3"/>
      <c r="K2054" s="3" t="str">
        <f t="shared" si="451"/>
        <v>KG</v>
      </c>
      <c r="L2054" s="3" t="e">
        <f t="shared" si="452"/>
        <v>#VALUE!</v>
      </c>
      <c r="M2054" s="3"/>
      <c r="N2054" s="3">
        <v>15299</v>
      </c>
      <c r="O2054" s="3" t="s">
        <v>1076</v>
      </c>
      <c r="P2054" s="3">
        <v>45.382234130000001</v>
      </c>
      <c r="Q2054" s="3">
        <v>694302.8</v>
      </c>
      <c r="R2054" s="3">
        <v>0.688653022</v>
      </c>
      <c r="S2054" s="3">
        <v>10535.702579999999</v>
      </c>
      <c r="T2054" s="3">
        <v>118711.9</v>
      </c>
      <c r="U2054" t="str">
        <f t="shared" si="453"/>
        <v xml:space="preserve">STEEL SPOON HOLDER ROUND-MP-96 </v>
      </c>
      <c r="V2054" t="e">
        <f t="shared" si="454"/>
        <v>#VALUE!</v>
      </c>
      <c r="W2054" t="str">
        <f t="shared" si="455"/>
        <v>KG</v>
      </c>
      <c r="X2054" t="e">
        <f t="shared" si="456"/>
        <v>#VALUE!</v>
      </c>
      <c r="Y2054">
        <f t="shared" si="457"/>
        <v>813014.70000000007</v>
      </c>
      <c r="Z2054">
        <f t="shared" si="458"/>
        <v>0.1709800104507716</v>
      </c>
      <c r="AA2054" t="str">
        <f t="shared" si="459"/>
        <v>Normal</v>
      </c>
      <c r="AB2054">
        <f t="shared" si="460"/>
        <v>2017</v>
      </c>
      <c r="AD2054">
        <f t="shared" si="461"/>
        <v>0.17098026247657561</v>
      </c>
    </row>
    <row r="2055" spans="1:30" x14ac:dyDescent="0.3">
      <c r="A2055" s="3" t="s">
        <v>19</v>
      </c>
      <c r="B2055" s="3" t="s">
        <v>2719</v>
      </c>
      <c r="C2055" s="3" t="s">
        <v>21</v>
      </c>
      <c r="D2055" s="4" t="s">
        <v>22</v>
      </c>
      <c r="E2055" s="3" t="s">
        <v>2720</v>
      </c>
      <c r="F2055" s="3" t="str">
        <f t="shared" si="448"/>
        <v>Other</v>
      </c>
      <c r="G2055" s="3" t="str">
        <f t="shared" si="449"/>
        <v>STAINLESS STEEL SPORTS BOTTLE 600ML S115 -NP-21</v>
      </c>
      <c r="H2055" s="3" t="str">
        <f t="shared" si="450"/>
        <v>STAINLESS</v>
      </c>
      <c r="I2055" s="3"/>
      <c r="J2055" s="3"/>
      <c r="K2055" s="3" t="str">
        <f t="shared" si="451"/>
        <v>KG</v>
      </c>
      <c r="L2055" s="3" t="e">
        <f t="shared" si="452"/>
        <v>#VALUE!</v>
      </c>
      <c r="M2055" s="3"/>
      <c r="N2055" s="3">
        <v>10800</v>
      </c>
      <c r="O2055" s="3" t="s">
        <v>1076</v>
      </c>
      <c r="P2055" s="3">
        <v>81.690548149999998</v>
      </c>
      <c r="Q2055" s="3">
        <v>882257.92000000004</v>
      </c>
      <c r="R2055" s="3">
        <v>1.2339961960000001</v>
      </c>
      <c r="S2055" s="3">
        <v>13327.15891</v>
      </c>
      <c r="T2055" s="3">
        <v>150848.4</v>
      </c>
      <c r="U2055" t="str">
        <f t="shared" si="453"/>
        <v>STAINLESS STEEL SPORTS BOTTLE 600ML S115 -NP-21</v>
      </c>
      <c r="V2055" t="e">
        <f t="shared" si="454"/>
        <v>#VALUE!</v>
      </c>
      <c r="W2055" t="str">
        <f t="shared" si="455"/>
        <v>KG</v>
      </c>
      <c r="X2055" t="e">
        <f t="shared" si="456"/>
        <v>#VALUE!</v>
      </c>
      <c r="Y2055">
        <f t="shared" si="457"/>
        <v>1033106.3200000001</v>
      </c>
      <c r="Z2055">
        <f t="shared" si="458"/>
        <v>0.17097993294296523</v>
      </c>
      <c r="AA2055" t="str">
        <f t="shared" si="459"/>
        <v>Normal</v>
      </c>
      <c r="AB2055">
        <f t="shared" si="460"/>
        <v>2017</v>
      </c>
      <c r="AD2055">
        <f t="shared" si="461"/>
        <v>0.17098027216987577</v>
      </c>
    </row>
    <row r="2056" spans="1:30" x14ac:dyDescent="0.3">
      <c r="A2056" s="3" t="s">
        <v>19</v>
      </c>
      <c r="B2056" s="3" t="s">
        <v>2719</v>
      </c>
      <c r="C2056" s="3" t="s">
        <v>21</v>
      </c>
      <c r="D2056" s="4" t="s">
        <v>22</v>
      </c>
      <c r="E2056" s="3" t="s">
        <v>2721</v>
      </c>
      <c r="F2056" s="3" t="str">
        <f t="shared" si="448"/>
        <v>Other</v>
      </c>
      <c r="G2056" s="3" t="str">
        <f t="shared" si="449"/>
        <v>STAINLESS STEEL SPORTS BOTTLE 750ML S-308-C6-NP-20</v>
      </c>
      <c r="H2056" s="3" t="str">
        <f t="shared" si="450"/>
        <v>STAINLESS</v>
      </c>
      <c r="I2056" s="3"/>
      <c r="J2056" s="3"/>
      <c r="K2056" s="3" t="str">
        <f t="shared" si="451"/>
        <v>KG</v>
      </c>
      <c r="L2056" s="3" t="e">
        <f t="shared" si="452"/>
        <v>#VALUE!</v>
      </c>
      <c r="M2056" s="3"/>
      <c r="N2056" s="3">
        <v>7200</v>
      </c>
      <c r="O2056" s="3" t="s">
        <v>1076</v>
      </c>
      <c r="P2056" s="3">
        <v>74.094638889999999</v>
      </c>
      <c r="Q2056" s="3">
        <v>533481.4</v>
      </c>
      <c r="R2056" s="3">
        <v>1.1192543639999999</v>
      </c>
      <c r="S2056" s="3">
        <v>8058.6314199999997</v>
      </c>
      <c r="T2056" s="3">
        <v>91214.7</v>
      </c>
      <c r="U2056" t="str">
        <f t="shared" si="453"/>
        <v>STAINLESS STEEL SPORTS BOTTLE 750ML S-308-C6-NP-20</v>
      </c>
      <c r="V2056" t="e">
        <f t="shared" si="454"/>
        <v>#VALUE!</v>
      </c>
      <c r="W2056" t="str">
        <f t="shared" si="455"/>
        <v>KG</v>
      </c>
      <c r="X2056" t="e">
        <f t="shared" si="456"/>
        <v>#VALUE!</v>
      </c>
      <c r="Y2056">
        <f t="shared" si="457"/>
        <v>624696.1</v>
      </c>
      <c r="Z2056">
        <f t="shared" si="458"/>
        <v>0.17098009415136123</v>
      </c>
      <c r="AA2056" t="str">
        <f t="shared" si="459"/>
        <v>Normal</v>
      </c>
      <c r="AB2056">
        <f t="shared" si="460"/>
        <v>2017</v>
      </c>
      <c r="AD2056">
        <f t="shared" si="461"/>
        <v>0.17098028573895221</v>
      </c>
    </row>
    <row r="2057" spans="1:30" x14ac:dyDescent="0.3">
      <c r="A2057" s="3" t="s">
        <v>19</v>
      </c>
      <c r="B2057" s="3" t="s">
        <v>2722</v>
      </c>
      <c r="C2057" s="3" t="s">
        <v>21</v>
      </c>
      <c r="D2057" s="4" t="s">
        <v>25</v>
      </c>
      <c r="E2057" s="3" t="s">
        <v>2723</v>
      </c>
      <c r="F2057" s="3" t="str">
        <f t="shared" si="448"/>
        <v>Scrubber</v>
      </c>
      <c r="G2057" s="3" t="str">
        <f t="shared" si="449"/>
        <v xml:space="preserve">STEEL SCRUBBER 3PCS SET-ANGW11 </v>
      </c>
      <c r="H2057" s="3" t="str">
        <f t="shared" si="450"/>
        <v>STEEL</v>
      </c>
      <c r="I2057" s="3"/>
      <c r="J2057" s="3"/>
      <c r="K2057" s="3" t="str">
        <f t="shared" si="451"/>
        <v>PCS</v>
      </c>
      <c r="L2057" s="3" t="e">
        <f t="shared" si="452"/>
        <v>#VALUE!</v>
      </c>
      <c r="M2057" s="3"/>
      <c r="N2057" s="3">
        <v>117504</v>
      </c>
      <c r="O2057" s="3" t="s">
        <v>2194</v>
      </c>
      <c r="P2057" s="3">
        <v>10.685008849999999</v>
      </c>
      <c r="Q2057" s="3">
        <v>1255531.28</v>
      </c>
      <c r="R2057" s="3">
        <v>0.15794543799999999</v>
      </c>
      <c r="S2057" s="3">
        <v>18559.220689999998</v>
      </c>
      <c r="T2057" s="3">
        <v>214670.8</v>
      </c>
      <c r="U2057" t="str">
        <f t="shared" si="453"/>
        <v xml:space="preserve">STEEL SCRUBBER 3PCS SET-ANGW11 </v>
      </c>
      <c r="V2057" t="e">
        <f t="shared" si="454"/>
        <v>#VALUE!</v>
      </c>
      <c r="W2057" t="str">
        <f t="shared" si="455"/>
        <v>PCS</v>
      </c>
      <c r="X2057" t="e">
        <f t="shared" si="456"/>
        <v>#VALUE!</v>
      </c>
      <c r="Y2057">
        <f t="shared" si="457"/>
        <v>1470202.08</v>
      </c>
      <c r="Z2057">
        <f t="shared" si="458"/>
        <v>0.17098004917886234</v>
      </c>
      <c r="AA2057" t="str">
        <f t="shared" si="459"/>
        <v>Normal</v>
      </c>
      <c r="AB2057">
        <f t="shared" si="460"/>
        <v>2017</v>
      </c>
      <c r="AD2057">
        <f t="shared" si="461"/>
        <v>0.17098029372176848</v>
      </c>
    </row>
    <row r="2058" spans="1:30" x14ac:dyDescent="0.3">
      <c r="A2058" s="3" t="s">
        <v>19</v>
      </c>
      <c r="B2058" s="3" t="s">
        <v>2724</v>
      </c>
      <c r="C2058" s="3" t="s">
        <v>21</v>
      </c>
      <c r="D2058" s="4" t="s">
        <v>96</v>
      </c>
      <c r="E2058" s="3" t="s">
        <v>2725</v>
      </c>
      <c r="F2058" s="3" t="str">
        <f t="shared" si="448"/>
        <v>Other</v>
      </c>
      <c r="G2058" s="3" t="str">
        <f t="shared" si="449"/>
        <v xml:space="preserve">SS OIL POT 1000ML-KWP-1000B </v>
      </c>
      <c r="H2058" s="3" t="str">
        <f t="shared" si="450"/>
        <v>SS</v>
      </c>
      <c r="I2058" s="3"/>
      <c r="J2058" s="3"/>
      <c r="K2058" s="3" t="str">
        <f t="shared" si="451"/>
        <v>KG</v>
      </c>
      <c r="L2058" s="3" t="e">
        <f t="shared" si="452"/>
        <v>#VALUE!</v>
      </c>
      <c r="M2058" s="3"/>
      <c r="N2058" s="3">
        <v>8952</v>
      </c>
      <c r="O2058" s="3" t="s">
        <v>1076</v>
      </c>
      <c r="P2058" s="3">
        <v>115.4871146</v>
      </c>
      <c r="Q2058" s="3">
        <v>1033840.65</v>
      </c>
      <c r="R2058" s="3">
        <v>1.688408108</v>
      </c>
      <c r="S2058" s="3">
        <v>15114.62939</v>
      </c>
      <c r="T2058" s="3">
        <v>176766.2</v>
      </c>
      <c r="U2058" t="str">
        <f t="shared" si="453"/>
        <v xml:space="preserve">SS OIL POT 1000ML-KWP-1000B </v>
      </c>
      <c r="V2058" t="e">
        <f t="shared" si="454"/>
        <v>#VALUE!</v>
      </c>
      <c r="W2058" t="str">
        <f t="shared" si="455"/>
        <v>KG</v>
      </c>
      <c r="X2058" t="e">
        <f t="shared" si="456"/>
        <v>#VALUE!</v>
      </c>
      <c r="Y2058">
        <f t="shared" si="457"/>
        <v>1210606.8500000001</v>
      </c>
      <c r="Z2058">
        <f t="shared" si="458"/>
        <v>0.17098012154967984</v>
      </c>
      <c r="AA2058" t="str">
        <f t="shared" si="459"/>
        <v>Normal</v>
      </c>
      <c r="AB2058">
        <f t="shared" si="460"/>
        <v>2017</v>
      </c>
      <c r="AD2058">
        <f t="shared" si="461"/>
        <v>0.17098030435406875</v>
      </c>
    </row>
    <row r="2059" spans="1:30" x14ac:dyDescent="0.3">
      <c r="A2059" s="3" t="s">
        <v>19</v>
      </c>
      <c r="B2059" s="3" t="s">
        <v>2724</v>
      </c>
      <c r="C2059" s="3" t="s">
        <v>21</v>
      </c>
      <c r="D2059" s="4" t="s">
        <v>96</v>
      </c>
      <c r="E2059" s="3" t="s">
        <v>2726</v>
      </c>
      <c r="F2059" s="3" t="str">
        <f t="shared" si="448"/>
        <v>Other</v>
      </c>
      <c r="G2059" s="3" t="str">
        <f t="shared" si="449"/>
        <v xml:space="preserve">SS OIL POT 600ML-KWP-600B </v>
      </c>
      <c r="H2059" s="3" t="str">
        <f t="shared" si="450"/>
        <v>SS</v>
      </c>
      <c r="I2059" s="3"/>
      <c r="J2059" s="3"/>
      <c r="K2059" s="3" t="str">
        <f t="shared" si="451"/>
        <v>KG</v>
      </c>
      <c r="L2059" s="3" t="e">
        <f t="shared" si="452"/>
        <v>#VALUE!</v>
      </c>
      <c r="M2059" s="3"/>
      <c r="N2059" s="3">
        <v>5000</v>
      </c>
      <c r="O2059" s="3" t="s">
        <v>1076</v>
      </c>
      <c r="P2059" s="3">
        <v>94.615397999999999</v>
      </c>
      <c r="Q2059" s="3">
        <v>473076.99</v>
      </c>
      <c r="R2059" s="3">
        <v>1.3832660530000001</v>
      </c>
      <c r="S2059" s="3">
        <v>6916.3302629999998</v>
      </c>
      <c r="T2059" s="3">
        <v>80886.7</v>
      </c>
      <c r="U2059" t="str">
        <f t="shared" si="453"/>
        <v xml:space="preserve">SS OIL POT 600ML-KWP-600B </v>
      </c>
      <c r="V2059" t="e">
        <f t="shared" si="454"/>
        <v>#VALUE!</v>
      </c>
      <c r="W2059" t="str">
        <f t="shared" si="455"/>
        <v>KG</v>
      </c>
      <c r="X2059" t="e">
        <f t="shared" si="456"/>
        <v>#VALUE!</v>
      </c>
      <c r="Y2059">
        <f t="shared" si="457"/>
        <v>553963.68999999994</v>
      </c>
      <c r="Z2059">
        <f t="shared" si="458"/>
        <v>0.17097999207274908</v>
      </c>
      <c r="AA2059" t="str">
        <f t="shared" si="459"/>
        <v>Normal</v>
      </c>
      <c r="AB2059">
        <f t="shared" si="460"/>
        <v>2017</v>
      </c>
      <c r="AD2059">
        <f t="shared" si="461"/>
        <v>0.17098031266335914</v>
      </c>
    </row>
    <row r="2060" spans="1:30" x14ac:dyDescent="0.3">
      <c r="A2060" s="3" t="s">
        <v>19</v>
      </c>
      <c r="B2060" s="3" t="s">
        <v>2724</v>
      </c>
      <c r="C2060" s="3" t="s">
        <v>21</v>
      </c>
      <c r="D2060" s="4" t="s">
        <v>96</v>
      </c>
      <c r="E2060" s="3" t="s">
        <v>2727</v>
      </c>
      <c r="F2060" s="3" t="str">
        <f t="shared" si="448"/>
        <v>Other</v>
      </c>
      <c r="G2060" s="3" t="str">
        <f t="shared" si="449"/>
        <v xml:space="preserve">SS OIL POT 1000ML-KWP-1000B </v>
      </c>
      <c r="H2060" s="3" t="str">
        <f t="shared" si="450"/>
        <v>SS</v>
      </c>
      <c r="I2060" s="3"/>
      <c r="J2060" s="3"/>
      <c r="K2060" s="3" t="str">
        <f t="shared" si="451"/>
        <v>KG</v>
      </c>
      <c r="L2060" s="3" t="e">
        <f t="shared" si="452"/>
        <v>#VALUE!</v>
      </c>
      <c r="M2060" s="3"/>
      <c r="N2060" s="3">
        <v>9000</v>
      </c>
      <c r="O2060" s="3" t="s">
        <v>1076</v>
      </c>
      <c r="P2060" s="3">
        <v>115.4864422</v>
      </c>
      <c r="Q2060" s="3">
        <v>1039377.98</v>
      </c>
      <c r="R2060" s="3">
        <v>1.688398278</v>
      </c>
      <c r="S2060" s="3">
        <v>15195.584500000001</v>
      </c>
      <c r="T2060" s="3">
        <v>177712.8</v>
      </c>
      <c r="U2060" t="str">
        <f t="shared" si="453"/>
        <v xml:space="preserve">SS OIL POT 1000ML-KWP-1000B </v>
      </c>
      <c r="V2060" t="e">
        <f t="shared" si="454"/>
        <v>#VALUE!</v>
      </c>
      <c r="W2060" t="str">
        <f t="shared" si="455"/>
        <v>KG</v>
      </c>
      <c r="X2060" t="e">
        <f t="shared" si="456"/>
        <v>#VALUE!</v>
      </c>
      <c r="Y2060">
        <f t="shared" si="457"/>
        <v>1217090.78</v>
      </c>
      <c r="Z2060">
        <f t="shared" si="458"/>
        <v>0.17097995476101965</v>
      </c>
      <c r="AA2060" t="str">
        <f t="shared" si="459"/>
        <v>Normal</v>
      </c>
      <c r="AB2060">
        <f t="shared" si="460"/>
        <v>2017</v>
      </c>
      <c r="AD2060">
        <f t="shared" si="461"/>
        <v>0.17098032792957868</v>
      </c>
    </row>
    <row r="2061" spans="1:30" x14ac:dyDescent="0.3">
      <c r="A2061" s="3" t="s">
        <v>19</v>
      </c>
      <c r="B2061" s="3" t="s">
        <v>2724</v>
      </c>
      <c r="C2061" s="3" t="s">
        <v>21</v>
      </c>
      <c r="D2061" s="4" t="s">
        <v>96</v>
      </c>
      <c r="E2061" s="3" t="s">
        <v>2728</v>
      </c>
      <c r="F2061" s="3" t="str">
        <f t="shared" si="448"/>
        <v>Other</v>
      </c>
      <c r="G2061" s="3" t="str">
        <f t="shared" si="449"/>
        <v xml:space="preserve">SS OIL POT 600ML-KWP-600B </v>
      </c>
      <c r="H2061" s="3" t="str">
        <f t="shared" si="450"/>
        <v>SS</v>
      </c>
      <c r="I2061" s="3"/>
      <c r="J2061" s="3"/>
      <c r="K2061" s="3" t="str">
        <f t="shared" si="451"/>
        <v>KG</v>
      </c>
      <c r="L2061" s="3" t="e">
        <f t="shared" si="452"/>
        <v>#VALUE!</v>
      </c>
      <c r="M2061" s="3"/>
      <c r="N2061" s="3">
        <v>5020</v>
      </c>
      <c r="O2061" s="3" t="s">
        <v>1076</v>
      </c>
      <c r="P2061" s="3">
        <v>94.6159502</v>
      </c>
      <c r="Q2061" s="3">
        <v>474972.07</v>
      </c>
      <c r="R2061" s="3">
        <v>1.3832741260000001</v>
      </c>
      <c r="S2061" s="3">
        <v>6944.0361110000003</v>
      </c>
      <c r="T2061" s="3">
        <v>81210.8</v>
      </c>
      <c r="U2061" t="str">
        <f t="shared" si="453"/>
        <v xml:space="preserve">SS OIL POT 600ML-KWP-600B </v>
      </c>
      <c r="V2061" t="e">
        <f t="shared" si="454"/>
        <v>#VALUE!</v>
      </c>
      <c r="W2061" t="str">
        <f t="shared" si="455"/>
        <v>KG</v>
      </c>
      <c r="X2061" t="e">
        <f t="shared" si="456"/>
        <v>#VALUE!</v>
      </c>
      <c r="Y2061">
        <f t="shared" si="457"/>
        <v>556182.87</v>
      </c>
      <c r="Z2061">
        <f t="shared" si="458"/>
        <v>0.17098015889650101</v>
      </c>
      <c r="AA2061" t="str">
        <f t="shared" si="459"/>
        <v>Normal</v>
      </c>
      <c r="AB2061">
        <f t="shared" si="460"/>
        <v>2017</v>
      </c>
      <c r="AD2061">
        <f t="shared" si="461"/>
        <v>0.17098034658800662</v>
      </c>
    </row>
    <row r="2062" spans="1:30" x14ac:dyDescent="0.3">
      <c r="A2062" s="3" t="s">
        <v>19</v>
      </c>
      <c r="B2062" s="3" t="s">
        <v>2729</v>
      </c>
      <c r="C2062" s="3" t="s">
        <v>21</v>
      </c>
      <c r="D2062" s="4" t="s">
        <v>22</v>
      </c>
      <c r="E2062" s="3" t="s">
        <v>2730</v>
      </c>
      <c r="F2062" s="3" t="str">
        <f t="shared" si="448"/>
        <v>Other</v>
      </c>
      <c r="G2062" s="3" t="str">
        <f t="shared" si="449"/>
        <v>STEEL LUNCH BOX 2 LAYER-6504</v>
      </c>
      <c r="H2062" s="3" t="str">
        <f t="shared" si="450"/>
        <v>STEEL</v>
      </c>
      <c r="I2062" s="3"/>
      <c r="J2062" s="3"/>
      <c r="K2062" s="3" t="str">
        <f t="shared" si="451"/>
        <v>KG</v>
      </c>
      <c r="L2062" s="3" t="e">
        <f t="shared" si="452"/>
        <v>#VALUE!</v>
      </c>
      <c r="M2062" s="3"/>
      <c r="N2062" s="3">
        <v>12000</v>
      </c>
      <c r="O2062" s="3" t="s">
        <v>1076</v>
      </c>
      <c r="P2062" s="3">
        <v>180.00056670000001</v>
      </c>
      <c r="Q2062" s="3">
        <v>2160006.7999999998</v>
      </c>
      <c r="R2062" s="3">
        <v>2.6315872320000002</v>
      </c>
      <c r="S2062" s="3">
        <v>31579.046780000001</v>
      </c>
      <c r="T2062" s="3">
        <v>369317.9</v>
      </c>
      <c r="U2062" t="str">
        <f t="shared" si="453"/>
        <v>STEEL LUNCH BOX 2 LAYER-6504</v>
      </c>
      <c r="V2062" t="e">
        <f t="shared" si="454"/>
        <v>#VALUE!</v>
      </c>
      <c r="W2062" t="str">
        <f t="shared" si="455"/>
        <v>KG</v>
      </c>
      <c r="X2062" t="e">
        <f t="shared" si="456"/>
        <v>#VALUE!</v>
      </c>
      <c r="Y2062">
        <f t="shared" si="457"/>
        <v>2529324.6999999997</v>
      </c>
      <c r="Z2062">
        <f t="shared" si="458"/>
        <v>0.17097997098898024</v>
      </c>
      <c r="AA2062" t="str">
        <f t="shared" si="459"/>
        <v>Normal</v>
      </c>
      <c r="AB2062">
        <f t="shared" si="460"/>
        <v>2017</v>
      </c>
      <c r="AD2062">
        <f t="shared" si="461"/>
        <v>0.17098035646650689</v>
      </c>
    </row>
    <row r="2063" spans="1:30" x14ac:dyDescent="0.3">
      <c r="A2063" s="3" t="s">
        <v>19</v>
      </c>
      <c r="B2063" s="3" t="s">
        <v>2729</v>
      </c>
      <c r="C2063" s="3" t="s">
        <v>21</v>
      </c>
      <c r="D2063" s="4" t="s">
        <v>22</v>
      </c>
      <c r="E2063" s="3" t="s">
        <v>2731</v>
      </c>
      <c r="F2063" s="3" t="str">
        <f t="shared" si="448"/>
        <v>Other</v>
      </c>
      <c r="G2063" s="3" t="str">
        <f t="shared" si="449"/>
        <v xml:space="preserve">STAINLESS STEEL GRATER WITH HANDLE -DS-25 </v>
      </c>
      <c r="H2063" s="3" t="str">
        <f t="shared" si="450"/>
        <v>STAINLESS</v>
      </c>
      <c r="I2063" s="3"/>
      <c r="J2063" s="3"/>
      <c r="K2063" s="3" t="str">
        <f t="shared" si="451"/>
        <v>KG</v>
      </c>
      <c r="L2063" s="3" t="e">
        <f t="shared" si="452"/>
        <v>#VALUE!</v>
      </c>
      <c r="M2063" s="3"/>
      <c r="N2063" s="3">
        <v>50040</v>
      </c>
      <c r="O2063" s="3" t="s">
        <v>1076</v>
      </c>
      <c r="P2063" s="3">
        <v>15.18215008</v>
      </c>
      <c r="Q2063" s="3">
        <v>759714.79</v>
      </c>
      <c r="R2063" s="3">
        <v>0.22196125799999999</v>
      </c>
      <c r="S2063" s="3">
        <v>11106.94137</v>
      </c>
      <c r="T2063" s="3">
        <v>129896.1</v>
      </c>
      <c r="U2063" t="str">
        <f t="shared" si="453"/>
        <v xml:space="preserve">STAINLESS STEEL GRATER WITH HANDLE -DS-25 </v>
      </c>
      <c r="V2063" t="e">
        <f t="shared" si="454"/>
        <v>#VALUE!</v>
      </c>
      <c r="W2063" t="str">
        <f t="shared" si="455"/>
        <v>KG</v>
      </c>
      <c r="X2063" t="e">
        <f t="shared" si="456"/>
        <v>#VALUE!</v>
      </c>
      <c r="Y2063">
        <f t="shared" si="457"/>
        <v>889610.89</v>
      </c>
      <c r="Z2063">
        <f t="shared" si="458"/>
        <v>0.17098008582931498</v>
      </c>
      <c r="AA2063" t="str">
        <f t="shared" si="459"/>
        <v>Normal</v>
      </c>
      <c r="AB2063">
        <f t="shared" si="460"/>
        <v>2017</v>
      </c>
      <c r="AD2063">
        <f t="shared" si="461"/>
        <v>0.17098037788192508</v>
      </c>
    </row>
    <row r="2064" spans="1:30" x14ac:dyDescent="0.3">
      <c r="A2064" s="3" t="s">
        <v>19</v>
      </c>
      <c r="B2064" s="3" t="s">
        <v>2729</v>
      </c>
      <c r="C2064" s="3" t="s">
        <v>21</v>
      </c>
      <c r="D2064" s="4" t="s">
        <v>22</v>
      </c>
      <c r="E2064" s="3" t="s">
        <v>2732</v>
      </c>
      <c r="F2064" s="3" t="str">
        <f t="shared" si="448"/>
        <v>Other</v>
      </c>
      <c r="G2064" s="3" t="str">
        <f t="shared" si="449"/>
        <v>STEEL LUNCH BOX-6531</v>
      </c>
      <c r="H2064" s="3" t="str">
        <f t="shared" si="450"/>
        <v>STEEL</v>
      </c>
      <c r="I2064" s="3"/>
      <c r="J2064" s="3"/>
      <c r="K2064" s="3" t="str">
        <f t="shared" si="451"/>
        <v>KG</v>
      </c>
      <c r="L2064" s="3" t="e">
        <f t="shared" si="452"/>
        <v>#VALUE!</v>
      </c>
      <c r="M2064" s="3"/>
      <c r="N2064" s="3">
        <v>2016</v>
      </c>
      <c r="O2064" s="3" t="s">
        <v>1076</v>
      </c>
      <c r="P2064" s="3">
        <v>112.5794345</v>
      </c>
      <c r="Q2064" s="3">
        <v>226960.14</v>
      </c>
      <c r="R2064" s="3">
        <v>1.6458981660000001</v>
      </c>
      <c r="S2064" s="3">
        <v>3318.1307019999999</v>
      </c>
      <c r="T2064" s="3">
        <v>38805.699999999997</v>
      </c>
      <c r="U2064" t="str">
        <f t="shared" si="453"/>
        <v>STEEL LUNCH BOX-6531</v>
      </c>
      <c r="V2064" t="e">
        <f t="shared" si="454"/>
        <v>#VALUE!</v>
      </c>
      <c r="W2064" t="str">
        <f t="shared" si="455"/>
        <v>KG</v>
      </c>
      <c r="X2064" t="e">
        <f t="shared" si="456"/>
        <v>#VALUE!</v>
      </c>
      <c r="Y2064">
        <f t="shared" si="457"/>
        <v>265765.84000000003</v>
      </c>
      <c r="Z2064">
        <f t="shared" si="458"/>
        <v>0.17098024349121391</v>
      </c>
      <c r="AA2064" t="str">
        <f t="shared" si="459"/>
        <v>Normal</v>
      </c>
      <c r="AB2064">
        <f t="shared" si="460"/>
        <v>2017</v>
      </c>
      <c r="AD2064">
        <f t="shared" si="461"/>
        <v>0.17098039506149035</v>
      </c>
    </row>
    <row r="2065" spans="1:30" x14ac:dyDescent="0.3">
      <c r="A2065" s="3" t="s">
        <v>19</v>
      </c>
      <c r="B2065" s="3" t="s">
        <v>2729</v>
      </c>
      <c r="C2065" s="3" t="s">
        <v>21</v>
      </c>
      <c r="D2065" s="4" t="s">
        <v>22</v>
      </c>
      <c r="E2065" s="3" t="s">
        <v>2733</v>
      </c>
      <c r="F2065" s="3" t="str">
        <f t="shared" si="448"/>
        <v>Other</v>
      </c>
      <c r="G2065" s="3" t="str">
        <f t="shared" si="449"/>
        <v xml:space="preserve">STEEL JAR - SALT &amp; PEPPER-MP-009 </v>
      </c>
      <c r="H2065" s="3" t="str">
        <f t="shared" si="450"/>
        <v>STEEL</v>
      </c>
      <c r="I2065" s="3"/>
      <c r="J2065" s="3"/>
      <c r="K2065" s="3" t="str">
        <f t="shared" si="451"/>
        <v>KG</v>
      </c>
      <c r="L2065" s="3" t="e">
        <f t="shared" si="452"/>
        <v>#VALUE!</v>
      </c>
      <c r="M2065" s="3"/>
      <c r="N2065" s="3">
        <v>7200</v>
      </c>
      <c r="O2065" s="3" t="s">
        <v>1076</v>
      </c>
      <c r="P2065" s="3">
        <v>16.277016669999998</v>
      </c>
      <c r="Q2065" s="3">
        <v>117194.52</v>
      </c>
      <c r="R2065" s="3">
        <v>0.23796808</v>
      </c>
      <c r="S2065" s="3">
        <v>1713.370175</v>
      </c>
      <c r="T2065" s="3">
        <v>20037.900000000001</v>
      </c>
      <c r="U2065" t="str">
        <f t="shared" si="453"/>
        <v xml:space="preserve">STEEL JAR - SALT &amp; PEPPER-MP-009 </v>
      </c>
      <c r="V2065" t="e">
        <f t="shared" si="454"/>
        <v>#VALUE!</v>
      </c>
      <c r="W2065" t="str">
        <f t="shared" si="455"/>
        <v>KG</v>
      </c>
      <c r="X2065" t="e">
        <f t="shared" si="456"/>
        <v>#VALUE!</v>
      </c>
      <c r="Y2065">
        <f t="shared" si="457"/>
        <v>137232.42000000001</v>
      </c>
      <c r="Z2065">
        <f t="shared" si="458"/>
        <v>0.170979837623807</v>
      </c>
      <c r="AA2065" t="str">
        <f t="shared" si="459"/>
        <v>Normal</v>
      </c>
      <c r="AB2065">
        <f t="shared" si="460"/>
        <v>2017</v>
      </c>
      <c r="AD2065">
        <f t="shared" si="461"/>
        <v>0.17098040453463262</v>
      </c>
    </row>
    <row r="2066" spans="1:30" x14ac:dyDescent="0.3">
      <c r="A2066" s="3" t="s">
        <v>19</v>
      </c>
      <c r="B2066" s="3" t="s">
        <v>2729</v>
      </c>
      <c r="C2066" s="3" t="s">
        <v>21</v>
      </c>
      <c r="D2066" s="4" t="s">
        <v>22</v>
      </c>
      <c r="E2066" s="3" t="s">
        <v>2734</v>
      </c>
      <c r="F2066" s="3" t="str">
        <f t="shared" si="448"/>
        <v>Other</v>
      </c>
      <c r="G2066" s="3" t="str">
        <f t="shared" si="449"/>
        <v>STEEL LUNCH BOX 3 LAYER-6505</v>
      </c>
      <c r="H2066" s="3" t="str">
        <f t="shared" si="450"/>
        <v>STEEL</v>
      </c>
      <c r="I2066" s="3"/>
      <c r="J2066" s="3"/>
      <c r="K2066" s="3" t="str">
        <f t="shared" si="451"/>
        <v>KG</v>
      </c>
      <c r="L2066" s="3" t="e">
        <f t="shared" si="452"/>
        <v>#VALUE!</v>
      </c>
      <c r="M2066" s="3"/>
      <c r="N2066" s="3">
        <v>3504</v>
      </c>
      <c r="O2066" s="3" t="s">
        <v>1076</v>
      </c>
      <c r="P2066" s="3">
        <v>248.82630710000001</v>
      </c>
      <c r="Q2066" s="3">
        <v>871887.38</v>
      </c>
      <c r="R2066" s="3">
        <v>3.6378115069999999</v>
      </c>
      <c r="S2066" s="3">
        <v>12746.891519999999</v>
      </c>
      <c r="T2066" s="3">
        <v>149075.29999999999</v>
      </c>
      <c r="U2066" t="str">
        <f t="shared" si="453"/>
        <v>STEEL LUNCH BOX 3 LAYER-6505</v>
      </c>
      <c r="V2066" t="e">
        <f t="shared" si="454"/>
        <v>#VALUE!</v>
      </c>
      <c r="W2066" t="str">
        <f t="shared" si="455"/>
        <v>KG</v>
      </c>
      <c r="X2066" t="e">
        <f t="shared" si="456"/>
        <v>#VALUE!</v>
      </c>
      <c r="Y2066">
        <f t="shared" si="457"/>
        <v>1020962.6799999999</v>
      </c>
      <c r="Z2066">
        <f t="shared" si="458"/>
        <v>0.17097999514570333</v>
      </c>
      <c r="AA2066" t="str">
        <f t="shared" si="459"/>
        <v>Normal</v>
      </c>
      <c r="AB2066">
        <f t="shared" si="460"/>
        <v>2017</v>
      </c>
      <c r="AD2066">
        <f t="shared" si="461"/>
        <v>0.17098044232868762</v>
      </c>
    </row>
    <row r="2067" spans="1:30" x14ac:dyDescent="0.3">
      <c r="A2067" s="3" t="s">
        <v>19</v>
      </c>
      <c r="B2067" s="3" t="s">
        <v>2729</v>
      </c>
      <c r="C2067" s="3" t="s">
        <v>21</v>
      </c>
      <c r="D2067" s="4" t="s">
        <v>22</v>
      </c>
      <c r="E2067" s="3" t="s">
        <v>2735</v>
      </c>
      <c r="F2067" s="3" t="str">
        <f t="shared" si="448"/>
        <v>Other</v>
      </c>
      <c r="G2067" s="3" t="str">
        <f t="shared" si="449"/>
        <v>STEEL LUNCH BOX -6900</v>
      </c>
      <c r="H2067" s="3" t="str">
        <f t="shared" si="450"/>
        <v>STEEL</v>
      </c>
      <c r="I2067" s="3"/>
      <c r="J2067" s="3"/>
      <c r="K2067" s="3" t="str">
        <f t="shared" si="451"/>
        <v>KG</v>
      </c>
      <c r="L2067" s="3" t="e">
        <f t="shared" si="452"/>
        <v>#VALUE!</v>
      </c>
      <c r="M2067" s="3"/>
      <c r="N2067" s="3">
        <v>15000</v>
      </c>
      <c r="O2067" s="3" t="s">
        <v>1076</v>
      </c>
      <c r="P2067" s="3">
        <v>55.973644669999999</v>
      </c>
      <c r="Q2067" s="3">
        <v>839604.67</v>
      </c>
      <c r="R2067" s="3">
        <v>0.81832813800000004</v>
      </c>
      <c r="S2067" s="3">
        <v>12274.92208</v>
      </c>
      <c r="T2067" s="3">
        <v>143555.6</v>
      </c>
      <c r="U2067" t="str">
        <f t="shared" si="453"/>
        <v>STEEL LUNCH BOX -6900</v>
      </c>
      <c r="V2067" t="e">
        <f t="shared" si="454"/>
        <v>#VALUE!</v>
      </c>
      <c r="W2067" t="str">
        <f t="shared" si="455"/>
        <v>KG</v>
      </c>
      <c r="X2067" t="e">
        <f t="shared" si="456"/>
        <v>#VALUE!</v>
      </c>
      <c r="Y2067">
        <f t="shared" si="457"/>
        <v>983160.27</v>
      </c>
      <c r="Z2067">
        <f t="shared" si="458"/>
        <v>0.1709799922861315</v>
      </c>
      <c r="AA2067" t="str">
        <f t="shared" si="459"/>
        <v>High</v>
      </c>
      <c r="AB2067">
        <f t="shared" si="460"/>
        <v>2017</v>
      </c>
      <c r="AD2067">
        <f t="shared" si="461"/>
        <v>0.17098047427032934</v>
      </c>
    </row>
    <row r="2068" spans="1:30" x14ac:dyDescent="0.3">
      <c r="A2068" s="3" t="s">
        <v>19</v>
      </c>
      <c r="B2068" s="3" t="s">
        <v>2736</v>
      </c>
      <c r="C2068" s="3" t="s">
        <v>21</v>
      </c>
      <c r="D2068" s="4" t="s">
        <v>22</v>
      </c>
      <c r="E2068" s="3" t="s">
        <v>2737</v>
      </c>
      <c r="F2068" s="3" t="str">
        <f t="shared" si="448"/>
        <v>Other</v>
      </c>
      <c r="G2068" s="3" t="str">
        <f t="shared" si="449"/>
        <v>STAINLESS STEEL SPORTS BOTTLE 750ML S-308-C6-NP-20</v>
      </c>
      <c r="H2068" s="3" t="str">
        <f t="shared" si="450"/>
        <v>STAINLESS</v>
      </c>
      <c r="I2068" s="3"/>
      <c r="J2068" s="3"/>
      <c r="K2068" s="3" t="str">
        <f t="shared" si="451"/>
        <v>KG</v>
      </c>
      <c r="L2068" s="3" t="e">
        <f t="shared" si="452"/>
        <v>#VALUE!</v>
      </c>
      <c r="M2068" s="3"/>
      <c r="N2068" s="3">
        <v>21240</v>
      </c>
      <c r="O2068" s="3" t="s">
        <v>1076</v>
      </c>
      <c r="P2068" s="3">
        <v>76.297635589999999</v>
      </c>
      <c r="Q2068" s="3">
        <v>1620561.78</v>
      </c>
      <c r="R2068" s="3">
        <v>1.1154625090000001</v>
      </c>
      <c r="S2068" s="3">
        <v>23692.42368</v>
      </c>
      <c r="T2068" s="3">
        <v>277083.7</v>
      </c>
      <c r="U2068" t="str">
        <f t="shared" si="453"/>
        <v>STAINLESS STEEL SPORTS BOTTLE 750ML S-308-C6-NP-20</v>
      </c>
      <c r="V2068" t="e">
        <f t="shared" si="454"/>
        <v>#VALUE!</v>
      </c>
      <c r="W2068" t="str">
        <f t="shared" si="455"/>
        <v>KG</v>
      </c>
      <c r="X2068" t="e">
        <f t="shared" si="456"/>
        <v>#VALUE!</v>
      </c>
      <c r="Y2068">
        <f t="shared" si="457"/>
        <v>1897645.48</v>
      </c>
      <c r="Z2068">
        <f t="shared" si="458"/>
        <v>0.17098002891318342</v>
      </c>
      <c r="AA2068" t="str">
        <f t="shared" si="459"/>
        <v>High</v>
      </c>
      <c r="AB2068">
        <f t="shared" si="460"/>
        <v>2017</v>
      </c>
      <c r="AD2068">
        <f t="shared" si="461"/>
        <v>0.17098051134603687</v>
      </c>
    </row>
    <row r="2069" spans="1:30" x14ac:dyDescent="0.3">
      <c r="A2069" s="3" t="s">
        <v>19</v>
      </c>
      <c r="B2069" s="3" t="s">
        <v>2736</v>
      </c>
      <c r="C2069" s="3" t="s">
        <v>21</v>
      </c>
      <c r="D2069" s="4" t="s">
        <v>22</v>
      </c>
      <c r="E2069" s="3" t="s">
        <v>2738</v>
      </c>
      <c r="F2069" s="3" t="str">
        <f t="shared" si="448"/>
        <v>Other</v>
      </c>
      <c r="G2069" s="3" t="str">
        <f t="shared" si="449"/>
        <v>STAINLESS STEEL SPORTS BOTTLE 600ML S115 -NP-21</v>
      </c>
      <c r="H2069" s="3" t="str">
        <f t="shared" si="450"/>
        <v>STAINLESS</v>
      </c>
      <c r="I2069" s="3"/>
      <c r="J2069" s="3"/>
      <c r="K2069" s="3" t="str">
        <f t="shared" si="451"/>
        <v>KG</v>
      </c>
      <c r="L2069" s="3" t="e">
        <f t="shared" si="452"/>
        <v>#VALUE!</v>
      </c>
      <c r="M2069" s="3"/>
      <c r="N2069" s="3">
        <v>21240</v>
      </c>
      <c r="O2069" s="3" t="s">
        <v>1076</v>
      </c>
      <c r="P2069" s="3">
        <v>84.119387950000004</v>
      </c>
      <c r="Q2069" s="3">
        <v>1786695.8</v>
      </c>
      <c r="R2069" s="3">
        <v>1.229815613</v>
      </c>
      <c r="S2069" s="3">
        <v>26121.283630000002</v>
      </c>
      <c r="T2069" s="3">
        <v>305489.2</v>
      </c>
      <c r="U2069" t="str">
        <f t="shared" si="453"/>
        <v>STAINLESS STEEL SPORTS BOTTLE 600ML S115 -NP-21</v>
      </c>
      <c r="V2069" t="e">
        <f t="shared" si="454"/>
        <v>#VALUE!</v>
      </c>
      <c r="W2069" t="str">
        <f t="shared" si="455"/>
        <v>KG</v>
      </c>
      <c r="X2069" t="e">
        <f t="shared" si="456"/>
        <v>#VALUE!</v>
      </c>
      <c r="Y2069">
        <f t="shared" si="457"/>
        <v>2092185</v>
      </c>
      <c r="Z2069">
        <f t="shared" si="458"/>
        <v>0.17097997319969074</v>
      </c>
      <c r="AA2069" t="str">
        <f t="shared" si="459"/>
        <v>High</v>
      </c>
      <c r="AB2069">
        <f t="shared" si="460"/>
        <v>2017</v>
      </c>
      <c r="AD2069">
        <f t="shared" si="461"/>
        <v>0.17098055154877467</v>
      </c>
    </row>
    <row r="2070" spans="1:30" x14ac:dyDescent="0.3">
      <c r="A2070" s="3" t="s">
        <v>19</v>
      </c>
      <c r="B2070" s="3" t="s">
        <v>2739</v>
      </c>
      <c r="C2070" s="3" t="s">
        <v>21</v>
      </c>
      <c r="D2070" s="4" t="s">
        <v>22</v>
      </c>
      <c r="E2070" s="3" t="s">
        <v>2740</v>
      </c>
      <c r="F2070" s="3" t="str">
        <f t="shared" si="448"/>
        <v>Other</v>
      </c>
      <c r="G2070" s="3" t="str">
        <f t="shared" si="449"/>
        <v xml:space="preserve">STEEL HOOK 3PCS-RJ-409 </v>
      </c>
      <c r="H2070" s="3" t="str">
        <f t="shared" si="450"/>
        <v>STEEL</v>
      </c>
      <c r="I2070" s="3"/>
      <c r="J2070" s="3"/>
      <c r="K2070" s="3" t="str">
        <f t="shared" si="451"/>
        <v>PCS</v>
      </c>
      <c r="L2070" s="3" t="e">
        <f t="shared" si="452"/>
        <v>#VALUE!</v>
      </c>
      <c r="M2070" s="3"/>
      <c r="N2070" s="3">
        <v>24048</v>
      </c>
      <c r="O2070" s="3" t="s">
        <v>2194</v>
      </c>
      <c r="P2070" s="3">
        <v>37.031334409999999</v>
      </c>
      <c r="Q2070" s="3">
        <v>890529.53</v>
      </c>
      <c r="R2070" s="3">
        <v>0.53590932599999996</v>
      </c>
      <c r="S2070" s="3">
        <v>12887.54747</v>
      </c>
      <c r="T2070" s="3">
        <v>152262.79999999999</v>
      </c>
      <c r="U2070" t="str">
        <f t="shared" si="453"/>
        <v xml:space="preserve">STEEL HOOK 3PCS-RJ-409 </v>
      </c>
      <c r="V2070" t="e">
        <f t="shared" si="454"/>
        <v>#VALUE!</v>
      </c>
      <c r="W2070" t="str">
        <f t="shared" si="455"/>
        <v>PCS</v>
      </c>
      <c r="X2070" t="e">
        <f t="shared" si="456"/>
        <v>#VALUE!</v>
      </c>
      <c r="Y2070">
        <f t="shared" si="457"/>
        <v>1042792.3300000001</v>
      </c>
      <c r="Z2070">
        <f t="shared" si="458"/>
        <v>0.17098006845432737</v>
      </c>
      <c r="AA2070" t="str">
        <f t="shared" si="459"/>
        <v>High</v>
      </c>
      <c r="AB2070">
        <f t="shared" si="460"/>
        <v>2017</v>
      </c>
      <c r="AD2070">
        <f t="shared" si="461"/>
        <v>0.17098060412596411</v>
      </c>
    </row>
    <row r="2071" spans="1:30" x14ac:dyDescent="0.3">
      <c r="A2071" s="3" t="s">
        <v>19</v>
      </c>
      <c r="B2071" s="3" t="s">
        <v>2739</v>
      </c>
      <c r="C2071" s="3" t="s">
        <v>21</v>
      </c>
      <c r="D2071" s="4" t="s">
        <v>25</v>
      </c>
      <c r="E2071" s="3" t="s">
        <v>2741</v>
      </c>
      <c r="F2071" s="3" t="str">
        <f t="shared" si="448"/>
        <v>Scrubber</v>
      </c>
      <c r="G2071" s="3" t="str">
        <f t="shared" si="449"/>
        <v xml:space="preserve">STEEL SCRUBBER 3 PCS SET-ANGW11 </v>
      </c>
      <c r="H2071" s="3" t="str">
        <f t="shared" si="450"/>
        <v>STEEL</v>
      </c>
      <c r="I2071" s="3"/>
      <c r="J2071" s="3"/>
      <c r="K2071" s="3" t="str">
        <f t="shared" si="451"/>
        <v>PCS</v>
      </c>
      <c r="L2071" s="3" t="e">
        <f t="shared" si="452"/>
        <v>#VALUE!</v>
      </c>
      <c r="M2071" s="3"/>
      <c r="N2071" s="3">
        <v>118272</v>
      </c>
      <c r="O2071" s="3" t="s">
        <v>2194</v>
      </c>
      <c r="P2071" s="3">
        <v>10.88972064</v>
      </c>
      <c r="Q2071" s="3">
        <v>1287949.04</v>
      </c>
      <c r="R2071" s="3">
        <v>0.15759364200000001</v>
      </c>
      <c r="S2071" s="3">
        <v>18638.915199999999</v>
      </c>
      <c r="T2071" s="3">
        <v>220213.5</v>
      </c>
      <c r="U2071" t="str">
        <f t="shared" si="453"/>
        <v xml:space="preserve">STEEL SCRUBBER 3 PCS SET-ANGW11 </v>
      </c>
      <c r="V2071" t="e">
        <f t="shared" si="454"/>
        <v>#VALUE!</v>
      </c>
      <c r="W2071" t="str">
        <f t="shared" si="455"/>
        <v>PCS</v>
      </c>
      <c r="X2071" t="e">
        <f t="shared" si="456"/>
        <v>#VALUE!</v>
      </c>
      <c r="Y2071">
        <f t="shared" si="457"/>
        <v>1508162.54</v>
      </c>
      <c r="Z2071">
        <f t="shared" si="458"/>
        <v>0.17097997914575874</v>
      </c>
      <c r="AA2071" t="str">
        <f t="shared" si="459"/>
        <v>High</v>
      </c>
      <c r="AB2071">
        <f t="shared" si="460"/>
        <v>2017</v>
      </c>
      <c r="AD2071">
        <f t="shared" si="461"/>
        <v>0.17098065769312781</v>
      </c>
    </row>
    <row r="2072" spans="1:30" x14ac:dyDescent="0.3">
      <c r="A2072" s="3" t="s">
        <v>19</v>
      </c>
      <c r="B2072" s="3" t="s">
        <v>2739</v>
      </c>
      <c r="C2072" s="3" t="s">
        <v>21</v>
      </c>
      <c r="D2072" s="4" t="s">
        <v>22</v>
      </c>
      <c r="E2072" s="3" t="s">
        <v>2742</v>
      </c>
      <c r="F2072" s="3" t="str">
        <f t="shared" si="448"/>
        <v>Other</v>
      </c>
      <c r="G2072" s="3" t="str">
        <f t="shared" si="449"/>
        <v xml:space="preserve">STEEL PEELER -MP-196 </v>
      </c>
      <c r="H2072" s="3" t="str">
        <f t="shared" si="450"/>
        <v>STEEL</v>
      </c>
      <c r="I2072" s="3"/>
      <c r="J2072" s="3"/>
      <c r="K2072" s="3" t="str">
        <f t="shared" si="451"/>
        <v>KG</v>
      </c>
      <c r="L2072" s="3" t="e">
        <f t="shared" si="452"/>
        <v>#VALUE!</v>
      </c>
      <c r="M2072" s="3"/>
      <c r="N2072" s="3">
        <v>432</v>
      </c>
      <c r="O2072" s="3" t="s">
        <v>1076</v>
      </c>
      <c r="P2072" s="3">
        <v>36.920856479999998</v>
      </c>
      <c r="Q2072" s="3">
        <v>15949.81</v>
      </c>
      <c r="R2072" s="3">
        <v>0.53431051299999999</v>
      </c>
      <c r="S2072" s="3">
        <v>230.8221418</v>
      </c>
      <c r="T2072" s="3">
        <v>2727.2</v>
      </c>
      <c r="U2072" t="str">
        <f t="shared" si="453"/>
        <v xml:space="preserve">STEEL PEELER -MP-196 </v>
      </c>
      <c r="V2072" t="e">
        <f t="shared" si="454"/>
        <v>#VALUE!</v>
      </c>
      <c r="W2072" t="str">
        <f t="shared" si="455"/>
        <v>KG</v>
      </c>
      <c r="X2072" t="e">
        <f t="shared" si="456"/>
        <v>#VALUE!</v>
      </c>
      <c r="Y2072">
        <f t="shared" si="457"/>
        <v>18677.009999999998</v>
      </c>
      <c r="Z2072">
        <f t="shared" si="458"/>
        <v>0.17098636284695554</v>
      </c>
      <c r="AA2072" t="str">
        <f t="shared" si="459"/>
        <v>High</v>
      </c>
      <c r="AB2072">
        <f t="shared" si="460"/>
        <v>2017</v>
      </c>
      <c r="AD2072">
        <f t="shared" si="461"/>
        <v>0.17098073308727993</v>
      </c>
    </row>
    <row r="2073" spans="1:30" x14ac:dyDescent="0.3">
      <c r="A2073" s="3" t="s">
        <v>19</v>
      </c>
      <c r="B2073" s="3" t="s">
        <v>2743</v>
      </c>
      <c r="C2073" s="3" t="s">
        <v>21</v>
      </c>
      <c r="D2073" s="4" t="s">
        <v>22</v>
      </c>
      <c r="E2073" s="3" t="s">
        <v>2744</v>
      </c>
      <c r="F2073" s="3" t="str">
        <f t="shared" si="448"/>
        <v>Other</v>
      </c>
      <c r="G2073" s="3" t="str">
        <f t="shared" si="449"/>
        <v xml:space="preserve">STEEL PEELER-MP-196 </v>
      </c>
      <c r="H2073" s="3" t="str">
        <f t="shared" si="450"/>
        <v>STEEL</v>
      </c>
      <c r="I2073" s="3"/>
      <c r="J2073" s="3"/>
      <c r="K2073" s="3" t="str">
        <f t="shared" si="451"/>
        <v>KG</v>
      </c>
      <c r="L2073" s="3" t="e">
        <f t="shared" si="452"/>
        <v>#VALUE!</v>
      </c>
      <c r="M2073" s="3"/>
      <c r="N2073" s="3">
        <v>21168</v>
      </c>
      <c r="O2073" s="3" t="s">
        <v>1076</v>
      </c>
      <c r="P2073" s="3">
        <v>36.834676399999999</v>
      </c>
      <c r="Q2073" s="3">
        <v>779716.43</v>
      </c>
      <c r="R2073" s="3">
        <v>0.53306333400000006</v>
      </c>
      <c r="S2073" s="3">
        <v>11283.88466</v>
      </c>
      <c r="T2073" s="3">
        <v>133315.9</v>
      </c>
      <c r="U2073" t="str">
        <f t="shared" si="453"/>
        <v xml:space="preserve">STEEL PEELER-MP-196 </v>
      </c>
      <c r="V2073" t="e">
        <f t="shared" si="454"/>
        <v>#VALUE!</v>
      </c>
      <c r="W2073" t="str">
        <f t="shared" si="455"/>
        <v>KG</v>
      </c>
      <c r="X2073" t="e">
        <f t="shared" si="456"/>
        <v>#VALUE!</v>
      </c>
      <c r="Y2073">
        <f t="shared" si="457"/>
        <v>913032.33000000007</v>
      </c>
      <c r="Z2073">
        <f t="shared" si="458"/>
        <v>0.17097998050393781</v>
      </c>
      <c r="AA2073" t="str">
        <f t="shared" si="459"/>
        <v>Normal</v>
      </c>
      <c r="AB2073">
        <f t="shared" si="460"/>
        <v>2017</v>
      </c>
      <c r="AD2073">
        <f t="shared" si="461"/>
        <v>0.17098002936732046</v>
      </c>
    </row>
    <row r="2074" spans="1:30" x14ac:dyDescent="0.3">
      <c r="A2074" s="3" t="s">
        <v>19</v>
      </c>
      <c r="B2074" s="3" t="s">
        <v>2745</v>
      </c>
      <c r="C2074" s="3" t="s">
        <v>21</v>
      </c>
      <c r="D2074" s="4" t="s">
        <v>25</v>
      </c>
      <c r="E2074" s="3" t="s">
        <v>2746</v>
      </c>
      <c r="F2074" s="3" t="str">
        <f t="shared" si="448"/>
        <v>Scrubber</v>
      </c>
      <c r="G2074" s="3" t="str">
        <f t="shared" si="449"/>
        <v xml:space="preserve">STEEL SCRUBBER-AISI430 </v>
      </c>
      <c r="H2074" s="3" t="str">
        <f t="shared" si="450"/>
        <v>STEEL</v>
      </c>
      <c r="I2074" s="3"/>
      <c r="J2074" s="3"/>
      <c r="K2074" s="3" t="str">
        <f t="shared" si="451"/>
        <v>KG</v>
      </c>
      <c r="L2074" s="3" t="e">
        <f t="shared" si="452"/>
        <v>#VALUE!</v>
      </c>
      <c r="M2074" s="3"/>
      <c r="N2074" s="3">
        <v>273600</v>
      </c>
      <c r="O2074" s="3" t="s">
        <v>1076</v>
      </c>
      <c r="P2074" s="3">
        <v>4.7127486479999998</v>
      </c>
      <c r="Q2074" s="3">
        <v>1289408.03</v>
      </c>
      <c r="R2074" s="3">
        <v>6.8201862000000002E-2</v>
      </c>
      <c r="S2074" s="3">
        <v>18660.02938</v>
      </c>
      <c r="T2074" s="3">
        <v>220462.9</v>
      </c>
      <c r="U2074" t="str">
        <f t="shared" si="453"/>
        <v xml:space="preserve">STEEL SCRUBBER-AISI430 </v>
      </c>
      <c r="V2074" t="e">
        <f t="shared" si="454"/>
        <v>#VALUE!</v>
      </c>
      <c r="W2074" t="str">
        <f t="shared" si="455"/>
        <v>KG</v>
      </c>
      <c r="X2074" t="e">
        <f t="shared" si="456"/>
        <v>#VALUE!</v>
      </c>
      <c r="Y2074">
        <f t="shared" si="457"/>
        <v>1509870.93</v>
      </c>
      <c r="Z2074">
        <f t="shared" si="458"/>
        <v>0.17097993410200804</v>
      </c>
      <c r="AA2074" t="str">
        <f t="shared" si="459"/>
        <v>Normal</v>
      </c>
      <c r="AB2074">
        <f t="shared" si="460"/>
        <v>2017</v>
      </c>
      <c r="AD2074">
        <f t="shared" si="461"/>
        <v>0.1709800363478037</v>
      </c>
    </row>
    <row r="2075" spans="1:30" x14ac:dyDescent="0.3">
      <c r="A2075" s="3" t="s">
        <v>19</v>
      </c>
      <c r="B2075" s="3" t="s">
        <v>2747</v>
      </c>
      <c r="C2075" s="3" t="s">
        <v>21</v>
      </c>
      <c r="D2075" s="4" t="s">
        <v>22</v>
      </c>
      <c r="E2075" s="3" t="s">
        <v>2748</v>
      </c>
      <c r="F2075" s="3" t="str">
        <f t="shared" si="448"/>
        <v>Other</v>
      </c>
      <c r="G2075" s="3" t="str">
        <f t="shared" si="449"/>
        <v xml:space="preserve">STEEL GRATER-ST-4 </v>
      </c>
      <c r="H2075" s="3" t="str">
        <f t="shared" si="450"/>
        <v>STEEL</v>
      </c>
      <c r="I2075" s="3"/>
      <c r="J2075" s="3"/>
      <c r="K2075" s="3" t="str">
        <f t="shared" si="451"/>
        <v>KG</v>
      </c>
      <c r="L2075" s="3" t="e">
        <f t="shared" si="452"/>
        <v>#VALUE!</v>
      </c>
      <c r="M2075" s="3"/>
      <c r="N2075" s="3">
        <v>20400</v>
      </c>
      <c r="O2075" s="3" t="s">
        <v>1076</v>
      </c>
      <c r="P2075" s="3">
        <v>51.854725979999998</v>
      </c>
      <c r="Q2075" s="3">
        <v>1057836.4099999999</v>
      </c>
      <c r="R2075" s="3">
        <v>0.75370241299999996</v>
      </c>
      <c r="S2075" s="3">
        <v>15375.52922</v>
      </c>
      <c r="T2075" s="3">
        <v>180868.8</v>
      </c>
      <c r="U2075" t="str">
        <f t="shared" si="453"/>
        <v xml:space="preserve">STEEL GRATER-ST-4 </v>
      </c>
      <c r="V2075" t="e">
        <f t="shared" si="454"/>
        <v>#VALUE!</v>
      </c>
      <c r="W2075" t="str">
        <f t="shared" si="455"/>
        <v>KG</v>
      </c>
      <c r="X2075" t="e">
        <f t="shared" si="456"/>
        <v>#VALUE!</v>
      </c>
      <c r="Y2075">
        <f t="shared" si="457"/>
        <v>1238705.21</v>
      </c>
      <c r="Z2075">
        <f t="shared" si="458"/>
        <v>0.17097993441159773</v>
      </c>
      <c r="AA2075" t="str">
        <f t="shared" si="459"/>
        <v>Normal</v>
      </c>
      <c r="AB2075">
        <f t="shared" si="460"/>
        <v>2017</v>
      </c>
      <c r="AD2075">
        <f t="shared" si="461"/>
        <v>0.17098005338876965</v>
      </c>
    </row>
    <row r="2076" spans="1:30" x14ac:dyDescent="0.3">
      <c r="A2076" s="3" t="s">
        <v>19</v>
      </c>
      <c r="B2076" s="3" t="s">
        <v>2747</v>
      </c>
      <c r="C2076" s="3" t="s">
        <v>21</v>
      </c>
      <c r="D2076" s="4" t="s">
        <v>22</v>
      </c>
      <c r="E2076" s="3" t="s">
        <v>2749</v>
      </c>
      <c r="F2076" s="3" t="str">
        <f t="shared" si="448"/>
        <v>Other</v>
      </c>
      <c r="G2076" s="3" t="str">
        <f t="shared" si="449"/>
        <v xml:space="preserve">STEEL PIZZA CUTTER- RJ-388 </v>
      </c>
      <c r="H2076" s="3" t="str">
        <f t="shared" si="450"/>
        <v>STEEL</v>
      </c>
      <c r="I2076" s="3"/>
      <c r="J2076" s="3"/>
      <c r="K2076" s="3" t="str">
        <f t="shared" si="451"/>
        <v>KG</v>
      </c>
      <c r="L2076" s="3" t="e">
        <f t="shared" si="452"/>
        <v>#VALUE!</v>
      </c>
      <c r="M2076" s="3"/>
      <c r="N2076" s="3">
        <v>10800</v>
      </c>
      <c r="O2076" s="3" t="s">
        <v>1076</v>
      </c>
      <c r="P2076" s="3">
        <v>33.751993519999999</v>
      </c>
      <c r="Q2076" s="3">
        <v>364521.53</v>
      </c>
      <c r="R2076" s="3">
        <v>0.49058130100000003</v>
      </c>
      <c r="S2076" s="3">
        <v>5298.2780519999997</v>
      </c>
      <c r="T2076" s="3">
        <v>62325.9</v>
      </c>
      <c r="U2076" t="str">
        <f t="shared" si="453"/>
        <v xml:space="preserve">STEEL PIZZA CUTTER- RJ-388 </v>
      </c>
      <c r="V2076" t="e">
        <f t="shared" si="454"/>
        <v>#VALUE!</v>
      </c>
      <c r="W2076" t="str">
        <f t="shared" si="455"/>
        <v>KG</v>
      </c>
      <c r="X2076" t="e">
        <f t="shared" si="456"/>
        <v>#VALUE!</v>
      </c>
      <c r="Y2076">
        <f t="shared" si="457"/>
        <v>426847.43000000005</v>
      </c>
      <c r="Z2076">
        <f t="shared" si="458"/>
        <v>0.17098002414288122</v>
      </c>
      <c r="AA2076" t="str">
        <f t="shared" si="459"/>
        <v>Normal</v>
      </c>
      <c r="AB2076">
        <f t="shared" si="460"/>
        <v>2017</v>
      </c>
      <c r="AD2076">
        <f t="shared" si="461"/>
        <v>0.17098007718420402</v>
      </c>
    </row>
    <row r="2077" spans="1:30" x14ac:dyDescent="0.3">
      <c r="A2077" s="3" t="s">
        <v>19</v>
      </c>
      <c r="B2077" s="3" t="s">
        <v>2747</v>
      </c>
      <c r="C2077" s="3" t="s">
        <v>21</v>
      </c>
      <c r="D2077" s="4" t="s">
        <v>22</v>
      </c>
      <c r="E2077" s="3" t="s">
        <v>2750</v>
      </c>
      <c r="F2077" s="3" t="str">
        <f t="shared" si="448"/>
        <v>Other</v>
      </c>
      <c r="G2077" s="3" t="str">
        <f t="shared" si="449"/>
        <v xml:space="preserve">STEEL TEA STAINER-NP-55 </v>
      </c>
      <c r="H2077" s="3" t="str">
        <f t="shared" si="450"/>
        <v>STEEL</v>
      </c>
      <c r="I2077" s="3"/>
      <c r="J2077" s="3"/>
      <c r="K2077" s="3" t="str">
        <f t="shared" si="451"/>
        <v>KG</v>
      </c>
      <c r="L2077" s="3" t="e">
        <f t="shared" si="452"/>
        <v>#VALUE!</v>
      </c>
      <c r="M2077" s="3"/>
      <c r="N2077" s="3">
        <v>39600</v>
      </c>
      <c r="O2077" s="3" t="s">
        <v>1076</v>
      </c>
      <c r="P2077" s="3">
        <v>20.351402019999998</v>
      </c>
      <c r="Q2077" s="3">
        <v>805915.52</v>
      </c>
      <c r="R2077" s="3">
        <v>0.29580526200000001</v>
      </c>
      <c r="S2077" s="3">
        <v>11713.888370000001</v>
      </c>
      <c r="T2077" s="3">
        <v>137795.4</v>
      </c>
      <c r="U2077" t="str">
        <f t="shared" si="453"/>
        <v xml:space="preserve">STEEL TEA STAINER-NP-55 </v>
      </c>
      <c r="V2077" t="e">
        <f t="shared" si="454"/>
        <v>#VALUE!</v>
      </c>
      <c r="W2077" t="str">
        <f t="shared" si="455"/>
        <v>KG</v>
      </c>
      <c r="X2077" t="e">
        <f t="shared" si="456"/>
        <v>#VALUE!</v>
      </c>
      <c r="Y2077">
        <f t="shared" si="457"/>
        <v>943710.92</v>
      </c>
      <c r="Z2077">
        <f t="shared" si="458"/>
        <v>0.17097995581472358</v>
      </c>
      <c r="AA2077" t="str">
        <f t="shared" si="459"/>
        <v>Normal</v>
      </c>
      <c r="AB2077">
        <f t="shared" si="460"/>
        <v>2017</v>
      </c>
      <c r="AD2077">
        <f t="shared" si="461"/>
        <v>0.17098009044453472</v>
      </c>
    </row>
    <row r="2078" spans="1:30" x14ac:dyDescent="0.3">
      <c r="A2078" s="3" t="s">
        <v>19</v>
      </c>
      <c r="B2078" s="3" t="s">
        <v>2747</v>
      </c>
      <c r="C2078" s="3" t="s">
        <v>21</v>
      </c>
      <c r="D2078" s="4" t="s">
        <v>22</v>
      </c>
      <c r="E2078" s="3" t="s">
        <v>2751</v>
      </c>
      <c r="F2078" s="3" t="str">
        <f t="shared" si="448"/>
        <v>Other</v>
      </c>
      <c r="G2078" s="3" t="str">
        <f t="shared" si="449"/>
        <v xml:space="preserve">STEEL TEA STAINER-NP-54 </v>
      </c>
      <c r="H2078" s="3" t="str">
        <f t="shared" si="450"/>
        <v>STEEL</v>
      </c>
      <c r="I2078" s="3"/>
      <c r="J2078" s="3"/>
      <c r="K2078" s="3" t="str">
        <f t="shared" si="451"/>
        <v>KG</v>
      </c>
      <c r="L2078" s="3" t="e">
        <f t="shared" si="452"/>
        <v>#VALUE!</v>
      </c>
      <c r="M2078" s="3"/>
      <c r="N2078" s="3">
        <v>30600</v>
      </c>
      <c r="O2078" s="3" t="s">
        <v>1076</v>
      </c>
      <c r="P2078" s="3">
        <v>20.35140196</v>
      </c>
      <c r="Q2078" s="3">
        <v>622752.9</v>
      </c>
      <c r="R2078" s="3">
        <v>0.29580526099999999</v>
      </c>
      <c r="S2078" s="3">
        <v>9051.6409879999992</v>
      </c>
      <c r="T2078" s="3">
        <v>106478.3</v>
      </c>
      <c r="U2078" t="str">
        <f t="shared" si="453"/>
        <v xml:space="preserve">STEEL TEA STAINER-NP-54 </v>
      </c>
      <c r="V2078" t="e">
        <f t="shared" si="454"/>
        <v>#VALUE!</v>
      </c>
      <c r="W2078" t="str">
        <f t="shared" si="455"/>
        <v>KG</v>
      </c>
      <c r="X2078" t="e">
        <f t="shared" si="456"/>
        <v>#VALUE!</v>
      </c>
      <c r="Y2078">
        <f t="shared" si="457"/>
        <v>729231.20000000007</v>
      </c>
      <c r="Z2078">
        <f t="shared" si="458"/>
        <v>0.17098001470567217</v>
      </c>
      <c r="AA2078" t="str">
        <f t="shared" si="459"/>
        <v>Normal</v>
      </c>
      <c r="AB2078">
        <f t="shared" si="460"/>
        <v>2017</v>
      </c>
      <c r="AD2078">
        <f t="shared" si="461"/>
        <v>0.17098013532113843</v>
      </c>
    </row>
    <row r="2079" spans="1:30" x14ac:dyDescent="0.3">
      <c r="A2079" s="3" t="s">
        <v>19</v>
      </c>
      <c r="B2079" s="3" t="s">
        <v>2752</v>
      </c>
      <c r="C2079" s="3" t="s">
        <v>21</v>
      </c>
      <c r="D2079" s="4" t="s">
        <v>22</v>
      </c>
      <c r="E2079" s="3" t="s">
        <v>2753</v>
      </c>
      <c r="F2079" s="3" t="str">
        <f t="shared" si="448"/>
        <v>Other</v>
      </c>
      <c r="G2079" s="3" t="str">
        <f t="shared" si="449"/>
        <v>STAINLESS STEEL SPORTS BOTTLE 600ML S-115 -NP-21</v>
      </c>
      <c r="H2079" s="3" t="str">
        <f t="shared" si="450"/>
        <v>STAINLESS</v>
      </c>
      <c r="I2079" s="3"/>
      <c r="J2079" s="3"/>
      <c r="K2079" s="3" t="str">
        <f t="shared" si="451"/>
        <v>KG</v>
      </c>
      <c r="L2079" s="3" t="e">
        <f t="shared" si="452"/>
        <v>#VALUE!</v>
      </c>
      <c r="M2079" s="3"/>
      <c r="N2079" s="3">
        <v>22860</v>
      </c>
      <c r="O2079" s="3" t="s">
        <v>1076</v>
      </c>
      <c r="P2079" s="3">
        <v>84.736239280000007</v>
      </c>
      <c r="Q2079" s="3">
        <v>1937070.43</v>
      </c>
      <c r="R2079" s="3">
        <v>1.231631385</v>
      </c>
      <c r="S2079" s="3">
        <v>28155.09346</v>
      </c>
      <c r="T2079" s="3">
        <v>331200.2</v>
      </c>
      <c r="U2079" t="str">
        <f t="shared" si="453"/>
        <v>STAINLESS STEEL SPORTS BOTTLE 600ML S-115 -NP-21</v>
      </c>
      <c r="V2079" t="e">
        <f t="shared" si="454"/>
        <v>#VALUE!</v>
      </c>
      <c r="W2079" t="str">
        <f t="shared" si="455"/>
        <v>KG</v>
      </c>
      <c r="X2079" t="e">
        <f t="shared" si="456"/>
        <v>#VALUE!</v>
      </c>
      <c r="Y2079">
        <f t="shared" si="457"/>
        <v>2268270.63</v>
      </c>
      <c r="Z2079">
        <f t="shared" si="458"/>
        <v>0.17097994728049204</v>
      </c>
      <c r="AA2079" t="str">
        <f t="shared" si="459"/>
        <v>Normal</v>
      </c>
      <c r="AB2079">
        <f t="shared" si="460"/>
        <v>2017</v>
      </c>
      <c r="AD2079">
        <f t="shared" si="461"/>
        <v>0.17098019562887157</v>
      </c>
    </row>
    <row r="2080" spans="1:30" x14ac:dyDescent="0.3">
      <c r="A2080" s="3" t="s">
        <v>19</v>
      </c>
      <c r="B2080" s="3" t="s">
        <v>2752</v>
      </c>
      <c r="C2080" s="3" t="s">
        <v>21</v>
      </c>
      <c r="D2080" s="4" t="s">
        <v>22</v>
      </c>
      <c r="E2080" s="3" t="s">
        <v>2754</v>
      </c>
      <c r="F2080" s="3" t="str">
        <f t="shared" si="448"/>
        <v>Other</v>
      </c>
      <c r="G2080" s="3" t="str">
        <f t="shared" si="449"/>
        <v>STAINLESS STEEL SPORTS BOTTLE 750ML S-308-C6-NP-20</v>
      </c>
      <c r="H2080" s="3" t="str">
        <f t="shared" si="450"/>
        <v>STAINLESS</v>
      </c>
      <c r="I2080" s="3"/>
      <c r="J2080" s="3"/>
      <c r="K2080" s="3" t="str">
        <f t="shared" si="451"/>
        <v>KG</v>
      </c>
      <c r="L2080" s="3" t="e">
        <f t="shared" si="452"/>
        <v>#VALUE!</v>
      </c>
      <c r="M2080" s="3"/>
      <c r="N2080" s="3">
        <v>1656</v>
      </c>
      <c r="O2080" s="3" t="s">
        <v>1076</v>
      </c>
      <c r="P2080" s="3">
        <v>79.149233089999996</v>
      </c>
      <c r="Q2080" s="3">
        <v>131071.13</v>
      </c>
      <c r="R2080" s="3">
        <v>1.1504249</v>
      </c>
      <c r="S2080" s="3">
        <v>1905.1036340000001</v>
      </c>
      <c r="T2080" s="3">
        <v>22410.6</v>
      </c>
      <c r="U2080" t="str">
        <f t="shared" si="453"/>
        <v>STAINLESS STEEL SPORTS BOTTLE 750ML S-308-C6-NP-20</v>
      </c>
      <c r="V2080" t="e">
        <f t="shared" si="454"/>
        <v>#VALUE!</v>
      </c>
      <c r="W2080" t="str">
        <f t="shared" si="455"/>
        <v>KG</v>
      </c>
      <c r="X2080" t="e">
        <f t="shared" si="456"/>
        <v>#VALUE!</v>
      </c>
      <c r="Y2080">
        <f t="shared" si="457"/>
        <v>153481.73000000001</v>
      </c>
      <c r="Z2080">
        <f t="shared" si="458"/>
        <v>0.17098044397725112</v>
      </c>
      <c r="AA2080" t="str">
        <f t="shared" si="459"/>
        <v>Normal</v>
      </c>
      <c r="AB2080">
        <f t="shared" si="460"/>
        <v>2017</v>
      </c>
      <c r="AD2080">
        <f t="shared" si="461"/>
        <v>0.17098044397725112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2867-4AA0-4D65-B53A-C1851C91DC12}">
  <dimension ref="A1:M615"/>
  <sheetViews>
    <sheetView workbookViewId="0">
      <selection activeCell="E1" sqref="E1:H1048576"/>
    </sheetView>
  </sheetViews>
  <sheetFormatPr defaultRowHeight="14.4" x14ac:dyDescent="0.3"/>
  <cols>
    <col min="5" max="5" width="12.5546875" bestFit="1" customWidth="1"/>
    <col min="6" max="6" width="22.109375" bestFit="1" customWidth="1"/>
    <col min="7" max="7" width="20.77734375" bestFit="1" customWidth="1"/>
    <col min="8" max="8" width="23.33203125" bestFit="1" customWidth="1"/>
    <col min="10" max="10" width="57" bestFit="1" customWidth="1"/>
    <col min="11" max="11" width="17.33203125" bestFit="1" customWidth="1"/>
    <col min="12" max="12" width="23.33203125" bestFit="1" customWidth="1"/>
    <col min="13" max="13" width="21" bestFit="1" customWidth="1"/>
  </cols>
  <sheetData>
    <row r="1" spans="1:13" x14ac:dyDescent="0.3">
      <c r="A1" s="5" t="s">
        <v>2763</v>
      </c>
      <c r="B1" t="s">
        <v>2765</v>
      </c>
      <c r="E1" s="5" t="s">
        <v>2763</v>
      </c>
      <c r="F1" t="s">
        <v>2765</v>
      </c>
      <c r="G1" t="s">
        <v>2766</v>
      </c>
      <c r="H1" t="s">
        <v>3356</v>
      </c>
      <c r="J1" s="5" t="s">
        <v>2763</v>
      </c>
      <c r="K1" t="s">
        <v>3355</v>
      </c>
      <c r="L1" t="s">
        <v>3356</v>
      </c>
      <c r="M1" t="s">
        <v>3357</v>
      </c>
    </row>
    <row r="2" spans="1:13" x14ac:dyDescent="0.3">
      <c r="A2" s="6" t="s">
        <v>25</v>
      </c>
      <c r="B2" s="7">
        <v>473920211.96999979</v>
      </c>
      <c r="E2" s="6">
        <v>2017</v>
      </c>
      <c r="F2" s="7">
        <v>190993191.84</v>
      </c>
      <c r="G2" s="7">
        <v>32749949.999999978</v>
      </c>
      <c r="H2" s="7">
        <v>158243241.84000012</v>
      </c>
      <c r="J2" s="6" t="s">
        <v>2769</v>
      </c>
      <c r="K2" s="7" t="e">
        <v>#VALUE!</v>
      </c>
      <c r="L2" s="7">
        <v>1499255.13</v>
      </c>
      <c r="M2" s="7" t="e">
        <v>#DIV/0!</v>
      </c>
    </row>
    <row r="3" spans="1:13" x14ac:dyDescent="0.3">
      <c r="A3" s="6" t="s">
        <v>96</v>
      </c>
      <c r="B3" s="7">
        <v>19583021.660000004</v>
      </c>
      <c r="E3" s="8" t="s">
        <v>2767</v>
      </c>
      <c r="F3" s="7">
        <v>190993191.84</v>
      </c>
      <c r="G3" s="7">
        <v>32749949.999999978</v>
      </c>
      <c r="H3" s="7">
        <v>158243241.84000012</v>
      </c>
      <c r="J3" s="6" t="s">
        <v>2770</v>
      </c>
      <c r="K3" s="7" t="e">
        <v>#VALUE!</v>
      </c>
      <c r="L3" s="7">
        <v>30016788.420000002</v>
      </c>
      <c r="M3" s="7" t="e">
        <v>#DIV/0!</v>
      </c>
    </row>
    <row r="4" spans="1:13" x14ac:dyDescent="0.3">
      <c r="A4" s="6" t="s">
        <v>22</v>
      </c>
      <c r="B4" s="7">
        <v>5130451974.5899916</v>
      </c>
      <c r="E4" s="6">
        <v>2018</v>
      </c>
      <c r="F4" s="7">
        <v>416716983.0200001</v>
      </c>
      <c r="G4" s="7">
        <v>82490491.700000048</v>
      </c>
      <c r="H4" s="7">
        <v>334226491.32000011</v>
      </c>
      <c r="J4" s="6" t="s">
        <v>2771</v>
      </c>
      <c r="K4" s="7" t="e">
        <v>#VALUE!</v>
      </c>
      <c r="L4" s="7">
        <v>5858680.4299999997</v>
      </c>
      <c r="M4" s="7" t="e">
        <v>#DIV/0!</v>
      </c>
    </row>
    <row r="5" spans="1:13" x14ac:dyDescent="0.3">
      <c r="A5" s="6" t="s">
        <v>2764</v>
      </c>
      <c r="B5" s="7">
        <v>5623955208.2199917</v>
      </c>
      <c r="E5" s="8" t="s">
        <v>2767</v>
      </c>
      <c r="F5" s="7">
        <v>416716983.0200001</v>
      </c>
      <c r="G5" s="7">
        <v>82490491.700000048</v>
      </c>
      <c r="H5" s="7">
        <v>334226491.32000011</v>
      </c>
      <c r="J5" s="6" t="s">
        <v>2772</v>
      </c>
      <c r="K5" s="7" t="e">
        <v>#VALUE!</v>
      </c>
      <c r="L5" s="7">
        <v>11904528.33</v>
      </c>
      <c r="M5" s="7" t="e">
        <v>#DIV/0!</v>
      </c>
    </row>
    <row r="6" spans="1:13" x14ac:dyDescent="0.3">
      <c r="E6" s="6">
        <v>2019</v>
      </c>
      <c r="F6" s="7">
        <v>525425166.22999972</v>
      </c>
      <c r="G6" s="7">
        <v>104022203.49999999</v>
      </c>
      <c r="H6" s="7">
        <v>421402962.72999948</v>
      </c>
      <c r="J6" s="6" t="s">
        <v>2773</v>
      </c>
      <c r="K6" s="7" t="e">
        <v>#VALUE!</v>
      </c>
      <c r="L6" s="7">
        <v>6071535.04</v>
      </c>
      <c r="M6" s="7" t="e">
        <v>#DIV/0!</v>
      </c>
    </row>
    <row r="7" spans="1:13" x14ac:dyDescent="0.3">
      <c r="E7" s="8">
        <v>6800</v>
      </c>
      <c r="F7" s="7">
        <v>745847.79</v>
      </c>
      <c r="G7" s="7">
        <v>145905.9</v>
      </c>
      <c r="H7" s="7">
        <v>599941.89</v>
      </c>
      <c r="J7" s="6" t="s">
        <v>2774</v>
      </c>
      <c r="K7" s="7" t="e">
        <v>#VALUE!</v>
      </c>
      <c r="L7" s="7">
        <v>15522150.73</v>
      </c>
      <c r="M7" s="7" t="e">
        <v>#DIV/0!</v>
      </c>
    </row>
    <row r="8" spans="1:13" x14ac:dyDescent="0.3">
      <c r="E8" s="8">
        <v>11100</v>
      </c>
      <c r="F8" s="7">
        <v>1478376.98</v>
      </c>
      <c r="G8" s="7">
        <v>289206.3</v>
      </c>
      <c r="H8" s="7">
        <v>1189170.68</v>
      </c>
      <c r="J8" s="6" t="s">
        <v>2775</v>
      </c>
      <c r="K8" s="7">
        <v>480</v>
      </c>
      <c r="L8" s="7">
        <v>17971.48</v>
      </c>
      <c r="M8" s="7" t="e">
        <v>#DIV/0!</v>
      </c>
    </row>
    <row r="9" spans="1:13" x14ac:dyDescent="0.3">
      <c r="E9" s="8">
        <v>28200</v>
      </c>
      <c r="F9" s="7">
        <v>3079365.17</v>
      </c>
      <c r="G9" s="7">
        <v>602398.4</v>
      </c>
      <c r="H9" s="7">
        <v>2476966.77</v>
      </c>
      <c r="J9" s="6" t="s">
        <v>2776</v>
      </c>
      <c r="K9" s="7" t="e">
        <v>#VALUE!</v>
      </c>
      <c r="L9" s="7">
        <v>5099049.91</v>
      </c>
      <c r="M9" s="7" t="e">
        <v>#DIV/0!</v>
      </c>
    </row>
    <row r="10" spans="1:13" x14ac:dyDescent="0.3">
      <c r="E10" s="8" t="s">
        <v>2767</v>
      </c>
      <c r="F10" s="7">
        <v>520121576.28999972</v>
      </c>
      <c r="G10" s="7">
        <v>102984692.89999999</v>
      </c>
      <c r="H10" s="7">
        <v>417136883.38999951</v>
      </c>
      <c r="J10" s="6" t="s">
        <v>2777</v>
      </c>
      <c r="K10" s="7">
        <v>480</v>
      </c>
      <c r="L10" s="7">
        <v>32947.42</v>
      </c>
      <c r="M10" s="7" t="e">
        <v>#DIV/0!</v>
      </c>
    </row>
    <row r="11" spans="1:13" x14ac:dyDescent="0.3">
      <c r="E11" s="6">
        <v>2020</v>
      </c>
      <c r="F11" s="7">
        <v>469596132.30000013</v>
      </c>
      <c r="G11" s="7">
        <v>120306630.69999999</v>
      </c>
      <c r="H11" s="7">
        <v>349289501.60000014</v>
      </c>
      <c r="J11" s="6" t="s">
        <v>2778</v>
      </c>
      <c r="K11" s="7">
        <v>25044</v>
      </c>
      <c r="L11" s="7">
        <v>4342824.57</v>
      </c>
      <c r="M11" s="7" t="e">
        <v>#DIV/0!</v>
      </c>
    </row>
    <row r="12" spans="1:13" x14ac:dyDescent="0.3">
      <c r="E12" s="8">
        <v>12732</v>
      </c>
      <c r="F12" s="7">
        <v>1892882.8800000001</v>
      </c>
      <c r="G12" s="7">
        <v>507576.3</v>
      </c>
      <c r="H12" s="7">
        <v>1385306.58</v>
      </c>
      <c r="J12" s="6" t="s">
        <v>2779</v>
      </c>
      <c r="K12" s="7" t="e">
        <v>#VALUE!</v>
      </c>
      <c r="L12" s="7">
        <v>21597076.5</v>
      </c>
      <c r="M12" s="7" t="e">
        <v>#DIV/0!</v>
      </c>
    </row>
    <row r="13" spans="1:13" x14ac:dyDescent="0.3">
      <c r="E13" s="8">
        <v>25296</v>
      </c>
      <c r="F13" s="7">
        <v>2621958.4500000002</v>
      </c>
      <c r="G13" s="7">
        <v>703077.8</v>
      </c>
      <c r="H13" s="7">
        <v>1918880.65</v>
      </c>
      <c r="J13" s="6" t="s">
        <v>2780</v>
      </c>
      <c r="K13" s="7">
        <v>86040</v>
      </c>
      <c r="L13" s="7">
        <v>19235682.73</v>
      </c>
      <c r="M13" s="7" t="e">
        <v>#DIV/0!</v>
      </c>
    </row>
    <row r="14" spans="1:13" x14ac:dyDescent="0.3">
      <c r="E14" s="8">
        <v>27000</v>
      </c>
      <c r="F14" s="7">
        <v>7856900.96</v>
      </c>
      <c r="G14" s="7">
        <v>1847948.8</v>
      </c>
      <c r="H14" s="7">
        <v>6008952.1600000001</v>
      </c>
      <c r="J14" s="6" t="s">
        <v>2781</v>
      </c>
      <c r="K14" s="7">
        <v>75840</v>
      </c>
      <c r="L14" s="7">
        <v>11669166.76</v>
      </c>
      <c r="M14" s="7" t="e">
        <v>#DIV/0!</v>
      </c>
    </row>
    <row r="15" spans="1:13" x14ac:dyDescent="0.3">
      <c r="E15" s="8">
        <v>38760</v>
      </c>
      <c r="F15" s="7">
        <v>5068725.4800000004</v>
      </c>
      <c r="G15" s="7">
        <v>1359178.1</v>
      </c>
      <c r="H15" s="7">
        <v>3709547.38</v>
      </c>
      <c r="J15" s="6" t="s">
        <v>2782</v>
      </c>
      <c r="K15" s="7">
        <v>37920</v>
      </c>
      <c r="L15" s="7">
        <v>5750069.7699999996</v>
      </c>
      <c r="M15" s="7" t="e">
        <v>#DIV/0!</v>
      </c>
    </row>
    <row r="16" spans="1:13" x14ac:dyDescent="0.3">
      <c r="E16" s="8" t="s">
        <v>2767</v>
      </c>
      <c r="F16" s="7">
        <v>452155664.53000015</v>
      </c>
      <c r="G16" s="7">
        <v>115888849.69999999</v>
      </c>
      <c r="H16" s="7">
        <v>336266814.83000016</v>
      </c>
      <c r="J16" s="6" t="s">
        <v>2783</v>
      </c>
      <c r="K16" s="7">
        <v>87720</v>
      </c>
      <c r="L16" s="7">
        <v>7332203.4400000004</v>
      </c>
      <c r="M16" s="7" t="e">
        <v>#DIV/0!</v>
      </c>
    </row>
    <row r="17" spans="5:13" x14ac:dyDescent="0.3">
      <c r="E17" s="6">
        <v>2021</v>
      </c>
      <c r="F17" s="7">
        <v>669001388.72000015</v>
      </c>
      <c r="G17" s="7">
        <v>181603576.50000003</v>
      </c>
      <c r="H17" s="7">
        <v>487397812.22000003</v>
      </c>
      <c r="J17" s="6" t="s">
        <v>2784</v>
      </c>
      <c r="K17" s="7" t="e">
        <v>#VALUE!</v>
      </c>
      <c r="L17" s="7">
        <v>10746541.129999999</v>
      </c>
      <c r="M17" s="7" t="e">
        <v>#DIV/0!</v>
      </c>
    </row>
    <row r="18" spans="5:13" x14ac:dyDescent="0.3">
      <c r="E18" s="8">
        <v>600</v>
      </c>
      <c r="F18" s="7">
        <v>79659.12</v>
      </c>
      <c r="G18" s="7">
        <v>21360.6</v>
      </c>
      <c r="H18" s="7">
        <v>58298.52</v>
      </c>
      <c r="J18" s="6" t="s">
        <v>2785</v>
      </c>
      <c r="K18" s="7">
        <v>19920</v>
      </c>
      <c r="L18" s="7">
        <v>2844087.6</v>
      </c>
      <c r="M18" s="7" t="e">
        <v>#DIV/0!</v>
      </c>
    </row>
    <row r="19" spans="5:13" x14ac:dyDescent="0.3">
      <c r="E19" s="8">
        <v>1824</v>
      </c>
      <c r="F19" s="7">
        <v>10592127.239999998</v>
      </c>
      <c r="G19" s="7">
        <v>2840277.6</v>
      </c>
      <c r="H19" s="7">
        <v>7751849.6399999997</v>
      </c>
      <c r="J19" s="6" t="s">
        <v>2786</v>
      </c>
      <c r="K19" s="7">
        <v>60960</v>
      </c>
      <c r="L19" s="7">
        <v>3297043.08</v>
      </c>
      <c r="M19" s="7" t="e">
        <v>#DIV/0!</v>
      </c>
    </row>
    <row r="20" spans="5:13" x14ac:dyDescent="0.3">
      <c r="E20" s="8">
        <v>3120</v>
      </c>
      <c r="F20" s="7">
        <v>172536.59</v>
      </c>
      <c r="G20" s="7">
        <v>46265.7</v>
      </c>
      <c r="H20" s="7">
        <v>126270.89</v>
      </c>
      <c r="J20" s="6" t="s">
        <v>2787</v>
      </c>
      <c r="K20" s="7">
        <v>24576</v>
      </c>
      <c r="L20" s="7">
        <v>1338636.56</v>
      </c>
      <c r="M20" s="7" t="e">
        <v>#DIV/0!</v>
      </c>
    </row>
    <row r="21" spans="5:13" x14ac:dyDescent="0.3">
      <c r="E21" s="8">
        <v>3648</v>
      </c>
      <c r="F21" s="7">
        <v>5359843.28</v>
      </c>
      <c r="G21" s="7">
        <v>1437241.3</v>
      </c>
      <c r="H21" s="7">
        <v>3922601.98</v>
      </c>
      <c r="J21" s="6" t="s">
        <v>2788</v>
      </c>
      <c r="K21" s="7">
        <v>70560</v>
      </c>
      <c r="L21" s="7">
        <v>4490876.7</v>
      </c>
      <c r="M21" s="7" t="e">
        <v>#DIV/0!</v>
      </c>
    </row>
    <row r="22" spans="5:13" x14ac:dyDescent="0.3">
      <c r="E22" s="8">
        <v>4104</v>
      </c>
      <c r="F22" s="7">
        <v>538991.64</v>
      </c>
      <c r="G22" s="7">
        <v>144530.5</v>
      </c>
      <c r="H22" s="7">
        <v>394461.14</v>
      </c>
      <c r="J22" s="6" t="s">
        <v>2789</v>
      </c>
      <c r="K22" s="7">
        <v>29880</v>
      </c>
      <c r="L22" s="7">
        <v>2096076.31</v>
      </c>
      <c r="M22" s="7" t="e">
        <v>#DIV/0!</v>
      </c>
    </row>
    <row r="23" spans="5:13" x14ac:dyDescent="0.3">
      <c r="E23" s="8">
        <v>4860</v>
      </c>
      <c r="F23" s="7">
        <v>563829.09</v>
      </c>
      <c r="G23" s="7">
        <v>151190.79999999999</v>
      </c>
      <c r="H23" s="7">
        <v>412638.29</v>
      </c>
      <c r="J23" s="6" t="s">
        <v>2790</v>
      </c>
      <c r="K23" s="7">
        <v>43200</v>
      </c>
      <c r="L23" s="7">
        <v>5931213.25</v>
      </c>
      <c r="M23" s="7" t="e">
        <v>#DIV/0!</v>
      </c>
    </row>
    <row r="24" spans="5:13" x14ac:dyDescent="0.3">
      <c r="E24" s="8">
        <v>5040</v>
      </c>
      <c r="F24" s="7">
        <v>1936613.3900000001</v>
      </c>
      <c r="G24" s="7">
        <v>519302.7</v>
      </c>
      <c r="H24" s="7">
        <v>1417310.69</v>
      </c>
      <c r="J24" s="6" t="s">
        <v>2791</v>
      </c>
      <c r="K24" s="7">
        <v>89016</v>
      </c>
      <c r="L24" s="7">
        <v>11642420.600000001</v>
      </c>
      <c r="M24" s="7" t="e">
        <v>#DIV/0!</v>
      </c>
    </row>
    <row r="25" spans="5:13" x14ac:dyDescent="0.3">
      <c r="E25" s="8">
        <v>5100</v>
      </c>
      <c r="F25" s="7">
        <v>1291159.8700000001</v>
      </c>
      <c r="G25" s="7">
        <v>346224.4</v>
      </c>
      <c r="H25" s="7">
        <v>944935.47</v>
      </c>
      <c r="J25" s="6" t="s">
        <v>2792</v>
      </c>
      <c r="K25" s="7">
        <v>91200</v>
      </c>
      <c r="L25" s="7">
        <v>6681079.0099999998</v>
      </c>
      <c r="M25" s="7" t="e">
        <v>#DIV/0!</v>
      </c>
    </row>
    <row r="26" spans="5:13" x14ac:dyDescent="0.3">
      <c r="E26" s="8">
        <v>5640</v>
      </c>
      <c r="F26" s="7">
        <v>280001.91000000003</v>
      </c>
      <c r="G26" s="7">
        <v>75082.5</v>
      </c>
      <c r="H26" s="7">
        <v>204919.41</v>
      </c>
      <c r="J26" s="6" t="s">
        <v>2793</v>
      </c>
      <c r="K26" s="7">
        <v>110880</v>
      </c>
      <c r="L26" s="7">
        <v>9953236.5299999993</v>
      </c>
      <c r="M26" s="7" t="e">
        <v>#DIV/0!</v>
      </c>
    </row>
    <row r="27" spans="5:13" x14ac:dyDescent="0.3">
      <c r="E27" s="8">
        <v>7524</v>
      </c>
      <c r="F27" s="7">
        <v>930379.22</v>
      </c>
      <c r="G27" s="7">
        <v>249481.1</v>
      </c>
      <c r="H27" s="7">
        <v>680898.12</v>
      </c>
      <c r="J27" s="6" t="s">
        <v>2794</v>
      </c>
      <c r="K27" s="7">
        <v>164424</v>
      </c>
      <c r="L27" s="7">
        <v>14410098.439999998</v>
      </c>
      <c r="M27" s="7" t="e">
        <v>#DIV/0!</v>
      </c>
    </row>
    <row r="28" spans="5:13" x14ac:dyDescent="0.3">
      <c r="E28" s="8">
        <v>8400</v>
      </c>
      <c r="F28" s="7">
        <v>1108325.51</v>
      </c>
      <c r="G28" s="7">
        <v>297197.40000000002</v>
      </c>
      <c r="H28" s="7">
        <v>811128.11</v>
      </c>
      <c r="J28" s="6" t="s">
        <v>2462</v>
      </c>
      <c r="K28" s="7" t="e">
        <v>#VALUE!</v>
      </c>
      <c r="L28" s="7">
        <v>1683904.42</v>
      </c>
      <c r="M28" s="7" t="e">
        <v>#DIV/0!</v>
      </c>
    </row>
    <row r="29" spans="5:13" x14ac:dyDescent="0.3">
      <c r="E29" s="8">
        <v>9072</v>
      </c>
      <c r="F29" s="7">
        <v>1147787.54</v>
      </c>
      <c r="G29" s="7">
        <v>307779.09999999998</v>
      </c>
      <c r="H29" s="7">
        <v>840008.44</v>
      </c>
      <c r="J29" s="6" t="s">
        <v>2418</v>
      </c>
      <c r="K29" s="7" t="e">
        <v>#VALUE!</v>
      </c>
      <c r="L29" s="7">
        <v>1830356.41</v>
      </c>
      <c r="M29" s="7" t="e">
        <v>#DIV/0!</v>
      </c>
    </row>
    <row r="30" spans="5:13" x14ac:dyDescent="0.3">
      <c r="E30" s="8">
        <v>9360</v>
      </c>
      <c r="F30" s="7">
        <v>475853.42000000004</v>
      </c>
      <c r="G30" s="7">
        <v>127600.1</v>
      </c>
      <c r="H30" s="7">
        <v>348253.32</v>
      </c>
      <c r="J30" s="6" t="s">
        <v>2795</v>
      </c>
      <c r="K30" s="7" t="e">
        <v>#VALUE!</v>
      </c>
      <c r="L30" s="7">
        <v>2748558.64</v>
      </c>
      <c r="M30" s="7" t="e">
        <v>#DIV/0!</v>
      </c>
    </row>
    <row r="31" spans="5:13" x14ac:dyDescent="0.3">
      <c r="E31" s="8">
        <v>10080</v>
      </c>
      <c r="F31" s="7">
        <v>541826.07999999996</v>
      </c>
      <c r="G31" s="7">
        <v>145290.6</v>
      </c>
      <c r="H31" s="7">
        <v>396535.48</v>
      </c>
      <c r="J31" s="6" t="s">
        <v>2420</v>
      </c>
      <c r="K31" s="7" t="e">
        <v>#VALUE!</v>
      </c>
      <c r="L31" s="7">
        <v>380443.59</v>
      </c>
      <c r="M31" s="7" t="e">
        <v>#DIV/0!</v>
      </c>
    </row>
    <row r="32" spans="5:13" x14ac:dyDescent="0.3">
      <c r="E32" s="8">
        <v>10848</v>
      </c>
      <c r="F32" s="7">
        <v>650954.39999999991</v>
      </c>
      <c r="G32" s="7">
        <v>174553.3</v>
      </c>
      <c r="H32" s="7">
        <v>476401.1</v>
      </c>
      <c r="J32" s="6" t="s">
        <v>2796</v>
      </c>
      <c r="K32" s="7" t="e">
        <v>#VALUE!</v>
      </c>
      <c r="L32" s="7">
        <v>2504087.6</v>
      </c>
      <c r="M32" s="7" t="e">
        <v>#DIV/0!</v>
      </c>
    </row>
    <row r="33" spans="5:13" x14ac:dyDescent="0.3">
      <c r="E33" s="8">
        <v>11340</v>
      </c>
      <c r="F33" s="7">
        <v>1427511.7999999998</v>
      </c>
      <c r="G33" s="7">
        <v>382787.1</v>
      </c>
      <c r="H33" s="7">
        <v>1044724.7</v>
      </c>
      <c r="J33" s="6" t="s">
        <v>2797</v>
      </c>
      <c r="K33" s="7" t="e">
        <v>#VALUE!</v>
      </c>
      <c r="L33" s="7">
        <v>37269698.709999993</v>
      </c>
      <c r="M33" s="7" t="e">
        <v>#DIV/0!</v>
      </c>
    </row>
    <row r="34" spans="5:13" x14ac:dyDescent="0.3">
      <c r="E34" s="8">
        <v>11600</v>
      </c>
      <c r="F34" s="7">
        <v>587949.49</v>
      </c>
      <c r="G34" s="7">
        <v>157658.6</v>
      </c>
      <c r="H34" s="7">
        <v>430290.89</v>
      </c>
      <c r="J34" s="6" t="s">
        <v>2798</v>
      </c>
      <c r="K34" s="7" t="e">
        <v>#VALUE!</v>
      </c>
      <c r="L34" s="7">
        <v>2409627.7400000002</v>
      </c>
      <c r="M34" s="7" t="e">
        <v>#DIV/0!</v>
      </c>
    </row>
    <row r="35" spans="5:13" x14ac:dyDescent="0.3">
      <c r="E35" s="8">
        <v>15600</v>
      </c>
      <c r="F35" s="7">
        <v>2080380.31</v>
      </c>
      <c r="G35" s="7">
        <v>557853.69999999995</v>
      </c>
      <c r="H35" s="7">
        <v>1522526.61</v>
      </c>
      <c r="J35" s="6" t="s">
        <v>2799</v>
      </c>
      <c r="K35" s="7" t="e">
        <v>#VALUE!</v>
      </c>
      <c r="L35" s="7">
        <v>6484059.1300000008</v>
      </c>
      <c r="M35" s="7" t="e">
        <v>#DIV/0!</v>
      </c>
    </row>
    <row r="36" spans="5:13" x14ac:dyDescent="0.3">
      <c r="E36" s="8">
        <v>16128</v>
      </c>
      <c r="F36" s="7">
        <v>1936335.74</v>
      </c>
      <c r="G36" s="7">
        <v>519228.2</v>
      </c>
      <c r="H36" s="7">
        <v>1417107.54</v>
      </c>
      <c r="J36" s="6" t="s">
        <v>2800</v>
      </c>
      <c r="K36" s="7" t="e">
        <v>#VALUE!</v>
      </c>
      <c r="L36" s="7">
        <v>2326348.39</v>
      </c>
      <c r="M36" s="7" t="e">
        <v>#DIV/0!</v>
      </c>
    </row>
    <row r="37" spans="5:13" x14ac:dyDescent="0.3">
      <c r="E37" s="8">
        <v>16200</v>
      </c>
      <c r="F37" s="7">
        <v>2161154.33</v>
      </c>
      <c r="G37" s="7">
        <v>579513.30000000005</v>
      </c>
      <c r="H37" s="7">
        <v>1581641.03</v>
      </c>
      <c r="J37" s="6" t="s">
        <v>2801</v>
      </c>
      <c r="K37" s="7">
        <v>22080</v>
      </c>
      <c r="L37" s="7">
        <v>5115216.7300000004</v>
      </c>
      <c r="M37" s="7" t="e">
        <v>#DIV/0!</v>
      </c>
    </row>
    <row r="38" spans="5:13" x14ac:dyDescent="0.3">
      <c r="E38" s="8">
        <v>16680</v>
      </c>
      <c r="F38" s="7">
        <v>4642254.9000000004</v>
      </c>
      <c r="G38" s="7">
        <v>1244820.1000000001</v>
      </c>
      <c r="H38" s="7">
        <v>3397434.8</v>
      </c>
      <c r="J38" s="6" t="s">
        <v>2802</v>
      </c>
      <c r="K38" s="7" t="e">
        <v>#VALUE!</v>
      </c>
      <c r="L38" s="7">
        <v>35070137.440000005</v>
      </c>
      <c r="M38" s="7" t="e">
        <v>#DIV/0!</v>
      </c>
    </row>
    <row r="39" spans="5:13" x14ac:dyDescent="0.3">
      <c r="E39" s="8">
        <v>16800</v>
      </c>
      <c r="F39" s="7">
        <v>6196935</v>
      </c>
      <c r="G39" s="7">
        <v>1661707.4</v>
      </c>
      <c r="H39" s="7">
        <v>4535227.5999999996</v>
      </c>
      <c r="J39" s="6" t="s">
        <v>2803</v>
      </c>
      <c r="K39" s="7">
        <v>33600</v>
      </c>
      <c r="L39" s="7">
        <v>10770592</v>
      </c>
      <c r="M39" s="7" t="e">
        <v>#DIV/0!</v>
      </c>
    </row>
    <row r="40" spans="5:13" x14ac:dyDescent="0.3">
      <c r="E40" s="8">
        <v>16944</v>
      </c>
      <c r="F40" s="7">
        <v>954198.8</v>
      </c>
      <c r="G40" s="7">
        <v>255868.3</v>
      </c>
      <c r="H40" s="7">
        <v>698330.5</v>
      </c>
      <c r="J40" s="6" t="s">
        <v>2804</v>
      </c>
      <c r="K40" s="7">
        <v>16800</v>
      </c>
      <c r="L40" s="7">
        <v>4853861.09</v>
      </c>
      <c r="M40" s="7" t="e">
        <v>#DIV/0!</v>
      </c>
    </row>
    <row r="41" spans="5:13" x14ac:dyDescent="0.3">
      <c r="E41" s="8">
        <v>17136</v>
      </c>
      <c r="F41" s="7">
        <v>938851.68</v>
      </c>
      <c r="G41" s="7">
        <v>251753</v>
      </c>
      <c r="H41" s="7">
        <v>687098.68</v>
      </c>
      <c r="J41" s="6" t="s">
        <v>2805</v>
      </c>
      <c r="K41" s="7" t="e">
        <v>#VALUE!</v>
      </c>
      <c r="L41" s="7">
        <v>9747617.2899999991</v>
      </c>
      <c r="M41" s="7" t="e">
        <v>#DIV/0!</v>
      </c>
    </row>
    <row r="42" spans="5:13" x14ac:dyDescent="0.3">
      <c r="E42" s="8">
        <v>17964</v>
      </c>
      <c r="F42" s="7">
        <v>2221706.71</v>
      </c>
      <c r="G42" s="7">
        <v>595750.40000000002</v>
      </c>
      <c r="H42" s="7">
        <v>1625956.31</v>
      </c>
      <c r="J42" s="6" t="s">
        <v>2685</v>
      </c>
      <c r="K42" s="7" t="e">
        <v>#VALUE!</v>
      </c>
      <c r="L42" s="7">
        <v>1052919.55</v>
      </c>
      <c r="M42" s="7" t="e">
        <v>#DIV/0!</v>
      </c>
    </row>
    <row r="43" spans="5:13" x14ac:dyDescent="0.3">
      <c r="E43" s="8">
        <v>18000</v>
      </c>
      <c r="F43" s="7">
        <v>930237.21</v>
      </c>
      <c r="G43" s="7">
        <v>249443</v>
      </c>
      <c r="H43" s="7">
        <v>680794.21</v>
      </c>
      <c r="J43" s="6" t="s">
        <v>2806</v>
      </c>
      <c r="K43" s="7" t="e">
        <v>#VALUE!</v>
      </c>
      <c r="L43" s="7">
        <v>19471149.670000002</v>
      </c>
      <c r="M43" s="7" t="e">
        <v>#DIV/0!</v>
      </c>
    </row>
    <row r="44" spans="5:13" x14ac:dyDescent="0.3">
      <c r="E44" s="8">
        <v>18864</v>
      </c>
      <c r="F44" s="7">
        <v>2303831.0099999998</v>
      </c>
      <c r="G44" s="7">
        <v>617772</v>
      </c>
      <c r="H44" s="7">
        <v>1686059.01</v>
      </c>
      <c r="J44" s="6" t="s">
        <v>2807</v>
      </c>
      <c r="K44" s="7">
        <v>47592</v>
      </c>
      <c r="L44" s="7">
        <v>4506572.8500000006</v>
      </c>
      <c r="M44" s="7" t="e">
        <v>#DIV/0!</v>
      </c>
    </row>
    <row r="45" spans="5:13" x14ac:dyDescent="0.3">
      <c r="E45" s="8">
        <v>19280</v>
      </c>
      <c r="F45" s="7">
        <v>968728.92999999993</v>
      </c>
      <c r="G45" s="7">
        <v>259764.6</v>
      </c>
      <c r="H45" s="7">
        <v>708964.33</v>
      </c>
      <c r="J45" s="6" t="s">
        <v>2808</v>
      </c>
      <c r="K45" s="7" t="e">
        <v>#VALUE!</v>
      </c>
      <c r="L45" s="7">
        <v>16902825.740000002</v>
      </c>
      <c r="M45" s="7" t="e">
        <v>#DIV/0!</v>
      </c>
    </row>
    <row r="46" spans="5:13" x14ac:dyDescent="0.3">
      <c r="E46" s="8">
        <v>20040</v>
      </c>
      <c r="F46" s="7">
        <v>2734003.83</v>
      </c>
      <c r="G46" s="7">
        <v>733122.8</v>
      </c>
      <c r="H46" s="7">
        <v>2000881.03</v>
      </c>
      <c r="J46" s="6" t="s">
        <v>2809</v>
      </c>
      <c r="K46" s="7">
        <v>16992</v>
      </c>
      <c r="L46" s="7">
        <v>1458344.57</v>
      </c>
      <c r="M46" s="7" t="e">
        <v>#DIV/0!</v>
      </c>
    </row>
    <row r="47" spans="5:13" x14ac:dyDescent="0.3">
      <c r="E47" s="8">
        <v>20160</v>
      </c>
      <c r="F47" s="7">
        <v>2013533.58</v>
      </c>
      <c r="G47" s="7">
        <v>539928.9</v>
      </c>
      <c r="H47" s="7">
        <v>1473604.68</v>
      </c>
      <c r="J47" s="6" t="s">
        <v>2810</v>
      </c>
      <c r="K47" s="7">
        <v>9792</v>
      </c>
      <c r="L47" s="7">
        <v>962858.84</v>
      </c>
      <c r="M47" s="7" t="e">
        <v>#DIV/0!</v>
      </c>
    </row>
    <row r="48" spans="5:13" x14ac:dyDescent="0.3">
      <c r="E48" s="8">
        <v>20400</v>
      </c>
      <c r="F48" s="7">
        <v>3228051.22</v>
      </c>
      <c r="G48" s="7">
        <v>865601.5</v>
      </c>
      <c r="H48" s="7">
        <v>2362449.7200000002</v>
      </c>
      <c r="J48" s="6" t="s">
        <v>2811</v>
      </c>
      <c r="K48" s="7">
        <v>30300</v>
      </c>
      <c r="L48" s="7">
        <v>5160823.2299999995</v>
      </c>
      <c r="M48" s="7" t="e">
        <v>#DIV/0!</v>
      </c>
    </row>
    <row r="49" spans="5:13" x14ac:dyDescent="0.3">
      <c r="E49" s="8">
        <v>21096</v>
      </c>
      <c r="F49" s="7">
        <v>2636765.21</v>
      </c>
      <c r="G49" s="7">
        <v>707048.3</v>
      </c>
      <c r="H49" s="7">
        <v>1929716.91</v>
      </c>
      <c r="J49" s="6" t="s">
        <v>2812</v>
      </c>
      <c r="K49" s="7">
        <v>26136</v>
      </c>
      <c r="L49" s="7">
        <v>1290982.94</v>
      </c>
      <c r="M49" s="7" t="e">
        <v>#DIV/0!</v>
      </c>
    </row>
    <row r="50" spans="5:13" x14ac:dyDescent="0.3">
      <c r="E50" s="8">
        <v>21240</v>
      </c>
      <c r="F50" s="7">
        <v>6340679.1700000009</v>
      </c>
      <c r="G50" s="7">
        <v>1700252.4</v>
      </c>
      <c r="H50" s="7">
        <v>4640426.7700000005</v>
      </c>
      <c r="J50" s="6" t="s">
        <v>2813</v>
      </c>
      <c r="K50" s="7" t="e">
        <v>#VALUE!</v>
      </c>
      <c r="L50" s="7">
        <v>6568505.3399999999</v>
      </c>
      <c r="M50" s="7" t="e">
        <v>#DIV/0!</v>
      </c>
    </row>
    <row r="51" spans="5:13" x14ac:dyDescent="0.3">
      <c r="E51" s="8">
        <v>21264</v>
      </c>
      <c r="F51" s="7">
        <v>5660996.1200000001</v>
      </c>
      <c r="G51" s="7">
        <v>1517995.4</v>
      </c>
      <c r="H51" s="7">
        <v>4143000.72</v>
      </c>
      <c r="J51" s="6" t="s">
        <v>2814</v>
      </c>
      <c r="K51" s="7">
        <v>42048</v>
      </c>
      <c r="L51" s="7">
        <v>3908550.71</v>
      </c>
      <c r="M51" s="7" t="e">
        <v>#DIV/0!</v>
      </c>
    </row>
    <row r="52" spans="5:13" x14ac:dyDescent="0.3">
      <c r="E52" s="8">
        <v>23088</v>
      </c>
      <c r="F52" s="7">
        <v>1274159.92</v>
      </c>
      <c r="G52" s="7">
        <v>341665.8</v>
      </c>
      <c r="H52" s="7">
        <v>932494.12</v>
      </c>
      <c r="J52" s="6" t="s">
        <v>2815</v>
      </c>
      <c r="K52" s="7">
        <v>35784</v>
      </c>
      <c r="L52" s="7">
        <v>2845630.2600000002</v>
      </c>
      <c r="M52" s="7" t="e">
        <v>#DIV/0!</v>
      </c>
    </row>
    <row r="53" spans="5:13" x14ac:dyDescent="0.3">
      <c r="E53" s="8">
        <v>24228</v>
      </c>
      <c r="F53" s="7">
        <v>2860959.19</v>
      </c>
      <c r="G53" s="7">
        <v>767165.9</v>
      </c>
      <c r="H53" s="7">
        <v>2093793.29</v>
      </c>
      <c r="J53" s="6" t="s">
        <v>2816</v>
      </c>
      <c r="K53" s="7">
        <v>41760</v>
      </c>
      <c r="L53" s="7">
        <v>2819290.48</v>
      </c>
      <c r="M53" s="7" t="e">
        <v>#DIV/0!</v>
      </c>
    </row>
    <row r="54" spans="5:13" x14ac:dyDescent="0.3">
      <c r="E54" s="8">
        <v>24384</v>
      </c>
      <c r="F54" s="7">
        <v>3283602.02</v>
      </c>
      <c r="G54" s="7">
        <v>880497.5</v>
      </c>
      <c r="H54" s="7">
        <v>2403104.52</v>
      </c>
      <c r="J54" s="6" t="s">
        <v>2817</v>
      </c>
      <c r="K54" s="7">
        <v>65448</v>
      </c>
      <c r="L54" s="7">
        <v>4383797.2299999995</v>
      </c>
      <c r="M54" s="7" t="e">
        <v>#DIV/0!</v>
      </c>
    </row>
    <row r="55" spans="5:13" x14ac:dyDescent="0.3">
      <c r="E55" s="8">
        <v>24408</v>
      </c>
      <c r="F55" s="7">
        <v>3343198.4000000004</v>
      </c>
      <c r="G55" s="7">
        <v>896478.2</v>
      </c>
      <c r="H55" s="7">
        <v>2446720.2000000002</v>
      </c>
      <c r="J55" s="6" t="s">
        <v>2818</v>
      </c>
      <c r="K55" s="7">
        <v>20400</v>
      </c>
      <c r="L55" s="7">
        <v>2318250.12</v>
      </c>
      <c r="M55" s="7" t="e">
        <v>#DIV/0!</v>
      </c>
    </row>
    <row r="56" spans="5:13" x14ac:dyDescent="0.3">
      <c r="E56" s="8">
        <v>24588</v>
      </c>
      <c r="F56" s="7">
        <v>3311080.37</v>
      </c>
      <c r="G56" s="7">
        <v>887865.8</v>
      </c>
      <c r="H56" s="7">
        <v>2423214.5699999998</v>
      </c>
      <c r="J56" s="6" t="s">
        <v>2819</v>
      </c>
      <c r="K56" s="7" t="e">
        <v>#VALUE!</v>
      </c>
      <c r="L56" s="7">
        <v>5367053.3600000003</v>
      </c>
      <c r="M56" s="7" t="e">
        <v>#DIV/0!</v>
      </c>
    </row>
    <row r="57" spans="5:13" x14ac:dyDescent="0.3">
      <c r="E57" s="8">
        <v>25104</v>
      </c>
      <c r="F57" s="7">
        <v>3237573.35</v>
      </c>
      <c r="G57" s="7">
        <v>868155</v>
      </c>
      <c r="H57" s="7">
        <v>2369418.35</v>
      </c>
      <c r="J57" s="6" t="s">
        <v>2820</v>
      </c>
      <c r="K57" s="7">
        <v>24456</v>
      </c>
      <c r="L57" s="7">
        <v>2570628.96</v>
      </c>
      <c r="M57" s="7" t="e">
        <v>#DIV/0!</v>
      </c>
    </row>
    <row r="58" spans="5:13" x14ac:dyDescent="0.3">
      <c r="E58" s="8">
        <v>25180</v>
      </c>
      <c r="F58" s="7">
        <v>1245969.3799999999</v>
      </c>
      <c r="G58" s="7">
        <v>334106.59999999998</v>
      </c>
      <c r="H58" s="7">
        <v>911862.78</v>
      </c>
      <c r="J58" s="6" t="s">
        <v>2821</v>
      </c>
      <c r="K58" s="7" t="e">
        <v>#VALUE!</v>
      </c>
      <c r="L58" s="7">
        <v>3487569.75</v>
      </c>
      <c r="M58" s="7" t="e">
        <v>#DIV/0!</v>
      </c>
    </row>
    <row r="59" spans="5:13" x14ac:dyDescent="0.3">
      <c r="E59" s="8">
        <v>25440</v>
      </c>
      <c r="F59" s="7">
        <v>3196960.23</v>
      </c>
      <c r="G59" s="7">
        <v>857264.5</v>
      </c>
      <c r="H59" s="7">
        <v>2339695.73</v>
      </c>
      <c r="J59" s="6" t="s">
        <v>2822</v>
      </c>
      <c r="K59" s="7" t="e">
        <v>#VALUE!</v>
      </c>
      <c r="L59" s="7">
        <v>77271.87</v>
      </c>
      <c r="M59" s="7" t="e">
        <v>#DIV/0!</v>
      </c>
    </row>
    <row r="60" spans="5:13" x14ac:dyDescent="0.3">
      <c r="E60" s="8">
        <v>26400</v>
      </c>
      <c r="F60" s="7">
        <v>3503134.12</v>
      </c>
      <c r="G60" s="7">
        <v>939365</v>
      </c>
      <c r="H60" s="7">
        <v>2563769.12</v>
      </c>
      <c r="J60" s="6" t="s">
        <v>2823</v>
      </c>
      <c r="K60" s="7" t="e">
        <v>#VALUE!</v>
      </c>
      <c r="L60" s="7">
        <v>67999.240000000005</v>
      </c>
      <c r="M60" s="7" t="e">
        <v>#DIV/0!</v>
      </c>
    </row>
    <row r="61" spans="5:13" x14ac:dyDescent="0.3">
      <c r="E61" s="8">
        <v>27000</v>
      </c>
      <c r="F61" s="7">
        <v>17935773.420000002</v>
      </c>
      <c r="G61" s="7">
        <v>4809475.5</v>
      </c>
      <c r="H61" s="7">
        <v>13126297.92</v>
      </c>
      <c r="J61" s="6" t="s">
        <v>2824</v>
      </c>
      <c r="K61" s="7">
        <v>6972</v>
      </c>
      <c r="L61" s="7">
        <v>986925.75</v>
      </c>
      <c r="M61" s="7" t="e">
        <v>#DIV/0!</v>
      </c>
    </row>
    <row r="62" spans="5:13" x14ac:dyDescent="0.3">
      <c r="E62" s="8">
        <v>29712</v>
      </c>
      <c r="F62" s="7">
        <v>1636005.75</v>
      </c>
      <c r="G62" s="7">
        <v>438694.7</v>
      </c>
      <c r="H62" s="7">
        <v>1197311.05</v>
      </c>
      <c r="J62" s="6" t="s">
        <v>2825</v>
      </c>
      <c r="K62" s="7" t="e">
        <v>#VALUE!</v>
      </c>
      <c r="L62" s="7">
        <v>1396125.02</v>
      </c>
      <c r="M62" s="7" t="e">
        <v>#DIV/0!</v>
      </c>
    </row>
    <row r="63" spans="5:13" x14ac:dyDescent="0.3">
      <c r="E63" s="8">
        <v>30000</v>
      </c>
      <c r="F63" s="7">
        <v>4288106.5999999996</v>
      </c>
      <c r="G63" s="7">
        <v>1149855.3</v>
      </c>
      <c r="H63" s="7">
        <v>3138251.3</v>
      </c>
      <c r="J63" s="6" t="s">
        <v>2826</v>
      </c>
      <c r="K63" s="7">
        <v>207720</v>
      </c>
      <c r="L63" s="7">
        <v>10807839.720000001</v>
      </c>
      <c r="M63" s="7" t="e">
        <v>#DIV/0!</v>
      </c>
    </row>
    <row r="64" spans="5:13" x14ac:dyDescent="0.3">
      <c r="E64" s="8">
        <v>30240</v>
      </c>
      <c r="F64" s="7">
        <v>1084589.3</v>
      </c>
      <c r="G64" s="7">
        <v>290832.5</v>
      </c>
      <c r="H64" s="7">
        <v>793756.8</v>
      </c>
      <c r="J64" s="6" t="s">
        <v>2827</v>
      </c>
      <c r="K64" s="7" t="e">
        <v>#VALUE!</v>
      </c>
      <c r="L64" s="7">
        <v>125886.73</v>
      </c>
      <c r="M64" s="7" t="e">
        <v>#DIV/0!</v>
      </c>
    </row>
    <row r="65" spans="5:13" x14ac:dyDescent="0.3">
      <c r="E65" s="8">
        <v>31680</v>
      </c>
      <c r="F65" s="7">
        <v>1727768.27</v>
      </c>
      <c r="G65" s="7">
        <v>463300.8</v>
      </c>
      <c r="H65" s="7">
        <v>1264467.47</v>
      </c>
      <c r="J65" s="6" t="s">
        <v>2828</v>
      </c>
      <c r="K65" s="7" t="e">
        <v>#VALUE!</v>
      </c>
      <c r="L65" s="7">
        <v>120738.95</v>
      </c>
      <c r="M65" s="7" t="e">
        <v>#DIV/0!</v>
      </c>
    </row>
    <row r="66" spans="5:13" x14ac:dyDescent="0.3">
      <c r="E66" s="8">
        <v>36000</v>
      </c>
      <c r="F66" s="7">
        <v>1790627.67</v>
      </c>
      <c r="G66" s="7">
        <v>480156.6</v>
      </c>
      <c r="H66" s="7">
        <v>1310471.07</v>
      </c>
      <c r="J66" s="6" t="s">
        <v>2829</v>
      </c>
      <c r="K66" s="7">
        <v>21600</v>
      </c>
      <c r="L66" s="7">
        <v>1920764.6</v>
      </c>
      <c r="M66" s="7" t="e">
        <v>#DIV/0!</v>
      </c>
    </row>
    <row r="67" spans="5:13" x14ac:dyDescent="0.3">
      <c r="E67" s="8">
        <v>37560</v>
      </c>
      <c r="F67" s="7">
        <v>4764578.0600000005</v>
      </c>
      <c r="G67" s="7">
        <v>1277621</v>
      </c>
      <c r="H67" s="7">
        <v>3486957.06</v>
      </c>
      <c r="J67" s="6" t="s">
        <v>2830</v>
      </c>
      <c r="K67" s="7">
        <v>36954</v>
      </c>
      <c r="L67" s="7">
        <v>3329099.87</v>
      </c>
      <c r="M67" s="7" t="e">
        <v>#DIV/0!</v>
      </c>
    </row>
    <row r="68" spans="5:13" x14ac:dyDescent="0.3">
      <c r="E68" s="8">
        <v>37920</v>
      </c>
      <c r="F68" s="7">
        <v>6730153.4700000007</v>
      </c>
      <c r="G68" s="7">
        <v>1804689.9</v>
      </c>
      <c r="H68" s="7">
        <v>4925463.57</v>
      </c>
      <c r="J68" s="6" t="s">
        <v>2831</v>
      </c>
      <c r="K68" s="7" t="e">
        <v>#VALUE!</v>
      </c>
      <c r="L68" s="7">
        <v>126705.7</v>
      </c>
      <c r="M68" s="7" t="e">
        <v>#DIV/0!</v>
      </c>
    </row>
    <row r="69" spans="5:13" x14ac:dyDescent="0.3">
      <c r="E69" s="8">
        <v>38400</v>
      </c>
      <c r="F69" s="7">
        <v>1903800.23</v>
      </c>
      <c r="G69" s="7">
        <v>510503.8</v>
      </c>
      <c r="H69" s="7">
        <v>1393296.43</v>
      </c>
      <c r="J69" s="6" t="s">
        <v>2832</v>
      </c>
      <c r="K69" s="7">
        <v>21582</v>
      </c>
      <c r="L69" s="7">
        <v>1996514.69</v>
      </c>
      <c r="M69" s="7" t="e">
        <v>#DIV/0!</v>
      </c>
    </row>
    <row r="70" spans="5:13" x14ac:dyDescent="0.3">
      <c r="E70" s="8">
        <v>39792</v>
      </c>
      <c r="F70" s="7">
        <v>2321719.84</v>
      </c>
      <c r="G70" s="7">
        <v>622568.9</v>
      </c>
      <c r="H70" s="7">
        <v>1699150.94</v>
      </c>
      <c r="J70" s="6" t="s">
        <v>2833</v>
      </c>
      <c r="K70" s="7">
        <v>4584</v>
      </c>
      <c r="L70" s="7">
        <v>461662.63</v>
      </c>
      <c r="M70" s="7" t="e">
        <v>#DIV/0!</v>
      </c>
    </row>
    <row r="71" spans="5:13" x14ac:dyDescent="0.3">
      <c r="E71" s="8">
        <v>40224</v>
      </c>
      <c r="F71" s="7">
        <v>2185452.4299999997</v>
      </c>
      <c r="G71" s="7">
        <v>586028.80000000005</v>
      </c>
      <c r="H71" s="7">
        <v>1599423.63</v>
      </c>
      <c r="J71" s="6" t="s">
        <v>2834</v>
      </c>
      <c r="K71" s="7">
        <v>10098</v>
      </c>
      <c r="L71" s="7">
        <v>1023741.68</v>
      </c>
      <c r="M71" s="7" t="e">
        <v>#DIV/0!</v>
      </c>
    </row>
    <row r="72" spans="5:13" x14ac:dyDescent="0.3">
      <c r="E72" s="8">
        <v>40320</v>
      </c>
      <c r="F72" s="7">
        <v>2567236.06</v>
      </c>
      <c r="G72" s="7">
        <v>688404</v>
      </c>
      <c r="H72" s="7">
        <v>1878832.06</v>
      </c>
      <c r="J72" s="6" t="s">
        <v>2835</v>
      </c>
      <c r="K72" s="7">
        <v>480</v>
      </c>
      <c r="L72" s="7">
        <v>71925.37</v>
      </c>
      <c r="M72" s="7" t="e">
        <v>#DIV/0!</v>
      </c>
    </row>
    <row r="73" spans="5:13" x14ac:dyDescent="0.3">
      <c r="E73" s="8">
        <v>40640</v>
      </c>
      <c r="F73" s="7">
        <v>2046730.5099999998</v>
      </c>
      <c r="G73" s="7">
        <v>548830.6</v>
      </c>
      <c r="H73" s="7">
        <v>1497899.91</v>
      </c>
      <c r="J73" s="6" t="s">
        <v>2836</v>
      </c>
      <c r="K73" s="7">
        <v>360</v>
      </c>
      <c r="L73" s="7">
        <v>70082.75</v>
      </c>
      <c r="M73" s="7" t="e">
        <v>#DIV/0!</v>
      </c>
    </row>
    <row r="74" spans="5:13" x14ac:dyDescent="0.3">
      <c r="E74" s="8">
        <v>40644</v>
      </c>
      <c r="F74" s="7">
        <v>2737159.93</v>
      </c>
      <c r="G74" s="7">
        <v>733969.1</v>
      </c>
      <c r="H74" s="7">
        <v>2003190.83</v>
      </c>
      <c r="J74" s="6" t="s">
        <v>2837</v>
      </c>
      <c r="K74" s="7">
        <v>900</v>
      </c>
      <c r="L74" s="7">
        <v>48325.19</v>
      </c>
      <c r="M74" s="7" t="e">
        <v>#DIV/0!</v>
      </c>
    </row>
    <row r="75" spans="5:13" x14ac:dyDescent="0.3">
      <c r="E75" s="8">
        <v>43164</v>
      </c>
      <c r="F75" s="7">
        <v>5243845.6899999995</v>
      </c>
      <c r="G75" s="7">
        <v>1406136.6</v>
      </c>
      <c r="H75" s="7">
        <v>3837709.09</v>
      </c>
      <c r="J75" s="6" t="s">
        <v>2838</v>
      </c>
      <c r="K75" s="7">
        <v>10500</v>
      </c>
      <c r="L75" s="7">
        <v>538237.49</v>
      </c>
      <c r="M75" s="7" t="e">
        <v>#DIV/0!</v>
      </c>
    </row>
    <row r="76" spans="5:13" x14ac:dyDescent="0.3">
      <c r="E76" s="8">
        <v>45936</v>
      </c>
      <c r="F76" s="7">
        <v>5812257.8399999999</v>
      </c>
      <c r="G76" s="7">
        <v>1558556.2</v>
      </c>
      <c r="H76" s="7">
        <v>4253701.6399999997</v>
      </c>
      <c r="J76" s="6" t="s">
        <v>2839</v>
      </c>
      <c r="K76" s="7" t="e">
        <v>#VALUE!</v>
      </c>
      <c r="L76" s="7">
        <v>33552.239999999998</v>
      </c>
      <c r="M76" s="7" t="e">
        <v>#DIV/0!</v>
      </c>
    </row>
    <row r="77" spans="5:13" x14ac:dyDescent="0.3">
      <c r="E77" s="8">
        <v>48528</v>
      </c>
      <c r="F77" s="7">
        <v>2695740.4699999997</v>
      </c>
      <c r="G77" s="7">
        <v>722862.5</v>
      </c>
      <c r="H77" s="7">
        <v>1972877.97</v>
      </c>
      <c r="J77" s="6" t="s">
        <v>2840</v>
      </c>
      <c r="K77" s="7" t="e">
        <v>#VALUE!</v>
      </c>
      <c r="L77" s="7">
        <v>38740.49</v>
      </c>
      <c r="M77" s="7" t="e">
        <v>#DIV/0!</v>
      </c>
    </row>
    <row r="78" spans="5:13" x14ac:dyDescent="0.3">
      <c r="E78" s="8">
        <v>50000</v>
      </c>
      <c r="F78" s="7">
        <v>7819795.5099999998</v>
      </c>
      <c r="G78" s="7">
        <v>2096877.2999999998</v>
      </c>
      <c r="H78" s="7">
        <v>5722918.21</v>
      </c>
      <c r="J78" s="6" t="s">
        <v>2841</v>
      </c>
      <c r="K78" s="7" t="e">
        <v>#VALUE!</v>
      </c>
      <c r="L78" s="7">
        <v>39273.800000000003</v>
      </c>
      <c r="M78" s="7" t="e">
        <v>#DIV/0!</v>
      </c>
    </row>
    <row r="79" spans="5:13" x14ac:dyDescent="0.3">
      <c r="E79" s="8">
        <v>50400</v>
      </c>
      <c r="F79" s="7">
        <v>7197063.3300000001</v>
      </c>
      <c r="G79" s="7">
        <v>1929891.7000000002</v>
      </c>
      <c r="H79" s="7">
        <v>5267171.6300000008</v>
      </c>
      <c r="J79" s="6" t="s">
        <v>2842</v>
      </c>
      <c r="K79" s="7">
        <v>10110</v>
      </c>
      <c r="L79" s="7">
        <v>422540.1</v>
      </c>
      <c r="M79" s="7" t="e">
        <v>#DIV/0!</v>
      </c>
    </row>
    <row r="80" spans="5:13" x14ac:dyDescent="0.3">
      <c r="E80" s="8">
        <v>51648</v>
      </c>
      <c r="F80" s="7">
        <v>3395330.5</v>
      </c>
      <c r="G80" s="7">
        <v>910457.5</v>
      </c>
      <c r="H80" s="7">
        <v>2484873</v>
      </c>
      <c r="J80" s="6" t="s">
        <v>2843</v>
      </c>
      <c r="K80" s="7">
        <v>10140</v>
      </c>
      <c r="L80" s="7">
        <v>425251.83</v>
      </c>
      <c r="M80" s="7" t="e">
        <v>#DIV/0!</v>
      </c>
    </row>
    <row r="81" spans="5:13" x14ac:dyDescent="0.3">
      <c r="E81" s="8">
        <v>55200</v>
      </c>
      <c r="F81" s="7">
        <v>5889426.4199999999</v>
      </c>
      <c r="G81" s="7">
        <v>1579249</v>
      </c>
      <c r="H81" s="7">
        <v>4310177.42</v>
      </c>
      <c r="J81" s="6" t="s">
        <v>2844</v>
      </c>
      <c r="K81" s="7">
        <v>21870</v>
      </c>
      <c r="L81" s="7">
        <v>1036818.77</v>
      </c>
      <c r="M81" s="7" t="e">
        <v>#DIV/0!</v>
      </c>
    </row>
    <row r="82" spans="5:13" x14ac:dyDescent="0.3">
      <c r="E82" s="8">
        <v>57480</v>
      </c>
      <c r="F82" s="7">
        <v>7275517.9299999997</v>
      </c>
      <c r="G82" s="7">
        <v>1950929.3</v>
      </c>
      <c r="H82" s="7">
        <v>5324588.63</v>
      </c>
      <c r="J82" s="6" t="s">
        <v>2845</v>
      </c>
      <c r="K82" s="7">
        <v>18630</v>
      </c>
      <c r="L82" s="7">
        <v>886297.73</v>
      </c>
      <c r="M82" s="7" t="e">
        <v>#DIV/0!</v>
      </c>
    </row>
    <row r="83" spans="5:13" x14ac:dyDescent="0.3">
      <c r="E83" s="8">
        <v>57792</v>
      </c>
      <c r="F83" s="7">
        <v>8493004.6799999997</v>
      </c>
      <c r="G83" s="7">
        <v>2277398.2000000002</v>
      </c>
      <c r="H83" s="7">
        <v>6215606.4800000004</v>
      </c>
      <c r="J83" s="6" t="s">
        <v>2846</v>
      </c>
      <c r="K83" s="7">
        <v>540</v>
      </c>
      <c r="L83" s="7">
        <v>54785</v>
      </c>
      <c r="M83" s="7" t="e">
        <v>#DIV/0!</v>
      </c>
    </row>
    <row r="84" spans="5:13" x14ac:dyDescent="0.3">
      <c r="E84" s="8">
        <v>60000</v>
      </c>
      <c r="F84" s="7">
        <v>8992018.8200000003</v>
      </c>
      <c r="G84" s="7">
        <v>2411208.7999999998</v>
      </c>
      <c r="H84" s="7">
        <v>6580810.0200000005</v>
      </c>
      <c r="J84" s="6" t="s">
        <v>2847</v>
      </c>
      <c r="K84" s="7" t="e">
        <v>#VALUE!</v>
      </c>
      <c r="L84" s="7">
        <v>3017969.25</v>
      </c>
      <c r="M84" s="7" t="e">
        <v>#DIV/0!</v>
      </c>
    </row>
    <row r="85" spans="5:13" x14ac:dyDescent="0.3">
      <c r="E85" s="8">
        <v>60120</v>
      </c>
      <c r="F85" s="7">
        <v>2205467.4699999997</v>
      </c>
      <c r="G85" s="7">
        <v>591395.80000000005</v>
      </c>
      <c r="H85" s="7">
        <v>1614071.67</v>
      </c>
      <c r="J85" s="6" t="s">
        <v>2848</v>
      </c>
      <c r="K85" s="7" t="e">
        <v>#VALUE!</v>
      </c>
      <c r="L85" s="7">
        <v>2676075.6800000002</v>
      </c>
      <c r="M85" s="7" t="e">
        <v>#DIV/0!</v>
      </c>
    </row>
    <row r="86" spans="5:13" x14ac:dyDescent="0.3">
      <c r="E86" s="8">
        <v>63600</v>
      </c>
      <c r="F86" s="7">
        <v>3190195.03</v>
      </c>
      <c r="G86" s="7">
        <v>855450.4</v>
      </c>
      <c r="H86" s="7">
        <v>2334744.63</v>
      </c>
      <c r="J86" s="6" t="s">
        <v>2849</v>
      </c>
      <c r="K86" s="7">
        <v>180960</v>
      </c>
      <c r="L86" s="7">
        <v>3507554.71</v>
      </c>
      <c r="M86" s="7" t="e">
        <v>#DIV/0!</v>
      </c>
    </row>
    <row r="87" spans="5:13" x14ac:dyDescent="0.3">
      <c r="E87" s="8">
        <v>69200</v>
      </c>
      <c r="F87" s="7">
        <v>3459681.8899999997</v>
      </c>
      <c r="G87" s="7">
        <v>927713.3</v>
      </c>
      <c r="H87" s="7">
        <v>2531968.59</v>
      </c>
      <c r="J87" s="6" t="s">
        <v>2850</v>
      </c>
      <c r="K87" s="7">
        <v>200880</v>
      </c>
      <c r="L87" s="7">
        <v>3943209.54</v>
      </c>
      <c r="M87" s="7" t="e">
        <v>#DIV/0!</v>
      </c>
    </row>
    <row r="88" spans="5:13" x14ac:dyDescent="0.3">
      <c r="E88" s="8">
        <v>75600</v>
      </c>
      <c r="F88" s="7">
        <v>2733666.3600000003</v>
      </c>
      <c r="G88" s="7">
        <v>733032.3</v>
      </c>
      <c r="H88" s="7">
        <v>2000634.06</v>
      </c>
      <c r="J88" s="6" t="s">
        <v>2851</v>
      </c>
      <c r="K88" s="7">
        <v>177000</v>
      </c>
      <c r="L88" s="7">
        <v>3244153.87</v>
      </c>
      <c r="M88" s="7" t="e">
        <v>#DIV/0!</v>
      </c>
    </row>
    <row r="89" spans="5:13" x14ac:dyDescent="0.3">
      <c r="E89" s="8">
        <v>77544</v>
      </c>
      <c r="F89" s="7">
        <v>3023873.1399999997</v>
      </c>
      <c r="G89" s="7">
        <v>810851.2</v>
      </c>
      <c r="H89" s="7">
        <v>2213021.94</v>
      </c>
      <c r="J89" s="6" t="s">
        <v>2852</v>
      </c>
      <c r="K89" s="7">
        <v>150720</v>
      </c>
      <c r="L89" s="7">
        <v>2988723.3</v>
      </c>
      <c r="M89" s="7" t="e">
        <v>#DIV/0!</v>
      </c>
    </row>
    <row r="90" spans="5:13" x14ac:dyDescent="0.3">
      <c r="E90" s="8">
        <v>80720</v>
      </c>
      <c r="F90" s="7">
        <v>4012737.28</v>
      </c>
      <c r="G90" s="7">
        <v>1076015</v>
      </c>
      <c r="H90" s="7">
        <v>2936722.28</v>
      </c>
      <c r="J90" s="6" t="s">
        <v>2853</v>
      </c>
      <c r="K90" s="7">
        <v>10944</v>
      </c>
      <c r="L90" s="7">
        <v>11674451.620000001</v>
      </c>
      <c r="M90" s="7" t="e">
        <v>#DIV/0!</v>
      </c>
    </row>
    <row r="91" spans="5:13" x14ac:dyDescent="0.3">
      <c r="E91" s="8">
        <v>80760</v>
      </c>
      <c r="F91" s="7">
        <v>2068022.25</v>
      </c>
      <c r="G91" s="7">
        <v>554539.9</v>
      </c>
      <c r="H91" s="7">
        <v>1513482.35</v>
      </c>
      <c r="J91" s="6" t="s">
        <v>2854</v>
      </c>
      <c r="K91" s="7" t="e">
        <v>#VALUE!</v>
      </c>
      <c r="L91" s="7">
        <v>1876445.04</v>
      </c>
      <c r="M91" s="7" t="e">
        <v>#DIV/0!</v>
      </c>
    </row>
    <row r="92" spans="5:13" x14ac:dyDescent="0.3">
      <c r="E92" s="8">
        <v>85656</v>
      </c>
      <c r="F92" s="7">
        <v>8492670.8399999999</v>
      </c>
      <c r="G92" s="7">
        <v>2277308.6</v>
      </c>
      <c r="H92" s="7">
        <v>6215362.2400000002</v>
      </c>
      <c r="J92" s="6" t="s">
        <v>2855</v>
      </c>
      <c r="K92" s="7" t="e">
        <v>#VALUE!</v>
      </c>
      <c r="L92" s="7">
        <v>1475814.59</v>
      </c>
      <c r="M92" s="7" t="e">
        <v>#DIV/0!</v>
      </c>
    </row>
    <row r="93" spans="5:13" x14ac:dyDescent="0.3">
      <c r="E93" s="8">
        <v>100200</v>
      </c>
      <c r="F93" s="7">
        <v>5285127.97</v>
      </c>
      <c r="G93" s="7">
        <v>1417206.4</v>
      </c>
      <c r="H93" s="7">
        <v>3867921.5700000003</v>
      </c>
      <c r="J93" s="6" t="s">
        <v>2856</v>
      </c>
      <c r="K93" s="7" t="e">
        <v>#VALUE!</v>
      </c>
      <c r="L93" s="7">
        <v>20739.38</v>
      </c>
      <c r="M93" s="7" t="e">
        <v>#DIV/0!</v>
      </c>
    </row>
    <row r="94" spans="5:13" x14ac:dyDescent="0.3">
      <c r="E94" s="8">
        <v>100800</v>
      </c>
      <c r="F94" s="7">
        <v>3488151.05</v>
      </c>
      <c r="G94" s="7">
        <v>935347.3</v>
      </c>
      <c r="H94" s="7">
        <v>2552803.75</v>
      </c>
      <c r="J94" s="6" t="s">
        <v>2857</v>
      </c>
      <c r="K94" s="7">
        <v>50400</v>
      </c>
      <c r="L94" s="7">
        <v>1020348.81</v>
      </c>
      <c r="M94" s="7" t="e">
        <v>#DIV/0!</v>
      </c>
    </row>
    <row r="95" spans="5:13" x14ac:dyDescent="0.3">
      <c r="E95" s="8">
        <v>150000</v>
      </c>
      <c r="F95" s="7">
        <v>7462474.8499999996</v>
      </c>
      <c r="G95" s="7">
        <v>2001061.8</v>
      </c>
      <c r="H95" s="7">
        <v>5461413.0499999998</v>
      </c>
      <c r="J95" s="6" t="s">
        <v>2858</v>
      </c>
      <c r="K95" s="7">
        <v>49920</v>
      </c>
      <c r="L95" s="7">
        <v>6796342.5099999998</v>
      </c>
      <c r="M95" s="7" t="e">
        <v>#DIV/0!</v>
      </c>
    </row>
    <row r="96" spans="5:13" x14ac:dyDescent="0.3">
      <c r="E96" s="8">
        <v>156000</v>
      </c>
      <c r="F96" s="7">
        <v>8087257.79</v>
      </c>
      <c r="G96" s="7">
        <v>2168597.2000000002</v>
      </c>
      <c r="H96" s="7">
        <v>5918660.5899999999</v>
      </c>
      <c r="J96" s="6" t="s">
        <v>2859</v>
      </c>
      <c r="K96" s="7" t="e">
        <v>#VALUE!</v>
      </c>
      <c r="L96" s="7">
        <v>277192.46999999997</v>
      </c>
      <c r="M96" s="7" t="e">
        <v>#DIV/0!</v>
      </c>
    </row>
    <row r="97" spans="5:13" x14ac:dyDescent="0.3">
      <c r="E97" s="8">
        <v>192480</v>
      </c>
      <c r="F97" s="7">
        <v>10528466.949999999</v>
      </c>
      <c r="G97" s="7">
        <v>2823207.2</v>
      </c>
      <c r="H97" s="7">
        <v>7705259.75</v>
      </c>
      <c r="J97" s="6" t="s">
        <v>2860</v>
      </c>
      <c r="K97" s="7" t="e">
        <v>#VALUE!</v>
      </c>
      <c r="L97" s="7">
        <v>54695.17</v>
      </c>
      <c r="M97" s="7" t="e">
        <v>#DIV/0!</v>
      </c>
    </row>
    <row r="98" spans="5:13" x14ac:dyDescent="0.3">
      <c r="E98" s="8">
        <v>252000</v>
      </c>
      <c r="F98" s="7">
        <v>12579596.23</v>
      </c>
      <c r="G98" s="7">
        <v>3373217.3</v>
      </c>
      <c r="H98" s="7">
        <v>9206378.9299999997</v>
      </c>
      <c r="J98" s="6" t="s">
        <v>2861</v>
      </c>
      <c r="K98" s="7" t="e">
        <v>#VALUE!</v>
      </c>
      <c r="L98" s="7">
        <v>2398263.2999999998</v>
      </c>
      <c r="M98" s="7" t="e">
        <v>#DIV/0!</v>
      </c>
    </row>
    <row r="99" spans="5:13" x14ac:dyDescent="0.3">
      <c r="E99" s="8" t="s">
        <v>2767</v>
      </c>
      <c r="F99" s="7">
        <v>374959666.57000017</v>
      </c>
      <c r="G99" s="7">
        <v>102756323.20000005</v>
      </c>
      <c r="H99" s="7">
        <v>272203343.37000006</v>
      </c>
      <c r="J99" s="6" t="s">
        <v>2862</v>
      </c>
      <c r="K99" s="7" t="e">
        <v>#VALUE!</v>
      </c>
      <c r="L99" s="7">
        <v>5753705.25</v>
      </c>
      <c r="M99" s="7" t="e">
        <v>#DIV/0!</v>
      </c>
    </row>
    <row r="100" spans="5:13" x14ac:dyDescent="0.3">
      <c r="E100" s="6">
        <v>2022</v>
      </c>
      <c r="F100" s="7">
        <v>1034767278.0600001</v>
      </c>
      <c r="G100" s="7">
        <v>280443504.09999985</v>
      </c>
      <c r="H100" s="7">
        <v>754323773.9599998</v>
      </c>
      <c r="J100" s="6" t="s">
        <v>2863</v>
      </c>
      <c r="K100" s="7" t="e">
        <v>#VALUE!</v>
      </c>
      <c r="L100" s="7">
        <v>5735355.9400000004</v>
      </c>
      <c r="M100" s="7" t="e">
        <v>#DIV/0!</v>
      </c>
    </row>
    <row r="101" spans="5:13" x14ac:dyDescent="0.3">
      <c r="E101" s="8">
        <v>200</v>
      </c>
      <c r="F101" s="7">
        <v>10904.14</v>
      </c>
      <c r="G101" s="7">
        <v>2923.9</v>
      </c>
      <c r="H101" s="7">
        <v>7980.24</v>
      </c>
      <c r="J101" s="6" t="s">
        <v>2864</v>
      </c>
      <c r="K101" s="7" t="e">
        <v>#VALUE!</v>
      </c>
      <c r="L101" s="7">
        <v>6933839.169999999</v>
      </c>
      <c r="M101" s="7" t="e">
        <v>#DIV/0!</v>
      </c>
    </row>
    <row r="102" spans="5:13" x14ac:dyDescent="0.3">
      <c r="E102" s="8">
        <v>288</v>
      </c>
      <c r="F102" s="7">
        <v>33817.740000000005</v>
      </c>
      <c r="G102" s="7">
        <v>9068.2000000000007</v>
      </c>
      <c r="H102" s="7">
        <v>24749.54</v>
      </c>
      <c r="J102" s="6" t="s">
        <v>2865</v>
      </c>
      <c r="K102" s="7" t="e">
        <v>#VALUE!</v>
      </c>
      <c r="L102" s="7">
        <v>8894881.4699999988</v>
      </c>
      <c r="M102" s="7" t="e">
        <v>#DIV/0!</v>
      </c>
    </row>
    <row r="103" spans="5:13" x14ac:dyDescent="0.3">
      <c r="E103" s="8">
        <v>540</v>
      </c>
      <c r="F103" s="7">
        <v>158033.93</v>
      </c>
      <c r="G103" s="7">
        <v>42376.7</v>
      </c>
      <c r="H103" s="7">
        <v>115657.23000000001</v>
      </c>
      <c r="J103" s="6" t="s">
        <v>2866</v>
      </c>
      <c r="K103" s="7" t="e">
        <v>#VALUE!</v>
      </c>
      <c r="L103" s="7">
        <v>93300665.569999978</v>
      </c>
      <c r="M103" s="7" t="e">
        <v>#DIV/0!</v>
      </c>
    </row>
    <row r="104" spans="5:13" x14ac:dyDescent="0.3">
      <c r="E104" s="8">
        <v>576</v>
      </c>
      <c r="F104" s="7">
        <v>75998.14</v>
      </c>
      <c r="G104" s="7">
        <v>20378.900000000001</v>
      </c>
      <c r="H104" s="7">
        <v>55619.24</v>
      </c>
      <c r="J104" s="6" t="s">
        <v>2867</v>
      </c>
      <c r="K104" s="7" t="e">
        <v>#VALUE!</v>
      </c>
      <c r="L104" s="7">
        <v>142918.42000000001</v>
      </c>
      <c r="M104" s="7" t="e">
        <v>#DIV/0!</v>
      </c>
    </row>
    <row r="105" spans="5:13" x14ac:dyDescent="0.3">
      <c r="E105" s="8">
        <v>900</v>
      </c>
      <c r="F105" s="7">
        <v>117918.94</v>
      </c>
      <c r="G105" s="7">
        <v>31620</v>
      </c>
      <c r="H105" s="7">
        <v>86298.94</v>
      </c>
      <c r="J105" s="6" t="s">
        <v>2868</v>
      </c>
      <c r="K105" s="7" t="e">
        <v>#VALUE!</v>
      </c>
      <c r="L105" s="7">
        <v>100757.49</v>
      </c>
      <c r="M105" s="7" t="e">
        <v>#DIV/0!</v>
      </c>
    </row>
    <row r="106" spans="5:13" x14ac:dyDescent="0.3">
      <c r="E106" s="8">
        <v>936</v>
      </c>
      <c r="F106" s="7">
        <v>123546.79999999999</v>
      </c>
      <c r="G106" s="7">
        <v>33129.1</v>
      </c>
      <c r="H106" s="7">
        <v>90417.7</v>
      </c>
      <c r="J106" s="6" t="s">
        <v>2869</v>
      </c>
      <c r="K106" s="7" t="e">
        <v>#VALUE!</v>
      </c>
      <c r="L106" s="7">
        <v>2624788</v>
      </c>
      <c r="M106" s="7" t="e">
        <v>#DIV/0!</v>
      </c>
    </row>
    <row r="107" spans="5:13" x14ac:dyDescent="0.3">
      <c r="E107" s="8">
        <v>1232</v>
      </c>
      <c r="F107" s="7">
        <v>5116669.08</v>
      </c>
      <c r="G107" s="7">
        <v>1372034.2999999998</v>
      </c>
      <c r="H107" s="7">
        <v>3744634.7800000003</v>
      </c>
      <c r="J107" s="6" t="s">
        <v>2870</v>
      </c>
      <c r="K107" s="7" t="e">
        <v>#VALUE!</v>
      </c>
      <c r="L107" s="7">
        <v>20544726.920000002</v>
      </c>
      <c r="M107" s="7" t="e">
        <v>#DIV/0!</v>
      </c>
    </row>
    <row r="108" spans="5:13" x14ac:dyDescent="0.3">
      <c r="E108" s="8">
        <v>1872</v>
      </c>
      <c r="F108" s="7">
        <v>273568.40999999997</v>
      </c>
      <c r="G108" s="7">
        <v>73357.3</v>
      </c>
      <c r="H108" s="7">
        <v>200211.11</v>
      </c>
      <c r="J108" s="6" t="s">
        <v>2871</v>
      </c>
      <c r="K108" s="7" t="e">
        <v>#VALUE!</v>
      </c>
      <c r="L108" s="7">
        <v>883831.31</v>
      </c>
      <c r="M108" s="7" t="e">
        <v>#DIV/0!</v>
      </c>
    </row>
    <row r="109" spans="5:13" x14ac:dyDescent="0.3">
      <c r="E109" s="8">
        <v>2376</v>
      </c>
      <c r="F109" s="7">
        <v>309294.14</v>
      </c>
      <c r="G109" s="7">
        <v>82937.2</v>
      </c>
      <c r="H109" s="7">
        <v>226356.94</v>
      </c>
      <c r="J109" s="6" t="s">
        <v>2872</v>
      </c>
      <c r="K109" s="7" t="e">
        <v>#VALUE!</v>
      </c>
      <c r="L109" s="7">
        <v>6377865.79</v>
      </c>
      <c r="M109" s="7" t="e">
        <v>#DIV/0!</v>
      </c>
    </row>
    <row r="110" spans="5:13" x14ac:dyDescent="0.3">
      <c r="E110" s="8">
        <v>2700</v>
      </c>
      <c r="F110" s="7">
        <v>340751.48</v>
      </c>
      <c r="G110" s="7">
        <v>91372.5</v>
      </c>
      <c r="H110" s="7">
        <v>249378.98</v>
      </c>
      <c r="J110" s="6" t="s">
        <v>2873</v>
      </c>
      <c r="K110" s="7">
        <v>37560</v>
      </c>
      <c r="L110" s="7">
        <v>3486957.06</v>
      </c>
      <c r="M110" s="7" t="e">
        <v>#DIV/0!</v>
      </c>
    </row>
    <row r="111" spans="5:13" x14ac:dyDescent="0.3">
      <c r="E111" s="8">
        <v>3600</v>
      </c>
      <c r="F111" s="7">
        <v>473462.32999999996</v>
      </c>
      <c r="G111" s="7">
        <v>126958.9</v>
      </c>
      <c r="H111" s="7">
        <v>346503.43</v>
      </c>
      <c r="J111" s="6" t="s">
        <v>2874</v>
      </c>
      <c r="K111" s="7">
        <v>37560</v>
      </c>
      <c r="L111" s="7">
        <v>3223596.74</v>
      </c>
      <c r="M111" s="7" t="e">
        <v>#DIV/0!</v>
      </c>
    </row>
    <row r="112" spans="5:13" x14ac:dyDescent="0.3">
      <c r="E112" s="8">
        <v>4032</v>
      </c>
      <c r="F112" s="7">
        <v>523882.11</v>
      </c>
      <c r="G112" s="7">
        <v>140478.9</v>
      </c>
      <c r="H112" s="7">
        <v>383403.21</v>
      </c>
      <c r="J112" s="6" t="s">
        <v>2237</v>
      </c>
      <c r="K112" s="7" t="e">
        <v>#VALUE!</v>
      </c>
      <c r="L112" s="7">
        <v>1009765.17</v>
      </c>
      <c r="M112" s="7" t="e">
        <v>#DIV/0!</v>
      </c>
    </row>
    <row r="113" spans="5:13" x14ac:dyDescent="0.3">
      <c r="E113" s="8">
        <v>4464</v>
      </c>
      <c r="F113" s="7">
        <v>316754.59999999998</v>
      </c>
      <c r="G113" s="7">
        <v>84937.7</v>
      </c>
      <c r="H113" s="7">
        <v>231816.9</v>
      </c>
      <c r="J113" s="6" t="s">
        <v>2875</v>
      </c>
      <c r="K113" s="7" t="e">
        <v>#VALUE!</v>
      </c>
      <c r="L113" s="7">
        <v>7739150.4400000013</v>
      </c>
      <c r="M113" s="7" t="e">
        <v>#DIV/0!</v>
      </c>
    </row>
    <row r="114" spans="5:13" x14ac:dyDescent="0.3">
      <c r="E114" s="8">
        <v>4860</v>
      </c>
      <c r="F114" s="7">
        <v>1323302.28</v>
      </c>
      <c r="G114" s="7">
        <v>354843.4</v>
      </c>
      <c r="H114" s="7">
        <v>968458.88</v>
      </c>
      <c r="J114" s="6" t="s">
        <v>2235</v>
      </c>
      <c r="K114" s="7" t="e">
        <v>#VALUE!</v>
      </c>
      <c r="L114" s="7">
        <v>1060253.43</v>
      </c>
      <c r="M114" s="7" t="e">
        <v>#DIV/0!</v>
      </c>
    </row>
    <row r="115" spans="5:13" x14ac:dyDescent="0.3">
      <c r="E115" s="8">
        <v>5148</v>
      </c>
      <c r="F115" s="7">
        <v>738986.04</v>
      </c>
      <c r="G115" s="7">
        <v>198159</v>
      </c>
      <c r="H115" s="7">
        <v>540827.04</v>
      </c>
      <c r="J115" s="6" t="s">
        <v>2165</v>
      </c>
      <c r="K115" s="7" t="e">
        <v>#VALUE!</v>
      </c>
      <c r="L115" s="7">
        <v>2572889.4500000002</v>
      </c>
      <c r="M115" s="7" t="e">
        <v>#DIV/0!</v>
      </c>
    </row>
    <row r="116" spans="5:13" x14ac:dyDescent="0.3">
      <c r="E116" s="8">
        <v>5256</v>
      </c>
      <c r="F116" s="7">
        <v>718611.69</v>
      </c>
      <c r="G116" s="7">
        <v>192695.6</v>
      </c>
      <c r="H116" s="7">
        <v>525916.09</v>
      </c>
      <c r="J116" s="6" t="s">
        <v>2238</v>
      </c>
      <c r="K116" s="7" t="e">
        <v>#VALUE!</v>
      </c>
      <c r="L116" s="7">
        <v>1191522.8999999999</v>
      </c>
      <c r="M116" s="7" t="e">
        <v>#DIV/0!</v>
      </c>
    </row>
    <row r="117" spans="5:13" x14ac:dyDescent="0.3">
      <c r="E117" s="8">
        <v>5616</v>
      </c>
      <c r="F117" s="7">
        <v>696010.56</v>
      </c>
      <c r="G117" s="7">
        <v>186635.2</v>
      </c>
      <c r="H117" s="7">
        <v>509375.36</v>
      </c>
      <c r="J117" s="6" t="s">
        <v>2380</v>
      </c>
      <c r="K117" s="7" t="e">
        <v>#VALUE!</v>
      </c>
      <c r="L117" s="7">
        <v>19597878.670000002</v>
      </c>
      <c r="M117" s="7" t="e">
        <v>#DIV/0!</v>
      </c>
    </row>
    <row r="118" spans="5:13" x14ac:dyDescent="0.3">
      <c r="E118" s="8">
        <v>5940</v>
      </c>
      <c r="F118" s="7">
        <v>791283.57</v>
      </c>
      <c r="G118" s="7">
        <v>212182.6</v>
      </c>
      <c r="H118" s="7">
        <v>579100.97</v>
      </c>
      <c r="J118" s="6" t="s">
        <v>2876</v>
      </c>
      <c r="K118" s="7" t="e">
        <v>#VALUE!</v>
      </c>
      <c r="L118" s="7">
        <v>27844320.609999999</v>
      </c>
      <c r="M118" s="7" t="e">
        <v>#DIV/0!</v>
      </c>
    </row>
    <row r="119" spans="5:13" x14ac:dyDescent="0.3">
      <c r="E119" s="8">
        <v>6192</v>
      </c>
      <c r="F119" s="7">
        <v>873828.41</v>
      </c>
      <c r="G119" s="7">
        <v>234317</v>
      </c>
      <c r="H119" s="7">
        <v>639511.41</v>
      </c>
      <c r="J119" s="6" t="s">
        <v>2214</v>
      </c>
      <c r="K119" s="7" t="e">
        <v>#VALUE!</v>
      </c>
      <c r="L119" s="7">
        <v>15831859.140000001</v>
      </c>
      <c r="M119" s="7" t="e">
        <v>#DIV/0!</v>
      </c>
    </row>
    <row r="120" spans="5:13" x14ac:dyDescent="0.3">
      <c r="E120" s="8">
        <v>8532</v>
      </c>
      <c r="F120" s="7">
        <v>1128334.6100000001</v>
      </c>
      <c r="G120" s="7">
        <v>302562.8</v>
      </c>
      <c r="H120" s="7">
        <v>825771.81</v>
      </c>
      <c r="J120" s="6" t="s">
        <v>2877</v>
      </c>
      <c r="K120" s="7" t="e">
        <v>#VALUE!</v>
      </c>
      <c r="L120" s="7">
        <v>3793185.5</v>
      </c>
      <c r="M120" s="7" t="e">
        <v>#DIV/0!</v>
      </c>
    </row>
    <row r="121" spans="5:13" x14ac:dyDescent="0.3">
      <c r="E121" s="8">
        <v>8712</v>
      </c>
      <c r="F121" s="7">
        <v>597667.65</v>
      </c>
      <c r="G121" s="7">
        <v>160264.5</v>
      </c>
      <c r="H121" s="7">
        <v>437403.15</v>
      </c>
      <c r="J121" s="6" t="s">
        <v>2594</v>
      </c>
      <c r="K121" s="7" t="e">
        <v>#VALUE!</v>
      </c>
      <c r="L121" s="7">
        <v>3359734.48</v>
      </c>
      <c r="M121" s="7" t="e">
        <v>#DIV/0!</v>
      </c>
    </row>
    <row r="122" spans="5:13" x14ac:dyDescent="0.3">
      <c r="E122" s="8">
        <v>9792</v>
      </c>
      <c r="F122" s="7">
        <v>1315650.3399999999</v>
      </c>
      <c r="G122" s="7">
        <v>352791.5</v>
      </c>
      <c r="H122" s="7">
        <v>962858.84</v>
      </c>
      <c r="J122" s="6" t="s">
        <v>2878</v>
      </c>
      <c r="K122" s="7" t="e">
        <v>#VALUE!</v>
      </c>
      <c r="L122" s="7">
        <v>11950536.66</v>
      </c>
      <c r="M122" s="7" t="e">
        <v>#DIV/0!</v>
      </c>
    </row>
    <row r="123" spans="5:13" x14ac:dyDescent="0.3">
      <c r="E123" s="8">
        <v>9960</v>
      </c>
      <c r="F123" s="7">
        <v>1862073.6600000001</v>
      </c>
      <c r="G123" s="7">
        <v>499314.9</v>
      </c>
      <c r="H123" s="7">
        <v>1362758.76</v>
      </c>
      <c r="J123" s="6" t="s">
        <v>2879</v>
      </c>
      <c r="K123" s="7">
        <v>11100</v>
      </c>
      <c r="L123" s="7">
        <v>1189170.68</v>
      </c>
      <c r="M123" s="7" t="e">
        <v>#DIV/0!</v>
      </c>
    </row>
    <row r="124" spans="5:13" x14ac:dyDescent="0.3">
      <c r="E124" s="8">
        <v>10200</v>
      </c>
      <c r="F124" s="7">
        <v>2446703.7199999997</v>
      </c>
      <c r="G124" s="7">
        <v>656083.30000000005</v>
      </c>
      <c r="H124" s="7">
        <v>1790620.42</v>
      </c>
      <c r="J124" s="6" t="s">
        <v>2564</v>
      </c>
      <c r="K124" s="7" t="e">
        <v>#VALUE!</v>
      </c>
      <c r="L124" s="7">
        <v>1976521.95</v>
      </c>
      <c r="M124" s="7" t="e">
        <v>#DIV/0!</v>
      </c>
    </row>
    <row r="125" spans="5:13" x14ac:dyDescent="0.3">
      <c r="E125" s="8">
        <v>10224</v>
      </c>
      <c r="F125" s="7">
        <v>1255123.22</v>
      </c>
      <c r="G125" s="7">
        <v>336561.1</v>
      </c>
      <c r="H125" s="7">
        <v>918562.12</v>
      </c>
      <c r="J125" s="6" t="s">
        <v>2880</v>
      </c>
      <c r="K125" s="7" t="e">
        <v>#VALUE!</v>
      </c>
      <c r="L125" s="7">
        <v>3621176.84</v>
      </c>
      <c r="M125" s="7" t="e">
        <v>#DIV/0!</v>
      </c>
    </row>
    <row r="126" spans="5:13" x14ac:dyDescent="0.3">
      <c r="E126" s="8">
        <v>11124</v>
      </c>
      <c r="F126" s="7">
        <v>1728202.9900000002</v>
      </c>
      <c r="G126" s="7">
        <v>463417.4</v>
      </c>
      <c r="H126" s="7">
        <v>1264785.5900000001</v>
      </c>
      <c r="J126" s="6" t="s">
        <v>2881</v>
      </c>
      <c r="K126" s="7">
        <v>151548</v>
      </c>
      <c r="L126" s="7">
        <v>19757625.280000001</v>
      </c>
      <c r="M126" s="7" t="e">
        <v>#DIV/0!</v>
      </c>
    </row>
    <row r="127" spans="5:13" x14ac:dyDescent="0.3">
      <c r="E127" s="8">
        <v>12624</v>
      </c>
      <c r="F127" s="7">
        <v>743266.1399999999</v>
      </c>
      <c r="G127" s="7">
        <v>199306.8</v>
      </c>
      <c r="H127" s="7">
        <v>543959.34</v>
      </c>
      <c r="J127" s="6" t="s">
        <v>2882</v>
      </c>
      <c r="K127" s="7" t="e">
        <v>#VALUE!</v>
      </c>
      <c r="L127" s="7">
        <v>11228683.120000001</v>
      </c>
      <c r="M127" s="7" t="e">
        <v>#DIV/0!</v>
      </c>
    </row>
    <row r="128" spans="5:13" x14ac:dyDescent="0.3">
      <c r="E128" s="8">
        <v>13680</v>
      </c>
      <c r="F128" s="7">
        <v>3589069.66</v>
      </c>
      <c r="G128" s="7">
        <v>962408.6</v>
      </c>
      <c r="H128" s="7">
        <v>2626661.06</v>
      </c>
      <c r="J128" s="6" t="s">
        <v>2883</v>
      </c>
      <c r="K128" s="7" t="e">
        <v>#VALUE!</v>
      </c>
      <c r="L128" s="7">
        <v>3981910.26</v>
      </c>
      <c r="M128" s="7" t="e">
        <v>#DIV/0!</v>
      </c>
    </row>
    <row r="129" spans="5:13" x14ac:dyDescent="0.3">
      <c r="E129" s="8">
        <v>14904</v>
      </c>
      <c r="F129" s="7">
        <v>4627688.32</v>
      </c>
      <c r="G129" s="7">
        <v>1240914</v>
      </c>
      <c r="H129" s="7">
        <v>3386774.32</v>
      </c>
      <c r="J129" s="6" t="s">
        <v>2416</v>
      </c>
      <c r="K129" s="7" t="e">
        <v>#VALUE!</v>
      </c>
      <c r="L129" s="7">
        <v>3807596.81</v>
      </c>
      <c r="M129" s="7" t="e">
        <v>#DIV/0!</v>
      </c>
    </row>
    <row r="130" spans="5:13" x14ac:dyDescent="0.3">
      <c r="E130" s="8">
        <v>14976</v>
      </c>
      <c r="F130" s="7">
        <v>1977931.8499999999</v>
      </c>
      <c r="G130" s="7">
        <v>530382.19999999995</v>
      </c>
      <c r="H130" s="7">
        <v>1447549.65</v>
      </c>
      <c r="J130" s="6" t="s">
        <v>2222</v>
      </c>
      <c r="K130" s="7" t="e">
        <v>#VALUE!</v>
      </c>
      <c r="L130" s="7">
        <v>8687080.0899999999</v>
      </c>
      <c r="M130" s="7" t="e">
        <v>#DIV/0!</v>
      </c>
    </row>
    <row r="131" spans="5:13" x14ac:dyDescent="0.3">
      <c r="E131" s="8">
        <v>15192</v>
      </c>
      <c r="F131" s="7">
        <v>2250260.67</v>
      </c>
      <c r="G131" s="7">
        <v>603407.19999999995</v>
      </c>
      <c r="H131" s="7">
        <v>1646853.47</v>
      </c>
      <c r="J131" s="6" t="s">
        <v>2884</v>
      </c>
      <c r="K131" s="7" t="e">
        <v>#VALUE!</v>
      </c>
      <c r="L131" s="7">
        <v>3984977.66</v>
      </c>
      <c r="M131" s="7" t="e">
        <v>#DIV/0!</v>
      </c>
    </row>
    <row r="132" spans="5:13" x14ac:dyDescent="0.3">
      <c r="E132" s="8">
        <v>15660</v>
      </c>
      <c r="F132" s="7">
        <v>2339758.62</v>
      </c>
      <c r="G132" s="7">
        <v>627406</v>
      </c>
      <c r="H132" s="7">
        <v>1712352.62</v>
      </c>
      <c r="J132" s="6" t="s">
        <v>2885</v>
      </c>
      <c r="K132" s="7">
        <v>55680</v>
      </c>
      <c r="L132" s="7">
        <v>5952692.4199999999</v>
      </c>
      <c r="M132" s="7" t="e">
        <v>#DIV/0!</v>
      </c>
    </row>
    <row r="133" spans="5:13" x14ac:dyDescent="0.3">
      <c r="E133" s="8">
        <v>16128</v>
      </c>
      <c r="F133" s="7">
        <v>2145191.35</v>
      </c>
      <c r="G133" s="7">
        <v>575232.80000000005</v>
      </c>
      <c r="H133" s="7">
        <v>1569958.55</v>
      </c>
      <c r="J133" s="6" t="s">
        <v>2593</v>
      </c>
      <c r="K133" s="7" t="e">
        <v>#VALUE!</v>
      </c>
      <c r="L133" s="7">
        <v>1101021.42</v>
      </c>
      <c r="M133" s="7" t="e">
        <v>#DIV/0!</v>
      </c>
    </row>
    <row r="134" spans="5:13" x14ac:dyDescent="0.3">
      <c r="E134" s="8">
        <v>16488</v>
      </c>
      <c r="F134" s="7">
        <v>4095205.08</v>
      </c>
      <c r="G134" s="7">
        <v>1098128.8999999999</v>
      </c>
      <c r="H134" s="7">
        <v>2997076.1799999997</v>
      </c>
      <c r="J134" s="6" t="s">
        <v>2886</v>
      </c>
      <c r="K134" s="7" t="e">
        <v>#VALUE!</v>
      </c>
      <c r="L134" s="7">
        <v>12029498.939999999</v>
      </c>
      <c r="M134" s="7" t="e">
        <v>#DIV/0!</v>
      </c>
    </row>
    <row r="135" spans="5:13" x14ac:dyDescent="0.3">
      <c r="E135" s="8">
        <v>16800</v>
      </c>
      <c r="F135" s="7">
        <v>21899870.289999999</v>
      </c>
      <c r="G135" s="7">
        <v>5872447.7000000002</v>
      </c>
      <c r="H135" s="7">
        <v>16027422.59</v>
      </c>
      <c r="J135" s="6" t="s">
        <v>2887</v>
      </c>
      <c r="K135" s="7">
        <v>6800</v>
      </c>
      <c r="L135" s="7">
        <v>599941.89</v>
      </c>
      <c r="M135" s="7" t="e">
        <v>#DIV/0!</v>
      </c>
    </row>
    <row r="136" spans="5:13" x14ac:dyDescent="0.3">
      <c r="E136" s="8">
        <v>17040</v>
      </c>
      <c r="F136" s="7">
        <v>3190099.4800000004</v>
      </c>
      <c r="G136" s="7">
        <v>855424.8</v>
      </c>
      <c r="H136" s="7">
        <v>2334674.6800000002</v>
      </c>
      <c r="J136" s="6" t="s">
        <v>2565</v>
      </c>
      <c r="K136" s="7" t="e">
        <v>#VALUE!</v>
      </c>
      <c r="L136" s="7">
        <v>539773.06000000006</v>
      </c>
      <c r="M136" s="7" t="e">
        <v>#DIV/0!</v>
      </c>
    </row>
    <row r="137" spans="5:13" x14ac:dyDescent="0.3">
      <c r="E137" s="8">
        <v>17424</v>
      </c>
      <c r="F137" s="7">
        <v>1166331.49</v>
      </c>
      <c r="G137" s="7">
        <v>312751.7</v>
      </c>
      <c r="H137" s="7">
        <v>853579.79</v>
      </c>
      <c r="J137" s="6" t="s">
        <v>2409</v>
      </c>
      <c r="K137" s="7" t="e">
        <v>#VALUE!</v>
      </c>
      <c r="L137" s="7">
        <v>1717129.88</v>
      </c>
      <c r="M137" s="7" t="e">
        <v>#DIV/0!</v>
      </c>
    </row>
    <row r="138" spans="5:13" x14ac:dyDescent="0.3">
      <c r="E138" s="8">
        <v>18036</v>
      </c>
      <c r="F138" s="7">
        <v>2365918.27</v>
      </c>
      <c r="G138" s="7">
        <v>634420.69999999995</v>
      </c>
      <c r="H138" s="7">
        <v>1731497.57</v>
      </c>
      <c r="J138" s="6" t="s">
        <v>2221</v>
      </c>
      <c r="K138" s="7" t="e">
        <v>#VALUE!</v>
      </c>
      <c r="L138" s="7">
        <v>4741614.96</v>
      </c>
      <c r="M138" s="7" t="e">
        <v>#DIV/0!</v>
      </c>
    </row>
    <row r="139" spans="5:13" x14ac:dyDescent="0.3">
      <c r="E139" s="8">
        <v>18180</v>
      </c>
      <c r="F139" s="7">
        <v>2698619.88</v>
      </c>
      <c r="G139" s="7">
        <v>723634.6</v>
      </c>
      <c r="H139" s="7">
        <v>1974985.28</v>
      </c>
      <c r="J139" s="6" t="s">
        <v>2888</v>
      </c>
      <c r="K139" s="7">
        <v>38760</v>
      </c>
      <c r="L139" s="7">
        <v>3709547.38</v>
      </c>
      <c r="M139" s="7" t="e">
        <v>#DIV/0!</v>
      </c>
    </row>
    <row r="140" spans="5:13" x14ac:dyDescent="0.3">
      <c r="E140" s="8">
        <v>18288</v>
      </c>
      <c r="F140" s="7">
        <v>2322081.16</v>
      </c>
      <c r="G140" s="7">
        <v>622665.80000000005</v>
      </c>
      <c r="H140" s="7">
        <v>1699415.36</v>
      </c>
      <c r="J140" s="6" t="s">
        <v>2271</v>
      </c>
      <c r="K140" s="7" t="e">
        <v>#VALUE!</v>
      </c>
      <c r="L140" s="7">
        <v>3279582.86</v>
      </c>
      <c r="M140" s="7" t="e">
        <v>#DIV/0!</v>
      </c>
    </row>
    <row r="141" spans="5:13" x14ac:dyDescent="0.3">
      <c r="E141" s="8">
        <v>18864</v>
      </c>
      <c r="F141" s="7">
        <v>2174933.31</v>
      </c>
      <c r="G141" s="7">
        <v>583208.1</v>
      </c>
      <c r="H141" s="7">
        <v>1591725.21</v>
      </c>
      <c r="J141" s="6" t="s">
        <v>2234</v>
      </c>
      <c r="K141" s="7" t="e">
        <v>#VALUE!</v>
      </c>
      <c r="L141" s="7">
        <v>1381489.37</v>
      </c>
      <c r="M141" s="7" t="e">
        <v>#DIV/0!</v>
      </c>
    </row>
    <row r="142" spans="5:13" x14ac:dyDescent="0.3">
      <c r="E142" s="8">
        <v>19368</v>
      </c>
      <c r="F142" s="7">
        <v>2566065.2000000002</v>
      </c>
      <c r="G142" s="7">
        <v>688090.1</v>
      </c>
      <c r="H142" s="7">
        <v>1877975.1</v>
      </c>
      <c r="J142" s="6" t="s">
        <v>2236</v>
      </c>
      <c r="K142" s="7" t="e">
        <v>#VALUE!</v>
      </c>
      <c r="L142" s="7">
        <v>1542447.13</v>
      </c>
      <c r="M142" s="7" t="e">
        <v>#DIV/0!</v>
      </c>
    </row>
    <row r="143" spans="5:13" x14ac:dyDescent="0.3">
      <c r="E143" s="8">
        <v>19584</v>
      </c>
      <c r="F143" s="7">
        <v>2452254.7200000002</v>
      </c>
      <c r="G143" s="7">
        <v>657571.9</v>
      </c>
      <c r="H143" s="7">
        <v>1794682.82</v>
      </c>
      <c r="J143" s="6" t="s">
        <v>2889</v>
      </c>
      <c r="K143" s="7" t="e">
        <v>#VALUE!</v>
      </c>
      <c r="L143" s="7">
        <v>81700453.25999999</v>
      </c>
      <c r="M143" s="7" t="e">
        <v>#DIV/0!</v>
      </c>
    </row>
    <row r="144" spans="5:13" x14ac:dyDescent="0.3">
      <c r="E144" s="8">
        <v>19836</v>
      </c>
      <c r="F144" s="7">
        <v>5127887.0399999991</v>
      </c>
      <c r="G144" s="7">
        <v>1375042.2999999998</v>
      </c>
      <c r="H144" s="7">
        <v>3752844.74</v>
      </c>
      <c r="J144" s="6" t="s">
        <v>2890</v>
      </c>
      <c r="K144" s="7" t="e">
        <v>#VALUE!</v>
      </c>
      <c r="L144" s="7">
        <v>22541611.529999997</v>
      </c>
      <c r="M144" s="7" t="e">
        <v>#DIV/0!</v>
      </c>
    </row>
    <row r="145" spans="5:13" x14ac:dyDescent="0.3">
      <c r="E145" s="8">
        <v>19920</v>
      </c>
      <c r="F145" s="7">
        <v>3886161.3</v>
      </c>
      <c r="G145" s="7">
        <v>1042073.7</v>
      </c>
      <c r="H145" s="7">
        <v>2844087.6</v>
      </c>
      <c r="J145" s="6" t="s">
        <v>2891</v>
      </c>
      <c r="K145" s="7" t="e">
        <v>#VALUE!</v>
      </c>
      <c r="L145" s="7">
        <v>30540811.57</v>
      </c>
      <c r="M145" s="7" t="e">
        <v>#DIV/0!</v>
      </c>
    </row>
    <row r="146" spans="5:13" x14ac:dyDescent="0.3">
      <c r="E146" s="8">
        <v>19944</v>
      </c>
      <c r="F146" s="7">
        <v>2384791.02</v>
      </c>
      <c r="G146" s="7">
        <v>639481.4</v>
      </c>
      <c r="H146" s="7">
        <v>1745309.62</v>
      </c>
      <c r="J146" s="6" t="s">
        <v>2892</v>
      </c>
      <c r="K146" s="7" t="e">
        <v>#VALUE!</v>
      </c>
      <c r="L146" s="7">
        <v>8665092</v>
      </c>
      <c r="M146" s="7" t="e">
        <v>#DIV/0!</v>
      </c>
    </row>
    <row r="147" spans="5:13" x14ac:dyDescent="0.3">
      <c r="E147" s="8">
        <v>20304</v>
      </c>
      <c r="F147" s="7">
        <v>5397524.5</v>
      </c>
      <c r="G147" s="7">
        <v>1447345.6</v>
      </c>
      <c r="H147" s="7">
        <v>3950178.9</v>
      </c>
      <c r="J147" s="6" t="s">
        <v>2893</v>
      </c>
      <c r="K147" s="7" t="e">
        <v>#VALUE!</v>
      </c>
      <c r="L147" s="7">
        <v>3169909.81</v>
      </c>
      <c r="M147" s="7" t="e">
        <v>#DIV/0!</v>
      </c>
    </row>
    <row r="148" spans="5:13" x14ac:dyDescent="0.3">
      <c r="E148" s="8">
        <v>20400</v>
      </c>
      <c r="F148" s="7">
        <v>7770654.54</v>
      </c>
      <c r="G148" s="7">
        <v>2083700.0999999999</v>
      </c>
      <c r="H148" s="7">
        <v>5686954.4399999995</v>
      </c>
      <c r="J148" s="6" t="s">
        <v>2894</v>
      </c>
      <c r="K148" s="7" t="e">
        <v>#VALUE!</v>
      </c>
      <c r="L148" s="7">
        <v>5599577.2800000003</v>
      </c>
      <c r="M148" s="7" t="e">
        <v>#DIV/0!</v>
      </c>
    </row>
    <row r="149" spans="5:13" x14ac:dyDescent="0.3">
      <c r="E149" s="8">
        <v>20880</v>
      </c>
      <c r="F149" s="7">
        <v>2720235.19</v>
      </c>
      <c r="G149" s="7">
        <v>729430.8</v>
      </c>
      <c r="H149" s="7">
        <v>1990804.39</v>
      </c>
      <c r="J149" s="6" t="s">
        <v>2895</v>
      </c>
      <c r="K149" s="7" t="e">
        <v>#VALUE!</v>
      </c>
      <c r="L149" s="7">
        <v>736833.31</v>
      </c>
      <c r="M149" s="7" t="e">
        <v>#DIV/0!</v>
      </c>
    </row>
    <row r="150" spans="5:13" x14ac:dyDescent="0.3">
      <c r="E150" s="8">
        <v>21216</v>
      </c>
      <c r="F150" s="7">
        <v>2921852.28</v>
      </c>
      <c r="G150" s="7">
        <v>783494.4</v>
      </c>
      <c r="H150" s="7">
        <v>2138357.88</v>
      </c>
      <c r="J150" s="6" t="s">
        <v>2896</v>
      </c>
      <c r="K150" s="7" t="e">
        <v>#VALUE!</v>
      </c>
      <c r="L150" s="7">
        <v>1348885.29</v>
      </c>
      <c r="M150" s="7" t="e">
        <v>#DIV/0!</v>
      </c>
    </row>
    <row r="151" spans="5:13" x14ac:dyDescent="0.3">
      <c r="E151" s="8">
        <v>21240</v>
      </c>
      <c r="F151" s="7">
        <v>6659604.5800000001</v>
      </c>
      <c r="G151" s="7">
        <v>1785772.2</v>
      </c>
      <c r="H151" s="7">
        <v>4873832.38</v>
      </c>
      <c r="J151" s="6" t="s">
        <v>2897</v>
      </c>
      <c r="K151" s="7">
        <v>21096</v>
      </c>
      <c r="L151" s="7">
        <v>1929716.91</v>
      </c>
      <c r="M151" s="7" t="e">
        <v>#DIV/0!</v>
      </c>
    </row>
    <row r="152" spans="5:13" x14ac:dyDescent="0.3">
      <c r="E152" s="8">
        <v>21492</v>
      </c>
      <c r="F152" s="7">
        <v>3052306.46</v>
      </c>
      <c r="G152" s="7">
        <v>818475.6</v>
      </c>
      <c r="H152" s="7">
        <v>2233830.86</v>
      </c>
      <c r="J152" s="6" t="s">
        <v>2898</v>
      </c>
      <c r="K152" s="7" t="e">
        <v>#VALUE!</v>
      </c>
      <c r="L152" s="7">
        <v>5636403.0199999996</v>
      </c>
      <c r="M152" s="7" t="e">
        <v>#DIV/0!</v>
      </c>
    </row>
    <row r="153" spans="5:13" x14ac:dyDescent="0.3">
      <c r="E153" s="8">
        <v>21600</v>
      </c>
      <c r="F153" s="7">
        <v>22327791.039999999</v>
      </c>
      <c r="G153" s="7">
        <v>5987194.5</v>
      </c>
      <c r="H153" s="7">
        <v>16340596.539999999</v>
      </c>
      <c r="J153" s="6" t="s">
        <v>2899</v>
      </c>
      <c r="K153" s="7" t="e">
        <v>#VALUE!</v>
      </c>
      <c r="L153" s="7">
        <v>33089.01</v>
      </c>
      <c r="M153" s="7" t="e">
        <v>#DIV/0!</v>
      </c>
    </row>
    <row r="154" spans="5:13" x14ac:dyDescent="0.3">
      <c r="E154" s="8">
        <v>21816</v>
      </c>
      <c r="F154" s="7">
        <v>3162529.72</v>
      </c>
      <c r="G154" s="7">
        <v>848032</v>
      </c>
      <c r="H154" s="7">
        <v>2314497.7200000002</v>
      </c>
      <c r="J154" s="6" t="s">
        <v>2900</v>
      </c>
      <c r="K154" s="7">
        <v>41220</v>
      </c>
      <c r="L154" s="7">
        <v>1940525.55</v>
      </c>
      <c r="M154" s="7" t="e">
        <v>#DIV/0!</v>
      </c>
    </row>
    <row r="155" spans="5:13" x14ac:dyDescent="0.3">
      <c r="E155" s="8">
        <v>21960</v>
      </c>
      <c r="F155" s="7">
        <v>3394907.83</v>
      </c>
      <c r="G155" s="7">
        <v>910344.1</v>
      </c>
      <c r="H155" s="7">
        <v>2484563.73</v>
      </c>
      <c r="J155" s="6" t="s">
        <v>2901</v>
      </c>
      <c r="K155" s="7">
        <v>60720</v>
      </c>
      <c r="L155" s="7">
        <v>3222236.6700000004</v>
      </c>
      <c r="M155" s="7" t="e">
        <v>#DIV/0!</v>
      </c>
    </row>
    <row r="156" spans="5:13" x14ac:dyDescent="0.3">
      <c r="E156" s="8">
        <v>22080</v>
      </c>
      <c r="F156" s="7">
        <v>20577019.379999999</v>
      </c>
      <c r="G156" s="7">
        <v>5517725.2000000002</v>
      </c>
      <c r="H156" s="7">
        <v>15059294.18</v>
      </c>
      <c r="J156" s="6" t="s">
        <v>2902</v>
      </c>
      <c r="K156" s="7">
        <v>162000</v>
      </c>
      <c r="L156" s="7">
        <v>6076655.21</v>
      </c>
      <c r="M156" s="7" t="e">
        <v>#DIV/0!</v>
      </c>
    </row>
    <row r="157" spans="5:13" x14ac:dyDescent="0.3">
      <c r="E157" s="8">
        <v>22248</v>
      </c>
      <c r="F157" s="7">
        <v>2970325.72</v>
      </c>
      <c r="G157" s="7">
        <v>796492.5</v>
      </c>
      <c r="H157" s="7">
        <v>2173833.2200000002</v>
      </c>
      <c r="J157" s="6" t="s">
        <v>2903</v>
      </c>
      <c r="K157" s="7" t="e">
        <v>#VALUE!</v>
      </c>
      <c r="L157" s="7">
        <v>21936326.830000002</v>
      </c>
      <c r="M157" s="7" t="e">
        <v>#DIV/0!</v>
      </c>
    </row>
    <row r="158" spans="5:13" x14ac:dyDescent="0.3">
      <c r="E158" s="8">
        <v>22800</v>
      </c>
      <c r="F158" s="7">
        <v>4161367.12</v>
      </c>
      <c r="G158" s="7">
        <v>1115870.1000000001</v>
      </c>
      <c r="H158" s="7">
        <v>3045497.02</v>
      </c>
      <c r="J158" s="6" t="s">
        <v>2904</v>
      </c>
      <c r="K158" s="7">
        <v>76368</v>
      </c>
      <c r="L158" s="7">
        <v>3315964.09</v>
      </c>
      <c r="M158" s="7" t="e">
        <v>#DIV/0!</v>
      </c>
    </row>
    <row r="159" spans="5:13" x14ac:dyDescent="0.3">
      <c r="E159" s="8">
        <v>23040</v>
      </c>
      <c r="F159" s="7">
        <v>4257754.5600000005</v>
      </c>
      <c r="G159" s="7">
        <v>1141716.3999999999</v>
      </c>
      <c r="H159" s="7">
        <v>3116038.16</v>
      </c>
      <c r="J159" s="6" t="s">
        <v>2905</v>
      </c>
      <c r="K159" s="7">
        <v>576936</v>
      </c>
      <c r="L159" s="7">
        <v>24064627.500000004</v>
      </c>
      <c r="M159" s="7" t="e">
        <v>#DIV/0!</v>
      </c>
    </row>
    <row r="160" spans="5:13" x14ac:dyDescent="0.3">
      <c r="E160" s="8">
        <v>23220</v>
      </c>
      <c r="F160" s="7">
        <v>3003223.67</v>
      </c>
      <c r="G160" s="7">
        <v>805314.1</v>
      </c>
      <c r="H160" s="7">
        <v>2197909.5699999998</v>
      </c>
      <c r="J160" s="6" t="s">
        <v>2906</v>
      </c>
      <c r="K160" s="7">
        <v>52200</v>
      </c>
      <c r="L160" s="7">
        <v>4630498.34</v>
      </c>
      <c r="M160" s="7" t="e">
        <v>#DIV/0!</v>
      </c>
    </row>
    <row r="161" spans="5:13" x14ac:dyDescent="0.3">
      <c r="E161" s="8">
        <v>23904</v>
      </c>
      <c r="F161" s="7">
        <v>3371618.2</v>
      </c>
      <c r="G161" s="7">
        <v>904099</v>
      </c>
      <c r="H161" s="7">
        <v>2467519.2000000002</v>
      </c>
      <c r="J161" s="6" t="s">
        <v>2907</v>
      </c>
      <c r="K161" s="7" t="e">
        <v>#VALUE!</v>
      </c>
      <c r="L161" s="7">
        <v>18652544.030000001</v>
      </c>
      <c r="M161" s="7" t="e">
        <v>#DIV/0!</v>
      </c>
    </row>
    <row r="162" spans="5:13" x14ac:dyDescent="0.3">
      <c r="E162" s="8">
        <v>23928</v>
      </c>
      <c r="F162" s="7">
        <v>3368624.6599999997</v>
      </c>
      <c r="G162" s="7">
        <v>903296.4</v>
      </c>
      <c r="H162" s="7">
        <v>2465328.2599999998</v>
      </c>
      <c r="J162" s="6" t="s">
        <v>2908</v>
      </c>
      <c r="K162" s="7">
        <v>60780</v>
      </c>
      <c r="L162" s="7">
        <v>5539620.9000000004</v>
      </c>
      <c r="M162" s="7" t="e">
        <v>#DIV/0!</v>
      </c>
    </row>
    <row r="163" spans="5:13" x14ac:dyDescent="0.3">
      <c r="E163" s="8">
        <v>24120</v>
      </c>
      <c r="F163" s="7">
        <v>3046902.4</v>
      </c>
      <c r="G163" s="7">
        <v>817026.5</v>
      </c>
      <c r="H163" s="7">
        <v>2229875.9</v>
      </c>
      <c r="J163" s="6" t="s">
        <v>2909</v>
      </c>
      <c r="K163" s="7" t="e">
        <v>#VALUE!</v>
      </c>
      <c r="L163" s="7">
        <v>21984713.959999997</v>
      </c>
      <c r="M163" s="7" t="e">
        <v>#DIV/0!</v>
      </c>
    </row>
    <row r="164" spans="5:13" x14ac:dyDescent="0.3">
      <c r="E164" s="8">
        <v>24444</v>
      </c>
      <c r="F164" s="7">
        <v>3303398.7</v>
      </c>
      <c r="G164" s="7">
        <v>885806</v>
      </c>
      <c r="H164" s="7">
        <v>2417592.7000000002</v>
      </c>
      <c r="J164" s="6" t="s">
        <v>2910</v>
      </c>
      <c r="K164" s="7">
        <v>19944</v>
      </c>
      <c r="L164" s="7">
        <v>1745309.62</v>
      </c>
      <c r="M164" s="7" t="e">
        <v>#DIV/0!</v>
      </c>
    </row>
    <row r="165" spans="5:13" x14ac:dyDescent="0.3">
      <c r="E165" s="8">
        <v>24576</v>
      </c>
      <c r="F165" s="7">
        <v>1829112.96</v>
      </c>
      <c r="G165" s="7">
        <v>490476.4</v>
      </c>
      <c r="H165" s="7">
        <v>1338636.56</v>
      </c>
      <c r="J165" s="6" t="s">
        <v>2911</v>
      </c>
      <c r="K165" s="7">
        <v>100260</v>
      </c>
      <c r="L165" s="7">
        <v>9033827.9800000004</v>
      </c>
      <c r="M165" s="7" t="e">
        <v>#DIV/0!</v>
      </c>
    </row>
    <row r="166" spans="5:13" x14ac:dyDescent="0.3">
      <c r="E166" s="8">
        <v>25044</v>
      </c>
      <c r="F166" s="7">
        <v>5934035.4700000007</v>
      </c>
      <c r="G166" s="7">
        <v>1591210.9</v>
      </c>
      <c r="H166" s="7">
        <v>4342824.57</v>
      </c>
      <c r="J166" s="6" t="s">
        <v>2912</v>
      </c>
      <c r="K166" s="7">
        <v>205200</v>
      </c>
      <c r="L166" s="7">
        <v>20265309.240000002</v>
      </c>
      <c r="M166" s="7" t="e">
        <v>#DIV/0!</v>
      </c>
    </row>
    <row r="167" spans="5:13" x14ac:dyDescent="0.3">
      <c r="E167" s="8">
        <v>25128</v>
      </c>
      <c r="F167" s="7">
        <v>3326256.4400000004</v>
      </c>
      <c r="G167" s="7">
        <v>891935.2</v>
      </c>
      <c r="H167" s="7">
        <v>2434321.2400000002</v>
      </c>
      <c r="J167" s="6" t="s">
        <v>2913</v>
      </c>
      <c r="K167" s="7" t="e">
        <v>#VALUE!</v>
      </c>
      <c r="L167" s="7">
        <v>37824980.179999992</v>
      </c>
      <c r="M167" s="7" t="e">
        <v>#DIV/0!</v>
      </c>
    </row>
    <row r="168" spans="5:13" x14ac:dyDescent="0.3">
      <c r="E168" s="8">
        <v>25200</v>
      </c>
      <c r="F168" s="7">
        <v>17517626.48</v>
      </c>
      <c r="G168" s="7">
        <v>4697349.4999999991</v>
      </c>
      <c r="H168" s="7">
        <v>12820276.98</v>
      </c>
      <c r="J168" s="6" t="s">
        <v>2914</v>
      </c>
      <c r="K168" s="7">
        <v>9720</v>
      </c>
      <c r="L168" s="7">
        <v>968458.88</v>
      </c>
      <c r="M168" s="7" t="e">
        <v>#DIV/0!</v>
      </c>
    </row>
    <row r="169" spans="5:13" x14ac:dyDescent="0.3">
      <c r="E169" s="8">
        <v>25560</v>
      </c>
      <c r="F169" s="7">
        <v>6243696.71</v>
      </c>
      <c r="G169" s="7">
        <v>1674246.5</v>
      </c>
      <c r="H169" s="7">
        <v>4569450.21</v>
      </c>
      <c r="J169" s="6" t="s">
        <v>2915</v>
      </c>
      <c r="K169" s="7" t="e">
        <v>#VALUE!</v>
      </c>
      <c r="L169" s="7">
        <v>78757.210000000006</v>
      </c>
      <c r="M169" s="7" t="e">
        <v>#DIV/0!</v>
      </c>
    </row>
    <row r="170" spans="5:13" x14ac:dyDescent="0.3">
      <c r="E170" s="8">
        <v>25680</v>
      </c>
      <c r="F170" s="7">
        <v>17569693.030000001</v>
      </c>
      <c r="G170" s="7">
        <v>4711311.1999999993</v>
      </c>
      <c r="H170" s="7">
        <v>12858381.830000002</v>
      </c>
      <c r="J170" s="6" t="s">
        <v>2916</v>
      </c>
      <c r="K170" s="7">
        <v>324000</v>
      </c>
      <c r="L170" s="7">
        <v>8655133.3099999987</v>
      </c>
      <c r="M170" s="7" t="e">
        <v>#DIV/0!</v>
      </c>
    </row>
    <row r="171" spans="5:13" x14ac:dyDescent="0.3">
      <c r="E171" s="8">
        <v>25920</v>
      </c>
      <c r="F171" s="7">
        <v>1392106.68</v>
      </c>
      <c r="G171" s="7">
        <v>373293.3</v>
      </c>
      <c r="H171" s="7">
        <v>1018813.38</v>
      </c>
      <c r="J171" s="6" t="s">
        <v>2917</v>
      </c>
      <c r="K171" s="7">
        <v>1356504</v>
      </c>
      <c r="L171" s="7">
        <v>35315367.989999995</v>
      </c>
      <c r="M171" s="7" t="e">
        <v>#DIV/0!</v>
      </c>
    </row>
    <row r="172" spans="5:13" x14ac:dyDescent="0.3">
      <c r="E172" s="8">
        <v>25968</v>
      </c>
      <c r="F172" s="7">
        <v>1639202.4500000002</v>
      </c>
      <c r="G172" s="7">
        <v>439551.9</v>
      </c>
      <c r="H172" s="7">
        <v>1199650.55</v>
      </c>
      <c r="J172" s="6" t="s">
        <v>2918</v>
      </c>
      <c r="K172" s="7" t="e">
        <v>#VALUE!</v>
      </c>
      <c r="L172" s="7">
        <v>2471672.7000000002</v>
      </c>
      <c r="M172" s="7" t="e">
        <v>#DIV/0!</v>
      </c>
    </row>
    <row r="173" spans="5:13" x14ac:dyDescent="0.3">
      <c r="E173" s="8">
        <v>26172</v>
      </c>
      <c r="F173" s="7">
        <v>3473333.39</v>
      </c>
      <c r="G173" s="7">
        <v>931374</v>
      </c>
      <c r="H173" s="7">
        <v>2541959.39</v>
      </c>
      <c r="J173" s="6" t="s">
        <v>2919</v>
      </c>
      <c r="K173" s="7" t="e">
        <v>#VALUE!</v>
      </c>
      <c r="L173" s="7">
        <v>2531745.11</v>
      </c>
      <c r="M173" s="7" t="e">
        <v>#DIV/0!</v>
      </c>
    </row>
    <row r="174" spans="5:13" x14ac:dyDescent="0.3">
      <c r="E174" s="8">
        <v>27000</v>
      </c>
      <c r="F174" s="7">
        <v>20193241.539999999</v>
      </c>
      <c r="G174" s="7">
        <v>5414815.4000000004</v>
      </c>
      <c r="H174" s="7">
        <v>14778426.140000001</v>
      </c>
      <c r="J174" s="6" t="s">
        <v>2920</v>
      </c>
      <c r="K174" s="7" t="e">
        <v>#VALUE!</v>
      </c>
      <c r="L174" s="7">
        <v>12118281.999999998</v>
      </c>
      <c r="M174" s="7" t="e">
        <v>#DIV/0!</v>
      </c>
    </row>
    <row r="175" spans="5:13" x14ac:dyDescent="0.3">
      <c r="E175" s="8">
        <v>28152</v>
      </c>
      <c r="F175" s="7">
        <v>3898811.3899999997</v>
      </c>
      <c r="G175" s="7">
        <v>1045465.8</v>
      </c>
      <c r="H175" s="7">
        <v>2853345.59</v>
      </c>
      <c r="J175" s="6" t="s">
        <v>2921</v>
      </c>
      <c r="K175" s="7" t="e">
        <v>#VALUE!</v>
      </c>
      <c r="L175" s="7">
        <v>6672398.6600000001</v>
      </c>
      <c r="M175" s="7" t="e">
        <v>#DIV/0!</v>
      </c>
    </row>
    <row r="176" spans="5:13" x14ac:dyDescent="0.3">
      <c r="E176" s="8">
        <v>28224</v>
      </c>
      <c r="F176" s="7">
        <v>3676908.45</v>
      </c>
      <c r="G176" s="7">
        <v>985962.6</v>
      </c>
      <c r="H176" s="7">
        <v>2690945.85</v>
      </c>
      <c r="J176" s="6" t="s">
        <v>2922</v>
      </c>
      <c r="K176" s="7">
        <v>50000</v>
      </c>
      <c r="L176" s="7">
        <v>1812559.96</v>
      </c>
      <c r="M176" s="7" t="e">
        <v>#DIV/0!</v>
      </c>
    </row>
    <row r="177" spans="5:13" x14ac:dyDescent="0.3">
      <c r="E177" s="8">
        <v>29016</v>
      </c>
      <c r="F177" s="7">
        <v>3832242.96</v>
      </c>
      <c r="G177" s="7">
        <v>1027615.5</v>
      </c>
      <c r="H177" s="7">
        <v>2804627.46</v>
      </c>
      <c r="J177" s="6" t="s">
        <v>2923</v>
      </c>
      <c r="K177" s="7">
        <v>109360</v>
      </c>
      <c r="L177" s="7">
        <v>4276580.37</v>
      </c>
      <c r="M177" s="7" t="e">
        <v>#DIV/0!</v>
      </c>
    </row>
    <row r="178" spans="5:13" x14ac:dyDescent="0.3">
      <c r="E178" s="8">
        <v>29880</v>
      </c>
      <c r="F178" s="7">
        <v>2864078.71</v>
      </c>
      <c r="G178" s="7">
        <v>768002.4</v>
      </c>
      <c r="H178" s="7">
        <v>2096076.31</v>
      </c>
      <c r="J178" s="6" t="s">
        <v>2924</v>
      </c>
      <c r="K178" s="7">
        <v>2464</v>
      </c>
      <c r="L178" s="7">
        <v>3744634.7800000003</v>
      </c>
      <c r="M178" s="7" t="e">
        <v>#DIV/0!</v>
      </c>
    </row>
    <row r="179" spans="5:13" x14ac:dyDescent="0.3">
      <c r="E179" s="8">
        <v>29916</v>
      </c>
      <c r="F179" s="7">
        <v>3925517.85</v>
      </c>
      <c r="G179" s="7">
        <v>1052627.1000000001</v>
      </c>
      <c r="H179" s="7">
        <v>2872890.75</v>
      </c>
      <c r="J179" s="6" t="s">
        <v>2925</v>
      </c>
      <c r="K179" s="7" t="e">
        <v>#VALUE!</v>
      </c>
      <c r="L179" s="7">
        <v>98270775.150000006</v>
      </c>
      <c r="M179" s="7" t="e">
        <v>#DIV/0!</v>
      </c>
    </row>
    <row r="180" spans="5:13" x14ac:dyDescent="0.3">
      <c r="E180" s="8">
        <v>30240</v>
      </c>
      <c r="F180" s="7">
        <v>4088331.5100000002</v>
      </c>
      <c r="G180" s="7">
        <v>1096285.6000000001</v>
      </c>
      <c r="H180" s="7">
        <v>2992045.91</v>
      </c>
      <c r="J180" s="6" t="s">
        <v>2926</v>
      </c>
      <c r="K180" s="7" t="e">
        <v>#VALUE!</v>
      </c>
      <c r="L180" s="7">
        <v>4124022.7</v>
      </c>
      <c r="M180" s="7" t="e">
        <v>#DIV/0!</v>
      </c>
    </row>
    <row r="181" spans="5:13" x14ac:dyDescent="0.3">
      <c r="E181" s="8">
        <v>30600</v>
      </c>
      <c r="F181" s="7">
        <v>2139891.7400000002</v>
      </c>
      <c r="G181" s="7">
        <v>573811.69999999995</v>
      </c>
      <c r="H181" s="7">
        <v>1566080.04</v>
      </c>
      <c r="J181" s="6" t="s">
        <v>2541</v>
      </c>
      <c r="K181" s="7" t="e">
        <v>#VALUE!</v>
      </c>
      <c r="L181" s="7">
        <v>1209482.4099999999</v>
      </c>
      <c r="M181" s="7" t="e">
        <v>#DIV/0!</v>
      </c>
    </row>
    <row r="182" spans="5:13" x14ac:dyDescent="0.3">
      <c r="E182" s="8">
        <v>31200</v>
      </c>
      <c r="F182" s="7">
        <v>3592274.95</v>
      </c>
      <c r="G182" s="7">
        <v>963268.1</v>
      </c>
      <c r="H182" s="7">
        <v>2629006.85</v>
      </c>
      <c r="J182" s="6" t="s">
        <v>2927</v>
      </c>
      <c r="K182" s="7" t="e">
        <v>#VALUE!</v>
      </c>
      <c r="L182" s="7">
        <v>128367096.73</v>
      </c>
      <c r="M182" s="7" t="e">
        <v>#DIV/0!</v>
      </c>
    </row>
    <row r="183" spans="5:13" x14ac:dyDescent="0.3">
      <c r="E183" s="8">
        <v>32436</v>
      </c>
      <c r="F183" s="7">
        <v>4035306.54</v>
      </c>
      <c r="G183" s="7">
        <v>1082067</v>
      </c>
      <c r="H183" s="7">
        <v>2953239.54</v>
      </c>
      <c r="J183" s="6" t="s">
        <v>2928</v>
      </c>
      <c r="K183" s="7" t="e">
        <v>#VALUE!</v>
      </c>
      <c r="L183" s="7">
        <v>5330669.12</v>
      </c>
      <c r="M183" s="7" t="e">
        <v>#DIV/0!</v>
      </c>
    </row>
    <row r="184" spans="5:13" x14ac:dyDescent="0.3">
      <c r="E184" s="8">
        <v>32904</v>
      </c>
      <c r="F184" s="7">
        <v>4248407.21</v>
      </c>
      <c r="G184" s="7">
        <v>1139209.8999999999</v>
      </c>
      <c r="H184" s="7">
        <v>3109197.31</v>
      </c>
      <c r="J184" s="6" t="s">
        <v>2540</v>
      </c>
      <c r="K184" s="7" t="e">
        <v>#VALUE!</v>
      </c>
      <c r="L184" s="7">
        <v>792517.99</v>
      </c>
      <c r="M184" s="7" t="e">
        <v>#DIV/0!</v>
      </c>
    </row>
    <row r="185" spans="5:13" x14ac:dyDescent="0.3">
      <c r="E185" s="8">
        <v>33600</v>
      </c>
      <c r="F185" s="7">
        <v>16020415.360000001</v>
      </c>
      <c r="G185" s="7">
        <v>4295872.5999999996</v>
      </c>
      <c r="H185" s="7">
        <v>11724542.760000002</v>
      </c>
      <c r="J185" s="6" t="s">
        <v>2929</v>
      </c>
      <c r="K185" s="7" t="e">
        <v>#VALUE!</v>
      </c>
      <c r="L185" s="7">
        <v>847988.55</v>
      </c>
      <c r="M185" s="7" t="e">
        <v>#DIV/0!</v>
      </c>
    </row>
    <row r="186" spans="5:13" x14ac:dyDescent="0.3">
      <c r="E186" s="8">
        <v>33948</v>
      </c>
      <c r="F186" s="7">
        <v>4865652.8899999997</v>
      </c>
      <c r="G186" s="7">
        <v>1304724.3</v>
      </c>
      <c r="H186" s="7">
        <v>3560928.59</v>
      </c>
      <c r="J186" s="6" t="s">
        <v>2930</v>
      </c>
      <c r="K186" s="7" t="e">
        <v>#VALUE!</v>
      </c>
      <c r="L186" s="7">
        <v>9067466.7699999996</v>
      </c>
      <c r="M186" s="7" t="e">
        <v>#DIV/0!</v>
      </c>
    </row>
    <row r="187" spans="5:13" x14ac:dyDescent="0.3">
      <c r="E187" s="8">
        <v>34056</v>
      </c>
      <c r="F187" s="7">
        <v>4069565.29</v>
      </c>
      <c r="G187" s="7">
        <v>1091253.5</v>
      </c>
      <c r="H187" s="7">
        <v>2978311.79</v>
      </c>
      <c r="J187" s="6" t="s">
        <v>2931</v>
      </c>
      <c r="K187" s="7" t="e">
        <v>#VALUE!</v>
      </c>
      <c r="L187" s="7">
        <v>81955</v>
      </c>
      <c r="M187" s="7" t="e">
        <v>#DIV/0!</v>
      </c>
    </row>
    <row r="188" spans="5:13" x14ac:dyDescent="0.3">
      <c r="E188" s="8">
        <v>35280</v>
      </c>
      <c r="F188" s="7">
        <v>3308373.66</v>
      </c>
      <c r="G188" s="7">
        <v>887140</v>
      </c>
      <c r="H188" s="7">
        <v>2421233.66</v>
      </c>
      <c r="J188" s="6" t="s">
        <v>2932</v>
      </c>
      <c r="K188" s="7" t="e">
        <v>#VALUE!</v>
      </c>
      <c r="L188" s="7">
        <v>395515.41</v>
      </c>
      <c r="M188" s="7" t="e">
        <v>#DIV/0!</v>
      </c>
    </row>
    <row r="189" spans="5:13" x14ac:dyDescent="0.3">
      <c r="E189" s="8">
        <v>37560</v>
      </c>
      <c r="F189" s="7">
        <v>8974485.25</v>
      </c>
      <c r="G189" s="7">
        <v>2406507.1</v>
      </c>
      <c r="H189" s="7">
        <v>6567978.1500000004</v>
      </c>
      <c r="J189" s="6" t="s">
        <v>2933</v>
      </c>
      <c r="K189" s="7">
        <v>252180</v>
      </c>
      <c r="L189" s="7">
        <v>24052966.579999998</v>
      </c>
      <c r="M189" s="7" t="e">
        <v>#DIV/0!</v>
      </c>
    </row>
    <row r="190" spans="5:13" x14ac:dyDescent="0.3">
      <c r="E190" s="8">
        <v>37920</v>
      </c>
      <c r="F190" s="7">
        <v>31390538.890000001</v>
      </c>
      <c r="G190" s="7">
        <v>8417369.4000000004</v>
      </c>
      <c r="H190" s="7">
        <v>22973169.489999998</v>
      </c>
      <c r="J190" s="6" t="s">
        <v>2934</v>
      </c>
      <c r="K190" s="7" t="e">
        <v>#VALUE!</v>
      </c>
      <c r="L190" s="7">
        <v>33804218.020000011</v>
      </c>
      <c r="M190" s="7" t="e">
        <v>#DIV/0!</v>
      </c>
    </row>
    <row r="191" spans="5:13" x14ac:dyDescent="0.3">
      <c r="E191" s="8">
        <v>38196</v>
      </c>
      <c r="F191" s="7">
        <v>5812063.1699999999</v>
      </c>
      <c r="G191" s="7">
        <v>1558504.1</v>
      </c>
      <c r="H191" s="7">
        <v>4253559.07</v>
      </c>
      <c r="J191" s="6" t="s">
        <v>2935</v>
      </c>
      <c r="K191" s="7">
        <v>49644</v>
      </c>
      <c r="L191" s="7">
        <v>5087176.4499999993</v>
      </c>
      <c r="M191" s="7" t="e">
        <v>#DIV/0!</v>
      </c>
    </row>
    <row r="192" spans="5:13" x14ac:dyDescent="0.3">
      <c r="E192" s="8">
        <v>38592</v>
      </c>
      <c r="F192" s="7">
        <v>6084344.6899999995</v>
      </c>
      <c r="G192" s="7">
        <v>1631516.4</v>
      </c>
      <c r="H192" s="7">
        <v>4452828.29</v>
      </c>
      <c r="J192" s="6" t="s">
        <v>2936</v>
      </c>
      <c r="K192" s="7" t="e">
        <v>#VALUE!</v>
      </c>
      <c r="L192" s="7">
        <v>2686394.18</v>
      </c>
      <c r="M192" s="7" t="e">
        <v>#DIV/0!</v>
      </c>
    </row>
    <row r="193" spans="5:13" x14ac:dyDescent="0.3">
      <c r="E193" s="8">
        <v>38800</v>
      </c>
      <c r="F193" s="7">
        <v>11675759.699999999</v>
      </c>
      <c r="G193" s="7">
        <v>3130853.6</v>
      </c>
      <c r="H193" s="7">
        <v>8544906.0999999996</v>
      </c>
      <c r="J193" s="6" t="s">
        <v>2937</v>
      </c>
      <c r="K193" s="7">
        <v>124728</v>
      </c>
      <c r="L193" s="7">
        <v>12318162.699999999</v>
      </c>
      <c r="M193" s="7" t="e">
        <v>#DIV/0!</v>
      </c>
    </row>
    <row r="194" spans="5:13" x14ac:dyDescent="0.3">
      <c r="E194" s="8">
        <v>39000</v>
      </c>
      <c r="F194" s="7">
        <v>5723686.1100000003</v>
      </c>
      <c r="G194" s="7">
        <v>1534805.8</v>
      </c>
      <c r="H194" s="7">
        <v>4188880.31</v>
      </c>
      <c r="J194" s="6" t="s">
        <v>2938</v>
      </c>
      <c r="K194" s="7" t="e">
        <v>#VALUE!</v>
      </c>
      <c r="L194" s="7">
        <v>21111975.720000003</v>
      </c>
      <c r="M194" s="7" t="e">
        <v>#DIV/0!</v>
      </c>
    </row>
    <row r="195" spans="5:13" x14ac:dyDescent="0.3">
      <c r="E195" s="8">
        <v>39672</v>
      </c>
      <c r="F195" s="7">
        <v>5366968.99</v>
      </c>
      <c r="G195" s="7">
        <v>1439152.1</v>
      </c>
      <c r="H195" s="7">
        <v>3927816.89</v>
      </c>
      <c r="J195" s="6" t="s">
        <v>2939</v>
      </c>
      <c r="K195" s="7">
        <v>86916</v>
      </c>
      <c r="L195" s="7">
        <v>8569570.7400000002</v>
      </c>
      <c r="M195" s="7" t="e">
        <v>#DIV/0!</v>
      </c>
    </row>
    <row r="196" spans="5:13" x14ac:dyDescent="0.3">
      <c r="E196" s="8">
        <v>40680</v>
      </c>
      <c r="F196" s="7">
        <v>5684429.4199999999</v>
      </c>
      <c r="G196" s="7">
        <v>1524279.1</v>
      </c>
      <c r="H196" s="7">
        <v>4160150.32</v>
      </c>
      <c r="J196" s="6" t="s">
        <v>2940</v>
      </c>
      <c r="K196" s="7">
        <v>25200</v>
      </c>
      <c r="L196" s="7">
        <v>2485338.36</v>
      </c>
      <c r="M196" s="7" t="e">
        <v>#DIV/0!</v>
      </c>
    </row>
    <row r="197" spans="5:13" x14ac:dyDescent="0.3">
      <c r="E197" s="8">
        <v>43164</v>
      </c>
      <c r="F197" s="7">
        <v>11788007.560000001</v>
      </c>
      <c r="G197" s="7">
        <v>3160952.8</v>
      </c>
      <c r="H197" s="7">
        <v>8627054.7599999998</v>
      </c>
      <c r="J197" s="6" t="s">
        <v>2941</v>
      </c>
      <c r="K197" s="7" t="e">
        <v>#VALUE!</v>
      </c>
      <c r="L197" s="7">
        <v>33435</v>
      </c>
      <c r="M197" s="7" t="e">
        <v>#DIV/0!</v>
      </c>
    </row>
    <row r="198" spans="5:13" x14ac:dyDescent="0.3">
      <c r="E198" s="8">
        <v>43800</v>
      </c>
      <c r="F198" s="7">
        <v>2562044.65</v>
      </c>
      <c r="G198" s="7">
        <v>687012</v>
      </c>
      <c r="H198" s="7">
        <v>1875032.65</v>
      </c>
      <c r="J198" s="6" t="s">
        <v>2942</v>
      </c>
      <c r="K198" s="7">
        <v>125064</v>
      </c>
      <c r="L198" s="7">
        <v>13349613.399999999</v>
      </c>
      <c r="M198" s="7" t="e">
        <v>#DIV/0!</v>
      </c>
    </row>
    <row r="199" spans="5:13" x14ac:dyDescent="0.3">
      <c r="E199" s="8">
        <v>44160</v>
      </c>
      <c r="F199" s="7">
        <v>13900202.27</v>
      </c>
      <c r="G199" s="7">
        <v>3727337.6</v>
      </c>
      <c r="H199" s="7">
        <v>10172864.67</v>
      </c>
      <c r="J199" s="6" t="s">
        <v>2943</v>
      </c>
      <c r="K199" s="7">
        <v>38196</v>
      </c>
      <c r="L199" s="7">
        <v>4253559.07</v>
      </c>
      <c r="M199" s="7" t="e">
        <v>#DIV/0!</v>
      </c>
    </row>
    <row r="200" spans="5:13" x14ac:dyDescent="0.3">
      <c r="E200" s="8">
        <v>44352</v>
      </c>
      <c r="F200" s="7">
        <v>2367929.83</v>
      </c>
      <c r="G200" s="7">
        <v>634960.1</v>
      </c>
      <c r="H200" s="7">
        <v>1732969.73</v>
      </c>
      <c r="J200" s="6" t="s">
        <v>2944</v>
      </c>
      <c r="K200" s="7">
        <v>5148</v>
      </c>
      <c r="L200" s="7">
        <v>540827.04</v>
      </c>
      <c r="M200" s="7" t="e">
        <v>#DIV/0!</v>
      </c>
    </row>
    <row r="201" spans="5:13" x14ac:dyDescent="0.3">
      <c r="E201" s="8">
        <v>46080</v>
      </c>
      <c r="F201" s="7">
        <v>5335666.8599999994</v>
      </c>
      <c r="G201" s="7">
        <v>1430758.5</v>
      </c>
      <c r="H201" s="7">
        <v>3904908.36</v>
      </c>
      <c r="J201" s="6" t="s">
        <v>2945</v>
      </c>
      <c r="K201" s="7" t="e">
        <v>#VALUE!</v>
      </c>
      <c r="L201" s="7">
        <v>25086546.800000001</v>
      </c>
      <c r="M201" s="7" t="e">
        <v>#DIV/0!</v>
      </c>
    </row>
    <row r="202" spans="5:13" x14ac:dyDescent="0.3">
      <c r="E202" s="8">
        <v>46224</v>
      </c>
      <c r="F202" s="7">
        <v>6083143.1500000004</v>
      </c>
      <c r="G202" s="7">
        <v>1631194.1</v>
      </c>
      <c r="H202" s="7">
        <v>4451949.05</v>
      </c>
      <c r="J202" s="6" t="s">
        <v>2946</v>
      </c>
      <c r="K202" s="7" t="e">
        <v>#VALUE!</v>
      </c>
      <c r="L202" s="7">
        <v>1781883.89</v>
      </c>
      <c r="M202" s="7" t="e">
        <v>#DIV/0!</v>
      </c>
    </row>
    <row r="203" spans="5:13" x14ac:dyDescent="0.3">
      <c r="E203" s="8">
        <v>46584</v>
      </c>
      <c r="F203" s="7">
        <v>5833120.4000000004</v>
      </c>
      <c r="G203" s="7">
        <v>1564150.6</v>
      </c>
      <c r="H203" s="7">
        <v>4268969.8</v>
      </c>
      <c r="J203" s="6" t="s">
        <v>2947</v>
      </c>
      <c r="K203" s="7" t="e">
        <v>#VALUE!</v>
      </c>
      <c r="L203" s="7">
        <v>1376978.52</v>
      </c>
      <c r="M203" s="7" t="e">
        <v>#DIV/0!</v>
      </c>
    </row>
    <row r="204" spans="5:13" x14ac:dyDescent="0.3">
      <c r="E204" s="8">
        <v>46692</v>
      </c>
      <c r="F204" s="7">
        <v>6039862.3100000005</v>
      </c>
      <c r="G204" s="7">
        <v>1619588.4</v>
      </c>
      <c r="H204" s="7">
        <v>4420273.91</v>
      </c>
      <c r="J204" s="6" t="s">
        <v>2948</v>
      </c>
      <c r="K204" s="7" t="e">
        <v>#VALUE!</v>
      </c>
      <c r="L204" s="7">
        <v>6859551.0199999996</v>
      </c>
      <c r="M204" s="7" t="e">
        <v>#DIV/0!</v>
      </c>
    </row>
    <row r="205" spans="5:13" x14ac:dyDescent="0.3">
      <c r="E205" s="8">
        <v>47340</v>
      </c>
      <c r="F205" s="7">
        <v>5763283.9499999993</v>
      </c>
      <c r="G205" s="7">
        <v>1545423.9</v>
      </c>
      <c r="H205" s="7">
        <v>4217860.05</v>
      </c>
      <c r="J205" s="6" t="s">
        <v>2949</v>
      </c>
      <c r="K205" s="7">
        <v>25200</v>
      </c>
      <c r="L205" s="7">
        <v>861575.77</v>
      </c>
      <c r="M205" s="7" t="e">
        <v>#DIV/0!</v>
      </c>
    </row>
    <row r="206" spans="5:13" x14ac:dyDescent="0.3">
      <c r="E206" s="8">
        <v>48720</v>
      </c>
      <c r="F206" s="7">
        <v>2674565.7800000003</v>
      </c>
      <c r="G206" s="7">
        <v>717184.5</v>
      </c>
      <c r="H206" s="7">
        <v>1957381.28</v>
      </c>
      <c r="J206" s="6" t="s">
        <v>2950</v>
      </c>
      <c r="K206" s="7">
        <v>28200</v>
      </c>
      <c r="L206" s="7">
        <v>2476966.77</v>
      </c>
      <c r="M206" s="7" t="e">
        <v>#DIV/0!</v>
      </c>
    </row>
    <row r="207" spans="5:13" x14ac:dyDescent="0.3">
      <c r="E207" s="8">
        <v>49800</v>
      </c>
      <c r="F207" s="7">
        <v>2589145.9900000002</v>
      </c>
      <c r="G207" s="7">
        <v>694279.2</v>
      </c>
      <c r="H207" s="7">
        <v>1894866.79</v>
      </c>
      <c r="J207" s="6" t="s">
        <v>2951</v>
      </c>
      <c r="K207" s="7">
        <v>173376</v>
      </c>
      <c r="L207" s="7">
        <v>18670223.219999999</v>
      </c>
      <c r="M207" s="7" t="e">
        <v>#DIV/0!</v>
      </c>
    </row>
    <row r="208" spans="5:13" x14ac:dyDescent="0.3">
      <c r="E208" s="8">
        <v>50400</v>
      </c>
      <c r="F208" s="7">
        <v>31447469.749999996</v>
      </c>
      <c r="G208" s="7">
        <v>8432635.2999999989</v>
      </c>
      <c r="H208" s="7">
        <v>23014834.449999999</v>
      </c>
      <c r="J208" s="6" t="s">
        <v>2226</v>
      </c>
      <c r="K208" s="7" t="e">
        <v>#VALUE!</v>
      </c>
      <c r="L208" s="7">
        <v>179804.45</v>
      </c>
      <c r="M208" s="7" t="e">
        <v>#DIV/0!</v>
      </c>
    </row>
    <row r="209" spans="5:13" x14ac:dyDescent="0.3">
      <c r="E209" s="8">
        <v>50448</v>
      </c>
      <c r="F209" s="7">
        <v>2965880.9699999997</v>
      </c>
      <c r="G209" s="7">
        <v>795300.7</v>
      </c>
      <c r="H209" s="7">
        <v>2170580.27</v>
      </c>
      <c r="J209" s="6" t="s">
        <v>2952</v>
      </c>
      <c r="K209" s="7" t="e">
        <v>#VALUE!</v>
      </c>
      <c r="L209" s="7">
        <v>5745959.3900000006</v>
      </c>
      <c r="M209" s="7" t="e">
        <v>#DIV/0!</v>
      </c>
    </row>
    <row r="210" spans="5:13" x14ac:dyDescent="0.3">
      <c r="E210" s="8">
        <v>51000</v>
      </c>
      <c r="F210" s="7">
        <v>11193414.1</v>
      </c>
      <c r="G210" s="7">
        <v>3001512.7</v>
      </c>
      <c r="H210" s="7">
        <v>8191901.3999999994</v>
      </c>
      <c r="J210" s="6" t="s">
        <v>2953</v>
      </c>
      <c r="K210" s="7" t="e">
        <v>#VALUE!</v>
      </c>
      <c r="L210" s="7">
        <v>2073218.63</v>
      </c>
      <c r="M210" s="7" t="e">
        <v>#DIV/0!</v>
      </c>
    </row>
    <row r="211" spans="5:13" x14ac:dyDescent="0.3">
      <c r="E211" s="8">
        <v>52440</v>
      </c>
      <c r="F211" s="7">
        <v>2898103.9000000004</v>
      </c>
      <c r="G211" s="7">
        <v>777126.2</v>
      </c>
      <c r="H211" s="7">
        <v>2120977.7000000002</v>
      </c>
      <c r="J211" s="6" t="s">
        <v>2954</v>
      </c>
      <c r="K211" s="7">
        <v>39060</v>
      </c>
      <c r="L211" s="7">
        <v>3942628.31</v>
      </c>
      <c r="M211" s="7" t="e">
        <v>#DIV/0!</v>
      </c>
    </row>
    <row r="212" spans="5:13" x14ac:dyDescent="0.3">
      <c r="E212" s="8">
        <v>54504</v>
      </c>
      <c r="F212" s="7">
        <v>6638979.4900000002</v>
      </c>
      <c r="G212" s="7">
        <v>1780241.6</v>
      </c>
      <c r="H212" s="7">
        <v>4858737.8899999997</v>
      </c>
      <c r="J212" s="6" t="s">
        <v>2955</v>
      </c>
      <c r="K212" s="7">
        <v>32880</v>
      </c>
      <c r="L212" s="7">
        <v>3215263.7199999997</v>
      </c>
      <c r="M212" s="7" t="e">
        <v>#DIV/0!</v>
      </c>
    </row>
    <row r="213" spans="5:13" x14ac:dyDescent="0.3">
      <c r="E213" s="8">
        <v>54696</v>
      </c>
      <c r="F213" s="7">
        <v>6538028.96</v>
      </c>
      <c r="G213" s="7">
        <v>1753171.7</v>
      </c>
      <c r="H213" s="7">
        <v>4784857.26</v>
      </c>
      <c r="J213" s="6" t="s">
        <v>2956</v>
      </c>
      <c r="K213" s="7" t="e">
        <v>#VALUE!</v>
      </c>
      <c r="L213" s="7">
        <v>948049.06</v>
      </c>
      <c r="M213" s="7" t="e">
        <v>#DIV/0!</v>
      </c>
    </row>
    <row r="214" spans="5:13" x14ac:dyDescent="0.3">
      <c r="E214" s="8">
        <v>54720</v>
      </c>
      <c r="F214" s="7">
        <v>6923982.5500000007</v>
      </c>
      <c r="G214" s="7">
        <v>1856665.1</v>
      </c>
      <c r="H214" s="7">
        <v>5067317.45</v>
      </c>
      <c r="J214" s="6" t="s">
        <v>2957</v>
      </c>
      <c r="K214" s="7">
        <v>134424</v>
      </c>
      <c r="L214" s="7">
        <v>16607490.720000003</v>
      </c>
      <c r="M214" s="7" t="e">
        <v>#DIV/0!</v>
      </c>
    </row>
    <row r="215" spans="5:13" x14ac:dyDescent="0.3">
      <c r="E215" s="8">
        <v>56112</v>
      </c>
      <c r="F215" s="7">
        <v>3463655.86</v>
      </c>
      <c r="G215" s="7">
        <v>928778.9</v>
      </c>
      <c r="H215" s="7">
        <v>2534876.96</v>
      </c>
      <c r="J215" s="6" t="s">
        <v>2958</v>
      </c>
      <c r="K215" s="7">
        <v>54000</v>
      </c>
      <c r="L215" s="7">
        <v>6148372.8900000006</v>
      </c>
      <c r="M215" s="7" t="e">
        <v>#DIV/0!</v>
      </c>
    </row>
    <row r="216" spans="5:13" x14ac:dyDescent="0.3">
      <c r="E216" s="8">
        <v>56184</v>
      </c>
      <c r="F216" s="7">
        <v>7062073.4699999997</v>
      </c>
      <c r="G216" s="7">
        <v>1893694.2</v>
      </c>
      <c r="H216" s="7">
        <v>5168379.2699999996</v>
      </c>
      <c r="J216" s="6" t="s">
        <v>2959</v>
      </c>
      <c r="K216" s="7">
        <v>27000</v>
      </c>
      <c r="L216" s="7">
        <v>3818244</v>
      </c>
      <c r="M216" s="7" t="e">
        <v>#DIV/0!</v>
      </c>
    </row>
    <row r="217" spans="5:13" x14ac:dyDescent="0.3">
      <c r="E217" s="8">
        <v>57792</v>
      </c>
      <c r="F217" s="7">
        <v>17415907.52</v>
      </c>
      <c r="G217" s="7">
        <v>4670073.5999999996</v>
      </c>
      <c r="H217" s="7">
        <v>12745833.92</v>
      </c>
      <c r="J217" s="6" t="s">
        <v>2960</v>
      </c>
      <c r="K217" s="7" t="e">
        <v>#VALUE!</v>
      </c>
      <c r="L217" s="7">
        <v>1600745.12</v>
      </c>
      <c r="M217" s="7" t="e">
        <v>#DIV/0!</v>
      </c>
    </row>
    <row r="218" spans="5:13" x14ac:dyDescent="0.3">
      <c r="E218" s="8">
        <v>59040</v>
      </c>
      <c r="F218" s="7">
        <v>10196236.09</v>
      </c>
      <c r="G218" s="7">
        <v>2930105.2</v>
      </c>
      <c r="H218" s="7">
        <v>7266130.8899999997</v>
      </c>
      <c r="J218" s="6" t="s">
        <v>2961</v>
      </c>
      <c r="K218" s="7" t="e">
        <v>#VALUE!</v>
      </c>
      <c r="L218" s="7">
        <v>3384990.76</v>
      </c>
      <c r="M218" s="7" t="e">
        <v>#DIV/0!</v>
      </c>
    </row>
    <row r="219" spans="5:13" x14ac:dyDescent="0.3">
      <c r="E219" s="8">
        <v>60960</v>
      </c>
      <c r="F219" s="7">
        <v>4505079.68</v>
      </c>
      <c r="G219" s="7">
        <v>1208036.6000000001</v>
      </c>
      <c r="H219" s="7">
        <v>3297043.08</v>
      </c>
      <c r="J219" s="6" t="s">
        <v>2962</v>
      </c>
      <c r="K219" s="7" t="e">
        <v>#VALUE!</v>
      </c>
      <c r="L219" s="7">
        <v>8314172.0199999996</v>
      </c>
      <c r="M219" s="7" t="e">
        <v>#DIV/0!</v>
      </c>
    </row>
    <row r="220" spans="5:13" x14ac:dyDescent="0.3">
      <c r="E220" s="8">
        <v>66384</v>
      </c>
      <c r="F220" s="7">
        <v>4858648.63</v>
      </c>
      <c r="G220" s="7">
        <v>1302846.1000000001</v>
      </c>
      <c r="H220" s="7">
        <v>3555802.53</v>
      </c>
      <c r="J220" s="6" t="s">
        <v>2963</v>
      </c>
      <c r="K220" s="7" t="e">
        <v>#VALUE!</v>
      </c>
      <c r="L220" s="7">
        <v>16109649.34</v>
      </c>
      <c r="M220" s="7" t="e">
        <v>#DIV/0!</v>
      </c>
    </row>
    <row r="221" spans="5:13" x14ac:dyDescent="0.3">
      <c r="E221" s="8">
        <v>68928</v>
      </c>
      <c r="F221" s="7">
        <v>4131371.1500000004</v>
      </c>
      <c r="G221" s="7">
        <v>1107826.7</v>
      </c>
      <c r="H221" s="7">
        <v>3023544.45</v>
      </c>
      <c r="J221" s="6" t="s">
        <v>2964</v>
      </c>
      <c r="K221" s="7" t="e">
        <v>#VALUE!</v>
      </c>
      <c r="L221" s="7">
        <v>4748715.9800000004</v>
      </c>
      <c r="M221" s="7" t="e">
        <v>#DIV/0!</v>
      </c>
    </row>
    <row r="222" spans="5:13" x14ac:dyDescent="0.3">
      <c r="E222" s="8">
        <v>87720</v>
      </c>
      <c r="F222" s="7">
        <v>10018722.84</v>
      </c>
      <c r="G222" s="7">
        <v>2686519.4</v>
      </c>
      <c r="H222" s="7">
        <v>7332203.4400000004</v>
      </c>
      <c r="J222" s="6" t="s">
        <v>2965</v>
      </c>
      <c r="K222" s="7" t="e">
        <v>#VALUE!</v>
      </c>
      <c r="L222" s="7">
        <v>4198372.21</v>
      </c>
      <c r="M222" s="7" t="e">
        <v>#DIV/0!</v>
      </c>
    </row>
    <row r="223" spans="5:13" x14ac:dyDescent="0.3">
      <c r="E223" s="8">
        <v>91200</v>
      </c>
      <c r="F223" s="7">
        <v>9129026.4100000001</v>
      </c>
      <c r="G223" s="7">
        <v>2447947.4</v>
      </c>
      <c r="H223" s="7">
        <v>6681079.0099999998</v>
      </c>
      <c r="J223" s="6" t="s">
        <v>2966</v>
      </c>
      <c r="K223" s="7" t="e">
        <v>#VALUE!</v>
      </c>
      <c r="L223" s="7">
        <v>7680705.6300000008</v>
      </c>
      <c r="M223" s="7" t="e">
        <v>#DIV/0!</v>
      </c>
    </row>
    <row r="224" spans="5:13" x14ac:dyDescent="0.3">
      <c r="E224" s="8">
        <v>99720</v>
      </c>
      <c r="F224" s="7">
        <v>2801242.3</v>
      </c>
      <c r="G224" s="7">
        <v>751152.8</v>
      </c>
      <c r="H224" s="7">
        <v>2050089.5</v>
      </c>
      <c r="J224" s="6" t="s">
        <v>2967</v>
      </c>
      <c r="K224" s="7" t="e">
        <v>#VALUE!</v>
      </c>
      <c r="L224" s="7">
        <v>2297503.91</v>
      </c>
      <c r="M224" s="7" t="e">
        <v>#DIV/0!</v>
      </c>
    </row>
    <row r="225" spans="5:13" x14ac:dyDescent="0.3">
      <c r="E225" s="8">
        <v>100200</v>
      </c>
      <c r="F225" s="7">
        <v>2657362.46</v>
      </c>
      <c r="G225" s="7">
        <v>712571.4</v>
      </c>
      <c r="H225" s="7">
        <v>1944791.06</v>
      </c>
      <c r="J225" s="6" t="s">
        <v>2968</v>
      </c>
      <c r="K225" s="7" t="e">
        <v>#VALUE!</v>
      </c>
      <c r="L225" s="7">
        <v>1668471.5</v>
      </c>
      <c r="M225" s="7" t="e">
        <v>#DIV/0!</v>
      </c>
    </row>
    <row r="226" spans="5:13" x14ac:dyDescent="0.3">
      <c r="E226" s="8">
        <v>100680</v>
      </c>
      <c r="F226" s="7">
        <v>2730639.08</v>
      </c>
      <c r="G226" s="7">
        <v>732220.6</v>
      </c>
      <c r="H226" s="7">
        <v>1998418.48</v>
      </c>
      <c r="J226" s="6" t="s">
        <v>2969</v>
      </c>
      <c r="K226" s="7" t="e">
        <v>#VALUE!</v>
      </c>
      <c r="L226" s="7">
        <v>56255.33</v>
      </c>
      <c r="M226" s="7" t="e">
        <v>#DIV/0!</v>
      </c>
    </row>
    <row r="227" spans="5:13" x14ac:dyDescent="0.3">
      <c r="E227" s="8">
        <v>100800</v>
      </c>
      <c r="F227" s="7">
        <v>18223307.289999999</v>
      </c>
      <c r="G227" s="7">
        <v>4886577.7</v>
      </c>
      <c r="H227" s="7">
        <v>13336729.59</v>
      </c>
      <c r="J227" s="6" t="s">
        <v>2970</v>
      </c>
      <c r="K227" s="7" t="e">
        <v>#VALUE!</v>
      </c>
      <c r="L227" s="7">
        <v>668273.12</v>
      </c>
      <c r="M227" s="7" t="e">
        <v>#DIV/0!</v>
      </c>
    </row>
    <row r="228" spans="5:13" x14ac:dyDescent="0.3">
      <c r="E228" s="8">
        <v>101880</v>
      </c>
      <c r="F228" s="7">
        <v>5746151.8599999994</v>
      </c>
      <c r="G228" s="7">
        <v>1540829.9</v>
      </c>
      <c r="H228" s="7">
        <v>4205321.96</v>
      </c>
      <c r="J228" s="6" t="s">
        <v>2971</v>
      </c>
      <c r="K228" s="7" t="e">
        <v>#VALUE!</v>
      </c>
      <c r="L228" s="7">
        <v>306232.87</v>
      </c>
      <c r="M228" s="7" t="e">
        <v>#DIV/0!</v>
      </c>
    </row>
    <row r="229" spans="5:13" x14ac:dyDescent="0.3">
      <c r="E229" s="8">
        <v>102000</v>
      </c>
      <c r="F229" s="7">
        <v>5320715.76</v>
      </c>
      <c r="G229" s="7">
        <v>1426749.3</v>
      </c>
      <c r="H229" s="7">
        <v>3893966.46</v>
      </c>
      <c r="J229" s="6" t="s">
        <v>2972</v>
      </c>
      <c r="K229" s="7">
        <v>5940</v>
      </c>
      <c r="L229" s="7">
        <v>579100.97</v>
      </c>
      <c r="M229" s="7" t="e">
        <v>#DIV/0!</v>
      </c>
    </row>
    <row r="230" spans="5:13" x14ac:dyDescent="0.3">
      <c r="E230" s="8">
        <v>122400</v>
      </c>
      <c r="F230" s="7">
        <v>4543877.9499999993</v>
      </c>
      <c r="G230" s="7">
        <v>1218440.3999999999</v>
      </c>
      <c r="H230" s="7">
        <v>3325437.55</v>
      </c>
      <c r="J230" s="6" t="s">
        <v>2973</v>
      </c>
      <c r="K230" s="7" t="e">
        <v>#VALUE!</v>
      </c>
      <c r="L230" s="7">
        <v>1472690.25</v>
      </c>
      <c r="M230" s="7" t="e">
        <v>#DIV/0!</v>
      </c>
    </row>
    <row r="231" spans="5:13" x14ac:dyDescent="0.3">
      <c r="E231" s="8">
        <v>151200</v>
      </c>
      <c r="F231" s="7">
        <v>5285553.83</v>
      </c>
      <c r="G231" s="7">
        <v>1417320.6</v>
      </c>
      <c r="H231" s="7">
        <v>3868233.23</v>
      </c>
      <c r="J231" s="6" t="s">
        <v>2974</v>
      </c>
      <c r="K231" s="7" t="e">
        <v>#VALUE!</v>
      </c>
      <c r="L231" s="7">
        <v>79961.83</v>
      </c>
      <c r="M231" s="7" t="e">
        <v>#DIV/0!</v>
      </c>
    </row>
    <row r="232" spans="5:13" x14ac:dyDescent="0.3">
      <c r="E232" s="8">
        <v>198480</v>
      </c>
      <c r="F232" s="7">
        <v>10418319.870000001</v>
      </c>
      <c r="G232" s="7">
        <v>2793671.3</v>
      </c>
      <c r="H232" s="7">
        <v>7624648.5700000003</v>
      </c>
      <c r="J232" s="6" t="s">
        <v>2975</v>
      </c>
      <c r="K232" s="7" t="e">
        <v>#VALUE!</v>
      </c>
      <c r="L232" s="7">
        <v>67044.92</v>
      </c>
      <c r="M232" s="7" t="e">
        <v>#DIV/0!</v>
      </c>
    </row>
    <row r="233" spans="5:13" x14ac:dyDescent="0.3">
      <c r="E233" s="8" t="s">
        <v>2767</v>
      </c>
      <c r="F233" s="7">
        <v>345498787.68000019</v>
      </c>
      <c r="G233" s="7">
        <v>95420252.299999952</v>
      </c>
      <c r="H233" s="7">
        <v>250078535.38</v>
      </c>
      <c r="J233" s="6" t="s">
        <v>2976</v>
      </c>
      <c r="K233" s="7" t="e">
        <v>#VALUE!</v>
      </c>
      <c r="L233" s="7">
        <v>19748886.080000002</v>
      </c>
      <c r="M233" s="7" t="e">
        <v>#DIV/0!</v>
      </c>
    </row>
    <row r="234" spans="5:13" x14ac:dyDescent="0.3">
      <c r="E234" s="6">
        <v>2023</v>
      </c>
      <c r="F234" s="7">
        <v>1191929206.0299997</v>
      </c>
      <c r="G234" s="7">
        <v>321521809.10000002</v>
      </c>
      <c r="H234" s="7">
        <v>870407396.92999983</v>
      </c>
      <c r="J234" s="6" t="s">
        <v>2977</v>
      </c>
      <c r="K234" s="7" t="e">
        <v>#VALUE!</v>
      </c>
      <c r="L234" s="7">
        <v>2361364.69</v>
      </c>
      <c r="M234" s="7" t="e">
        <v>#DIV/0!</v>
      </c>
    </row>
    <row r="235" spans="5:13" x14ac:dyDescent="0.3">
      <c r="E235" s="8">
        <v>360</v>
      </c>
      <c r="F235" s="7">
        <v>170122</v>
      </c>
      <c r="G235" s="7">
        <v>45618.2</v>
      </c>
      <c r="H235" s="7">
        <v>124503.8</v>
      </c>
      <c r="J235" s="6" t="s">
        <v>2978</v>
      </c>
      <c r="K235" s="7" t="e">
        <v>#VALUE!</v>
      </c>
      <c r="L235" s="7">
        <v>10745478.299999999</v>
      </c>
      <c r="M235" s="7" t="e">
        <v>#DIV/0!</v>
      </c>
    </row>
    <row r="236" spans="5:13" x14ac:dyDescent="0.3">
      <c r="E236" s="8">
        <v>432</v>
      </c>
      <c r="F236" s="7">
        <v>74500.67</v>
      </c>
      <c r="G236" s="7">
        <v>19977.400000000001</v>
      </c>
      <c r="H236" s="7">
        <v>54523.27</v>
      </c>
      <c r="J236" s="6" t="s">
        <v>2979</v>
      </c>
      <c r="K236" s="7" t="e">
        <v>#VALUE!</v>
      </c>
      <c r="L236" s="7">
        <v>7374418.0199999996</v>
      </c>
      <c r="M236" s="7" t="e">
        <v>#DIV/0!</v>
      </c>
    </row>
    <row r="237" spans="5:13" x14ac:dyDescent="0.3">
      <c r="E237" s="8">
        <v>456</v>
      </c>
      <c r="F237" s="7">
        <v>65495.66</v>
      </c>
      <c r="G237" s="7">
        <v>17562.7</v>
      </c>
      <c r="H237" s="7">
        <v>47932.959999999999</v>
      </c>
      <c r="J237" s="6" t="s">
        <v>2980</v>
      </c>
      <c r="K237" s="7" t="e">
        <v>#VALUE!</v>
      </c>
      <c r="L237" s="7">
        <v>338962.38</v>
      </c>
      <c r="M237" s="7" t="e">
        <v>#DIV/0!</v>
      </c>
    </row>
    <row r="238" spans="5:13" x14ac:dyDescent="0.3">
      <c r="E238" s="8">
        <v>480</v>
      </c>
      <c r="F238" s="7">
        <v>175148.27</v>
      </c>
      <c r="G238" s="7">
        <v>46966</v>
      </c>
      <c r="H238" s="7">
        <v>128182.26999999999</v>
      </c>
      <c r="J238" s="6" t="s">
        <v>2981</v>
      </c>
      <c r="K238" s="7" t="e">
        <v>#VALUE!</v>
      </c>
      <c r="L238" s="7">
        <v>53936.63</v>
      </c>
      <c r="M238" s="7" t="e">
        <v>#DIV/0!</v>
      </c>
    </row>
    <row r="239" spans="5:13" x14ac:dyDescent="0.3">
      <c r="E239" s="8">
        <v>600</v>
      </c>
      <c r="F239" s="7">
        <v>227925.72999999998</v>
      </c>
      <c r="G239" s="7">
        <v>61118.3</v>
      </c>
      <c r="H239" s="7">
        <v>166807.43</v>
      </c>
      <c r="J239" s="6" t="s">
        <v>2982</v>
      </c>
      <c r="K239" s="7" t="e">
        <v>#VALUE!</v>
      </c>
      <c r="L239" s="7">
        <v>1526356.83</v>
      </c>
      <c r="M239" s="7" t="e">
        <v>#DIV/0!</v>
      </c>
    </row>
    <row r="240" spans="5:13" x14ac:dyDescent="0.3">
      <c r="E240" s="8">
        <v>720</v>
      </c>
      <c r="F240" s="7">
        <v>282832.64000000001</v>
      </c>
      <c r="G240" s="7">
        <v>75841.600000000006</v>
      </c>
      <c r="H240" s="7">
        <v>206991.03999999998</v>
      </c>
      <c r="J240" s="6" t="s">
        <v>2983</v>
      </c>
      <c r="K240" s="7" t="e">
        <v>#VALUE!</v>
      </c>
      <c r="L240" s="7">
        <v>3315340.71</v>
      </c>
      <c r="M240" s="7" t="e">
        <v>#DIV/0!</v>
      </c>
    </row>
    <row r="241" spans="5:13" x14ac:dyDescent="0.3">
      <c r="E241" s="8">
        <v>816</v>
      </c>
      <c r="F241" s="7">
        <v>207827.89</v>
      </c>
      <c r="G241" s="7">
        <v>55729.100000000006</v>
      </c>
      <c r="H241" s="7">
        <v>152098.78999999998</v>
      </c>
      <c r="J241" s="6" t="s">
        <v>2984</v>
      </c>
      <c r="K241" s="7" t="e">
        <v>#VALUE!</v>
      </c>
      <c r="L241" s="7">
        <v>23214990.399999999</v>
      </c>
      <c r="M241" s="7" t="e">
        <v>#DIV/0!</v>
      </c>
    </row>
    <row r="242" spans="5:13" x14ac:dyDescent="0.3">
      <c r="E242" s="8">
        <v>900</v>
      </c>
      <c r="F242" s="7">
        <v>83439.89</v>
      </c>
      <c r="G242" s="7">
        <v>22374.400000000001</v>
      </c>
      <c r="H242" s="7">
        <v>61065.49</v>
      </c>
      <c r="J242" s="6" t="s">
        <v>2985</v>
      </c>
      <c r="K242" s="7" t="e">
        <v>#VALUE!</v>
      </c>
      <c r="L242" s="7">
        <v>2241665.0499999998</v>
      </c>
      <c r="M242" s="7" t="e">
        <v>#DIV/0!</v>
      </c>
    </row>
    <row r="243" spans="5:13" x14ac:dyDescent="0.3">
      <c r="E243" s="8">
        <v>960</v>
      </c>
      <c r="F243" s="7">
        <v>70915.13</v>
      </c>
      <c r="G243" s="7">
        <v>19015.900000000001</v>
      </c>
      <c r="H243" s="7">
        <v>51899.23</v>
      </c>
      <c r="J243" s="6" t="s">
        <v>2986</v>
      </c>
      <c r="K243" s="7" t="e">
        <v>#VALUE!</v>
      </c>
      <c r="L243" s="7">
        <v>208317.51</v>
      </c>
      <c r="M243" s="7" t="e">
        <v>#DIV/0!</v>
      </c>
    </row>
    <row r="244" spans="5:13" x14ac:dyDescent="0.3">
      <c r="E244" s="8">
        <v>1032</v>
      </c>
      <c r="F244" s="7">
        <v>177833.13</v>
      </c>
      <c r="G244" s="7">
        <v>47685.9</v>
      </c>
      <c r="H244" s="7">
        <v>130147.23</v>
      </c>
      <c r="J244" s="6" t="s">
        <v>2987</v>
      </c>
      <c r="K244" s="7" t="e">
        <v>#VALUE!</v>
      </c>
      <c r="L244" s="7">
        <v>13541040.860000001</v>
      </c>
      <c r="M244" s="7" t="e">
        <v>#DIV/0!</v>
      </c>
    </row>
    <row r="245" spans="5:13" x14ac:dyDescent="0.3">
      <c r="E245" s="8">
        <v>1680</v>
      </c>
      <c r="F245" s="7">
        <v>115889.88</v>
      </c>
      <c r="G245" s="7">
        <v>31075.9</v>
      </c>
      <c r="H245" s="7">
        <v>84813.98</v>
      </c>
      <c r="J245" s="6" t="s">
        <v>2988</v>
      </c>
      <c r="K245" s="7" t="e">
        <v>#VALUE!</v>
      </c>
      <c r="L245" s="7">
        <v>8786868.1499999985</v>
      </c>
      <c r="M245" s="7" t="e">
        <v>#DIV/0!</v>
      </c>
    </row>
    <row r="246" spans="5:13" x14ac:dyDescent="0.3">
      <c r="E246" s="8">
        <v>2256</v>
      </c>
      <c r="F246" s="7">
        <v>295020.16000000003</v>
      </c>
      <c r="G246" s="7">
        <v>79109.600000000006</v>
      </c>
      <c r="H246" s="7">
        <v>215910.56</v>
      </c>
      <c r="J246" s="6" t="s">
        <v>2989</v>
      </c>
      <c r="K246" s="7" t="e">
        <v>#VALUE!</v>
      </c>
      <c r="L246" s="7">
        <v>14697778.310000001</v>
      </c>
      <c r="M246" s="7" t="e">
        <v>#DIV/0!</v>
      </c>
    </row>
    <row r="247" spans="5:13" x14ac:dyDescent="0.3">
      <c r="E247" s="8">
        <v>2520</v>
      </c>
      <c r="F247" s="7">
        <v>311793.94</v>
      </c>
      <c r="G247" s="7">
        <v>83607.5</v>
      </c>
      <c r="H247" s="7">
        <v>228186.44</v>
      </c>
      <c r="J247" s="6" t="s">
        <v>2990</v>
      </c>
      <c r="K247" s="7" t="e">
        <v>#VALUE!</v>
      </c>
      <c r="L247" s="7">
        <v>7705097.0200000005</v>
      </c>
      <c r="M247" s="7" t="e">
        <v>#DIV/0!</v>
      </c>
    </row>
    <row r="248" spans="5:13" x14ac:dyDescent="0.3">
      <c r="E248" s="8">
        <v>3096</v>
      </c>
      <c r="F248" s="7">
        <v>406128.79000000004</v>
      </c>
      <c r="G248" s="7">
        <v>108903.4</v>
      </c>
      <c r="H248" s="7">
        <v>297225.39</v>
      </c>
      <c r="J248" s="6" t="s">
        <v>2991</v>
      </c>
      <c r="K248" s="7" t="e">
        <v>#VALUE!</v>
      </c>
      <c r="L248" s="7">
        <v>2014340.22</v>
      </c>
      <c r="M248" s="7" t="e">
        <v>#DIV/0!</v>
      </c>
    </row>
    <row r="249" spans="5:13" x14ac:dyDescent="0.3">
      <c r="E249" s="8">
        <v>3276</v>
      </c>
      <c r="F249" s="7">
        <v>402252.58</v>
      </c>
      <c r="G249" s="7">
        <v>107864</v>
      </c>
      <c r="H249" s="7">
        <v>294388.58</v>
      </c>
      <c r="J249" s="6" t="s">
        <v>2992</v>
      </c>
      <c r="K249" s="7" t="e">
        <v>#VALUE!</v>
      </c>
      <c r="L249" s="7">
        <v>166517.56</v>
      </c>
      <c r="M249" s="7" t="e">
        <v>#DIV/0!</v>
      </c>
    </row>
    <row r="250" spans="5:13" x14ac:dyDescent="0.3">
      <c r="E250" s="8">
        <v>3324</v>
      </c>
      <c r="F250" s="7">
        <v>643124.15</v>
      </c>
      <c r="G250" s="7">
        <v>172453.7</v>
      </c>
      <c r="H250" s="7">
        <v>470670.45</v>
      </c>
      <c r="J250" s="6" t="s">
        <v>2993</v>
      </c>
      <c r="K250" s="7">
        <v>51000</v>
      </c>
      <c r="L250" s="7">
        <v>925726.88</v>
      </c>
      <c r="M250" s="7" t="e">
        <v>#DIV/0!</v>
      </c>
    </row>
    <row r="251" spans="5:13" x14ac:dyDescent="0.3">
      <c r="E251" s="8">
        <v>3648</v>
      </c>
      <c r="F251" s="7">
        <v>705411.3</v>
      </c>
      <c r="G251" s="7">
        <v>189156</v>
      </c>
      <c r="H251" s="7">
        <v>516255.3</v>
      </c>
      <c r="J251" s="6" t="s">
        <v>2994</v>
      </c>
      <c r="K251" s="7" t="e">
        <v>#VALUE!</v>
      </c>
      <c r="L251" s="7">
        <v>19099670.499999996</v>
      </c>
      <c r="M251" s="7" t="e">
        <v>#DIV/0!</v>
      </c>
    </row>
    <row r="252" spans="5:13" x14ac:dyDescent="0.3">
      <c r="E252" s="8">
        <v>3960</v>
      </c>
      <c r="F252" s="7">
        <v>559581.81000000006</v>
      </c>
      <c r="G252" s="7">
        <v>150051.79999999999</v>
      </c>
      <c r="H252" s="7">
        <v>409530.01</v>
      </c>
      <c r="J252" s="6" t="s">
        <v>2995</v>
      </c>
      <c r="K252" s="7" t="e">
        <v>#VALUE!</v>
      </c>
      <c r="L252" s="7">
        <v>815110.09</v>
      </c>
      <c r="M252" s="7" t="e">
        <v>#DIV/0!</v>
      </c>
    </row>
    <row r="253" spans="5:13" x14ac:dyDescent="0.3">
      <c r="E253" s="8">
        <v>4584</v>
      </c>
      <c r="F253" s="7">
        <v>630815.83000000007</v>
      </c>
      <c r="G253" s="7">
        <v>169153.2</v>
      </c>
      <c r="H253" s="7">
        <v>461662.63</v>
      </c>
      <c r="J253" s="6" t="s">
        <v>2996</v>
      </c>
      <c r="K253" s="7" t="e">
        <v>#VALUE!</v>
      </c>
      <c r="L253" s="7">
        <v>2164918.8200000003</v>
      </c>
      <c r="M253" s="7" t="e">
        <v>#DIV/0!</v>
      </c>
    </row>
    <row r="254" spans="5:13" x14ac:dyDescent="0.3">
      <c r="E254" s="8">
        <v>5100</v>
      </c>
      <c r="F254" s="7">
        <v>2333469.44</v>
      </c>
      <c r="G254" s="7">
        <v>625719.6</v>
      </c>
      <c r="H254" s="7">
        <v>1707749.8399999999</v>
      </c>
      <c r="J254" s="6" t="s">
        <v>2997</v>
      </c>
      <c r="K254" s="7" t="e">
        <v>#VALUE!</v>
      </c>
      <c r="L254" s="7">
        <v>16750141.949999999</v>
      </c>
      <c r="M254" s="7" t="e">
        <v>#DIV/0!</v>
      </c>
    </row>
    <row r="255" spans="5:13" x14ac:dyDescent="0.3">
      <c r="E255" s="8">
        <v>5304</v>
      </c>
      <c r="F255" s="7">
        <v>755525.65</v>
      </c>
      <c r="G255" s="7">
        <v>202594.1</v>
      </c>
      <c r="H255" s="7">
        <v>552931.55000000005</v>
      </c>
      <c r="J255" s="6" t="s">
        <v>2998</v>
      </c>
      <c r="K255" s="7" t="e">
        <v>#VALUE!</v>
      </c>
      <c r="L255" s="7">
        <v>784790.07</v>
      </c>
      <c r="M255" s="7" t="e">
        <v>#DIV/0!</v>
      </c>
    </row>
    <row r="256" spans="5:13" x14ac:dyDescent="0.3">
      <c r="E256" s="8">
        <v>6000</v>
      </c>
      <c r="F256" s="7">
        <v>943861.2</v>
      </c>
      <c r="G256" s="7">
        <v>253096.3</v>
      </c>
      <c r="H256" s="7">
        <v>690764.9</v>
      </c>
      <c r="J256" s="6" t="s">
        <v>2999</v>
      </c>
      <c r="K256" s="7" t="e">
        <v>#VALUE!</v>
      </c>
      <c r="L256" s="7">
        <v>130431.22</v>
      </c>
      <c r="M256" s="7" t="e">
        <v>#DIV/0!</v>
      </c>
    </row>
    <row r="257" spans="5:13" x14ac:dyDescent="0.3">
      <c r="E257" s="8">
        <v>6720</v>
      </c>
      <c r="F257" s="7">
        <v>1763030.23</v>
      </c>
      <c r="G257" s="7">
        <v>472756.4</v>
      </c>
      <c r="H257" s="7">
        <v>1290273.83</v>
      </c>
      <c r="J257" s="6" t="s">
        <v>3000</v>
      </c>
      <c r="K257" s="7" t="e">
        <v>#VALUE!</v>
      </c>
      <c r="L257" s="7">
        <v>770979.43</v>
      </c>
      <c r="M257" s="7" t="e">
        <v>#DIV/0!</v>
      </c>
    </row>
    <row r="258" spans="5:13" x14ac:dyDescent="0.3">
      <c r="E258" s="8">
        <v>7320</v>
      </c>
      <c r="F258" s="7">
        <v>859904.08000000007</v>
      </c>
      <c r="G258" s="7">
        <v>230583.2</v>
      </c>
      <c r="H258" s="7">
        <v>629320.88</v>
      </c>
      <c r="J258" s="6" t="s">
        <v>3001</v>
      </c>
      <c r="K258" s="7" t="e">
        <v>#VALUE!</v>
      </c>
      <c r="L258" s="7">
        <v>6983904.8399999999</v>
      </c>
      <c r="M258" s="7" t="e">
        <v>#DIV/0!</v>
      </c>
    </row>
    <row r="259" spans="5:13" x14ac:dyDescent="0.3">
      <c r="E259" s="8">
        <v>7848</v>
      </c>
      <c r="F259" s="7">
        <v>269843.99</v>
      </c>
      <c r="G259" s="7">
        <v>72358.7</v>
      </c>
      <c r="H259" s="7">
        <v>197485.29</v>
      </c>
      <c r="J259" s="6" t="s">
        <v>3002</v>
      </c>
      <c r="K259" s="7" t="e">
        <v>#VALUE!</v>
      </c>
      <c r="L259" s="7">
        <v>2756615.6100000003</v>
      </c>
      <c r="M259" s="7" t="e">
        <v>#DIV/0!</v>
      </c>
    </row>
    <row r="260" spans="5:13" x14ac:dyDescent="0.3">
      <c r="E260" s="8">
        <v>7956</v>
      </c>
      <c r="F260" s="7">
        <v>971086.04999999993</v>
      </c>
      <c r="G260" s="7">
        <v>260396.6</v>
      </c>
      <c r="H260" s="7">
        <v>710689.45</v>
      </c>
      <c r="J260" s="6" t="s">
        <v>3003</v>
      </c>
      <c r="K260" s="7" t="e">
        <v>#VALUE!</v>
      </c>
      <c r="L260" s="7">
        <v>7348168.6299999999</v>
      </c>
      <c r="M260" s="7" t="e">
        <v>#DIV/0!</v>
      </c>
    </row>
    <row r="261" spans="5:13" x14ac:dyDescent="0.3">
      <c r="E261" s="8">
        <v>8016</v>
      </c>
      <c r="F261" s="7">
        <v>443410.38</v>
      </c>
      <c r="G261" s="7">
        <v>118900.5</v>
      </c>
      <c r="H261" s="7">
        <v>324509.88</v>
      </c>
      <c r="J261" s="6" t="s">
        <v>3004</v>
      </c>
      <c r="K261" s="7" t="e">
        <v>#VALUE!</v>
      </c>
      <c r="L261" s="7">
        <v>88728.72</v>
      </c>
      <c r="M261" s="7" t="e">
        <v>#DIV/0!</v>
      </c>
    </row>
    <row r="262" spans="5:13" x14ac:dyDescent="0.3">
      <c r="E262" s="8">
        <v>8880</v>
      </c>
      <c r="F262" s="7">
        <v>1138115.05</v>
      </c>
      <c r="G262" s="7">
        <v>305185.40000000002</v>
      </c>
      <c r="H262" s="7">
        <v>832929.65</v>
      </c>
      <c r="J262" s="6" t="s">
        <v>3005</v>
      </c>
      <c r="K262" s="7" t="e">
        <v>#VALUE!</v>
      </c>
      <c r="L262" s="7">
        <v>1105338.1499999999</v>
      </c>
      <c r="M262" s="7" t="e">
        <v>#DIV/0!</v>
      </c>
    </row>
    <row r="263" spans="5:13" x14ac:dyDescent="0.3">
      <c r="E263" s="8">
        <v>9264</v>
      </c>
      <c r="F263" s="7">
        <v>1297557.96</v>
      </c>
      <c r="G263" s="7">
        <v>347940.1</v>
      </c>
      <c r="H263" s="7">
        <v>949617.86</v>
      </c>
      <c r="J263" s="6" t="s">
        <v>3006</v>
      </c>
      <c r="K263" s="7" t="e">
        <v>#VALUE!</v>
      </c>
      <c r="L263" s="7">
        <v>979127.65</v>
      </c>
      <c r="M263" s="7" t="e">
        <v>#DIV/0!</v>
      </c>
    </row>
    <row r="264" spans="5:13" x14ac:dyDescent="0.3">
      <c r="E264" s="8">
        <v>10098</v>
      </c>
      <c r="F264" s="7">
        <v>1398840.58</v>
      </c>
      <c r="G264" s="7">
        <v>375098.9</v>
      </c>
      <c r="H264" s="7">
        <v>1023741.68</v>
      </c>
      <c r="J264" s="6" t="s">
        <v>3007</v>
      </c>
      <c r="K264" s="7" t="e">
        <v>#VALUE!</v>
      </c>
      <c r="L264" s="7">
        <v>192541.34</v>
      </c>
      <c r="M264" s="7" t="e">
        <v>#DIV/0!</v>
      </c>
    </row>
    <row r="265" spans="5:13" x14ac:dyDescent="0.3">
      <c r="E265" s="8">
        <v>10110</v>
      </c>
      <c r="F265" s="7">
        <v>577358.80000000005</v>
      </c>
      <c r="G265" s="7">
        <v>154818.70000000001</v>
      </c>
      <c r="H265" s="7">
        <v>422540.1</v>
      </c>
      <c r="J265" s="6" t="s">
        <v>3008</v>
      </c>
      <c r="K265" s="7" t="e">
        <v>#VALUE!</v>
      </c>
      <c r="L265" s="7">
        <v>3997491.82</v>
      </c>
      <c r="M265" s="7" t="e">
        <v>#DIV/0!</v>
      </c>
    </row>
    <row r="266" spans="5:13" x14ac:dyDescent="0.3">
      <c r="E266" s="8">
        <v>10140</v>
      </c>
      <c r="F266" s="7">
        <v>581064.13</v>
      </c>
      <c r="G266" s="7">
        <v>155812.29999999999</v>
      </c>
      <c r="H266" s="7">
        <v>425251.83</v>
      </c>
      <c r="J266" s="6" t="s">
        <v>3009</v>
      </c>
      <c r="K266" s="7" t="e">
        <v>#VALUE!</v>
      </c>
      <c r="L266" s="7">
        <v>862216.82</v>
      </c>
      <c r="M266" s="7" t="e">
        <v>#DIV/0!</v>
      </c>
    </row>
    <row r="267" spans="5:13" x14ac:dyDescent="0.3">
      <c r="E267" s="8">
        <v>10776</v>
      </c>
      <c r="F267" s="7">
        <v>1442349.29</v>
      </c>
      <c r="G267" s="7">
        <v>386765.8</v>
      </c>
      <c r="H267" s="7">
        <v>1055583.49</v>
      </c>
      <c r="J267" s="6" t="s">
        <v>3010</v>
      </c>
      <c r="K267" s="7" t="e">
        <v>#VALUE!</v>
      </c>
      <c r="L267" s="7">
        <v>143341.25</v>
      </c>
      <c r="M267" s="7" t="e">
        <v>#DIV/0!</v>
      </c>
    </row>
    <row r="268" spans="5:13" x14ac:dyDescent="0.3">
      <c r="E268" s="8">
        <v>10824</v>
      </c>
      <c r="F268" s="7">
        <v>1932982.42</v>
      </c>
      <c r="G268" s="7">
        <v>518329</v>
      </c>
      <c r="H268" s="7">
        <v>1414653.42</v>
      </c>
      <c r="J268" s="6" t="s">
        <v>3011</v>
      </c>
      <c r="K268" s="7" t="e">
        <v>#VALUE!</v>
      </c>
      <c r="L268" s="7">
        <v>1283361.3400000001</v>
      </c>
      <c r="M268" s="7" t="e">
        <v>#DIV/0!</v>
      </c>
    </row>
    <row r="269" spans="5:13" x14ac:dyDescent="0.3">
      <c r="E269" s="8">
        <v>11340</v>
      </c>
      <c r="F269" s="7">
        <v>1394590.97</v>
      </c>
      <c r="G269" s="7">
        <v>373959.4</v>
      </c>
      <c r="H269" s="7">
        <v>1020631.57</v>
      </c>
      <c r="J269" s="6" t="s">
        <v>3012</v>
      </c>
      <c r="K269" s="7" t="e">
        <v>#VALUE!</v>
      </c>
      <c r="L269" s="7">
        <v>491912.04</v>
      </c>
      <c r="M269" s="7" t="e">
        <v>#DIV/0!</v>
      </c>
    </row>
    <row r="270" spans="5:13" x14ac:dyDescent="0.3">
      <c r="E270" s="8">
        <v>12288</v>
      </c>
      <c r="F270" s="7">
        <v>652992.01</v>
      </c>
      <c r="G270" s="7">
        <v>175099.7</v>
      </c>
      <c r="H270" s="7">
        <v>477892.31</v>
      </c>
      <c r="J270" s="6" t="s">
        <v>3013</v>
      </c>
      <c r="K270" s="7" t="e">
        <v>#VALUE!</v>
      </c>
      <c r="L270" s="7">
        <v>135275.81</v>
      </c>
      <c r="M270" s="7" t="e">
        <v>#DIV/0!</v>
      </c>
    </row>
    <row r="271" spans="5:13" x14ac:dyDescent="0.3">
      <c r="E271" s="8">
        <v>12504</v>
      </c>
      <c r="F271" s="7">
        <v>1466366.41</v>
      </c>
      <c r="G271" s="7">
        <v>393206</v>
      </c>
      <c r="H271" s="7">
        <v>1073160.4099999999</v>
      </c>
      <c r="J271" s="6" t="s">
        <v>3014</v>
      </c>
      <c r="K271" s="7" t="e">
        <v>#VALUE!</v>
      </c>
      <c r="L271" s="7">
        <v>290142.92</v>
      </c>
      <c r="M271" s="7" t="e">
        <v>#DIV/0!</v>
      </c>
    </row>
    <row r="272" spans="5:13" x14ac:dyDescent="0.3">
      <c r="E272" s="8">
        <v>12912</v>
      </c>
      <c r="F272" s="7">
        <v>1575201.69</v>
      </c>
      <c r="G272" s="7">
        <v>422390.1</v>
      </c>
      <c r="H272" s="7">
        <v>1152811.5900000001</v>
      </c>
      <c r="J272" s="6" t="s">
        <v>3015</v>
      </c>
      <c r="K272" s="7">
        <v>149832</v>
      </c>
      <c r="L272" s="7">
        <v>12041528.470000001</v>
      </c>
      <c r="M272" s="7" t="e">
        <v>#DIV/0!</v>
      </c>
    </row>
    <row r="273" spans="5:13" x14ac:dyDescent="0.3">
      <c r="E273" s="8">
        <v>12924</v>
      </c>
      <c r="F273" s="7">
        <v>1667472.0499999998</v>
      </c>
      <c r="G273" s="7">
        <v>447132.4</v>
      </c>
      <c r="H273" s="7">
        <v>1220339.6499999999</v>
      </c>
      <c r="J273" s="6" t="s">
        <v>3016</v>
      </c>
      <c r="K273" s="7" t="e">
        <v>#VALUE!</v>
      </c>
      <c r="L273" s="7">
        <v>5192858.54</v>
      </c>
      <c r="M273" s="7" t="e">
        <v>#DIV/0!</v>
      </c>
    </row>
    <row r="274" spans="5:13" x14ac:dyDescent="0.3">
      <c r="E274" s="8">
        <v>13368</v>
      </c>
      <c r="F274" s="7">
        <v>1892460.8</v>
      </c>
      <c r="G274" s="7">
        <v>507463.2</v>
      </c>
      <c r="H274" s="7">
        <v>1384997.6</v>
      </c>
      <c r="J274" s="6" t="s">
        <v>3017</v>
      </c>
      <c r="K274" s="7" t="e">
        <v>#VALUE!</v>
      </c>
      <c r="L274" s="7">
        <v>7700818.9700000007</v>
      </c>
      <c r="M274" s="7" t="e">
        <v>#DIV/0!</v>
      </c>
    </row>
    <row r="275" spans="5:13" x14ac:dyDescent="0.3">
      <c r="E275" s="8">
        <v>13440</v>
      </c>
      <c r="F275" s="7">
        <v>1961120.74</v>
      </c>
      <c r="G275" s="7">
        <v>525874.30000000005</v>
      </c>
      <c r="H275" s="7">
        <v>1435246.44</v>
      </c>
      <c r="J275" s="6" t="s">
        <v>3018</v>
      </c>
      <c r="K275" s="7" t="e">
        <v>#VALUE!</v>
      </c>
      <c r="L275" s="7">
        <v>6383621.6799999997</v>
      </c>
      <c r="M275" s="7" t="e">
        <v>#DIV/0!</v>
      </c>
    </row>
    <row r="276" spans="5:13" x14ac:dyDescent="0.3">
      <c r="E276" s="8">
        <v>13728</v>
      </c>
      <c r="F276" s="7">
        <v>762551.73</v>
      </c>
      <c r="G276" s="7">
        <v>204478.2</v>
      </c>
      <c r="H276" s="7">
        <v>558073.53</v>
      </c>
      <c r="J276" s="6" t="s">
        <v>3019</v>
      </c>
      <c r="K276" s="7" t="e">
        <v>#VALUE!</v>
      </c>
      <c r="L276" s="7">
        <v>43622015.949999996</v>
      </c>
      <c r="M276" s="7" t="e">
        <v>#DIV/0!</v>
      </c>
    </row>
    <row r="277" spans="5:13" x14ac:dyDescent="0.3">
      <c r="E277" s="8">
        <v>14436</v>
      </c>
      <c r="F277" s="7">
        <v>1760320.94</v>
      </c>
      <c r="G277" s="7">
        <v>472029.8</v>
      </c>
      <c r="H277" s="7">
        <v>1288291.1399999999</v>
      </c>
      <c r="J277" s="6" t="s">
        <v>3020</v>
      </c>
      <c r="K277" s="7" t="e">
        <v>#VALUE!</v>
      </c>
      <c r="L277" s="7">
        <v>16149697.26</v>
      </c>
      <c r="M277" s="7" t="e">
        <v>#DIV/0!</v>
      </c>
    </row>
    <row r="278" spans="5:13" x14ac:dyDescent="0.3">
      <c r="E278" s="8">
        <v>14568</v>
      </c>
      <c r="F278" s="7">
        <v>2040533.9</v>
      </c>
      <c r="G278" s="7">
        <v>547168.9</v>
      </c>
      <c r="H278" s="7">
        <v>1493365</v>
      </c>
      <c r="J278" s="6" t="s">
        <v>3021</v>
      </c>
      <c r="K278" s="7">
        <v>360</v>
      </c>
      <c r="L278" s="7">
        <v>54421.05</v>
      </c>
      <c r="M278" s="7" t="e">
        <v>#DIV/0!</v>
      </c>
    </row>
    <row r="279" spans="5:13" x14ac:dyDescent="0.3">
      <c r="E279" s="8">
        <v>15000</v>
      </c>
      <c r="F279" s="7">
        <v>3313885.2399999998</v>
      </c>
      <c r="G279" s="7">
        <v>888617.9</v>
      </c>
      <c r="H279" s="7">
        <v>2425267.34</v>
      </c>
      <c r="J279" s="6" t="s">
        <v>3022</v>
      </c>
      <c r="K279" s="7" t="e">
        <v>#VALUE!</v>
      </c>
      <c r="L279" s="7">
        <v>1060658.46</v>
      </c>
      <c r="M279" s="7" t="e">
        <v>#DIV/0!</v>
      </c>
    </row>
    <row r="280" spans="5:13" x14ac:dyDescent="0.3">
      <c r="E280" s="8">
        <v>15096</v>
      </c>
      <c r="F280" s="7">
        <v>2018260.25</v>
      </c>
      <c r="G280" s="7">
        <v>541196.30000000005</v>
      </c>
      <c r="H280" s="7">
        <v>1477063.95</v>
      </c>
      <c r="J280" s="6" t="s">
        <v>3023</v>
      </c>
      <c r="K280" s="7" t="e">
        <v>#VALUE!</v>
      </c>
      <c r="L280" s="7">
        <v>19453472.740000002</v>
      </c>
      <c r="M280" s="7" t="e">
        <v>#DIV/0!</v>
      </c>
    </row>
    <row r="281" spans="5:13" x14ac:dyDescent="0.3">
      <c r="E281" s="8">
        <v>15300</v>
      </c>
      <c r="F281" s="7">
        <v>3825815.26</v>
      </c>
      <c r="G281" s="7">
        <v>1025892</v>
      </c>
      <c r="H281" s="7">
        <v>2799923.26</v>
      </c>
      <c r="J281" s="6" t="s">
        <v>3024</v>
      </c>
      <c r="K281" s="7" t="e">
        <v>#VALUE!</v>
      </c>
      <c r="L281" s="7">
        <v>1937070.43</v>
      </c>
      <c r="M281" s="7" t="e">
        <v>#DIV/0!</v>
      </c>
    </row>
    <row r="282" spans="5:13" x14ac:dyDescent="0.3">
      <c r="E282" s="8">
        <v>15480</v>
      </c>
      <c r="F282" s="7">
        <v>829000.92</v>
      </c>
      <c r="G282" s="7">
        <v>222296.5</v>
      </c>
      <c r="H282" s="7">
        <v>606704.42000000004</v>
      </c>
      <c r="J282" s="6" t="s">
        <v>3025</v>
      </c>
      <c r="K282" s="7" t="e">
        <v>#VALUE!</v>
      </c>
      <c r="L282" s="7">
        <v>43996993.979999997</v>
      </c>
      <c r="M282" s="7" t="e">
        <v>#DIV/0!</v>
      </c>
    </row>
    <row r="283" spans="5:13" x14ac:dyDescent="0.3">
      <c r="E283" s="8">
        <v>15624</v>
      </c>
      <c r="F283" s="7">
        <v>1076876.77</v>
      </c>
      <c r="G283" s="7">
        <v>288764.40000000002</v>
      </c>
      <c r="H283" s="7">
        <v>788112.37</v>
      </c>
      <c r="J283" s="6" t="s">
        <v>3026</v>
      </c>
      <c r="K283" s="7">
        <v>45888</v>
      </c>
      <c r="L283" s="7">
        <v>4157166.96</v>
      </c>
      <c r="M283" s="7" t="e">
        <v>#DIV/0!</v>
      </c>
    </row>
    <row r="284" spans="5:13" x14ac:dyDescent="0.3">
      <c r="E284" s="8">
        <v>15840</v>
      </c>
      <c r="F284" s="7">
        <v>1917816.1099999999</v>
      </c>
      <c r="G284" s="7">
        <v>514262.2</v>
      </c>
      <c r="H284" s="7">
        <v>1403553.91</v>
      </c>
      <c r="J284" s="6" t="s">
        <v>3027</v>
      </c>
      <c r="K284" s="7" t="e">
        <v>#VALUE!</v>
      </c>
      <c r="L284" s="7">
        <v>4240138.8899999997</v>
      </c>
      <c r="M284" s="7" t="e">
        <v>#DIV/0!</v>
      </c>
    </row>
    <row r="285" spans="5:13" x14ac:dyDescent="0.3">
      <c r="E285" s="8">
        <v>16584</v>
      </c>
      <c r="F285" s="7">
        <v>1984319.7000000002</v>
      </c>
      <c r="G285" s="7">
        <v>532095.1</v>
      </c>
      <c r="H285" s="7">
        <v>1452224.6</v>
      </c>
      <c r="J285" s="6" t="s">
        <v>3028</v>
      </c>
      <c r="K285" s="7" t="e">
        <v>#VALUE!</v>
      </c>
      <c r="L285" s="7">
        <v>15621209.370000001</v>
      </c>
      <c r="M285" s="7" t="e">
        <v>#DIV/0!</v>
      </c>
    </row>
    <row r="286" spans="5:13" x14ac:dyDescent="0.3">
      <c r="E286" s="8">
        <v>16800</v>
      </c>
      <c r="F286" s="7">
        <v>13354110.9</v>
      </c>
      <c r="G286" s="7">
        <v>3580903.2</v>
      </c>
      <c r="H286" s="7">
        <v>9773207.6999999993</v>
      </c>
      <c r="J286" s="6" t="s">
        <v>3029</v>
      </c>
      <c r="K286" s="7" t="e">
        <v>#VALUE!</v>
      </c>
      <c r="L286" s="7">
        <v>10046291.379999999</v>
      </c>
      <c r="M286" s="7" t="e">
        <v>#DIV/0!</v>
      </c>
    </row>
    <row r="287" spans="5:13" x14ac:dyDescent="0.3">
      <c r="E287" s="8">
        <v>16992</v>
      </c>
      <c r="F287" s="7">
        <v>4265450.59</v>
      </c>
      <c r="G287" s="7">
        <v>1143780</v>
      </c>
      <c r="H287" s="7">
        <v>3121670.59</v>
      </c>
      <c r="J287" s="6" t="s">
        <v>3030</v>
      </c>
      <c r="K287" s="7" t="e">
        <v>#VALUE!</v>
      </c>
      <c r="L287" s="7">
        <v>9301368.5800000001</v>
      </c>
      <c r="M287" s="7" t="e">
        <v>#DIV/0!</v>
      </c>
    </row>
    <row r="288" spans="5:13" x14ac:dyDescent="0.3">
      <c r="E288" s="8">
        <v>18180</v>
      </c>
      <c r="F288" s="7">
        <v>2383288.63</v>
      </c>
      <c r="G288" s="7">
        <v>639078.6</v>
      </c>
      <c r="H288" s="7">
        <v>1744210.03</v>
      </c>
      <c r="J288" s="6" t="s">
        <v>3031</v>
      </c>
      <c r="K288" s="7" t="e">
        <v>#VALUE!</v>
      </c>
      <c r="L288" s="7">
        <v>8837844.1400000006</v>
      </c>
      <c r="M288" s="7" t="e">
        <v>#DIV/0!</v>
      </c>
    </row>
    <row r="289" spans="5:13" x14ac:dyDescent="0.3">
      <c r="E289" s="8">
        <v>18630</v>
      </c>
      <c r="F289" s="7">
        <v>1211037.23</v>
      </c>
      <c r="G289" s="7">
        <v>324739.5</v>
      </c>
      <c r="H289" s="7">
        <v>886297.73</v>
      </c>
      <c r="J289" s="6" t="s">
        <v>3032</v>
      </c>
      <c r="K289" s="7" t="e">
        <v>#VALUE!</v>
      </c>
      <c r="L289" s="7">
        <v>19151512.099999998</v>
      </c>
      <c r="M289" s="7" t="e">
        <v>#DIV/0!</v>
      </c>
    </row>
    <row r="290" spans="5:13" x14ac:dyDescent="0.3">
      <c r="E290" s="8">
        <v>19488</v>
      </c>
      <c r="F290" s="7">
        <v>2311890.2199999997</v>
      </c>
      <c r="G290" s="7">
        <v>619933</v>
      </c>
      <c r="H290" s="7">
        <v>1691957.22</v>
      </c>
      <c r="J290" s="6" t="s">
        <v>3033</v>
      </c>
      <c r="K290" s="7">
        <v>720</v>
      </c>
      <c r="L290" s="7">
        <v>78848.679999999993</v>
      </c>
      <c r="M290" s="7" t="e">
        <v>#DIV/0!</v>
      </c>
    </row>
    <row r="291" spans="5:13" x14ac:dyDescent="0.3">
      <c r="E291" s="8">
        <v>19704</v>
      </c>
      <c r="F291" s="7">
        <v>2459653.34</v>
      </c>
      <c r="G291" s="7">
        <v>659555.80000000005</v>
      </c>
      <c r="H291" s="7">
        <v>1800097.54</v>
      </c>
      <c r="J291" s="6" t="s">
        <v>3034</v>
      </c>
      <c r="K291" s="7" t="e">
        <v>#VALUE!</v>
      </c>
      <c r="L291" s="7">
        <v>131672.15</v>
      </c>
      <c r="M291" s="7" t="e">
        <v>#DIV/0!</v>
      </c>
    </row>
    <row r="292" spans="5:13" x14ac:dyDescent="0.3">
      <c r="E292" s="8">
        <v>19920</v>
      </c>
      <c r="F292" s="7">
        <v>2470070.58</v>
      </c>
      <c r="G292" s="7">
        <v>662349.1</v>
      </c>
      <c r="H292" s="7">
        <v>1807721.48</v>
      </c>
      <c r="J292" s="6" t="s">
        <v>3035</v>
      </c>
      <c r="K292" s="7" t="e">
        <v>#VALUE!</v>
      </c>
      <c r="L292" s="7">
        <v>2608262.0700000003</v>
      </c>
      <c r="M292" s="7" t="e">
        <v>#DIV/0!</v>
      </c>
    </row>
    <row r="293" spans="5:13" x14ac:dyDescent="0.3">
      <c r="E293" s="8">
        <v>20160</v>
      </c>
      <c r="F293" s="7">
        <v>1270943.1000000001</v>
      </c>
      <c r="G293" s="7">
        <v>340803.3</v>
      </c>
      <c r="H293" s="7">
        <v>930139.8</v>
      </c>
      <c r="J293" s="6" t="s">
        <v>3036</v>
      </c>
      <c r="K293" s="7" t="e">
        <v>#VALUE!</v>
      </c>
      <c r="L293" s="7">
        <v>2666507.27</v>
      </c>
      <c r="M293" s="7" t="e">
        <v>#DIV/0!</v>
      </c>
    </row>
    <row r="294" spans="5:13" x14ac:dyDescent="0.3">
      <c r="E294" s="8">
        <v>20340</v>
      </c>
      <c r="F294" s="7">
        <v>2515055.48</v>
      </c>
      <c r="G294" s="7">
        <v>674411.8</v>
      </c>
      <c r="H294" s="7">
        <v>1840643.68</v>
      </c>
      <c r="J294" s="6" t="s">
        <v>3037</v>
      </c>
      <c r="K294" s="7" t="e">
        <v>#VALUE!</v>
      </c>
      <c r="L294" s="7">
        <v>312588.62</v>
      </c>
      <c r="M294" s="7" t="e">
        <v>#DIV/0!</v>
      </c>
    </row>
    <row r="295" spans="5:13" x14ac:dyDescent="0.3">
      <c r="E295" s="8">
        <v>20400</v>
      </c>
      <c r="F295" s="7">
        <v>2635012.5099999998</v>
      </c>
      <c r="G295" s="7">
        <v>706578.3</v>
      </c>
      <c r="H295" s="7">
        <v>1928434.21</v>
      </c>
      <c r="J295" s="6" t="s">
        <v>3038</v>
      </c>
      <c r="K295" s="7" t="e">
        <v>#VALUE!</v>
      </c>
      <c r="L295" s="7">
        <v>307290.51</v>
      </c>
      <c r="M295" s="7" t="e">
        <v>#DIV/0!</v>
      </c>
    </row>
    <row r="296" spans="5:13" x14ac:dyDescent="0.3">
      <c r="E296" s="8">
        <v>20640</v>
      </c>
      <c r="F296" s="7">
        <v>2388696.83</v>
      </c>
      <c r="G296" s="7">
        <v>640528.80000000005</v>
      </c>
      <c r="H296" s="7">
        <v>1748168.03</v>
      </c>
      <c r="J296" s="6" t="s">
        <v>3039</v>
      </c>
      <c r="K296" s="7" t="e">
        <v>#VALUE!</v>
      </c>
      <c r="L296" s="7">
        <v>34386857.530000009</v>
      </c>
      <c r="M296" s="7" t="e">
        <v>#DIV/0!</v>
      </c>
    </row>
    <row r="297" spans="5:13" x14ac:dyDescent="0.3">
      <c r="E297" s="8">
        <v>20664</v>
      </c>
      <c r="F297" s="7">
        <v>2539730.2400000002</v>
      </c>
      <c r="G297" s="7">
        <v>681028.4</v>
      </c>
      <c r="H297" s="7">
        <v>1858701.84</v>
      </c>
      <c r="J297" s="6" t="s">
        <v>3040</v>
      </c>
      <c r="K297" s="7" t="e">
        <v>#VALUE!</v>
      </c>
      <c r="L297" s="7">
        <v>6616243.5300000003</v>
      </c>
      <c r="M297" s="7" t="e">
        <v>#DIV/0!</v>
      </c>
    </row>
    <row r="298" spans="5:13" x14ac:dyDescent="0.3">
      <c r="E298" s="8">
        <v>20760</v>
      </c>
      <c r="F298" s="7">
        <v>2851789.79</v>
      </c>
      <c r="G298" s="7">
        <v>764707.1</v>
      </c>
      <c r="H298" s="7">
        <v>2087082.69</v>
      </c>
      <c r="J298" s="6" t="s">
        <v>3041</v>
      </c>
      <c r="K298" s="7" t="e">
        <v>#VALUE!</v>
      </c>
      <c r="L298" s="7">
        <v>1740291.46</v>
      </c>
      <c r="M298" s="7" t="e">
        <v>#DIV/0!</v>
      </c>
    </row>
    <row r="299" spans="5:13" x14ac:dyDescent="0.3">
      <c r="E299" s="8">
        <v>21216</v>
      </c>
      <c r="F299" s="7">
        <v>5544697.9299999997</v>
      </c>
      <c r="G299" s="7">
        <v>1486810.1</v>
      </c>
      <c r="H299" s="7">
        <v>4057887.83</v>
      </c>
      <c r="J299" s="6" t="s">
        <v>3042</v>
      </c>
      <c r="K299" s="7" t="e">
        <v>#VALUE!</v>
      </c>
      <c r="L299" s="7">
        <v>11931994.650000002</v>
      </c>
      <c r="M299" s="7" t="e">
        <v>#DIV/0!</v>
      </c>
    </row>
    <row r="300" spans="5:13" x14ac:dyDescent="0.3">
      <c r="E300" s="8">
        <v>21582</v>
      </c>
      <c r="F300" s="7">
        <v>2728037.69</v>
      </c>
      <c r="G300" s="7">
        <v>731523</v>
      </c>
      <c r="H300" s="7">
        <v>1996514.69</v>
      </c>
      <c r="J300" s="6" t="s">
        <v>3043</v>
      </c>
      <c r="K300" s="7" t="e">
        <v>#VALUE!</v>
      </c>
      <c r="L300" s="7">
        <v>419430.8</v>
      </c>
      <c r="M300" s="7" t="e">
        <v>#DIV/0!</v>
      </c>
    </row>
    <row r="301" spans="5:13" x14ac:dyDescent="0.3">
      <c r="E301" s="8">
        <v>21600</v>
      </c>
      <c r="F301" s="7">
        <v>2624532.7000000002</v>
      </c>
      <c r="G301" s="7">
        <v>703768.1</v>
      </c>
      <c r="H301" s="7">
        <v>1920764.6</v>
      </c>
      <c r="J301" s="6" t="s">
        <v>3044</v>
      </c>
      <c r="K301" s="7" t="e">
        <v>#VALUE!</v>
      </c>
      <c r="L301" s="7">
        <v>1056328.3799999999</v>
      </c>
      <c r="M301" s="7" t="e">
        <v>#DIV/0!</v>
      </c>
    </row>
    <row r="302" spans="5:13" x14ac:dyDescent="0.3">
      <c r="E302" s="8">
        <v>21870</v>
      </c>
      <c r="F302" s="7">
        <v>1416709.27</v>
      </c>
      <c r="G302" s="7">
        <v>379890.5</v>
      </c>
      <c r="H302" s="7">
        <v>1036818.77</v>
      </c>
      <c r="J302" s="6" t="s">
        <v>3045</v>
      </c>
      <c r="K302" s="7" t="e">
        <v>#VALUE!</v>
      </c>
      <c r="L302" s="7">
        <v>1072060.1399999999</v>
      </c>
      <c r="M302" s="7" t="e">
        <v>#DIV/0!</v>
      </c>
    </row>
    <row r="303" spans="5:13" x14ac:dyDescent="0.3">
      <c r="E303" s="8">
        <v>21888</v>
      </c>
      <c r="F303" s="7">
        <v>9135867.75</v>
      </c>
      <c r="G303" s="7">
        <v>2449781.9</v>
      </c>
      <c r="H303" s="7">
        <v>6686085.8500000006</v>
      </c>
      <c r="J303" s="6" t="s">
        <v>3046</v>
      </c>
      <c r="K303" s="7" t="e">
        <v>#VALUE!</v>
      </c>
      <c r="L303" s="7">
        <v>21929389.509999994</v>
      </c>
      <c r="M303" s="7" t="e">
        <v>#DIV/0!</v>
      </c>
    </row>
    <row r="304" spans="5:13" x14ac:dyDescent="0.3">
      <c r="E304" s="8">
        <v>22080</v>
      </c>
      <c r="F304" s="7">
        <v>6350495.7700000005</v>
      </c>
      <c r="G304" s="7">
        <v>1702884.7</v>
      </c>
      <c r="H304" s="7">
        <v>4647611.07</v>
      </c>
      <c r="J304" s="6" t="s">
        <v>3047</v>
      </c>
      <c r="K304" s="7" t="e">
        <v>#VALUE!</v>
      </c>
      <c r="L304" s="7">
        <v>27899532.129999999</v>
      </c>
      <c r="M304" s="7" t="e">
        <v>#DIV/0!</v>
      </c>
    </row>
    <row r="305" spans="5:13" x14ac:dyDescent="0.3">
      <c r="E305" s="8">
        <v>22356</v>
      </c>
      <c r="F305" s="7">
        <v>2728786.83</v>
      </c>
      <c r="G305" s="7">
        <v>731723.9</v>
      </c>
      <c r="H305" s="7">
        <v>1997062.93</v>
      </c>
      <c r="J305" s="6" t="s">
        <v>3048</v>
      </c>
      <c r="K305" s="7" t="e">
        <v>#VALUE!</v>
      </c>
      <c r="L305" s="7">
        <v>2562987.1800000002</v>
      </c>
      <c r="M305" s="7" t="e">
        <v>#DIV/0!</v>
      </c>
    </row>
    <row r="306" spans="5:13" x14ac:dyDescent="0.3">
      <c r="E306" s="8">
        <v>22416</v>
      </c>
      <c r="F306" s="7">
        <v>2710182.6</v>
      </c>
      <c r="G306" s="7">
        <v>726735.1</v>
      </c>
      <c r="H306" s="7">
        <v>1983447.5</v>
      </c>
      <c r="J306" s="6" t="s">
        <v>3049</v>
      </c>
      <c r="K306" s="7" t="e">
        <v>#VALUE!</v>
      </c>
      <c r="L306" s="7">
        <v>233886.78</v>
      </c>
      <c r="M306" s="7" t="e">
        <v>#DIV/0!</v>
      </c>
    </row>
    <row r="307" spans="5:13" x14ac:dyDescent="0.3">
      <c r="E307" s="8">
        <v>23976</v>
      </c>
      <c r="F307" s="7">
        <v>3141201.4800000004</v>
      </c>
      <c r="G307" s="7">
        <v>842312.8</v>
      </c>
      <c r="H307" s="7">
        <v>2298888.6800000002</v>
      </c>
      <c r="J307" s="6" t="s">
        <v>3050</v>
      </c>
      <c r="K307" s="7" t="e">
        <v>#VALUE!</v>
      </c>
      <c r="L307" s="7">
        <v>35665146.899999999</v>
      </c>
      <c r="M307" s="7" t="e">
        <v>#DIV/0!</v>
      </c>
    </row>
    <row r="308" spans="5:13" x14ac:dyDescent="0.3">
      <c r="E308" s="8">
        <v>24000</v>
      </c>
      <c r="F308" s="7">
        <v>3447011.8</v>
      </c>
      <c r="G308" s="7">
        <v>924315.8</v>
      </c>
      <c r="H308" s="7">
        <v>2522696</v>
      </c>
      <c r="J308" s="6" t="s">
        <v>3051</v>
      </c>
      <c r="K308" s="7" t="e">
        <v>#VALUE!</v>
      </c>
      <c r="L308" s="7">
        <v>2019950</v>
      </c>
      <c r="M308" s="7" t="e">
        <v>#DIV/0!</v>
      </c>
    </row>
    <row r="309" spans="5:13" x14ac:dyDescent="0.3">
      <c r="E309" s="8">
        <v>24144</v>
      </c>
      <c r="F309" s="7">
        <v>2622629.31</v>
      </c>
      <c r="G309" s="7">
        <v>703257.7</v>
      </c>
      <c r="H309" s="7">
        <v>1919371.61</v>
      </c>
      <c r="J309" s="6" t="s">
        <v>3052</v>
      </c>
      <c r="K309" s="7" t="e">
        <v>#VALUE!</v>
      </c>
      <c r="L309" s="7">
        <v>8198398.6099999994</v>
      </c>
      <c r="M309" s="7" t="e">
        <v>#DIV/0!</v>
      </c>
    </row>
    <row r="310" spans="5:13" x14ac:dyDescent="0.3">
      <c r="E310" s="8">
        <v>25152</v>
      </c>
      <c r="F310" s="7">
        <v>3577337.04</v>
      </c>
      <c r="G310" s="7">
        <v>959262.5</v>
      </c>
      <c r="H310" s="7">
        <v>2618074.54</v>
      </c>
      <c r="J310" s="6" t="s">
        <v>3053</v>
      </c>
      <c r="K310" s="7" t="e">
        <v>#VALUE!</v>
      </c>
      <c r="L310" s="7">
        <v>11186891.279999999</v>
      </c>
      <c r="M310" s="7" t="e">
        <v>#DIV/0!</v>
      </c>
    </row>
    <row r="311" spans="5:13" x14ac:dyDescent="0.3">
      <c r="E311" s="8">
        <v>25200</v>
      </c>
      <c r="F311" s="7">
        <v>10840105.27</v>
      </c>
      <c r="G311" s="7">
        <v>2906772.9</v>
      </c>
      <c r="H311" s="7">
        <v>7933332.3699999992</v>
      </c>
      <c r="J311" s="6" t="s">
        <v>3054</v>
      </c>
      <c r="K311" s="7" t="e">
        <v>#VALUE!</v>
      </c>
      <c r="L311" s="7">
        <v>6209047.1999999993</v>
      </c>
      <c r="M311" s="7" t="e">
        <v>#DIV/0!</v>
      </c>
    </row>
    <row r="312" spans="5:13" x14ac:dyDescent="0.3">
      <c r="E312" s="8">
        <v>25680</v>
      </c>
      <c r="F312" s="7">
        <v>5583228.9900000002</v>
      </c>
      <c r="G312" s="7">
        <v>1497142.2</v>
      </c>
      <c r="H312" s="7">
        <v>4086086.79</v>
      </c>
      <c r="J312" s="6" t="s">
        <v>3055</v>
      </c>
      <c r="K312" s="7" t="e">
        <v>#VALUE!</v>
      </c>
      <c r="L312" s="7">
        <v>982856.67</v>
      </c>
      <c r="M312" s="7" t="e">
        <v>#DIV/0!</v>
      </c>
    </row>
    <row r="313" spans="5:13" x14ac:dyDescent="0.3">
      <c r="E313" s="8">
        <v>25824</v>
      </c>
      <c r="F313" s="7">
        <v>3031518.21</v>
      </c>
      <c r="G313" s="7">
        <v>812901.2</v>
      </c>
      <c r="H313" s="7">
        <v>2218617.0099999998</v>
      </c>
      <c r="J313" s="6" t="s">
        <v>3056</v>
      </c>
      <c r="K313" s="7" t="e">
        <v>#VALUE!</v>
      </c>
      <c r="L313" s="7">
        <v>6104693.8600000003</v>
      </c>
      <c r="M313" s="7" t="e">
        <v>#DIV/0!</v>
      </c>
    </row>
    <row r="314" spans="5:13" x14ac:dyDescent="0.3">
      <c r="E314" s="8">
        <v>26424</v>
      </c>
      <c r="F314" s="7">
        <v>4582591.87</v>
      </c>
      <c r="G314" s="7">
        <v>1228821.5</v>
      </c>
      <c r="H314" s="7">
        <v>3353770.37</v>
      </c>
      <c r="J314" s="6" t="s">
        <v>3057</v>
      </c>
      <c r="K314" s="7" t="e">
        <v>#VALUE!</v>
      </c>
      <c r="L314" s="7">
        <v>67232.2</v>
      </c>
      <c r="M314" s="7" t="e">
        <v>#DIV/0!</v>
      </c>
    </row>
    <row r="315" spans="5:13" x14ac:dyDescent="0.3">
      <c r="E315" s="8">
        <v>26508</v>
      </c>
      <c r="F315" s="7">
        <v>4551147.17</v>
      </c>
      <c r="G315" s="7">
        <v>1220389.6000000001</v>
      </c>
      <c r="H315" s="7">
        <v>3330757.57</v>
      </c>
      <c r="J315" s="6" t="s">
        <v>3058</v>
      </c>
      <c r="K315" s="7" t="e">
        <v>#VALUE!</v>
      </c>
      <c r="L315" s="7">
        <v>2813174.9</v>
      </c>
      <c r="M315" s="7" t="e">
        <v>#DIV/0!</v>
      </c>
    </row>
    <row r="316" spans="5:13" x14ac:dyDescent="0.3">
      <c r="E316" s="8">
        <v>27000</v>
      </c>
      <c r="F316" s="7">
        <v>18109883.649999999</v>
      </c>
      <c r="G316" s="7">
        <v>4856163.3</v>
      </c>
      <c r="H316" s="7">
        <v>13253720.350000001</v>
      </c>
      <c r="J316" s="6" t="s">
        <v>3059</v>
      </c>
      <c r="K316" s="7" t="e">
        <v>#VALUE!</v>
      </c>
      <c r="L316" s="7">
        <v>68513.52</v>
      </c>
      <c r="M316" s="7" t="e">
        <v>#DIV/0!</v>
      </c>
    </row>
    <row r="317" spans="5:13" x14ac:dyDescent="0.3">
      <c r="E317" s="8">
        <v>27720</v>
      </c>
      <c r="F317" s="7">
        <v>3210308.4000000004</v>
      </c>
      <c r="G317" s="7">
        <v>860843.8</v>
      </c>
      <c r="H317" s="7">
        <v>2349464.6</v>
      </c>
      <c r="J317" s="6" t="s">
        <v>3060</v>
      </c>
      <c r="K317" s="7">
        <v>600</v>
      </c>
      <c r="L317" s="7">
        <v>66222.58</v>
      </c>
      <c r="M317" s="7" t="e">
        <v>#DIV/0!</v>
      </c>
    </row>
    <row r="318" spans="5:13" x14ac:dyDescent="0.3">
      <c r="E318" s="8">
        <v>28980</v>
      </c>
      <c r="F318" s="7">
        <v>2530193.7400000002</v>
      </c>
      <c r="G318" s="7">
        <v>678471.2</v>
      </c>
      <c r="H318" s="7">
        <v>1851722.54</v>
      </c>
      <c r="J318" s="6" t="s">
        <v>3061</v>
      </c>
      <c r="K318" s="7" t="e">
        <v>#VALUE!</v>
      </c>
      <c r="L318" s="7">
        <v>248248.26</v>
      </c>
      <c r="M318" s="7" t="e">
        <v>#DIV/0!</v>
      </c>
    </row>
    <row r="319" spans="5:13" x14ac:dyDescent="0.3">
      <c r="E319" s="8">
        <v>29616</v>
      </c>
      <c r="F319" s="7">
        <v>3990449.45</v>
      </c>
      <c r="G319" s="7">
        <v>1070038.6000000001</v>
      </c>
      <c r="H319" s="7">
        <v>2920410.85</v>
      </c>
      <c r="J319" s="6" t="s">
        <v>3062</v>
      </c>
      <c r="K319" s="7" t="e">
        <v>#VALUE!</v>
      </c>
      <c r="L319" s="7">
        <v>4220659.4000000004</v>
      </c>
      <c r="M319" s="7" t="e">
        <v>#DIV/0!</v>
      </c>
    </row>
    <row r="320" spans="5:13" x14ac:dyDescent="0.3">
      <c r="E320" s="8">
        <v>30024</v>
      </c>
      <c r="F320" s="7">
        <v>3869862.3000000003</v>
      </c>
      <c r="G320" s="7">
        <v>1037703.1</v>
      </c>
      <c r="H320" s="7">
        <v>2832159.2</v>
      </c>
      <c r="J320" s="6" t="s">
        <v>3063</v>
      </c>
      <c r="K320" s="7" t="e">
        <v>#VALUE!</v>
      </c>
      <c r="L320" s="7">
        <v>2019167.86</v>
      </c>
      <c r="M320" s="7" t="e">
        <v>#DIV/0!</v>
      </c>
    </row>
    <row r="321" spans="5:13" x14ac:dyDescent="0.3">
      <c r="E321" s="8">
        <v>32856</v>
      </c>
      <c r="F321" s="7">
        <v>4075725.34</v>
      </c>
      <c r="G321" s="7">
        <v>1092905.3</v>
      </c>
      <c r="H321" s="7">
        <v>2982820.04</v>
      </c>
      <c r="J321" s="6" t="s">
        <v>3064</v>
      </c>
      <c r="K321" s="7" t="e">
        <v>#VALUE!</v>
      </c>
      <c r="L321" s="7">
        <v>1857814.24</v>
      </c>
      <c r="M321" s="7" t="e">
        <v>#DIV/0!</v>
      </c>
    </row>
    <row r="322" spans="5:13" x14ac:dyDescent="0.3">
      <c r="E322" s="8">
        <v>35100</v>
      </c>
      <c r="F322" s="7">
        <v>8918610.4199999999</v>
      </c>
      <c r="G322" s="7">
        <v>2391524.2999999998</v>
      </c>
      <c r="H322" s="7">
        <v>6527086.1200000001</v>
      </c>
      <c r="J322" s="6" t="s">
        <v>3065</v>
      </c>
      <c r="K322" s="7" t="e">
        <v>#VALUE!</v>
      </c>
      <c r="L322" s="7">
        <v>9089056.6099999994</v>
      </c>
      <c r="M322" s="7" t="e">
        <v>#DIV/0!</v>
      </c>
    </row>
    <row r="323" spans="5:13" x14ac:dyDescent="0.3">
      <c r="E323" s="8">
        <v>36480</v>
      </c>
      <c r="F323" s="7">
        <v>2522743.88</v>
      </c>
      <c r="G323" s="7">
        <v>676473.5</v>
      </c>
      <c r="H323" s="7">
        <v>1846270.38</v>
      </c>
      <c r="J323" s="6" t="s">
        <v>3066</v>
      </c>
      <c r="K323" s="7" t="e">
        <v>#VALUE!</v>
      </c>
      <c r="L323" s="7">
        <v>4011520.26</v>
      </c>
      <c r="M323" s="7" t="e">
        <v>#DIV/0!</v>
      </c>
    </row>
    <row r="324" spans="5:13" x14ac:dyDescent="0.3">
      <c r="E324" s="8">
        <v>36816</v>
      </c>
      <c r="F324" s="7">
        <v>2028991.15</v>
      </c>
      <c r="G324" s="7">
        <v>544073.69999999995</v>
      </c>
      <c r="H324" s="7">
        <v>1484917.45</v>
      </c>
      <c r="J324" s="6" t="s">
        <v>3067</v>
      </c>
      <c r="K324" s="7" t="e">
        <v>#VALUE!</v>
      </c>
      <c r="L324" s="7">
        <v>975998.5</v>
      </c>
      <c r="M324" s="7" t="e">
        <v>#DIV/0!</v>
      </c>
    </row>
    <row r="325" spans="5:13" x14ac:dyDescent="0.3">
      <c r="E325" s="8">
        <v>36954</v>
      </c>
      <c r="F325" s="7">
        <v>4548882.07</v>
      </c>
      <c r="G325" s="7">
        <v>1219782.2</v>
      </c>
      <c r="H325" s="7">
        <v>3329099.87</v>
      </c>
      <c r="J325" s="6" t="s">
        <v>3068</v>
      </c>
      <c r="K325" s="7" t="e">
        <v>#VALUE!</v>
      </c>
      <c r="L325" s="7">
        <v>9893315.9600000009</v>
      </c>
      <c r="M325" s="7" t="e">
        <v>#DIV/0!</v>
      </c>
    </row>
    <row r="326" spans="5:13" x14ac:dyDescent="0.3">
      <c r="E326" s="8">
        <v>37440</v>
      </c>
      <c r="F326" s="7">
        <v>4670389.47</v>
      </c>
      <c r="G326" s="7">
        <v>1252364.3999999999</v>
      </c>
      <c r="H326" s="7">
        <v>3418025.07</v>
      </c>
      <c r="J326" s="6" t="s">
        <v>3069</v>
      </c>
      <c r="K326" s="7" t="e">
        <v>#VALUE!</v>
      </c>
      <c r="L326" s="7">
        <v>11618897.48</v>
      </c>
      <c r="M326" s="7" t="e">
        <v>#DIV/0!</v>
      </c>
    </row>
    <row r="327" spans="5:13" x14ac:dyDescent="0.3">
      <c r="E327" s="8">
        <v>38400</v>
      </c>
      <c r="F327" s="7">
        <v>9467704.0199999996</v>
      </c>
      <c r="G327" s="7">
        <v>2538763.7000000002</v>
      </c>
      <c r="H327" s="7">
        <v>6928940.3200000003</v>
      </c>
      <c r="J327" s="6" t="s">
        <v>3070</v>
      </c>
      <c r="K327" s="7" t="e">
        <v>#VALUE!</v>
      </c>
      <c r="L327" s="7">
        <v>32149896.229999997</v>
      </c>
      <c r="M327" s="7" t="e">
        <v>#DIV/0!</v>
      </c>
    </row>
    <row r="328" spans="5:13" x14ac:dyDescent="0.3">
      <c r="E328" s="8">
        <v>38688</v>
      </c>
      <c r="F328" s="7">
        <v>2645635.2000000002</v>
      </c>
      <c r="G328" s="7">
        <v>709426.8</v>
      </c>
      <c r="H328" s="7">
        <v>1936208.4</v>
      </c>
      <c r="J328" s="6" t="s">
        <v>3071</v>
      </c>
      <c r="K328" s="7" t="e">
        <v>#VALUE!</v>
      </c>
      <c r="L328" s="7">
        <v>7811471.7999999998</v>
      </c>
      <c r="M328" s="7" t="e">
        <v>#DIV/0!</v>
      </c>
    </row>
    <row r="329" spans="5:13" x14ac:dyDescent="0.3">
      <c r="E329" s="8">
        <v>39060</v>
      </c>
      <c r="F329" s="7">
        <v>5387207.4100000001</v>
      </c>
      <c r="G329" s="7">
        <v>1444579.1</v>
      </c>
      <c r="H329" s="7">
        <v>3942628.31</v>
      </c>
      <c r="J329" s="6" t="s">
        <v>3072</v>
      </c>
      <c r="K329" s="7" t="e">
        <v>#VALUE!</v>
      </c>
      <c r="L329" s="7">
        <v>1405939.85</v>
      </c>
      <c r="M329" s="7" t="e">
        <v>#DIV/0!</v>
      </c>
    </row>
    <row r="330" spans="5:13" x14ac:dyDescent="0.3">
      <c r="E330" s="8">
        <v>39600</v>
      </c>
      <c r="F330" s="7">
        <v>4818017.53</v>
      </c>
      <c r="G330" s="7">
        <v>1291950.8</v>
      </c>
      <c r="H330" s="7">
        <v>3526066.73</v>
      </c>
      <c r="J330" s="6" t="s">
        <v>3073</v>
      </c>
      <c r="K330" s="7" t="e">
        <v>#VALUE!</v>
      </c>
      <c r="L330" s="7">
        <v>1230247.3799999999</v>
      </c>
      <c r="M330" s="7" t="e">
        <v>#DIV/0!</v>
      </c>
    </row>
    <row r="331" spans="5:13" x14ac:dyDescent="0.3">
      <c r="E331" s="8">
        <v>40800</v>
      </c>
      <c r="F331" s="7">
        <v>5354135.8599999994</v>
      </c>
      <c r="G331" s="7">
        <v>1435710.9</v>
      </c>
      <c r="H331" s="7">
        <v>3918424.96</v>
      </c>
      <c r="J331" s="6" t="s">
        <v>3074</v>
      </c>
      <c r="K331" s="7">
        <v>1440</v>
      </c>
      <c r="L331" s="7">
        <v>40809.24</v>
      </c>
      <c r="M331" s="7" t="e">
        <v>#DIV/0!</v>
      </c>
    </row>
    <row r="332" spans="5:13" x14ac:dyDescent="0.3">
      <c r="E332" s="8">
        <v>42048</v>
      </c>
      <c r="F332" s="7">
        <v>5340643.6099999994</v>
      </c>
      <c r="G332" s="7">
        <v>1432092.9</v>
      </c>
      <c r="H332" s="7">
        <v>3908550.71</v>
      </c>
      <c r="J332" s="6" t="s">
        <v>3075</v>
      </c>
      <c r="K332" s="7" t="e">
        <v>#VALUE!</v>
      </c>
      <c r="L332" s="7">
        <v>222013.26</v>
      </c>
      <c r="M332" s="7" t="e">
        <v>#DIV/0!</v>
      </c>
    </row>
    <row r="333" spans="5:13" x14ac:dyDescent="0.3">
      <c r="E333" s="8">
        <v>42432</v>
      </c>
      <c r="F333" s="7">
        <v>2381834.79</v>
      </c>
      <c r="G333" s="7">
        <v>638688.69999999995</v>
      </c>
      <c r="H333" s="7">
        <v>1743146.09</v>
      </c>
      <c r="J333" s="6" t="s">
        <v>3076</v>
      </c>
      <c r="K333" s="7" t="e">
        <v>#VALUE!</v>
      </c>
      <c r="L333" s="7">
        <v>3489785.85</v>
      </c>
      <c r="M333" s="7" t="e">
        <v>#DIV/0!</v>
      </c>
    </row>
    <row r="334" spans="5:13" x14ac:dyDescent="0.3">
      <c r="E334" s="8">
        <v>45576</v>
      </c>
      <c r="F334" s="7">
        <v>7822837.0300000003</v>
      </c>
      <c r="G334" s="7">
        <v>2097692.7999999998</v>
      </c>
      <c r="H334" s="7">
        <v>5725144.2300000004</v>
      </c>
      <c r="J334" s="6" t="s">
        <v>3077</v>
      </c>
      <c r="K334" s="7">
        <v>20736</v>
      </c>
      <c r="L334" s="7">
        <v>1071230.07</v>
      </c>
      <c r="M334" s="7" t="e">
        <v>#DIV/0!</v>
      </c>
    </row>
    <row r="335" spans="5:13" x14ac:dyDescent="0.3">
      <c r="E335" s="8">
        <v>45720</v>
      </c>
      <c r="F335" s="7">
        <v>2484842.75</v>
      </c>
      <c r="G335" s="7">
        <v>666310.30000000005</v>
      </c>
      <c r="H335" s="7">
        <v>1818532.45</v>
      </c>
      <c r="J335" s="6" t="s">
        <v>3078</v>
      </c>
      <c r="K335" s="7" t="e">
        <v>#VALUE!</v>
      </c>
      <c r="L335" s="7">
        <v>2761054.5500000003</v>
      </c>
      <c r="M335" s="7" t="e">
        <v>#DIV/0!</v>
      </c>
    </row>
    <row r="336" spans="5:13" x14ac:dyDescent="0.3">
      <c r="E336" s="8">
        <v>45888</v>
      </c>
      <c r="F336" s="7">
        <v>5680352.8599999994</v>
      </c>
      <c r="G336" s="7">
        <v>1523185.9</v>
      </c>
      <c r="H336" s="7">
        <v>4157166.96</v>
      </c>
      <c r="J336" s="6" t="s">
        <v>3079</v>
      </c>
      <c r="K336" s="7">
        <v>127480</v>
      </c>
      <c r="L336" s="7">
        <v>8506415.7499999981</v>
      </c>
      <c r="M336" s="7" t="e">
        <v>#DIV/0!</v>
      </c>
    </row>
    <row r="337" spans="5:13" x14ac:dyDescent="0.3">
      <c r="E337" s="8">
        <v>47208</v>
      </c>
      <c r="F337" s="7">
        <v>5847065.5500000007</v>
      </c>
      <c r="G337" s="7">
        <v>1567889.9</v>
      </c>
      <c r="H337" s="7">
        <v>4279175.6500000004</v>
      </c>
      <c r="J337" s="6" t="s">
        <v>3080</v>
      </c>
      <c r="K337" s="7" t="e">
        <v>#VALUE!</v>
      </c>
      <c r="L337" s="7">
        <v>759021.43</v>
      </c>
      <c r="M337" s="7" t="e">
        <v>#DIV/0!</v>
      </c>
    </row>
    <row r="338" spans="5:13" x14ac:dyDescent="0.3">
      <c r="E338" s="8">
        <v>48144</v>
      </c>
      <c r="F338" s="7">
        <v>6515317.4299999997</v>
      </c>
      <c r="G338" s="7">
        <v>1747081.6</v>
      </c>
      <c r="H338" s="7">
        <v>4768235.83</v>
      </c>
      <c r="J338" s="6" t="s">
        <v>3081</v>
      </c>
      <c r="K338" s="7" t="e">
        <v>#VALUE!</v>
      </c>
      <c r="L338" s="7">
        <v>648131.75</v>
      </c>
      <c r="M338" s="7" t="e">
        <v>#DIV/0!</v>
      </c>
    </row>
    <row r="339" spans="5:13" x14ac:dyDescent="0.3">
      <c r="E339" s="8">
        <v>49716</v>
      </c>
      <c r="F339" s="7">
        <v>16357100.59</v>
      </c>
      <c r="G339" s="7">
        <v>4386154.5999999996</v>
      </c>
      <c r="H339" s="7">
        <v>11970945.99</v>
      </c>
      <c r="J339" s="6" t="s">
        <v>3082</v>
      </c>
      <c r="K339" s="7" t="e">
        <v>#VALUE!</v>
      </c>
      <c r="L339" s="7">
        <v>386573.96</v>
      </c>
      <c r="M339" s="7" t="e">
        <v>#DIV/0!</v>
      </c>
    </row>
    <row r="340" spans="5:13" x14ac:dyDescent="0.3">
      <c r="E340" s="8">
        <v>50148</v>
      </c>
      <c r="F340" s="7">
        <v>5161864.99</v>
      </c>
      <c r="G340" s="7">
        <v>1384153.5</v>
      </c>
      <c r="H340" s="7">
        <v>3777711.49</v>
      </c>
      <c r="J340" s="6" t="s">
        <v>3083</v>
      </c>
      <c r="K340" s="7" t="e">
        <v>#VALUE!</v>
      </c>
      <c r="L340" s="7">
        <v>842698.01</v>
      </c>
      <c r="M340" s="7" t="e">
        <v>#DIV/0!</v>
      </c>
    </row>
    <row r="341" spans="5:13" x14ac:dyDescent="0.3">
      <c r="E341" s="8">
        <v>50400</v>
      </c>
      <c r="F341" s="7">
        <v>26644321.750000004</v>
      </c>
      <c r="G341" s="7">
        <v>7144671.8000000007</v>
      </c>
      <c r="H341" s="7">
        <v>19499649.950000003</v>
      </c>
      <c r="J341" s="6" t="s">
        <v>3084</v>
      </c>
      <c r="K341" s="7" t="e">
        <v>#VALUE!</v>
      </c>
      <c r="L341" s="7">
        <v>1988902.16</v>
      </c>
      <c r="M341" s="7" t="e">
        <v>#DIV/0!</v>
      </c>
    </row>
    <row r="342" spans="5:13" x14ac:dyDescent="0.3">
      <c r="E342" s="8">
        <v>51000</v>
      </c>
      <c r="F342" s="7">
        <v>12908551.429999998</v>
      </c>
      <c r="G342" s="7">
        <v>3461426.6</v>
      </c>
      <c r="H342" s="7">
        <v>9447124.8299999982</v>
      </c>
      <c r="J342" s="6" t="s">
        <v>3085</v>
      </c>
      <c r="K342" s="7" t="e">
        <v>#VALUE!</v>
      </c>
      <c r="L342" s="7">
        <v>161734.82999999999</v>
      </c>
      <c r="M342" s="7" t="e">
        <v>#DIV/0!</v>
      </c>
    </row>
    <row r="343" spans="5:13" x14ac:dyDescent="0.3">
      <c r="E343" s="8">
        <v>51300</v>
      </c>
      <c r="F343" s="7">
        <v>1295776.54</v>
      </c>
      <c r="G343" s="7">
        <v>347462.3</v>
      </c>
      <c r="H343" s="7">
        <v>948314.24</v>
      </c>
      <c r="J343" s="6" t="s">
        <v>3086</v>
      </c>
      <c r="K343" s="7" t="e">
        <v>#VALUE!</v>
      </c>
      <c r="L343" s="7">
        <v>2921367.57</v>
      </c>
      <c r="M343" s="7" t="e">
        <v>#DIV/0!</v>
      </c>
    </row>
    <row r="344" spans="5:13" x14ac:dyDescent="0.3">
      <c r="E344" s="8">
        <v>51360</v>
      </c>
      <c r="F344" s="7">
        <v>11210381.6</v>
      </c>
      <c r="G344" s="7">
        <v>3006062.5</v>
      </c>
      <c r="H344" s="7">
        <v>8204319.0999999996</v>
      </c>
      <c r="J344" s="6" t="s">
        <v>3087</v>
      </c>
      <c r="K344" s="7" t="e">
        <v>#VALUE!</v>
      </c>
      <c r="L344" s="7">
        <v>12129.2</v>
      </c>
      <c r="M344" s="7" t="e">
        <v>#DIV/0!</v>
      </c>
    </row>
    <row r="345" spans="5:13" x14ac:dyDescent="0.3">
      <c r="E345" s="8">
        <v>51840</v>
      </c>
      <c r="F345" s="7">
        <v>3573206.0599999996</v>
      </c>
      <c r="G345" s="7">
        <v>958154.8</v>
      </c>
      <c r="H345" s="7">
        <v>2615051.2599999998</v>
      </c>
      <c r="J345" s="6" t="s">
        <v>3088</v>
      </c>
      <c r="K345" s="7" t="e">
        <v>#VALUE!</v>
      </c>
      <c r="L345" s="7">
        <v>10948.48</v>
      </c>
      <c r="M345" s="7" t="e">
        <v>#DIV/0!</v>
      </c>
    </row>
    <row r="346" spans="5:13" x14ac:dyDescent="0.3">
      <c r="E346" s="8">
        <v>55200</v>
      </c>
      <c r="F346" s="7">
        <v>12087853.75</v>
      </c>
      <c r="G346" s="7">
        <v>3241356.5999999996</v>
      </c>
      <c r="H346" s="7">
        <v>8846497.1499999985</v>
      </c>
      <c r="J346" s="6" t="s">
        <v>3089</v>
      </c>
      <c r="K346" s="7" t="e">
        <v>#VALUE!</v>
      </c>
      <c r="L346" s="7">
        <v>80560.37</v>
      </c>
      <c r="M346" s="7" t="e">
        <v>#DIV/0!</v>
      </c>
    </row>
    <row r="347" spans="5:13" x14ac:dyDescent="0.3">
      <c r="E347" s="8">
        <v>55896</v>
      </c>
      <c r="F347" s="7">
        <v>6040783.8899999997</v>
      </c>
      <c r="G347" s="7">
        <v>1619835.5</v>
      </c>
      <c r="H347" s="7">
        <v>4420948.3899999997</v>
      </c>
      <c r="J347" s="6" t="s">
        <v>3090</v>
      </c>
      <c r="K347" s="7" t="e">
        <v>#VALUE!</v>
      </c>
      <c r="L347" s="7">
        <v>498186.55</v>
      </c>
      <c r="M347" s="7" t="e">
        <v>#DIV/0!</v>
      </c>
    </row>
    <row r="348" spans="5:13" x14ac:dyDescent="0.3">
      <c r="E348" s="8">
        <v>57792</v>
      </c>
      <c r="F348" s="7">
        <v>8480040.9100000001</v>
      </c>
      <c r="G348" s="7">
        <v>2273922</v>
      </c>
      <c r="H348" s="7">
        <v>6206118.9100000001</v>
      </c>
      <c r="J348" s="6" t="s">
        <v>3091</v>
      </c>
      <c r="K348" s="7" t="e">
        <v>#VALUE!</v>
      </c>
      <c r="L348" s="7">
        <v>295711.49</v>
      </c>
      <c r="M348" s="7" t="e">
        <v>#DIV/0!</v>
      </c>
    </row>
    <row r="349" spans="5:13" x14ac:dyDescent="0.3">
      <c r="E349" s="8">
        <v>60672</v>
      </c>
      <c r="F349" s="7">
        <v>3335183</v>
      </c>
      <c r="G349" s="7">
        <v>894328.9</v>
      </c>
      <c r="H349" s="7">
        <v>2440854.1</v>
      </c>
      <c r="J349" s="6" t="s">
        <v>3092</v>
      </c>
      <c r="K349" s="7" t="e">
        <v>#VALUE!</v>
      </c>
      <c r="L349" s="7">
        <v>310568.28000000003</v>
      </c>
      <c r="M349" s="7" t="e">
        <v>#DIV/0!</v>
      </c>
    </row>
    <row r="350" spans="5:13" x14ac:dyDescent="0.3">
      <c r="E350" s="8">
        <v>70056</v>
      </c>
      <c r="F350" s="7">
        <v>8883437.8999999985</v>
      </c>
      <c r="G350" s="7">
        <v>2382092.7999999998</v>
      </c>
      <c r="H350" s="7">
        <v>6501345.0999999996</v>
      </c>
      <c r="J350" s="6" t="s">
        <v>3093</v>
      </c>
      <c r="K350" s="7" t="e">
        <v>#VALUE!</v>
      </c>
      <c r="L350" s="7">
        <v>10468654.449999999</v>
      </c>
      <c r="M350" s="7" t="e">
        <v>#DIV/0!</v>
      </c>
    </row>
    <row r="351" spans="5:13" x14ac:dyDescent="0.3">
      <c r="E351" s="8">
        <v>70560</v>
      </c>
      <c r="F351" s="7">
        <v>6136333.9000000004</v>
      </c>
      <c r="G351" s="7">
        <v>1645457.2</v>
      </c>
      <c r="H351" s="7">
        <v>4490876.7</v>
      </c>
      <c r="J351" s="6" t="s">
        <v>3094</v>
      </c>
      <c r="K351" s="7" t="e">
        <v>#VALUE!</v>
      </c>
      <c r="L351" s="7">
        <v>19522066.690000001</v>
      </c>
      <c r="M351" s="7" t="e">
        <v>#DIV/0!</v>
      </c>
    </row>
    <row r="352" spans="5:13" x14ac:dyDescent="0.3">
      <c r="E352" s="8">
        <v>75000</v>
      </c>
      <c r="F352" s="7">
        <v>3816326.8</v>
      </c>
      <c r="G352" s="7">
        <v>1023347.6000000001</v>
      </c>
      <c r="H352" s="7">
        <v>2792979.2</v>
      </c>
      <c r="J352" s="6" t="s">
        <v>3095</v>
      </c>
      <c r="K352" s="7" t="e">
        <v>#VALUE!</v>
      </c>
      <c r="L352" s="7">
        <v>185712.79</v>
      </c>
      <c r="M352" s="7" t="e">
        <v>#DIV/0!</v>
      </c>
    </row>
    <row r="353" spans="5:13" x14ac:dyDescent="0.3">
      <c r="E353" s="8">
        <v>76800</v>
      </c>
      <c r="F353" s="7">
        <v>14645731.01</v>
      </c>
      <c r="G353" s="7">
        <v>3927251.1</v>
      </c>
      <c r="H353" s="7">
        <v>10718479.91</v>
      </c>
      <c r="J353" s="6" t="s">
        <v>3096</v>
      </c>
      <c r="K353" s="7">
        <v>540</v>
      </c>
      <c r="L353" s="7">
        <v>13052.93</v>
      </c>
      <c r="M353" s="7" t="e">
        <v>#DIV/0!</v>
      </c>
    </row>
    <row r="354" spans="5:13" x14ac:dyDescent="0.3">
      <c r="E354" s="8">
        <v>92952</v>
      </c>
      <c r="F354" s="7">
        <v>3316797.1900000004</v>
      </c>
      <c r="G354" s="7">
        <v>889398.8</v>
      </c>
      <c r="H354" s="7">
        <v>2427398.39</v>
      </c>
      <c r="J354" s="6" t="s">
        <v>3097</v>
      </c>
      <c r="K354" s="7">
        <v>360</v>
      </c>
      <c r="L354" s="7">
        <v>33709.21</v>
      </c>
      <c r="M354" s="7" t="e">
        <v>#DIV/0!</v>
      </c>
    </row>
    <row r="355" spans="5:13" x14ac:dyDescent="0.3">
      <c r="E355" s="8">
        <v>100800</v>
      </c>
      <c r="F355" s="7">
        <v>13915301.77</v>
      </c>
      <c r="G355" s="7">
        <v>3731386.6</v>
      </c>
      <c r="H355" s="7">
        <v>10183915.17</v>
      </c>
      <c r="J355" s="6" t="s">
        <v>3098</v>
      </c>
      <c r="K355" s="7" t="e">
        <v>#VALUE!</v>
      </c>
      <c r="L355" s="7">
        <v>744701.21</v>
      </c>
      <c r="M355" s="7" t="e">
        <v>#DIV/0!</v>
      </c>
    </row>
    <row r="356" spans="5:13" x14ac:dyDescent="0.3">
      <c r="E356" s="8">
        <v>102000</v>
      </c>
      <c r="F356" s="7">
        <v>18162417.149999999</v>
      </c>
      <c r="G356" s="7">
        <v>4870250</v>
      </c>
      <c r="H356" s="7">
        <v>13292167.15</v>
      </c>
      <c r="J356" s="6" t="s">
        <v>3099</v>
      </c>
      <c r="K356" s="7">
        <v>40560</v>
      </c>
      <c r="L356" s="7">
        <v>3167220.83</v>
      </c>
      <c r="M356" s="7" t="e">
        <v>#DIV/0!</v>
      </c>
    </row>
    <row r="357" spans="5:13" x14ac:dyDescent="0.3">
      <c r="E357" s="8">
        <v>125760</v>
      </c>
      <c r="F357" s="7">
        <v>8750858.4900000002</v>
      </c>
      <c r="G357" s="7">
        <v>2346541.7000000002</v>
      </c>
      <c r="H357" s="7">
        <v>6404316.79</v>
      </c>
      <c r="J357" s="6" t="s">
        <v>3100</v>
      </c>
      <c r="K357" s="7" t="e">
        <v>#VALUE!</v>
      </c>
      <c r="L357" s="7">
        <v>25630.3</v>
      </c>
      <c r="M357" s="7" t="e">
        <v>#DIV/0!</v>
      </c>
    </row>
    <row r="358" spans="5:13" x14ac:dyDescent="0.3">
      <c r="E358" s="8">
        <v>150000</v>
      </c>
      <c r="F358" s="7">
        <v>4988569.6999999993</v>
      </c>
      <c r="G358" s="7">
        <v>1337684.3999999999</v>
      </c>
      <c r="H358" s="7">
        <v>3650885.3</v>
      </c>
      <c r="J358" s="6" t="s">
        <v>3101</v>
      </c>
      <c r="K358" s="7">
        <v>1008</v>
      </c>
      <c r="L358" s="7">
        <v>22307.67</v>
      </c>
      <c r="M358" s="7" t="e">
        <v>#DIV/0!</v>
      </c>
    </row>
    <row r="359" spans="5:13" x14ac:dyDescent="0.3">
      <c r="E359" s="8">
        <v>151200</v>
      </c>
      <c r="F359" s="7">
        <v>5378223.0299999993</v>
      </c>
      <c r="G359" s="7">
        <v>1442169.9</v>
      </c>
      <c r="H359" s="7">
        <v>3936053.13</v>
      </c>
      <c r="J359" s="6" t="s">
        <v>3102</v>
      </c>
      <c r="K359" s="7">
        <v>480</v>
      </c>
      <c r="L359" s="7">
        <v>37130.93</v>
      </c>
      <c r="M359" s="7" t="e">
        <v>#DIV/0!</v>
      </c>
    </row>
    <row r="360" spans="5:13" x14ac:dyDescent="0.3">
      <c r="E360" s="8" t="s">
        <v>2767</v>
      </c>
      <c r="F360" s="7">
        <v>704891655.3599999</v>
      </c>
      <c r="G360" s="7">
        <v>190922746.10000005</v>
      </c>
      <c r="H360" s="7">
        <v>513968909.25999981</v>
      </c>
      <c r="J360" s="6" t="s">
        <v>3103</v>
      </c>
      <c r="K360" s="7" t="e">
        <v>#VALUE!</v>
      </c>
      <c r="L360" s="7">
        <v>178440.4</v>
      </c>
      <c r="M360" s="7" t="e">
        <v>#DIV/0!</v>
      </c>
    </row>
    <row r="361" spans="5:13" x14ac:dyDescent="0.3">
      <c r="E361" s="6">
        <v>2024</v>
      </c>
      <c r="F361" s="7">
        <v>586267527.58000004</v>
      </c>
      <c r="G361" s="7">
        <v>160749491.50000003</v>
      </c>
      <c r="H361" s="7">
        <v>425518036.07999998</v>
      </c>
      <c r="J361" s="6" t="s">
        <v>3104</v>
      </c>
      <c r="K361" s="7" t="e">
        <v>#VALUE!</v>
      </c>
      <c r="L361" s="7">
        <v>5438.2</v>
      </c>
      <c r="M361" s="7" t="e">
        <v>#DIV/0!</v>
      </c>
    </row>
    <row r="362" spans="5:13" x14ac:dyDescent="0.3">
      <c r="E362" s="8">
        <v>168</v>
      </c>
      <c r="F362" s="7">
        <v>230530.35000000003</v>
      </c>
      <c r="G362" s="7">
        <v>61816.7</v>
      </c>
      <c r="H362" s="7">
        <v>168713.65</v>
      </c>
      <c r="J362" s="6" t="s">
        <v>3105</v>
      </c>
      <c r="K362" s="7" t="e">
        <v>#VALUE!</v>
      </c>
      <c r="L362" s="7">
        <v>2809988.72</v>
      </c>
      <c r="M362" s="7" t="e">
        <v>#DIV/0!</v>
      </c>
    </row>
    <row r="363" spans="5:13" x14ac:dyDescent="0.3">
      <c r="E363" s="8">
        <v>200</v>
      </c>
      <c r="F363" s="7">
        <v>139981.94</v>
      </c>
      <c r="G363" s="7">
        <v>37536.1</v>
      </c>
      <c r="H363" s="7">
        <v>102445.84</v>
      </c>
      <c r="J363" s="6" t="s">
        <v>3106</v>
      </c>
      <c r="K363" s="7" t="e">
        <v>#VALUE!</v>
      </c>
      <c r="L363" s="7">
        <v>507615.57999999996</v>
      </c>
      <c r="M363" s="7" t="e">
        <v>#DIV/0!</v>
      </c>
    </row>
    <row r="364" spans="5:13" x14ac:dyDescent="0.3">
      <c r="E364" s="8">
        <v>204</v>
      </c>
      <c r="F364" s="7">
        <v>72104.709999999992</v>
      </c>
      <c r="G364" s="7">
        <v>19334.900000000001</v>
      </c>
      <c r="H364" s="7">
        <v>52769.81</v>
      </c>
      <c r="J364" s="6" t="s">
        <v>3107</v>
      </c>
      <c r="K364" s="7" t="e">
        <v>#VALUE!</v>
      </c>
      <c r="L364" s="7">
        <v>1606504.33</v>
      </c>
      <c r="M364" s="7" t="e">
        <v>#DIV/0!</v>
      </c>
    </row>
    <row r="365" spans="5:13" x14ac:dyDescent="0.3">
      <c r="E365" s="8">
        <v>224</v>
      </c>
      <c r="F365" s="7">
        <v>58500.509999999995</v>
      </c>
      <c r="G365" s="7">
        <v>15686.9</v>
      </c>
      <c r="H365" s="7">
        <v>42813.61</v>
      </c>
      <c r="J365" s="6" t="s">
        <v>3108</v>
      </c>
      <c r="K365" s="7" t="e">
        <v>#VALUE!</v>
      </c>
      <c r="L365" s="7">
        <v>1764955.41</v>
      </c>
      <c r="M365" s="7" t="e">
        <v>#DIV/0!</v>
      </c>
    </row>
    <row r="366" spans="5:13" x14ac:dyDescent="0.3">
      <c r="E366" s="8">
        <v>280</v>
      </c>
      <c r="F366" s="7">
        <v>96551.65</v>
      </c>
      <c r="G366" s="7">
        <v>25890.400000000001</v>
      </c>
      <c r="H366" s="7">
        <v>70661.25</v>
      </c>
      <c r="J366" s="6" t="s">
        <v>3109</v>
      </c>
      <c r="K366" s="7" t="e">
        <v>#VALUE!</v>
      </c>
      <c r="L366" s="7">
        <v>5689956.9399999995</v>
      </c>
      <c r="M366" s="7" t="e">
        <v>#DIV/0!</v>
      </c>
    </row>
    <row r="367" spans="5:13" x14ac:dyDescent="0.3">
      <c r="E367" s="8">
        <v>336</v>
      </c>
      <c r="F367" s="7">
        <v>25811.059999999998</v>
      </c>
      <c r="G367" s="7">
        <v>6921.3</v>
      </c>
      <c r="H367" s="7">
        <v>18889.759999999998</v>
      </c>
      <c r="J367" s="6" t="s">
        <v>3110</v>
      </c>
      <c r="K367" s="7" t="e">
        <v>#VALUE!</v>
      </c>
      <c r="L367" s="7">
        <v>7802548.1200000001</v>
      </c>
      <c r="M367" s="7" t="e">
        <v>#DIV/0!</v>
      </c>
    </row>
    <row r="368" spans="5:13" x14ac:dyDescent="0.3">
      <c r="E368" s="8">
        <v>360</v>
      </c>
      <c r="F368" s="7">
        <v>46060.21</v>
      </c>
      <c r="G368" s="7">
        <v>12351</v>
      </c>
      <c r="H368" s="7">
        <v>33709.21</v>
      </c>
      <c r="J368" s="6" t="s">
        <v>3111</v>
      </c>
      <c r="K368" s="7">
        <v>11600</v>
      </c>
      <c r="L368" s="7">
        <v>430290.89</v>
      </c>
      <c r="M368" s="7" t="e">
        <v>#DIV/0!</v>
      </c>
    </row>
    <row r="369" spans="5:13" x14ac:dyDescent="0.3">
      <c r="E369" s="8">
        <v>408</v>
      </c>
      <c r="F369" s="7">
        <v>28299.3</v>
      </c>
      <c r="G369" s="7">
        <v>7588.5</v>
      </c>
      <c r="H369" s="7">
        <v>20710.8</v>
      </c>
      <c r="J369" s="6" t="s">
        <v>3112</v>
      </c>
      <c r="K369" s="7" t="e">
        <v>#VALUE!</v>
      </c>
      <c r="L369" s="7">
        <v>15251397.530000001</v>
      </c>
      <c r="M369" s="7" t="e">
        <v>#DIV/0!</v>
      </c>
    </row>
    <row r="370" spans="5:13" x14ac:dyDescent="0.3">
      <c r="E370" s="8">
        <v>480</v>
      </c>
      <c r="F370" s="7">
        <v>120311.22999999998</v>
      </c>
      <c r="G370" s="7">
        <v>32261.399999999998</v>
      </c>
      <c r="H370" s="7">
        <v>88049.83</v>
      </c>
      <c r="J370" s="6" t="s">
        <v>3113</v>
      </c>
      <c r="K370" s="7" t="e">
        <v>#VALUE!</v>
      </c>
      <c r="L370" s="7">
        <v>2176650.7199999997</v>
      </c>
      <c r="M370" s="7" t="e">
        <v>#DIV/0!</v>
      </c>
    </row>
    <row r="371" spans="5:13" x14ac:dyDescent="0.3">
      <c r="E371" s="8">
        <v>750</v>
      </c>
      <c r="F371" s="7">
        <v>53032.84</v>
      </c>
      <c r="G371" s="7">
        <v>14220.7</v>
      </c>
      <c r="H371" s="7">
        <v>38812.14</v>
      </c>
      <c r="J371" s="6" t="s">
        <v>3114</v>
      </c>
      <c r="K371" s="7">
        <v>750</v>
      </c>
      <c r="L371" s="7">
        <v>38812.14</v>
      </c>
      <c r="M371" s="7" t="e">
        <v>#DIV/0!</v>
      </c>
    </row>
    <row r="372" spans="5:13" x14ac:dyDescent="0.3">
      <c r="E372" s="8">
        <v>840</v>
      </c>
      <c r="F372" s="7">
        <v>101014.75</v>
      </c>
      <c r="G372" s="7">
        <v>27087.1</v>
      </c>
      <c r="H372" s="7">
        <v>73927.649999999994</v>
      </c>
      <c r="J372" s="6" t="s">
        <v>3115</v>
      </c>
      <c r="K372" s="7" t="e">
        <v>#VALUE!</v>
      </c>
      <c r="L372" s="7">
        <v>1825807.5300000003</v>
      </c>
      <c r="M372" s="7" t="e">
        <v>#DIV/0!</v>
      </c>
    </row>
    <row r="373" spans="5:13" x14ac:dyDescent="0.3">
      <c r="E373" s="8">
        <v>900</v>
      </c>
      <c r="F373" s="7">
        <v>66031.490000000005</v>
      </c>
      <c r="G373" s="7">
        <v>17706.3</v>
      </c>
      <c r="H373" s="7">
        <v>48325.19</v>
      </c>
      <c r="J373" s="6" t="s">
        <v>3116</v>
      </c>
      <c r="K373" s="7" t="e">
        <v>#VALUE!</v>
      </c>
      <c r="L373" s="7">
        <v>87342046.899999991</v>
      </c>
      <c r="M373" s="7" t="e">
        <v>#DIV/0!</v>
      </c>
    </row>
    <row r="374" spans="5:13" x14ac:dyDescent="0.3">
      <c r="E374" s="8">
        <v>1008</v>
      </c>
      <c r="F374" s="7">
        <v>30481.17</v>
      </c>
      <c r="G374" s="7">
        <v>8173.5</v>
      </c>
      <c r="H374" s="7">
        <v>22307.67</v>
      </c>
      <c r="J374" s="6" t="s">
        <v>3117</v>
      </c>
      <c r="K374" s="7" t="e">
        <v>#VALUE!</v>
      </c>
      <c r="L374" s="7">
        <v>2341315.4300000002</v>
      </c>
      <c r="M374" s="7" t="e">
        <v>#DIV/0!</v>
      </c>
    </row>
    <row r="375" spans="5:13" x14ac:dyDescent="0.3">
      <c r="E375" s="8">
        <v>1232</v>
      </c>
      <c r="F375" s="7">
        <v>4317889.8499999996</v>
      </c>
      <c r="G375" s="7">
        <v>1157841.7000000002</v>
      </c>
      <c r="H375" s="7">
        <v>3160048.1500000004</v>
      </c>
      <c r="J375" s="6" t="s">
        <v>3118</v>
      </c>
      <c r="K375" s="7" t="e">
        <v>#VALUE!</v>
      </c>
      <c r="L375" s="7">
        <v>18445910.140000001</v>
      </c>
      <c r="M375" s="7" t="e">
        <v>#DIV/0!</v>
      </c>
    </row>
    <row r="376" spans="5:13" x14ac:dyDescent="0.3">
      <c r="E376" s="8">
        <v>1440</v>
      </c>
      <c r="F376" s="7">
        <v>55761.74</v>
      </c>
      <c r="G376" s="7">
        <v>14952.5</v>
      </c>
      <c r="H376" s="7">
        <v>40809.24</v>
      </c>
      <c r="J376" s="6" t="s">
        <v>3119</v>
      </c>
      <c r="K376" s="7">
        <v>82920</v>
      </c>
      <c r="L376" s="7">
        <v>7664284.3599999994</v>
      </c>
      <c r="M376" s="7" t="e">
        <v>#DIV/0!</v>
      </c>
    </row>
    <row r="377" spans="5:13" x14ac:dyDescent="0.3">
      <c r="E377" s="8">
        <v>2040</v>
      </c>
      <c r="F377" s="7">
        <v>597942.07999999996</v>
      </c>
      <c r="G377" s="7">
        <v>160338.1</v>
      </c>
      <c r="H377" s="7">
        <v>437603.98</v>
      </c>
      <c r="J377" s="6" t="s">
        <v>3120</v>
      </c>
      <c r="K377" s="7" t="e">
        <v>#VALUE!</v>
      </c>
      <c r="L377" s="7">
        <v>12514814.819999998</v>
      </c>
      <c r="M377" s="7" t="e">
        <v>#DIV/0!</v>
      </c>
    </row>
    <row r="378" spans="5:13" x14ac:dyDescent="0.3">
      <c r="E378" s="8">
        <v>2268</v>
      </c>
      <c r="F378" s="7">
        <v>522687.35</v>
      </c>
      <c r="G378" s="7">
        <v>140158.6</v>
      </c>
      <c r="H378" s="7">
        <v>382528.75</v>
      </c>
      <c r="J378" s="6" t="s">
        <v>3121</v>
      </c>
      <c r="K378" s="7" t="e">
        <v>#VALUE!</v>
      </c>
      <c r="L378" s="7">
        <v>156898.25</v>
      </c>
      <c r="M378" s="7" t="e">
        <v>#DIV/0!</v>
      </c>
    </row>
    <row r="379" spans="5:13" x14ac:dyDescent="0.3">
      <c r="E379" s="8">
        <v>2700</v>
      </c>
      <c r="F379" s="7">
        <v>322621.19999999995</v>
      </c>
      <c r="G379" s="7">
        <v>86510.9</v>
      </c>
      <c r="H379" s="7">
        <v>236110.3</v>
      </c>
      <c r="J379" s="6" t="s">
        <v>3122</v>
      </c>
      <c r="K379" s="7" t="e">
        <v>#VALUE!</v>
      </c>
      <c r="L379" s="7">
        <v>4731543.96</v>
      </c>
      <c r="M379" s="7" t="e">
        <v>#DIV/0!</v>
      </c>
    </row>
    <row r="380" spans="5:13" x14ac:dyDescent="0.3">
      <c r="E380" s="8">
        <v>4752</v>
      </c>
      <c r="F380" s="7">
        <v>255363.15</v>
      </c>
      <c r="G380" s="7">
        <v>68475.600000000006</v>
      </c>
      <c r="H380" s="7">
        <v>186887.55</v>
      </c>
      <c r="J380" s="6" t="s">
        <v>3123</v>
      </c>
      <c r="K380" s="7" t="e">
        <v>#VALUE!</v>
      </c>
      <c r="L380" s="7">
        <v>2160113.8199999998</v>
      </c>
      <c r="M380" s="7" t="e">
        <v>#DIV/0!</v>
      </c>
    </row>
    <row r="381" spans="5:13" x14ac:dyDescent="0.3">
      <c r="E381" s="8">
        <v>6000</v>
      </c>
      <c r="F381" s="7">
        <v>1336302.06</v>
      </c>
      <c r="G381" s="7">
        <v>358329.3</v>
      </c>
      <c r="H381" s="7">
        <v>977972.76</v>
      </c>
      <c r="J381" s="6" t="s">
        <v>3124</v>
      </c>
      <c r="K381" s="7" t="e">
        <v>#VALUE!</v>
      </c>
      <c r="L381" s="7">
        <v>1528622.81</v>
      </c>
      <c r="M381" s="7" t="e">
        <v>#DIV/0!</v>
      </c>
    </row>
    <row r="382" spans="5:13" x14ac:dyDescent="0.3">
      <c r="E382" s="8">
        <v>6012</v>
      </c>
      <c r="F382" s="7">
        <v>774013.12</v>
      </c>
      <c r="G382" s="7">
        <v>207551.5</v>
      </c>
      <c r="H382" s="7">
        <v>566461.62</v>
      </c>
      <c r="J382" s="6" t="s">
        <v>3125</v>
      </c>
      <c r="K382" s="7" t="e">
        <v>#VALUE!</v>
      </c>
      <c r="L382" s="7">
        <v>2291925.6</v>
      </c>
      <c r="M382" s="7" t="e">
        <v>#DIV/0!</v>
      </c>
    </row>
    <row r="383" spans="5:13" x14ac:dyDescent="0.3">
      <c r="E383" s="8">
        <v>6120</v>
      </c>
      <c r="F383" s="7">
        <v>163980.47999999998</v>
      </c>
      <c r="G383" s="7">
        <v>43971.3</v>
      </c>
      <c r="H383" s="7">
        <v>120009.18</v>
      </c>
      <c r="J383" s="6" t="s">
        <v>3126</v>
      </c>
      <c r="K383" s="7" t="e">
        <v>#VALUE!</v>
      </c>
      <c r="L383" s="7">
        <v>5172085.8900000006</v>
      </c>
      <c r="M383" s="7" t="e">
        <v>#DIV/0!</v>
      </c>
    </row>
    <row r="384" spans="5:13" x14ac:dyDescent="0.3">
      <c r="E384" s="8">
        <v>6480</v>
      </c>
      <c r="F384" s="7">
        <v>13967251.629999999</v>
      </c>
      <c r="G384" s="7">
        <v>3745316.9000000004</v>
      </c>
      <c r="H384" s="7">
        <v>10221934.73</v>
      </c>
      <c r="J384" s="6" t="s">
        <v>3127</v>
      </c>
      <c r="K384" s="7" t="e">
        <v>#VALUE!</v>
      </c>
      <c r="L384" s="7">
        <v>488837.69</v>
      </c>
      <c r="M384" s="7" t="e">
        <v>#DIV/0!</v>
      </c>
    </row>
    <row r="385" spans="5:13" x14ac:dyDescent="0.3">
      <c r="E385" s="8">
        <v>7600</v>
      </c>
      <c r="F385" s="7">
        <v>916109</v>
      </c>
      <c r="G385" s="7">
        <v>245654.5</v>
      </c>
      <c r="H385" s="7">
        <v>670454.5</v>
      </c>
      <c r="J385" s="6" t="s">
        <v>3128</v>
      </c>
      <c r="K385" s="7" t="e">
        <v>#VALUE!</v>
      </c>
      <c r="L385" s="7">
        <v>25012.98</v>
      </c>
      <c r="M385" s="7" t="e">
        <v>#DIV/0!</v>
      </c>
    </row>
    <row r="386" spans="5:13" x14ac:dyDescent="0.3">
      <c r="E386" s="8">
        <v>8040</v>
      </c>
      <c r="F386" s="7">
        <v>834713.07000000007</v>
      </c>
      <c r="G386" s="7">
        <v>223828.2</v>
      </c>
      <c r="H386" s="7">
        <v>610884.87</v>
      </c>
      <c r="J386" s="6" t="s">
        <v>3129</v>
      </c>
      <c r="K386" s="7" t="e">
        <v>#VALUE!</v>
      </c>
      <c r="L386" s="7">
        <v>47964.85</v>
      </c>
      <c r="M386" s="7" t="e">
        <v>#DIV/0!</v>
      </c>
    </row>
    <row r="387" spans="5:13" x14ac:dyDescent="0.3">
      <c r="E387" s="8">
        <v>9132</v>
      </c>
      <c r="F387" s="7">
        <v>1731473.58</v>
      </c>
      <c r="G387" s="7">
        <v>464294.40000000002</v>
      </c>
      <c r="H387" s="7">
        <v>1267179.18</v>
      </c>
      <c r="J387" s="6" t="s">
        <v>3130</v>
      </c>
      <c r="K387" s="7" t="e">
        <v>#VALUE!</v>
      </c>
      <c r="L387" s="7">
        <v>38237.71</v>
      </c>
      <c r="M387" s="7" t="e">
        <v>#DIV/0!</v>
      </c>
    </row>
    <row r="388" spans="5:13" x14ac:dyDescent="0.3">
      <c r="E388" s="8">
        <v>10000</v>
      </c>
      <c r="F388" s="7">
        <v>1366831.2999999998</v>
      </c>
      <c r="G388" s="7">
        <v>366515.6</v>
      </c>
      <c r="H388" s="7">
        <v>1000315.7</v>
      </c>
      <c r="J388" s="6" t="s">
        <v>3131</v>
      </c>
      <c r="K388" s="7" t="e">
        <v>#VALUE!</v>
      </c>
      <c r="L388" s="7">
        <v>29442.29</v>
      </c>
      <c r="M388" s="7" t="e">
        <v>#DIV/0!</v>
      </c>
    </row>
    <row r="389" spans="5:13" x14ac:dyDescent="0.3">
      <c r="E389" s="8">
        <v>10080</v>
      </c>
      <c r="F389" s="7">
        <v>678738.2</v>
      </c>
      <c r="G389" s="7">
        <v>182003.6</v>
      </c>
      <c r="H389" s="7">
        <v>496734.6</v>
      </c>
      <c r="J389" s="6" t="s">
        <v>3132</v>
      </c>
      <c r="K389" s="7" t="e">
        <v>#VALUE!</v>
      </c>
      <c r="L389" s="7">
        <v>35021.29</v>
      </c>
      <c r="M389" s="7" t="e">
        <v>#DIV/0!</v>
      </c>
    </row>
    <row r="390" spans="5:13" x14ac:dyDescent="0.3">
      <c r="E390" s="8">
        <v>10152</v>
      </c>
      <c r="F390" s="7">
        <v>919270.79</v>
      </c>
      <c r="G390" s="7">
        <v>246502.39999999999</v>
      </c>
      <c r="H390" s="7">
        <v>672768.39</v>
      </c>
      <c r="J390" s="6" t="s">
        <v>3133</v>
      </c>
      <c r="K390" s="7">
        <v>360</v>
      </c>
      <c r="L390" s="7">
        <v>25182.37</v>
      </c>
      <c r="M390" s="7" t="e">
        <v>#DIV/0!</v>
      </c>
    </row>
    <row r="391" spans="5:13" x14ac:dyDescent="0.3">
      <c r="E391" s="8">
        <v>10500</v>
      </c>
      <c r="F391" s="7">
        <v>735447.69</v>
      </c>
      <c r="G391" s="7">
        <v>197210.2</v>
      </c>
      <c r="H391" s="7">
        <v>538237.49</v>
      </c>
      <c r="J391" s="6" t="s">
        <v>3134</v>
      </c>
      <c r="K391" s="7" t="e">
        <v>#VALUE!</v>
      </c>
      <c r="L391" s="7">
        <v>1932848.0200000003</v>
      </c>
      <c r="M391" s="7" t="e">
        <v>#DIV/0!</v>
      </c>
    </row>
    <row r="392" spans="5:13" x14ac:dyDescent="0.3">
      <c r="E392" s="8">
        <v>13464</v>
      </c>
      <c r="F392" s="7">
        <v>952465.4</v>
      </c>
      <c r="G392" s="7">
        <v>255403.5</v>
      </c>
      <c r="H392" s="7">
        <v>697061.9</v>
      </c>
      <c r="J392" s="6" t="s">
        <v>3135</v>
      </c>
      <c r="K392" s="7" t="e">
        <v>#VALUE!</v>
      </c>
      <c r="L392" s="7">
        <v>1642555.51</v>
      </c>
      <c r="M392" s="7" t="e">
        <v>#DIV/0!</v>
      </c>
    </row>
    <row r="393" spans="5:13" x14ac:dyDescent="0.3">
      <c r="E393" s="8">
        <v>13932</v>
      </c>
      <c r="F393" s="7">
        <v>780613.89</v>
      </c>
      <c r="G393" s="7">
        <v>209321.5</v>
      </c>
      <c r="H393" s="7">
        <v>571292.39</v>
      </c>
      <c r="J393" s="6" t="s">
        <v>3136</v>
      </c>
      <c r="K393" s="7">
        <v>21480</v>
      </c>
      <c r="L393" s="7">
        <v>2376964.58</v>
      </c>
      <c r="M393" s="7" t="e">
        <v>#DIV/0!</v>
      </c>
    </row>
    <row r="394" spans="5:13" x14ac:dyDescent="0.3">
      <c r="E394" s="8">
        <v>14022</v>
      </c>
      <c r="F394" s="7">
        <v>1782496.97</v>
      </c>
      <c r="G394" s="7">
        <v>477976.3</v>
      </c>
      <c r="H394" s="7">
        <v>1304520.67</v>
      </c>
      <c r="J394" s="6" t="s">
        <v>3137</v>
      </c>
      <c r="K394" s="7" t="e">
        <v>#VALUE!</v>
      </c>
      <c r="L394" s="7">
        <v>443950.32</v>
      </c>
      <c r="M394" s="7" t="e">
        <v>#DIV/0!</v>
      </c>
    </row>
    <row r="395" spans="5:13" x14ac:dyDescent="0.3">
      <c r="E395" s="8">
        <v>14100</v>
      </c>
      <c r="F395" s="7">
        <v>876785.59</v>
      </c>
      <c r="G395" s="7">
        <v>235109.9</v>
      </c>
      <c r="H395" s="7">
        <v>641675.68999999994</v>
      </c>
      <c r="J395" s="6" t="s">
        <v>3138</v>
      </c>
      <c r="K395" s="7" t="e">
        <v>#VALUE!</v>
      </c>
      <c r="L395" s="7">
        <v>22155.95</v>
      </c>
      <c r="M395" s="7" t="e">
        <v>#DIV/0!</v>
      </c>
    </row>
    <row r="396" spans="5:13" x14ac:dyDescent="0.3">
      <c r="E396" s="8">
        <v>15000</v>
      </c>
      <c r="F396" s="7">
        <v>3593379.76</v>
      </c>
      <c r="G396" s="7">
        <v>963564.39999999991</v>
      </c>
      <c r="H396" s="7">
        <v>2629815.36</v>
      </c>
      <c r="J396" s="6" t="s">
        <v>3139</v>
      </c>
      <c r="K396" s="7">
        <v>20160</v>
      </c>
      <c r="L396" s="7">
        <v>939416.33</v>
      </c>
      <c r="M396" s="7" t="e">
        <v>#DIV/0!</v>
      </c>
    </row>
    <row r="397" spans="5:13" x14ac:dyDescent="0.3">
      <c r="E397" s="8">
        <v>15048</v>
      </c>
      <c r="F397" s="7">
        <v>1345316.8599999999</v>
      </c>
      <c r="G397" s="7">
        <v>360746.6</v>
      </c>
      <c r="H397" s="7">
        <v>984570.26</v>
      </c>
      <c r="J397" s="6" t="s">
        <v>3140</v>
      </c>
      <c r="K397" s="7" t="e">
        <v>#VALUE!</v>
      </c>
      <c r="L397" s="7">
        <v>74671.12</v>
      </c>
      <c r="M397" s="7" t="e">
        <v>#DIV/0!</v>
      </c>
    </row>
    <row r="398" spans="5:13" x14ac:dyDescent="0.3">
      <c r="E398" s="8">
        <v>18000</v>
      </c>
      <c r="F398" s="7">
        <v>998893.75</v>
      </c>
      <c r="G398" s="7">
        <v>267853.2</v>
      </c>
      <c r="H398" s="7">
        <v>731040.55</v>
      </c>
      <c r="J398" s="6" t="s">
        <v>3141</v>
      </c>
      <c r="K398" s="7" t="e">
        <v>#VALUE!</v>
      </c>
      <c r="L398" s="7">
        <v>943391.59</v>
      </c>
      <c r="M398" s="7" t="e">
        <v>#DIV/0!</v>
      </c>
    </row>
    <row r="399" spans="5:13" x14ac:dyDescent="0.3">
      <c r="E399" s="8">
        <v>18210</v>
      </c>
      <c r="F399" s="7">
        <v>1272781.81</v>
      </c>
      <c r="G399" s="7">
        <v>341296.3</v>
      </c>
      <c r="H399" s="7">
        <v>931485.51</v>
      </c>
      <c r="J399" s="6" t="s">
        <v>3142</v>
      </c>
      <c r="K399" s="7" t="e">
        <v>#VALUE!</v>
      </c>
      <c r="L399" s="7">
        <v>881558.88</v>
      </c>
      <c r="M399" s="7" t="e">
        <v>#DIV/0!</v>
      </c>
    </row>
    <row r="400" spans="5:13" x14ac:dyDescent="0.3">
      <c r="E400" s="8">
        <v>19524</v>
      </c>
      <c r="F400" s="7">
        <v>5478708.7400000002</v>
      </c>
      <c r="G400" s="7">
        <v>1469115.1</v>
      </c>
      <c r="H400" s="7">
        <v>4009593.64</v>
      </c>
      <c r="J400" s="6" t="s">
        <v>3143</v>
      </c>
      <c r="K400" s="7" t="e">
        <v>#VALUE!</v>
      </c>
      <c r="L400" s="7">
        <v>22155.95</v>
      </c>
      <c r="M400" s="7" t="e">
        <v>#DIV/0!</v>
      </c>
    </row>
    <row r="401" spans="5:13" x14ac:dyDescent="0.3">
      <c r="E401" s="8">
        <v>19812</v>
      </c>
      <c r="F401" s="7">
        <v>5474173.3300000001</v>
      </c>
      <c r="G401" s="7">
        <v>1467899</v>
      </c>
      <c r="H401" s="7">
        <v>4006274.33</v>
      </c>
      <c r="J401" s="6" t="s">
        <v>3144</v>
      </c>
      <c r="K401" s="7">
        <v>80964</v>
      </c>
      <c r="L401" s="7">
        <v>3882022.89</v>
      </c>
      <c r="M401" s="7" t="e">
        <v>#DIV/0!</v>
      </c>
    </row>
    <row r="402" spans="5:13" x14ac:dyDescent="0.3">
      <c r="E402" s="8">
        <v>20000</v>
      </c>
      <c r="F402" s="7">
        <v>4040247.75</v>
      </c>
      <c r="G402" s="7">
        <v>1083392</v>
      </c>
      <c r="H402" s="7">
        <v>2956855.75</v>
      </c>
      <c r="J402" s="6" t="s">
        <v>3145</v>
      </c>
      <c r="K402" s="7" t="e">
        <v>#VALUE!</v>
      </c>
      <c r="L402" s="7">
        <v>3628523.17</v>
      </c>
      <c r="M402" s="7" t="e">
        <v>#DIV/0!</v>
      </c>
    </row>
    <row r="403" spans="5:13" x14ac:dyDescent="0.3">
      <c r="E403" s="8">
        <v>20160</v>
      </c>
      <c r="F403" s="7">
        <v>2175948.98</v>
      </c>
      <c r="G403" s="7">
        <v>583480.5</v>
      </c>
      <c r="H403" s="7">
        <v>1592468.48</v>
      </c>
      <c r="J403" s="6" t="s">
        <v>3146</v>
      </c>
      <c r="K403" s="7">
        <v>5040</v>
      </c>
      <c r="L403" s="7">
        <v>845477.64</v>
      </c>
      <c r="M403" s="7" t="e">
        <v>#DIV/0!</v>
      </c>
    </row>
    <row r="404" spans="5:13" x14ac:dyDescent="0.3">
      <c r="E404" s="8">
        <v>20400</v>
      </c>
      <c r="F404" s="7">
        <v>4605574.7300000004</v>
      </c>
      <c r="G404" s="7">
        <v>1234984.3</v>
      </c>
      <c r="H404" s="7">
        <v>3370590.43</v>
      </c>
      <c r="J404" s="6" t="s">
        <v>3147</v>
      </c>
      <c r="K404" s="7" t="e">
        <v>#VALUE!</v>
      </c>
      <c r="L404" s="7">
        <v>18389.11</v>
      </c>
      <c r="M404" s="7" t="e">
        <v>#DIV/0!</v>
      </c>
    </row>
    <row r="405" spans="5:13" x14ac:dyDescent="0.3">
      <c r="E405" s="8">
        <v>21000</v>
      </c>
      <c r="F405" s="7">
        <v>1705697.06</v>
      </c>
      <c r="G405" s="7">
        <v>457382.5</v>
      </c>
      <c r="H405" s="7">
        <v>1248314.56</v>
      </c>
      <c r="J405" s="6" t="s">
        <v>3148</v>
      </c>
      <c r="K405" s="7" t="e">
        <v>#VALUE!</v>
      </c>
      <c r="L405" s="7">
        <v>147297950.22</v>
      </c>
      <c r="M405" s="7" t="e">
        <v>#DIV/0!</v>
      </c>
    </row>
    <row r="406" spans="5:13" x14ac:dyDescent="0.3">
      <c r="E406" s="8">
        <v>23976</v>
      </c>
      <c r="F406" s="7">
        <v>1339271.3599999999</v>
      </c>
      <c r="G406" s="7">
        <v>359125.5</v>
      </c>
      <c r="H406" s="7">
        <v>980145.86</v>
      </c>
      <c r="J406" s="6" t="s">
        <v>3149</v>
      </c>
      <c r="K406" s="7" t="e">
        <v>#VALUE!</v>
      </c>
      <c r="L406" s="7">
        <v>4306974.03</v>
      </c>
      <c r="M406" s="7" t="e">
        <v>#DIV/0!</v>
      </c>
    </row>
    <row r="407" spans="5:13" x14ac:dyDescent="0.3">
      <c r="E407" s="8">
        <v>24372</v>
      </c>
      <c r="F407" s="7">
        <v>3087919.7</v>
      </c>
      <c r="G407" s="7">
        <v>828025.3</v>
      </c>
      <c r="H407" s="7">
        <v>2259894.4</v>
      </c>
      <c r="J407" s="6" t="s">
        <v>3150</v>
      </c>
      <c r="K407" s="7" t="e">
        <v>#VALUE!</v>
      </c>
      <c r="L407" s="7">
        <v>39609108.5</v>
      </c>
      <c r="M407" s="7" t="e">
        <v>#DIV/0!</v>
      </c>
    </row>
    <row r="408" spans="5:13" x14ac:dyDescent="0.3">
      <c r="E408" s="8">
        <v>24960</v>
      </c>
      <c r="F408" s="7">
        <v>8686776.4000000004</v>
      </c>
      <c r="G408" s="7">
        <v>2329358.1</v>
      </c>
      <c r="H408" s="7">
        <v>6357418.2999999998</v>
      </c>
      <c r="J408" s="6" t="s">
        <v>3151</v>
      </c>
      <c r="K408" s="7" t="e">
        <v>#VALUE!</v>
      </c>
      <c r="L408" s="7">
        <v>13188850.48</v>
      </c>
      <c r="M408" s="7" t="e">
        <v>#DIV/0!</v>
      </c>
    </row>
    <row r="409" spans="5:13" x14ac:dyDescent="0.3">
      <c r="E409" s="8">
        <v>25200</v>
      </c>
      <c r="F409" s="7">
        <v>3422758.37</v>
      </c>
      <c r="G409" s="7">
        <v>917812.3</v>
      </c>
      <c r="H409" s="7">
        <v>2504946.0700000003</v>
      </c>
      <c r="J409" s="6" t="s">
        <v>3152</v>
      </c>
      <c r="K409" s="7" t="e">
        <v>#VALUE!</v>
      </c>
      <c r="L409" s="7">
        <v>4208253.5999999996</v>
      </c>
      <c r="M409" s="7" t="e">
        <v>#DIV/0!</v>
      </c>
    </row>
    <row r="410" spans="5:13" x14ac:dyDescent="0.3">
      <c r="E410" s="8">
        <v>26400</v>
      </c>
      <c r="F410" s="7">
        <v>1731799.82</v>
      </c>
      <c r="G410" s="7">
        <v>464382</v>
      </c>
      <c r="H410" s="7">
        <v>1267417.82</v>
      </c>
      <c r="J410" s="6" t="s">
        <v>3153</v>
      </c>
      <c r="K410" s="7" t="e">
        <v>#VALUE!</v>
      </c>
      <c r="L410" s="7">
        <v>6172094.1799999997</v>
      </c>
      <c r="M410" s="7" t="e">
        <v>#DIV/0!</v>
      </c>
    </row>
    <row r="411" spans="5:13" x14ac:dyDescent="0.3">
      <c r="E411" s="8">
        <v>28800</v>
      </c>
      <c r="F411" s="7">
        <v>1641525.49</v>
      </c>
      <c r="G411" s="7">
        <v>440174.8</v>
      </c>
      <c r="H411" s="7">
        <v>1201350.69</v>
      </c>
      <c r="J411" s="6" t="s">
        <v>3154</v>
      </c>
      <c r="K411" s="7" t="e">
        <v>#VALUE!</v>
      </c>
      <c r="L411" s="7">
        <v>12080935.119999999</v>
      </c>
      <c r="M411" s="7" t="e">
        <v>#DIV/0!</v>
      </c>
    </row>
    <row r="412" spans="5:13" x14ac:dyDescent="0.3">
      <c r="E412" s="8">
        <v>30120</v>
      </c>
      <c r="F412" s="7">
        <v>2137617.21</v>
      </c>
      <c r="G412" s="7">
        <v>573201.80000000005</v>
      </c>
      <c r="H412" s="7">
        <v>1564415.41</v>
      </c>
      <c r="J412" s="6" t="s">
        <v>3155</v>
      </c>
      <c r="K412" s="7" t="e">
        <v>#VALUE!</v>
      </c>
      <c r="L412" s="7">
        <v>12936638.640000001</v>
      </c>
      <c r="M412" s="7" t="e">
        <v>#DIV/0!</v>
      </c>
    </row>
    <row r="413" spans="5:13" x14ac:dyDescent="0.3">
      <c r="E413" s="8">
        <v>30888</v>
      </c>
      <c r="F413" s="7">
        <v>1685705.81</v>
      </c>
      <c r="G413" s="7">
        <v>452021.8</v>
      </c>
      <c r="H413" s="7">
        <v>1233684.01</v>
      </c>
      <c r="J413" s="6" t="s">
        <v>3156</v>
      </c>
      <c r="K413" s="7" t="e">
        <v>#VALUE!</v>
      </c>
      <c r="L413" s="7">
        <v>75141.759999999995</v>
      </c>
      <c r="M413" s="7" t="e">
        <v>#DIV/0!</v>
      </c>
    </row>
    <row r="414" spans="5:13" x14ac:dyDescent="0.3">
      <c r="E414" s="8">
        <v>31296</v>
      </c>
      <c r="F414" s="7">
        <v>7101801.3799999999</v>
      </c>
      <c r="G414" s="7">
        <v>1904347.2</v>
      </c>
      <c r="H414" s="7">
        <v>5197454.18</v>
      </c>
      <c r="J414" s="6" t="s">
        <v>3157</v>
      </c>
      <c r="K414" s="7" t="e">
        <v>#VALUE!</v>
      </c>
      <c r="L414" s="7">
        <v>47166.27</v>
      </c>
      <c r="M414" s="7" t="e">
        <v>#DIV/0!</v>
      </c>
    </row>
    <row r="415" spans="5:13" x14ac:dyDescent="0.3">
      <c r="E415" s="8">
        <v>32208</v>
      </c>
      <c r="F415" s="7">
        <v>2269703.0299999998</v>
      </c>
      <c r="G415" s="7">
        <v>608620.6</v>
      </c>
      <c r="H415" s="7">
        <v>1661082.43</v>
      </c>
      <c r="J415" s="6" t="s">
        <v>3158</v>
      </c>
      <c r="K415" s="7" t="e">
        <v>#VALUE!</v>
      </c>
      <c r="L415" s="7">
        <v>48066.89</v>
      </c>
      <c r="M415" s="7" t="e">
        <v>#DIV/0!</v>
      </c>
    </row>
    <row r="416" spans="5:13" x14ac:dyDescent="0.3">
      <c r="E416" s="8">
        <v>36720</v>
      </c>
      <c r="F416" s="7">
        <v>2071368.76</v>
      </c>
      <c r="G416" s="7">
        <v>555437.30000000005</v>
      </c>
      <c r="H416" s="7">
        <v>1515931.46</v>
      </c>
      <c r="J416" s="6" t="s">
        <v>3159</v>
      </c>
      <c r="K416" s="7" t="e">
        <v>#VALUE!</v>
      </c>
      <c r="L416" s="7">
        <v>38170.769999999997</v>
      </c>
      <c r="M416" s="7" t="e">
        <v>#DIV/0!</v>
      </c>
    </row>
    <row r="417" spans="5:13" x14ac:dyDescent="0.3">
      <c r="E417" s="8">
        <v>37200</v>
      </c>
      <c r="F417" s="7">
        <v>6989434.8000000007</v>
      </c>
      <c r="G417" s="7">
        <v>1874216.1</v>
      </c>
      <c r="H417" s="7">
        <v>5115218.7</v>
      </c>
      <c r="J417" s="6" t="s">
        <v>3160</v>
      </c>
      <c r="K417" s="7" t="e">
        <v>#VALUE!</v>
      </c>
      <c r="L417" s="7">
        <v>15577646.01</v>
      </c>
      <c r="M417" s="7" t="e">
        <v>#DIV/0!</v>
      </c>
    </row>
    <row r="418" spans="5:13" x14ac:dyDescent="0.3">
      <c r="E418" s="8">
        <v>41790</v>
      </c>
      <c r="F418" s="7">
        <v>3081171.01</v>
      </c>
      <c r="G418" s="7">
        <v>826215.7</v>
      </c>
      <c r="H418" s="7">
        <v>2254955.31</v>
      </c>
      <c r="J418" s="6" t="s">
        <v>3161</v>
      </c>
      <c r="K418" s="7" t="e">
        <v>#VALUE!</v>
      </c>
      <c r="L418" s="7">
        <v>4164182</v>
      </c>
      <c r="M418" s="7" t="e">
        <v>#DIV/0!</v>
      </c>
    </row>
    <row r="419" spans="5:13" x14ac:dyDescent="0.3">
      <c r="E419" s="8">
        <v>43200</v>
      </c>
      <c r="F419" s="7">
        <v>7073526.2199999997</v>
      </c>
      <c r="G419" s="7">
        <v>1896765.2</v>
      </c>
      <c r="H419" s="7">
        <v>5176761.0199999996</v>
      </c>
      <c r="J419" s="6" t="s">
        <v>3162</v>
      </c>
      <c r="K419" s="7" t="e">
        <v>#VALUE!</v>
      </c>
      <c r="L419" s="7">
        <v>9924566.9400000013</v>
      </c>
      <c r="M419" s="7" t="e">
        <v>#DIV/0!</v>
      </c>
    </row>
    <row r="420" spans="5:13" x14ac:dyDescent="0.3">
      <c r="E420" s="8">
        <v>44280</v>
      </c>
      <c r="F420" s="7">
        <v>1230224.03</v>
      </c>
      <c r="G420" s="7">
        <v>329884.40000000002</v>
      </c>
      <c r="H420" s="7">
        <v>900339.63</v>
      </c>
      <c r="J420" s="6" t="s">
        <v>3163</v>
      </c>
      <c r="K420" s="7" t="e">
        <v>#VALUE!</v>
      </c>
      <c r="L420" s="7">
        <v>9254275.3699999992</v>
      </c>
      <c r="M420" s="7" t="e">
        <v>#DIV/0!</v>
      </c>
    </row>
    <row r="421" spans="5:13" x14ac:dyDescent="0.3">
      <c r="E421" s="8">
        <v>44388</v>
      </c>
      <c r="F421" s="7">
        <v>5691659.46</v>
      </c>
      <c r="G421" s="7">
        <v>1526217.8</v>
      </c>
      <c r="H421" s="7">
        <v>4165441.66</v>
      </c>
      <c r="J421" s="6" t="s">
        <v>3164</v>
      </c>
      <c r="K421" s="7" t="e">
        <v>#VALUE!</v>
      </c>
      <c r="L421" s="7">
        <v>459744.5</v>
      </c>
      <c r="M421" s="7" t="e">
        <v>#DIV/0!</v>
      </c>
    </row>
    <row r="422" spans="5:13" x14ac:dyDescent="0.3">
      <c r="E422" s="8">
        <v>46296</v>
      </c>
      <c r="F422" s="7">
        <v>3944037.9400000004</v>
      </c>
      <c r="G422" s="7">
        <v>1057593.3</v>
      </c>
      <c r="H422" s="7">
        <v>2886444.64</v>
      </c>
      <c r="J422" s="6" t="s">
        <v>3165</v>
      </c>
      <c r="K422" s="7" t="e">
        <v>#VALUE!</v>
      </c>
      <c r="L422" s="7">
        <v>1833892.56</v>
      </c>
      <c r="M422" s="7" t="e">
        <v>#DIV/0!</v>
      </c>
    </row>
    <row r="423" spans="5:13" x14ac:dyDescent="0.3">
      <c r="E423" s="8">
        <v>50400</v>
      </c>
      <c r="F423" s="7">
        <v>6157296.6100000003</v>
      </c>
      <c r="G423" s="7">
        <v>1651078.4000000001</v>
      </c>
      <c r="H423" s="7">
        <v>4506218.21</v>
      </c>
      <c r="J423" s="6" t="s">
        <v>3166</v>
      </c>
      <c r="K423" s="7" t="e">
        <v>#VALUE!</v>
      </c>
      <c r="L423" s="7">
        <v>4464334.58</v>
      </c>
      <c r="M423" s="7" t="e">
        <v>#DIV/0!</v>
      </c>
    </row>
    <row r="424" spans="5:13" x14ac:dyDescent="0.3">
      <c r="E424" s="8">
        <v>51000</v>
      </c>
      <c r="F424" s="7">
        <v>11450342.960000001</v>
      </c>
      <c r="G424" s="7">
        <v>3070408.0999999996</v>
      </c>
      <c r="H424" s="7">
        <v>8379934.8600000003</v>
      </c>
      <c r="J424" s="6" t="s">
        <v>3167</v>
      </c>
      <c r="K424" s="7" t="e">
        <v>#VALUE!</v>
      </c>
      <c r="L424" s="7">
        <v>30814517.949999999</v>
      </c>
      <c r="M424" s="7" t="e">
        <v>#DIV/0!</v>
      </c>
    </row>
    <row r="425" spans="5:13" x14ac:dyDescent="0.3">
      <c r="E425" s="8">
        <v>53424</v>
      </c>
      <c r="F425" s="7">
        <v>2890825.9699999997</v>
      </c>
      <c r="G425" s="7">
        <v>775174.7</v>
      </c>
      <c r="H425" s="7">
        <v>2115651.27</v>
      </c>
      <c r="J425" s="6" t="s">
        <v>3168</v>
      </c>
      <c r="K425" s="7">
        <v>16800</v>
      </c>
      <c r="L425" s="7">
        <v>4535227.5999999996</v>
      </c>
      <c r="M425" s="7" t="e">
        <v>#DIV/0!</v>
      </c>
    </row>
    <row r="426" spans="5:13" x14ac:dyDescent="0.3">
      <c r="E426" s="8">
        <v>55272</v>
      </c>
      <c r="F426" s="7">
        <v>3917025.81</v>
      </c>
      <c r="G426" s="7">
        <v>1050350</v>
      </c>
      <c r="H426" s="7">
        <v>2866675.81</v>
      </c>
      <c r="J426" s="6" t="s">
        <v>3169</v>
      </c>
      <c r="K426" s="7" t="e">
        <v>#VALUE!</v>
      </c>
      <c r="L426" s="7">
        <v>4098983.51</v>
      </c>
      <c r="M426" s="7" t="e">
        <v>#DIV/0!</v>
      </c>
    </row>
    <row r="427" spans="5:13" x14ac:dyDescent="0.3">
      <c r="E427" s="8">
        <v>57792</v>
      </c>
      <c r="F427" s="7">
        <v>8247580.3200000003</v>
      </c>
      <c r="G427" s="7">
        <v>2211587.7000000002</v>
      </c>
      <c r="H427" s="7">
        <v>6035992.6200000001</v>
      </c>
      <c r="J427" s="6" t="s">
        <v>3170</v>
      </c>
      <c r="K427" s="7" t="e">
        <v>#VALUE!</v>
      </c>
      <c r="L427" s="7">
        <v>8480264</v>
      </c>
      <c r="M427" s="7" t="e">
        <v>#DIV/0!</v>
      </c>
    </row>
    <row r="428" spans="5:13" x14ac:dyDescent="0.3">
      <c r="E428" s="8">
        <v>57840</v>
      </c>
      <c r="F428" s="7">
        <v>4039868.96</v>
      </c>
      <c r="G428" s="7">
        <v>1083290.3999999999</v>
      </c>
      <c r="H428" s="7">
        <v>2956578.56</v>
      </c>
      <c r="J428" s="6" t="s">
        <v>3171</v>
      </c>
      <c r="K428" s="7" t="e">
        <v>#VALUE!</v>
      </c>
      <c r="L428" s="7">
        <v>32240947.830000002</v>
      </c>
      <c r="M428" s="7" t="e">
        <v>#DIV/0!</v>
      </c>
    </row>
    <row r="429" spans="5:13" x14ac:dyDescent="0.3">
      <c r="E429" s="8">
        <v>62400</v>
      </c>
      <c r="F429" s="7">
        <v>4541234.42</v>
      </c>
      <c r="G429" s="7">
        <v>1217731.5</v>
      </c>
      <c r="H429" s="7">
        <v>3323502.92</v>
      </c>
      <c r="J429" s="6" t="s">
        <v>3172</v>
      </c>
      <c r="K429" s="7" t="e">
        <v>#VALUE!</v>
      </c>
      <c r="L429" s="7">
        <v>66915.16</v>
      </c>
      <c r="M429" s="7" t="e">
        <v>#DIV/0!</v>
      </c>
    </row>
    <row r="430" spans="5:13" x14ac:dyDescent="0.3">
      <c r="E430" s="8">
        <v>70056</v>
      </c>
      <c r="F430" s="7">
        <v>17267971.120000001</v>
      </c>
      <c r="G430" s="7">
        <v>4630404.5</v>
      </c>
      <c r="H430" s="7">
        <v>12637566.620000001</v>
      </c>
      <c r="J430" s="6" t="s">
        <v>3173</v>
      </c>
      <c r="K430" s="7" t="e">
        <v>#VALUE!</v>
      </c>
      <c r="L430" s="7">
        <v>574198.14</v>
      </c>
      <c r="M430" s="7" t="e">
        <v>#DIV/0!</v>
      </c>
    </row>
    <row r="431" spans="5:13" x14ac:dyDescent="0.3">
      <c r="E431" s="8">
        <v>71592</v>
      </c>
      <c r="F431" s="7">
        <v>5161914.5200000005</v>
      </c>
      <c r="G431" s="7">
        <v>1384166.8</v>
      </c>
      <c r="H431" s="7">
        <v>3777747.72</v>
      </c>
      <c r="J431" s="6" t="s">
        <v>3174</v>
      </c>
      <c r="K431" s="7" t="e">
        <v>#VALUE!</v>
      </c>
      <c r="L431" s="7">
        <v>1836150.92</v>
      </c>
      <c r="M431" s="7" t="e">
        <v>#DIV/0!</v>
      </c>
    </row>
    <row r="432" spans="5:13" x14ac:dyDescent="0.3">
      <c r="E432" s="8">
        <v>100800</v>
      </c>
      <c r="F432" s="7">
        <v>6958481.5199999996</v>
      </c>
      <c r="G432" s="7">
        <v>1865916</v>
      </c>
      <c r="H432" s="7">
        <v>5092565.5199999996</v>
      </c>
      <c r="J432" s="6" t="s">
        <v>3175</v>
      </c>
      <c r="K432" s="7" t="e">
        <v>#VALUE!</v>
      </c>
      <c r="L432" s="7">
        <v>3878503.79</v>
      </c>
      <c r="M432" s="7" t="e">
        <v>#DIV/0!</v>
      </c>
    </row>
    <row r="433" spans="5:13" x14ac:dyDescent="0.3">
      <c r="E433" s="8" t="s">
        <v>2767</v>
      </c>
      <c r="F433" s="7">
        <v>386800492.45999998</v>
      </c>
      <c r="G433" s="7">
        <v>107262429.00000001</v>
      </c>
      <c r="H433" s="7">
        <v>279538063.45999998</v>
      </c>
      <c r="J433" s="6" t="s">
        <v>3176</v>
      </c>
      <c r="K433" s="7" t="e">
        <v>#VALUE!</v>
      </c>
      <c r="L433" s="7">
        <v>2000961.16</v>
      </c>
      <c r="M433" s="7" t="e">
        <v>#DIV/0!</v>
      </c>
    </row>
    <row r="434" spans="5:13" x14ac:dyDescent="0.3">
      <c r="E434" s="6">
        <v>2025</v>
      </c>
      <c r="F434" s="7">
        <v>539258334.44000006</v>
      </c>
      <c r="G434" s="7">
        <v>146129162.70000002</v>
      </c>
      <c r="H434" s="7">
        <v>393129171.74000007</v>
      </c>
      <c r="J434" s="6" t="s">
        <v>3177</v>
      </c>
      <c r="K434" s="7" t="e">
        <v>#VALUE!</v>
      </c>
      <c r="L434" s="7">
        <v>3802041.41</v>
      </c>
      <c r="M434" s="7" t="e">
        <v>#DIV/0!</v>
      </c>
    </row>
    <row r="435" spans="5:13" x14ac:dyDescent="0.3">
      <c r="E435" s="8">
        <v>360</v>
      </c>
      <c r="F435" s="7">
        <v>34409.17</v>
      </c>
      <c r="G435" s="7">
        <v>9226.7999999999993</v>
      </c>
      <c r="H435" s="7">
        <v>25182.37</v>
      </c>
      <c r="J435" s="6" t="s">
        <v>3178</v>
      </c>
      <c r="K435" s="7" t="e">
        <v>#VALUE!</v>
      </c>
      <c r="L435" s="7">
        <v>5008733.8099999996</v>
      </c>
      <c r="M435" s="7" t="e">
        <v>#DIV/0!</v>
      </c>
    </row>
    <row r="436" spans="5:13" x14ac:dyDescent="0.3">
      <c r="E436" s="8">
        <v>528</v>
      </c>
      <c r="F436" s="7">
        <v>42026.559999999998</v>
      </c>
      <c r="G436" s="7">
        <v>11269.4</v>
      </c>
      <c r="H436" s="7">
        <v>30757.16</v>
      </c>
      <c r="J436" s="6" t="s">
        <v>3179</v>
      </c>
      <c r="K436" s="7" t="e">
        <v>#VALUE!</v>
      </c>
      <c r="L436" s="7">
        <v>22828.6</v>
      </c>
      <c r="M436" s="7" t="e">
        <v>#DIV/0!</v>
      </c>
    </row>
    <row r="437" spans="5:13" x14ac:dyDescent="0.3">
      <c r="E437" s="8">
        <v>540</v>
      </c>
      <c r="F437" s="7">
        <v>41230.78</v>
      </c>
      <c r="G437" s="7">
        <v>11056.099999999999</v>
      </c>
      <c r="H437" s="7">
        <v>30174.68</v>
      </c>
      <c r="J437" s="6" t="s">
        <v>3180</v>
      </c>
      <c r="K437" s="7" t="e">
        <v>#VALUE!</v>
      </c>
      <c r="L437" s="7">
        <v>27184.14</v>
      </c>
      <c r="M437" s="7" t="e">
        <v>#DIV/0!</v>
      </c>
    </row>
    <row r="438" spans="5:13" x14ac:dyDescent="0.3">
      <c r="E438" s="8">
        <v>600</v>
      </c>
      <c r="F438" s="7">
        <v>149236.94</v>
      </c>
      <c r="G438" s="7">
        <v>32736.6</v>
      </c>
      <c r="H438" s="7">
        <v>116500.34</v>
      </c>
      <c r="J438" s="6" t="s">
        <v>3181</v>
      </c>
      <c r="K438" s="7" t="e">
        <v>#VALUE!</v>
      </c>
      <c r="L438" s="7">
        <v>45151.07</v>
      </c>
      <c r="M438" s="7" t="e">
        <v>#DIV/0!</v>
      </c>
    </row>
    <row r="439" spans="5:13" x14ac:dyDescent="0.3">
      <c r="E439" s="8">
        <v>612</v>
      </c>
      <c r="F439" s="7">
        <v>35051.699999999997</v>
      </c>
      <c r="G439" s="7">
        <v>9399.1</v>
      </c>
      <c r="H439" s="7">
        <v>25652.6</v>
      </c>
      <c r="J439" s="6" t="s">
        <v>3182</v>
      </c>
      <c r="K439" s="7" t="e">
        <v>#VALUE!</v>
      </c>
      <c r="L439" s="7">
        <v>43790.35</v>
      </c>
      <c r="M439" s="7" t="e">
        <v>#DIV/0!</v>
      </c>
    </row>
    <row r="440" spans="5:13" x14ac:dyDescent="0.3">
      <c r="E440" s="8">
        <v>800</v>
      </c>
      <c r="F440" s="7">
        <v>102336.47</v>
      </c>
      <c r="G440" s="7">
        <v>27441.5</v>
      </c>
      <c r="H440" s="7">
        <v>74894.97</v>
      </c>
      <c r="J440" s="6" t="s">
        <v>3183</v>
      </c>
      <c r="K440" s="7" t="e">
        <v>#VALUE!</v>
      </c>
      <c r="L440" s="7">
        <v>18098378.590000004</v>
      </c>
      <c r="M440" s="7" t="e">
        <v>#DIV/0!</v>
      </c>
    </row>
    <row r="441" spans="5:13" x14ac:dyDescent="0.3">
      <c r="E441" s="8">
        <v>1026</v>
      </c>
      <c r="F441" s="7">
        <v>123399.84</v>
      </c>
      <c r="G441" s="7">
        <v>27069</v>
      </c>
      <c r="H441" s="7">
        <v>96330.84</v>
      </c>
      <c r="J441" s="6" t="s">
        <v>3184</v>
      </c>
      <c r="K441" s="7" t="e">
        <v>#VALUE!</v>
      </c>
      <c r="L441" s="7">
        <v>5043397.8899999997</v>
      </c>
      <c r="M441" s="7" t="e">
        <v>#DIV/0!</v>
      </c>
    </row>
    <row r="442" spans="5:13" x14ac:dyDescent="0.3">
      <c r="E442" s="8">
        <v>1232</v>
      </c>
      <c r="F442" s="7">
        <v>9252137.1799999997</v>
      </c>
      <c r="G442" s="7">
        <v>2372267.4000000004</v>
      </c>
      <c r="H442" s="7">
        <v>6879869.7799999993</v>
      </c>
      <c r="J442" s="6" t="s">
        <v>3185</v>
      </c>
      <c r="K442" s="7" t="e">
        <v>#VALUE!</v>
      </c>
      <c r="L442" s="7">
        <v>1116687.8700000001</v>
      </c>
      <c r="M442" s="7" t="e">
        <v>#DIV/0!</v>
      </c>
    </row>
    <row r="443" spans="5:13" x14ac:dyDescent="0.3">
      <c r="E443" s="8">
        <v>1332</v>
      </c>
      <c r="F443" s="7">
        <v>165411.04</v>
      </c>
      <c r="G443" s="7">
        <v>44354.9</v>
      </c>
      <c r="H443" s="7">
        <v>121056.14</v>
      </c>
      <c r="J443" s="6" t="s">
        <v>3186</v>
      </c>
      <c r="K443" s="7" t="e">
        <v>#VALUE!</v>
      </c>
      <c r="L443" s="7">
        <v>364881.79</v>
      </c>
      <c r="M443" s="7" t="e">
        <v>#DIV/0!</v>
      </c>
    </row>
    <row r="444" spans="5:13" x14ac:dyDescent="0.3">
      <c r="E444" s="8">
        <v>1696</v>
      </c>
      <c r="F444" s="7">
        <v>2784076.3499999996</v>
      </c>
      <c r="G444" s="7">
        <v>746549.7</v>
      </c>
      <c r="H444" s="7">
        <v>2037526.65</v>
      </c>
      <c r="J444" s="6" t="s">
        <v>3187</v>
      </c>
      <c r="K444" s="7">
        <v>21240</v>
      </c>
      <c r="L444" s="7">
        <v>4255093.2300000004</v>
      </c>
      <c r="M444" s="7" t="e">
        <v>#DIV/0!</v>
      </c>
    </row>
    <row r="445" spans="5:13" x14ac:dyDescent="0.3">
      <c r="E445" s="8">
        <v>2464</v>
      </c>
      <c r="F445" s="7">
        <v>4389439.21</v>
      </c>
      <c r="G445" s="7">
        <v>1177027.6000000001</v>
      </c>
      <c r="H445" s="7">
        <v>3212411.61</v>
      </c>
      <c r="J445" s="6" t="s">
        <v>3188</v>
      </c>
      <c r="K445" s="7" t="e">
        <v>#VALUE!</v>
      </c>
      <c r="L445" s="7">
        <v>42247.26</v>
      </c>
      <c r="M445" s="7" t="e">
        <v>#DIV/0!</v>
      </c>
    </row>
    <row r="446" spans="5:13" x14ac:dyDescent="0.3">
      <c r="E446" s="8">
        <v>2880</v>
      </c>
      <c r="F446" s="7">
        <v>214374.63</v>
      </c>
      <c r="G446" s="7">
        <v>57484.5</v>
      </c>
      <c r="H446" s="7">
        <v>156890.13</v>
      </c>
      <c r="J446" s="6" t="s">
        <v>3189</v>
      </c>
      <c r="K446" s="7" t="e">
        <v>#VALUE!</v>
      </c>
      <c r="L446" s="7">
        <v>30700.16</v>
      </c>
      <c r="M446" s="7" t="e">
        <v>#DIV/0!</v>
      </c>
    </row>
    <row r="447" spans="5:13" x14ac:dyDescent="0.3">
      <c r="E447" s="8">
        <v>2916</v>
      </c>
      <c r="F447" s="7">
        <v>164860.46000000002</v>
      </c>
      <c r="G447" s="7">
        <v>44207.3</v>
      </c>
      <c r="H447" s="7">
        <v>120653.16</v>
      </c>
      <c r="J447" s="6" t="s">
        <v>3190</v>
      </c>
      <c r="K447" s="7" t="e">
        <v>#VALUE!</v>
      </c>
      <c r="L447" s="7">
        <v>44871.88</v>
      </c>
      <c r="M447" s="7" t="e">
        <v>#DIV/0!</v>
      </c>
    </row>
    <row r="448" spans="5:13" x14ac:dyDescent="0.3">
      <c r="E448" s="8">
        <v>4400</v>
      </c>
      <c r="F448" s="7">
        <v>393315.31</v>
      </c>
      <c r="G448" s="7">
        <v>105467.5</v>
      </c>
      <c r="H448" s="7">
        <v>287847.81</v>
      </c>
      <c r="J448" s="6" t="s">
        <v>3191</v>
      </c>
      <c r="K448" s="7" t="e">
        <v>#VALUE!</v>
      </c>
      <c r="L448" s="7">
        <v>1465681.63</v>
      </c>
      <c r="M448" s="7" t="e">
        <v>#DIV/0!</v>
      </c>
    </row>
    <row r="449" spans="5:13" x14ac:dyDescent="0.3">
      <c r="E449" s="8">
        <v>4842</v>
      </c>
      <c r="F449" s="7">
        <v>617287.02</v>
      </c>
      <c r="G449" s="7">
        <v>165525.4</v>
      </c>
      <c r="H449" s="7">
        <v>451761.62</v>
      </c>
      <c r="J449" s="6" t="s">
        <v>3192</v>
      </c>
      <c r="K449" s="7" t="e">
        <v>#VALUE!</v>
      </c>
      <c r="L449" s="7">
        <v>78035.710000000006</v>
      </c>
      <c r="M449" s="7" t="e">
        <v>#DIV/0!</v>
      </c>
    </row>
    <row r="450" spans="5:13" x14ac:dyDescent="0.3">
      <c r="E450" s="8">
        <v>6624</v>
      </c>
      <c r="F450" s="7">
        <v>379801.88</v>
      </c>
      <c r="G450" s="7">
        <v>101843.9</v>
      </c>
      <c r="H450" s="7">
        <v>277957.98</v>
      </c>
      <c r="J450" s="6" t="s">
        <v>3193</v>
      </c>
      <c r="K450" s="7" t="e">
        <v>#VALUE!</v>
      </c>
      <c r="L450" s="7">
        <v>1571271.85</v>
      </c>
      <c r="M450" s="7" t="e">
        <v>#DIV/0!</v>
      </c>
    </row>
    <row r="451" spans="5:13" x14ac:dyDescent="0.3">
      <c r="E451" s="8">
        <v>8260</v>
      </c>
      <c r="F451" s="7">
        <v>934213.45</v>
      </c>
      <c r="G451" s="7">
        <v>250509.2</v>
      </c>
      <c r="H451" s="7">
        <v>683704.25</v>
      </c>
      <c r="J451" s="6" t="s">
        <v>3194</v>
      </c>
      <c r="K451" s="7" t="e">
        <v>#VALUE!</v>
      </c>
      <c r="L451" s="7">
        <v>65029.58</v>
      </c>
      <c r="M451" s="7" t="e">
        <v>#DIV/0!</v>
      </c>
    </row>
    <row r="452" spans="5:13" x14ac:dyDescent="0.3">
      <c r="E452" s="8">
        <v>10008</v>
      </c>
      <c r="F452" s="7">
        <v>2118533.09</v>
      </c>
      <c r="G452" s="7">
        <v>568084.4</v>
      </c>
      <c r="H452" s="7">
        <v>1550448.69</v>
      </c>
      <c r="J452" s="6" t="s">
        <v>3195</v>
      </c>
      <c r="K452" s="7" t="e">
        <v>#VALUE!</v>
      </c>
      <c r="L452" s="7">
        <v>65443687.439999998</v>
      </c>
      <c r="M452" s="7" t="e">
        <v>#DIV/0!</v>
      </c>
    </row>
    <row r="453" spans="5:13" x14ac:dyDescent="0.3">
      <c r="E453" s="8">
        <v>11740</v>
      </c>
      <c r="F453" s="7">
        <v>1341737.75</v>
      </c>
      <c r="G453" s="7">
        <v>359786.8</v>
      </c>
      <c r="H453" s="7">
        <v>981950.95</v>
      </c>
      <c r="J453" s="6" t="s">
        <v>3196</v>
      </c>
      <c r="K453" s="7">
        <v>5040</v>
      </c>
      <c r="L453" s="7">
        <v>571833.05000000005</v>
      </c>
      <c r="M453" s="7" t="e">
        <v>#DIV/0!</v>
      </c>
    </row>
    <row r="454" spans="5:13" x14ac:dyDescent="0.3">
      <c r="E454" s="8">
        <v>12600</v>
      </c>
      <c r="F454" s="7">
        <v>3093043.5</v>
      </c>
      <c r="G454" s="7">
        <v>829399.2</v>
      </c>
      <c r="H454" s="7">
        <v>2263644.2999999998</v>
      </c>
      <c r="J454" s="6" t="s">
        <v>3197</v>
      </c>
      <c r="K454" s="7" t="e">
        <v>#VALUE!</v>
      </c>
      <c r="L454" s="7">
        <v>271322.34999999998</v>
      </c>
      <c r="M454" s="7" t="e">
        <v>#DIV/0!</v>
      </c>
    </row>
    <row r="455" spans="5:13" x14ac:dyDescent="0.3">
      <c r="E455" s="8">
        <v>12852</v>
      </c>
      <c r="F455" s="7">
        <v>2446047.08</v>
      </c>
      <c r="G455" s="7">
        <v>655907.30000000005</v>
      </c>
      <c r="H455" s="7">
        <v>1790139.78</v>
      </c>
      <c r="J455" s="6" t="s">
        <v>3198</v>
      </c>
      <c r="K455" s="7" t="e">
        <v>#VALUE!</v>
      </c>
      <c r="L455" s="7">
        <v>24647034.899999999</v>
      </c>
      <c r="M455" s="7" t="e">
        <v>#DIV/0!</v>
      </c>
    </row>
    <row r="456" spans="5:13" x14ac:dyDescent="0.3">
      <c r="E456" s="8">
        <v>15000</v>
      </c>
      <c r="F456" s="7">
        <v>2227153.88</v>
      </c>
      <c r="G456" s="7">
        <v>597211.1</v>
      </c>
      <c r="H456" s="7">
        <v>1629942.78</v>
      </c>
      <c r="J456" s="6" t="s">
        <v>3199</v>
      </c>
      <c r="K456" s="7" t="e">
        <v>#VALUE!</v>
      </c>
      <c r="L456" s="7">
        <v>226960.14</v>
      </c>
      <c r="M456" s="7" t="e">
        <v>#DIV/0!</v>
      </c>
    </row>
    <row r="457" spans="5:13" x14ac:dyDescent="0.3">
      <c r="E457" s="8">
        <v>16560</v>
      </c>
      <c r="F457" s="7">
        <v>1601389.94</v>
      </c>
      <c r="G457" s="7">
        <v>429412.5</v>
      </c>
      <c r="H457" s="7">
        <v>1171977.44</v>
      </c>
      <c r="J457" s="6" t="s">
        <v>3200</v>
      </c>
      <c r="K457" s="7" t="e">
        <v>#VALUE!</v>
      </c>
      <c r="L457" s="7">
        <v>7887520.0999999996</v>
      </c>
      <c r="M457" s="7" t="e">
        <v>#DIV/0!</v>
      </c>
    </row>
    <row r="458" spans="5:13" x14ac:dyDescent="0.3">
      <c r="E458" s="8">
        <v>19200</v>
      </c>
      <c r="F458" s="7">
        <v>1363647.6099999999</v>
      </c>
      <c r="G458" s="7">
        <v>365661.9</v>
      </c>
      <c r="H458" s="7">
        <v>997985.71</v>
      </c>
      <c r="J458" s="6" t="s">
        <v>3201</v>
      </c>
      <c r="K458" s="7" t="e">
        <v>#VALUE!</v>
      </c>
      <c r="L458" s="7">
        <v>7037840.5</v>
      </c>
      <c r="M458" s="7" t="e">
        <v>#DIV/0!</v>
      </c>
    </row>
    <row r="459" spans="5:13" x14ac:dyDescent="0.3">
      <c r="E459" s="8">
        <v>20000</v>
      </c>
      <c r="F459" s="7">
        <v>4488160.78</v>
      </c>
      <c r="G459" s="7">
        <v>1203499.8</v>
      </c>
      <c r="H459" s="7">
        <v>3284660.98</v>
      </c>
      <c r="J459" s="6" t="s">
        <v>3202</v>
      </c>
      <c r="K459" s="7" t="e">
        <v>#VALUE!</v>
      </c>
      <c r="L459" s="7">
        <v>2787175.92</v>
      </c>
      <c r="M459" s="7" t="e">
        <v>#DIV/0!</v>
      </c>
    </row>
    <row r="460" spans="5:13" x14ac:dyDescent="0.3">
      <c r="E460" s="8">
        <v>20400</v>
      </c>
      <c r="F460" s="7">
        <v>2151741.5499999998</v>
      </c>
      <c r="G460" s="7">
        <v>576989.19999999995</v>
      </c>
      <c r="H460" s="7">
        <v>1574752.35</v>
      </c>
      <c r="J460" s="6" t="s">
        <v>3203</v>
      </c>
      <c r="K460" s="7" t="e">
        <v>#VALUE!</v>
      </c>
      <c r="L460" s="7">
        <v>48598.89</v>
      </c>
      <c r="M460" s="7" t="e">
        <v>#DIV/0!</v>
      </c>
    </row>
    <row r="461" spans="5:13" x14ac:dyDescent="0.3">
      <c r="E461" s="8">
        <v>20784</v>
      </c>
      <c r="F461" s="7">
        <v>1962124.5499999998</v>
      </c>
      <c r="G461" s="7">
        <v>526143.4</v>
      </c>
      <c r="H461" s="7">
        <v>1435981.15</v>
      </c>
      <c r="J461" s="6" t="s">
        <v>3204</v>
      </c>
      <c r="K461" s="7" t="e">
        <v>#VALUE!</v>
      </c>
      <c r="L461" s="7">
        <v>40042.78</v>
      </c>
      <c r="M461" s="7" t="e">
        <v>#DIV/0!</v>
      </c>
    </row>
    <row r="462" spans="5:13" x14ac:dyDescent="0.3">
      <c r="E462" s="8">
        <v>21648</v>
      </c>
      <c r="F462" s="7">
        <v>1983002.2</v>
      </c>
      <c r="G462" s="7">
        <v>531741.80000000005</v>
      </c>
      <c r="H462" s="7">
        <v>1451260.4</v>
      </c>
      <c r="J462" s="6" t="s">
        <v>3205</v>
      </c>
      <c r="K462" s="7" t="e">
        <v>#VALUE!</v>
      </c>
      <c r="L462" s="7">
        <v>43937.02</v>
      </c>
      <c r="M462" s="7" t="e">
        <v>#DIV/0!</v>
      </c>
    </row>
    <row r="463" spans="5:13" x14ac:dyDescent="0.3">
      <c r="E463" s="8">
        <v>21660</v>
      </c>
      <c r="F463" s="7">
        <v>5680877.4100000001</v>
      </c>
      <c r="G463" s="7">
        <v>1523326.6</v>
      </c>
      <c r="H463" s="7">
        <v>4157550.81</v>
      </c>
      <c r="J463" s="6" t="s">
        <v>3206</v>
      </c>
      <c r="K463" s="7" t="e">
        <v>#VALUE!</v>
      </c>
      <c r="L463" s="7">
        <v>350419.75</v>
      </c>
      <c r="M463" s="7" t="e">
        <v>#DIV/0!</v>
      </c>
    </row>
    <row r="464" spans="5:13" x14ac:dyDescent="0.3">
      <c r="E464" s="8">
        <v>21780</v>
      </c>
      <c r="F464" s="7">
        <v>5793185.6300000008</v>
      </c>
      <c r="G464" s="7">
        <v>1553442.1</v>
      </c>
      <c r="H464" s="7">
        <v>4239743.53</v>
      </c>
      <c r="J464" s="6" t="s">
        <v>3207</v>
      </c>
      <c r="K464" s="7" t="e">
        <v>#VALUE!</v>
      </c>
      <c r="L464" s="7">
        <v>45556.54</v>
      </c>
      <c r="M464" s="7" t="e">
        <v>#DIV/0!</v>
      </c>
    </row>
    <row r="465" spans="5:13" x14ac:dyDescent="0.3">
      <c r="E465" s="8">
        <v>21924</v>
      </c>
      <c r="F465" s="7">
        <v>1214098.92</v>
      </c>
      <c r="G465" s="7">
        <v>325560.5</v>
      </c>
      <c r="H465" s="7">
        <v>888538.42</v>
      </c>
      <c r="J465" s="6" t="s">
        <v>3208</v>
      </c>
      <c r="K465" s="7" t="e">
        <v>#VALUE!</v>
      </c>
      <c r="L465" s="7">
        <v>8724.25</v>
      </c>
      <c r="M465" s="7" t="e">
        <v>#DIV/0!</v>
      </c>
    </row>
    <row r="466" spans="5:13" x14ac:dyDescent="0.3">
      <c r="E466" s="8">
        <v>23130</v>
      </c>
      <c r="F466" s="7">
        <v>3097340.35</v>
      </c>
      <c r="G466" s="7">
        <v>830551.5</v>
      </c>
      <c r="H466" s="7">
        <v>2266788.85</v>
      </c>
      <c r="J466" s="6" t="s">
        <v>3209</v>
      </c>
      <c r="K466" s="7" t="e">
        <v>#VALUE!</v>
      </c>
      <c r="L466" s="7">
        <v>30859.01</v>
      </c>
      <c r="M466" s="7" t="e">
        <v>#DIV/0!</v>
      </c>
    </row>
    <row r="467" spans="5:13" x14ac:dyDescent="0.3">
      <c r="E467" s="8">
        <v>24000</v>
      </c>
      <c r="F467" s="7">
        <v>1741165.28</v>
      </c>
      <c r="G467" s="7">
        <v>466893.2</v>
      </c>
      <c r="H467" s="7">
        <v>1274272.08</v>
      </c>
      <c r="J467" s="6" t="s">
        <v>3210</v>
      </c>
      <c r="K467" s="7" t="e">
        <v>#VALUE!</v>
      </c>
      <c r="L467" s="7">
        <v>57168.99</v>
      </c>
      <c r="M467" s="7" t="e">
        <v>#DIV/0!</v>
      </c>
    </row>
    <row r="468" spans="5:13" x14ac:dyDescent="0.3">
      <c r="E468" s="8">
        <v>24960</v>
      </c>
      <c r="F468" s="7">
        <v>8706114.7100000009</v>
      </c>
      <c r="G468" s="7">
        <v>1909772.2</v>
      </c>
      <c r="H468" s="7">
        <v>6796342.5099999998</v>
      </c>
      <c r="J468" s="6" t="s">
        <v>3211</v>
      </c>
      <c r="K468" s="7" t="e">
        <v>#VALUE!</v>
      </c>
      <c r="L468" s="7">
        <v>6758392.8700000001</v>
      </c>
      <c r="M468" s="7" t="e">
        <v>#DIV/0!</v>
      </c>
    </row>
    <row r="469" spans="5:13" x14ac:dyDescent="0.3">
      <c r="E469" s="8">
        <v>25044</v>
      </c>
      <c r="F469" s="7">
        <v>5389550.1799999997</v>
      </c>
      <c r="G469" s="7">
        <v>1445207.3</v>
      </c>
      <c r="H469" s="7">
        <v>3944342.88</v>
      </c>
      <c r="J469" s="6" t="s">
        <v>3212</v>
      </c>
      <c r="K469" s="7" t="e">
        <v>#VALUE!</v>
      </c>
      <c r="L469" s="7">
        <v>1148177.33</v>
      </c>
      <c r="M469" s="7" t="e">
        <v>#DIV/0!</v>
      </c>
    </row>
    <row r="470" spans="5:13" x14ac:dyDescent="0.3">
      <c r="E470" s="8">
        <v>25200</v>
      </c>
      <c r="F470" s="7">
        <v>3296593.88</v>
      </c>
      <c r="G470" s="7">
        <v>883981.3</v>
      </c>
      <c r="H470" s="7">
        <v>2412612.58</v>
      </c>
      <c r="J470" s="6" t="s">
        <v>3213</v>
      </c>
      <c r="K470" s="7" t="e">
        <v>#VALUE!</v>
      </c>
      <c r="L470" s="7">
        <v>9797215.9300000016</v>
      </c>
      <c r="M470" s="7" t="e">
        <v>#DIV/0!</v>
      </c>
    </row>
    <row r="471" spans="5:13" x14ac:dyDescent="0.3">
      <c r="E471" s="8">
        <v>28152</v>
      </c>
      <c r="F471" s="7">
        <v>1538307.01</v>
      </c>
      <c r="G471" s="7">
        <v>412496.8</v>
      </c>
      <c r="H471" s="7">
        <v>1125810.21</v>
      </c>
      <c r="J471" s="6" t="s">
        <v>3214</v>
      </c>
      <c r="K471" s="7" t="e">
        <v>#VALUE!</v>
      </c>
      <c r="L471" s="7">
        <v>464988.53</v>
      </c>
      <c r="M471" s="7" t="e">
        <v>#DIV/0!</v>
      </c>
    </row>
    <row r="472" spans="5:13" x14ac:dyDescent="0.3">
      <c r="E472" s="8">
        <v>28752</v>
      </c>
      <c r="F472" s="7">
        <v>2495345.17</v>
      </c>
      <c r="G472" s="7">
        <v>547378.6</v>
      </c>
      <c r="H472" s="7">
        <v>1947966.57</v>
      </c>
      <c r="J472" s="6" t="s">
        <v>3215</v>
      </c>
      <c r="K472" s="7" t="e">
        <v>#VALUE!</v>
      </c>
      <c r="L472" s="7">
        <v>929898.87</v>
      </c>
      <c r="M472" s="7" t="e">
        <v>#DIV/0!</v>
      </c>
    </row>
    <row r="473" spans="5:13" x14ac:dyDescent="0.3">
      <c r="E473" s="8">
        <v>30072</v>
      </c>
      <c r="F473" s="7">
        <v>2233091.5700000003</v>
      </c>
      <c r="G473" s="7">
        <v>598803.30000000005</v>
      </c>
      <c r="H473" s="7">
        <v>1634288.27</v>
      </c>
      <c r="J473" s="6" t="s">
        <v>3216</v>
      </c>
      <c r="K473" s="7" t="e">
        <v>#VALUE!</v>
      </c>
      <c r="L473" s="7">
        <v>1459776.8399999999</v>
      </c>
      <c r="M473" s="7" t="e">
        <v>#DIV/0!</v>
      </c>
    </row>
    <row r="474" spans="5:13" x14ac:dyDescent="0.3">
      <c r="E474" s="8">
        <v>33300</v>
      </c>
      <c r="F474" s="7">
        <v>12717017.16</v>
      </c>
      <c r="G474" s="7">
        <v>3410066.7</v>
      </c>
      <c r="H474" s="7">
        <v>9306950.4600000009</v>
      </c>
      <c r="J474" s="6" t="s">
        <v>3217</v>
      </c>
      <c r="K474" s="7" t="e">
        <v>#VALUE!</v>
      </c>
      <c r="L474" s="7">
        <v>364521.53</v>
      </c>
      <c r="M474" s="7" t="e">
        <v>#DIV/0!</v>
      </c>
    </row>
    <row r="475" spans="5:13" x14ac:dyDescent="0.3">
      <c r="E475" s="8">
        <v>36000</v>
      </c>
      <c r="F475" s="7">
        <v>2058158.6</v>
      </c>
      <c r="G475" s="7">
        <v>551895</v>
      </c>
      <c r="H475" s="7">
        <v>1506263.6</v>
      </c>
      <c r="J475" s="6" t="s">
        <v>3218</v>
      </c>
      <c r="K475" s="7" t="e">
        <v>#VALUE!</v>
      </c>
      <c r="L475" s="7">
        <v>691487.67</v>
      </c>
      <c r="M475" s="7" t="e">
        <v>#DIV/0!</v>
      </c>
    </row>
    <row r="476" spans="5:13" x14ac:dyDescent="0.3">
      <c r="E476" s="8">
        <v>41580</v>
      </c>
      <c r="F476" s="7">
        <v>11120533.41</v>
      </c>
      <c r="G476" s="7">
        <v>2981969.7</v>
      </c>
      <c r="H476" s="7">
        <v>8138563.71</v>
      </c>
      <c r="J476" s="6" t="s">
        <v>3219</v>
      </c>
      <c r="K476" s="7" t="e">
        <v>#VALUE!</v>
      </c>
      <c r="L476" s="7">
        <v>972543.67999999993</v>
      </c>
      <c r="M476" s="7" t="e">
        <v>#DIV/0!</v>
      </c>
    </row>
    <row r="477" spans="5:13" x14ac:dyDescent="0.3">
      <c r="E477" s="8">
        <v>43416</v>
      </c>
      <c r="F477" s="7">
        <v>4019665.85</v>
      </c>
      <c r="G477" s="7">
        <v>1077873</v>
      </c>
      <c r="H477" s="7">
        <v>2941792.85</v>
      </c>
      <c r="J477" s="6" t="s">
        <v>3220</v>
      </c>
      <c r="K477" s="7" t="e">
        <v>#VALUE!</v>
      </c>
      <c r="L477" s="7">
        <v>30210159.859999999</v>
      </c>
      <c r="M477" s="7" t="e">
        <v>#DIV/0!</v>
      </c>
    </row>
    <row r="478" spans="5:13" x14ac:dyDescent="0.3">
      <c r="E478" s="8">
        <v>43560</v>
      </c>
      <c r="F478" s="7">
        <v>7423541.9499999993</v>
      </c>
      <c r="G478" s="7">
        <v>1990621.9</v>
      </c>
      <c r="H478" s="7">
        <v>5432920.0499999998</v>
      </c>
      <c r="J478" s="6" t="s">
        <v>3221</v>
      </c>
      <c r="K478" s="7" t="e">
        <v>#VALUE!</v>
      </c>
      <c r="L478" s="7">
        <v>8470272.0099999998</v>
      </c>
      <c r="M478" s="7" t="e">
        <v>#DIV/0!</v>
      </c>
    </row>
    <row r="479" spans="5:13" x14ac:dyDescent="0.3">
      <c r="E479" s="8">
        <v>43644</v>
      </c>
      <c r="F479" s="7">
        <v>7003529.9000000004</v>
      </c>
      <c r="G479" s="7">
        <v>1877995.7</v>
      </c>
      <c r="H479" s="7">
        <v>5125534.2</v>
      </c>
      <c r="J479" s="6" t="s">
        <v>3222</v>
      </c>
      <c r="K479" s="7" t="e">
        <v>#VALUE!</v>
      </c>
      <c r="L479" s="7">
        <v>57881809.269999996</v>
      </c>
      <c r="M479" s="7" t="e">
        <v>#DIV/0!</v>
      </c>
    </row>
    <row r="480" spans="5:13" x14ac:dyDescent="0.3">
      <c r="E480" s="8">
        <v>44100</v>
      </c>
      <c r="F480" s="7">
        <v>2531865</v>
      </c>
      <c r="G480" s="7">
        <v>678919.3</v>
      </c>
      <c r="H480" s="7">
        <v>1852945.7</v>
      </c>
      <c r="J480" s="6" t="s">
        <v>3223</v>
      </c>
      <c r="K480" s="7">
        <v>37920</v>
      </c>
      <c r="L480" s="7">
        <v>4925463.57</v>
      </c>
      <c r="M480" s="7" t="e">
        <v>#DIV/0!</v>
      </c>
    </row>
    <row r="481" spans="5:13" x14ac:dyDescent="0.3">
      <c r="E481" s="8">
        <v>44226</v>
      </c>
      <c r="F481" s="7">
        <v>5834192.9800000004</v>
      </c>
      <c r="G481" s="7">
        <v>1564438.2</v>
      </c>
      <c r="H481" s="7">
        <v>4269754.78</v>
      </c>
      <c r="J481" s="6" t="s">
        <v>3224</v>
      </c>
      <c r="K481" s="7" t="e">
        <v>#VALUE!</v>
      </c>
      <c r="L481" s="7">
        <v>2505792.56</v>
      </c>
      <c r="M481" s="7" t="e">
        <v>#DIV/0!</v>
      </c>
    </row>
    <row r="482" spans="5:13" x14ac:dyDescent="0.3">
      <c r="E482" s="8">
        <v>49944</v>
      </c>
      <c r="F482" s="7">
        <v>4365289.88</v>
      </c>
      <c r="G482" s="7">
        <v>1170552</v>
      </c>
      <c r="H482" s="7">
        <v>3194737.88</v>
      </c>
      <c r="J482" s="6" t="s">
        <v>3225</v>
      </c>
      <c r="K482" s="7">
        <v>55200</v>
      </c>
      <c r="L482" s="7">
        <v>4310177.42</v>
      </c>
      <c r="M482" s="7" t="e">
        <v>#DIV/0!</v>
      </c>
    </row>
    <row r="483" spans="5:13" x14ac:dyDescent="0.3">
      <c r="E483" s="8">
        <v>50400</v>
      </c>
      <c r="F483" s="7">
        <v>6930876.1499999994</v>
      </c>
      <c r="G483" s="7">
        <v>1776477.8</v>
      </c>
      <c r="H483" s="7">
        <v>5154398.3499999996</v>
      </c>
      <c r="J483" s="6" t="s">
        <v>3226</v>
      </c>
      <c r="K483" s="7" t="e">
        <v>#VALUE!</v>
      </c>
      <c r="L483" s="7">
        <v>44872600.790000007</v>
      </c>
      <c r="M483" s="7" t="e">
        <v>#DIV/0!</v>
      </c>
    </row>
    <row r="484" spans="5:13" x14ac:dyDescent="0.3">
      <c r="E484" s="8">
        <v>50664</v>
      </c>
      <c r="F484" s="7">
        <v>3690742.21</v>
      </c>
      <c r="G484" s="7">
        <v>989672.1</v>
      </c>
      <c r="H484" s="7">
        <v>2701070.11</v>
      </c>
      <c r="J484" s="6" t="s">
        <v>3227</v>
      </c>
      <c r="K484" s="7">
        <v>20400</v>
      </c>
      <c r="L484" s="7">
        <v>2362449.7200000002</v>
      </c>
      <c r="M484" s="7" t="e">
        <v>#DIV/0!</v>
      </c>
    </row>
    <row r="485" spans="5:13" x14ac:dyDescent="0.3">
      <c r="E485" s="8">
        <v>50856</v>
      </c>
      <c r="F485" s="7">
        <v>4571983.79</v>
      </c>
      <c r="G485" s="7">
        <v>1225976.8999999999</v>
      </c>
      <c r="H485" s="7">
        <v>3346006.89</v>
      </c>
      <c r="J485" s="6" t="s">
        <v>3228</v>
      </c>
      <c r="K485" s="7" t="e">
        <v>#VALUE!</v>
      </c>
      <c r="L485" s="7">
        <v>2567708.92</v>
      </c>
      <c r="M485" s="7" t="e">
        <v>#DIV/0!</v>
      </c>
    </row>
    <row r="486" spans="5:13" x14ac:dyDescent="0.3">
      <c r="E486" s="8">
        <v>51768</v>
      </c>
      <c r="F486" s="7">
        <v>3493238.65</v>
      </c>
      <c r="G486" s="7">
        <v>936711.5</v>
      </c>
      <c r="H486" s="7">
        <v>2556527.15</v>
      </c>
      <c r="J486" s="6" t="s">
        <v>3229</v>
      </c>
      <c r="K486" s="7" t="e">
        <v>#VALUE!</v>
      </c>
      <c r="L486" s="7">
        <v>2174434.52</v>
      </c>
      <c r="M486" s="7" t="e">
        <v>#DIV/0!</v>
      </c>
    </row>
    <row r="487" spans="5:13" x14ac:dyDescent="0.3">
      <c r="E487" s="8">
        <v>54648</v>
      </c>
      <c r="F487" s="7">
        <v>9262237.5700000003</v>
      </c>
      <c r="G487" s="7">
        <v>2483667.9</v>
      </c>
      <c r="H487" s="7">
        <v>6778569.6699999999</v>
      </c>
      <c r="J487" s="6" t="s">
        <v>3230</v>
      </c>
      <c r="K487" s="7" t="e">
        <v>#VALUE!</v>
      </c>
      <c r="L487" s="7">
        <v>339294.34</v>
      </c>
      <c r="M487" s="7" t="e">
        <v>#DIV/0!</v>
      </c>
    </row>
    <row r="488" spans="5:13" x14ac:dyDescent="0.3">
      <c r="E488" s="8">
        <v>62820</v>
      </c>
      <c r="F488" s="7">
        <v>4297969.75</v>
      </c>
      <c r="G488" s="7">
        <v>1152500.1000000001</v>
      </c>
      <c r="H488" s="7">
        <v>3145469.65</v>
      </c>
      <c r="J488" s="6" t="s">
        <v>3231</v>
      </c>
      <c r="K488" s="7" t="e">
        <v>#VALUE!</v>
      </c>
      <c r="L488" s="7">
        <v>291938.34000000003</v>
      </c>
      <c r="M488" s="7" t="e">
        <v>#DIV/0!</v>
      </c>
    </row>
    <row r="489" spans="5:13" x14ac:dyDescent="0.3">
      <c r="E489" s="8">
        <v>70056</v>
      </c>
      <c r="F489" s="7">
        <v>34909229.370000005</v>
      </c>
      <c r="G489" s="7">
        <v>8940415.9000000004</v>
      </c>
      <c r="H489" s="7">
        <v>25968813.469999999</v>
      </c>
      <c r="J489" s="6" t="s">
        <v>3232</v>
      </c>
      <c r="K489" s="7" t="e">
        <v>#VALUE!</v>
      </c>
      <c r="L489" s="7">
        <v>78876045.739999995</v>
      </c>
      <c r="M489" s="7" t="e">
        <v>#DIV/0!</v>
      </c>
    </row>
    <row r="490" spans="5:13" x14ac:dyDescent="0.3">
      <c r="E490" s="8">
        <v>76968</v>
      </c>
      <c r="F490" s="7">
        <v>5739578.2999999998</v>
      </c>
      <c r="G490" s="7">
        <v>1539067.2</v>
      </c>
      <c r="H490" s="7">
        <v>4200511.0999999996</v>
      </c>
      <c r="J490" s="6" t="s">
        <v>3233</v>
      </c>
      <c r="K490" s="7" t="e">
        <v>#VALUE!</v>
      </c>
      <c r="L490" s="7">
        <v>20380.09</v>
      </c>
      <c r="M490" s="7" t="e">
        <v>#DIV/0!</v>
      </c>
    </row>
    <row r="491" spans="5:13" x14ac:dyDescent="0.3">
      <c r="E491" s="8">
        <v>82800</v>
      </c>
      <c r="F491" s="7">
        <v>7351443.6799999997</v>
      </c>
      <c r="G491" s="7">
        <v>1971288.8</v>
      </c>
      <c r="H491" s="7">
        <v>5380154.8799999999</v>
      </c>
      <c r="J491" s="6" t="s">
        <v>3234</v>
      </c>
      <c r="K491" s="7" t="e">
        <v>#VALUE!</v>
      </c>
      <c r="L491" s="7">
        <v>4849527.08</v>
      </c>
      <c r="M491" s="7" t="e">
        <v>#DIV/0!</v>
      </c>
    </row>
    <row r="492" spans="5:13" x14ac:dyDescent="0.3">
      <c r="E492" s="8">
        <v>100800</v>
      </c>
      <c r="F492" s="7">
        <v>3460661.2199999997</v>
      </c>
      <c r="G492" s="7">
        <v>927975.9</v>
      </c>
      <c r="H492" s="7">
        <v>2532685.3199999998</v>
      </c>
      <c r="J492" s="6" t="s">
        <v>3235</v>
      </c>
      <c r="K492" s="7" t="e">
        <v>#VALUE!</v>
      </c>
      <c r="L492" s="7">
        <v>3635825.4000000004</v>
      </c>
      <c r="M492" s="7" t="e">
        <v>#DIV/0!</v>
      </c>
    </row>
    <row r="493" spans="5:13" x14ac:dyDescent="0.3">
      <c r="E493" s="8">
        <v>137280</v>
      </c>
      <c r="F493" s="7">
        <v>11783085.74</v>
      </c>
      <c r="G493" s="7">
        <v>3159633.1</v>
      </c>
      <c r="H493" s="7">
        <v>8623452.6400000006</v>
      </c>
      <c r="J493" s="6" t="s">
        <v>3236</v>
      </c>
      <c r="K493" s="7" t="e">
        <v>#VALUE!</v>
      </c>
      <c r="L493" s="7">
        <v>4140251.13</v>
      </c>
      <c r="M493" s="7" t="e">
        <v>#DIV/0!</v>
      </c>
    </row>
    <row r="494" spans="5:13" x14ac:dyDescent="0.3">
      <c r="E494" s="8">
        <v>263520</v>
      </c>
      <c r="F494" s="7">
        <v>2738244.55</v>
      </c>
      <c r="G494" s="7">
        <v>836157.4</v>
      </c>
      <c r="H494" s="7">
        <v>1902087.15</v>
      </c>
      <c r="J494" s="6" t="s">
        <v>3237</v>
      </c>
      <c r="K494" s="7" t="e">
        <v>#VALUE!</v>
      </c>
      <c r="L494" s="7">
        <v>21160.61</v>
      </c>
      <c r="M494" s="7" t="e">
        <v>#DIV/0!</v>
      </c>
    </row>
    <row r="495" spans="5:13" x14ac:dyDescent="0.3">
      <c r="E495" s="8">
        <v>276048</v>
      </c>
      <c r="F495" s="7">
        <v>2849773.26</v>
      </c>
      <c r="G495" s="7">
        <v>870214.2</v>
      </c>
      <c r="H495" s="7">
        <v>1979559.06</v>
      </c>
      <c r="J495" s="6" t="s">
        <v>3238</v>
      </c>
      <c r="K495" s="7" t="e">
        <v>#VALUE!</v>
      </c>
      <c r="L495" s="7">
        <v>302081.39</v>
      </c>
      <c r="M495" s="7" t="e">
        <v>#DIV/0!</v>
      </c>
    </row>
    <row r="496" spans="5:13" x14ac:dyDescent="0.3">
      <c r="E496" s="8" t="s">
        <v>2767</v>
      </c>
      <c r="F496" s="7">
        <v>293223349.20999998</v>
      </c>
      <c r="G496" s="7">
        <v>81220329.700000018</v>
      </c>
      <c r="H496" s="7">
        <v>212003019.51000002</v>
      </c>
      <c r="J496" s="6" t="s">
        <v>3239</v>
      </c>
      <c r="K496" s="7">
        <v>51648</v>
      </c>
      <c r="L496" s="7">
        <v>2484873</v>
      </c>
      <c r="M496" s="7" t="e">
        <v>#DIV/0!</v>
      </c>
    </row>
    <row r="497" spans="5:13" x14ac:dyDescent="0.3">
      <c r="E497" s="8" t="s">
        <v>2768</v>
      </c>
      <c r="F497" s="7">
        <v>2097266.23</v>
      </c>
      <c r="G497" s="7">
        <v>460056</v>
      </c>
      <c r="H497" s="7">
        <v>1637210.23</v>
      </c>
      <c r="J497" s="6" t="s">
        <v>3240</v>
      </c>
      <c r="K497" s="7" t="e">
        <v>#VALUE!</v>
      </c>
      <c r="L497" s="7">
        <v>26820570.409999996</v>
      </c>
      <c r="M497" s="7" t="e">
        <v>#DIV/0!</v>
      </c>
    </row>
    <row r="498" spans="5:13" x14ac:dyDescent="0.3">
      <c r="E498" s="6" t="s">
        <v>2764</v>
      </c>
      <c r="F498" s="7">
        <v>5623955208.2199965</v>
      </c>
      <c r="G498" s="7">
        <v>1430016819.8000004</v>
      </c>
      <c r="H498" s="7">
        <v>4193938388.4200006</v>
      </c>
      <c r="J498" s="6" t="s">
        <v>3241</v>
      </c>
      <c r="K498" s="7" t="e">
        <v>#VALUE!</v>
      </c>
      <c r="L498" s="7">
        <v>171819.88</v>
      </c>
      <c r="M498" s="7" t="e">
        <v>#DIV/0!</v>
      </c>
    </row>
    <row r="499" spans="5:13" x14ac:dyDescent="0.3">
      <c r="J499" s="6" t="s">
        <v>3242</v>
      </c>
      <c r="K499" s="7">
        <v>85656</v>
      </c>
      <c r="L499" s="7">
        <v>6215362.2400000002</v>
      </c>
      <c r="M499" s="7" t="e">
        <v>#DIV/0!</v>
      </c>
    </row>
    <row r="500" spans="5:13" x14ac:dyDescent="0.3">
      <c r="J500" s="6" t="s">
        <v>3243</v>
      </c>
      <c r="K500" s="7" t="e">
        <v>#VALUE!</v>
      </c>
      <c r="L500" s="7">
        <v>2068677.1</v>
      </c>
      <c r="M500" s="7" t="e">
        <v>#DIV/0!</v>
      </c>
    </row>
    <row r="501" spans="5:13" x14ac:dyDescent="0.3">
      <c r="J501" s="6" t="s">
        <v>3244</v>
      </c>
      <c r="K501" s="7" t="e">
        <v>#VALUE!</v>
      </c>
      <c r="L501" s="7">
        <v>6247694.9400000004</v>
      </c>
      <c r="M501" s="7" t="e">
        <v>#DIV/0!</v>
      </c>
    </row>
    <row r="502" spans="5:13" x14ac:dyDescent="0.3">
      <c r="J502" s="6" t="s">
        <v>3245</v>
      </c>
      <c r="K502" s="7" t="e">
        <v>#VALUE!</v>
      </c>
      <c r="L502" s="7">
        <v>7950700.8000000007</v>
      </c>
      <c r="M502" s="7" t="e">
        <v>#DIV/0!</v>
      </c>
    </row>
    <row r="503" spans="5:13" x14ac:dyDescent="0.3">
      <c r="J503" s="6" t="s">
        <v>3246</v>
      </c>
      <c r="K503" s="7" t="e">
        <v>#VALUE!</v>
      </c>
      <c r="L503" s="7">
        <v>25430420.290000003</v>
      </c>
      <c r="M503" s="7" t="e">
        <v>#DIV/0!</v>
      </c>
    </row>
    <row r="504" spans="5:13" x14ac:dyDescent="0.3">
      <c r="J504" s="6" t="s">
        <v>3247</v>
      </c>
      <c r="K504" s="7" t="e">
        <v>#VALUE!</v>
      </c>
      <c r="L504" s="7">
        <v>9683993.1799999978</v>
      </c>
      <c r="M504" s="7" t="e">
        <v>#DIV/0!</v>
      </c>
    </row>
    <row r="505" spans="5:13" x14ac:dyDescent="0.3">
      <c r="J505" s="6" t="s">
        <v>3248</v>
      </c>
      <c r="K505" s="7">
        <v>31680</v>
      </c>
      <c r="L505" s="7">
        <v>1264467.47</v>
      </c>
      <c r="M505" s="7" t="e">
        <v>#DIV/0!</v>
      </c>
    </row>
    <row r="506" spans="5:13" x14ac:dyDescent="0.3">
      <c r="J506" s="6" t="s">
        <v>3249</v>
      </c>
      <c r="K506" s="7">
        <v>48528</v>
      </c>
      <c r="L506" s="7">
        <v>1972877.97</v>
      </c>
      <c r="M506" s="7" t="e">
        <v>#DIV/0!</v>
      </c>
    </row>
    <row r="507" spans="5:13" x14ac:dyDescent="0.3">
      <c r="J507" s="6" t="s">
        <v>3250</v>
      </c>
      <c r="K507" s="7" t="e">
        <v>#VALUE!</v>
      </c>
      <c r="L507" s="7">
        <v>4964751.91</v>
      </c>
      <c r="M507" s="7" t="e">
        <v>#DIV/0!</v>
      </c>
    </row>
    <row r="508" spans="5:13" x14ac:dyDescent="0.3">
      <c r="J508" s="6" t="s">
        <v>3251</v>
      </c>
      <c r="K508" s="7" t="e">
        <v>#VALUE!</v>
      </c>
      <c r="L508" s="7">
        <v>2199544.66</v>
      </c>
      <c r="M508" s="7" t="e">
        <v>#DIV/0!</v>
      </c>
    </row>
    <row r="509" spans="5:13" x14ac:dyDescent="0.3">
      <c r="J509" s="6" t="s">
        <v>3252</v>
      </c>
      <c r="K509" s="7" t="e">
        <v>#VALUE!</v>
      </c>
      <c r="L509" s="7">
        <v>38317.35</v>
      </c>
      <c r="M509" s="7" t="e">
        <v>#DIV/0!</v>
      </c>
    </row>
    <row r="510" spans="5:13" x14ac:dyDescent="0.3">
      <c r="J510" s="6" t="s">
        <v>3253</v>
      </c>
      <c r="K510" s="7" t="e">
        <v>#VALUE!</v>
      </c>
      <c r="L510" s="7">
        <v>12250247.34</v>
      </c>
      <c r="M510" s="7" t="e">
        <v>#DIV/0!</v>
      </c>
    </row>
    <row r="511" spans="5:13" x14ac:dyDescent="0.3">
      <c r="J511" s="6" t="s">
        <v>3254</v>
      </c>
      <c r="K511" s="7" t="e">
        <v>#VALUE!</v>
      </c>
      <c r="L511" s="7">
        <v>10948260.760000002</v>
      </c>
      <c r="M511" s="7" t="e">
        <v>#DIV/0!</v>
      </c>
    </row>
    <row r="512" spans="5:13" x14ac:dyDescent="0.3">
      <c r="J512" s="6" t="s">
        <v>3255</v>
      </c>
      <c r="K512" s="7" t="e">
        <v>#VALUE!</v>
      </c>
      <c r="L512" s="7">
        <v>4209798.4000000004</v>
      </c>
      <c r="M512" s="7" t="e">
        <v>#DIV/0!</v>
      </c>
    </row>
    <row r="513" spans="10:13" x14ac:dyDescent="0.3">
      <c r="J513" s="6" t="s">
        <v>3256</v>
      </c>
      <c r="K513" s="7" t="e">
        <v>#VALUE!</v>
      </c>
      <c r="L513" s="7">
        <v>6312518.9899999993</v>
      </c>
      <c r="M513" s="7" t="e">
        <v>#DIV/0!</v>
      </c>
    </row>
    <row r="514" spans="10:13" x14ac:dyDescent="0.3">
      <c r="J514" s="6" t="s">
        <v>3257</v>
      </c>
      <c r="K514" s="7" t="e">
        <v>#VALUE!</v>
      </c>
      <c r="L514" s="7">
        <v>3252065.73</v>
      </c>
      <c r="M514" s="7" t="e">
        <v>#DIV/0!</v>
      </c>
    </row>
    <row r="515" spans="10:13" x14ac:dyDescent="0.3">
      <c r="J515" s="6" t="s">
        <v>2193</v>
      </c>
      <c r="K515" s="7" t="e">
        <v>#VALUE!</v>
      </c>
      <c r="L515" s="7">
        <v>1208432.58</v>
      </c>
      <c r="M515" s="7" t="e">
        <v>#DIV/0!</v>
      </c>
    </row>
    <row r="516" spans="10:13" x14ac:dyDescent="0.3">
      <c r="J516" s="6" t="s">
        <v>3258</v>
      </c>
      <c r="K516" s="7" t="e">
        <v>#VALUE!</v>
      </c>
      <c r="L516" s="7">
        <v>2007408.31</v>
      </c>
      <c r="M516" s="7" t="e">
        <v>#DIV/0!</v>
      </c>
    </row>
    <row r="517" spans="10:13" x14ac:dyDescent="0.3">
      <c r="J517" s="6" t="s">
        <v>3259</v>
      </c>
      <c r="K517" s="7" t="e">
        <v>#VALUE!</v>
      </c>
      <c r="L517" s="7">
        <v>44820038.110000007</v>
      </c>
      <c r="M517" s="7" t="e">
        <v>#DIV/0!</v>
      </c>
    </row>
    <row r="518" spans="10:13" x14ac:dyDescent="0.3">
      <c r="J518" s="6" t="s">
        <v>3260</v>
      </c>
      <c r="K518" s="7" t="e">
        <v>#VALUE!</v>
      </c>
      <c r="L518" s="7">
        <v>3986481.17</v>
      </c>
      <c r="M518" s="7" t="e">
        <v>#DIV/0!</v>
      </c>
    </row>
    <row r="519" spans="10:13" x14ac:dyDescent="0.3">
      <c r="J519" s="6" t="s">
        <v>3261</v>
      </c>
      <c r="K519" s="7" t="e">
        <v>#VALUE!</v>
      </c>
      <c r="L519" s="7">
        <v>2285639.23</v>
      </c>
      <c r="M519" s="7" t="e">
        <v>#DIV/0!</v>
      </c>
    </row>
    <row r="520" spans="10:13" x14ac:dyDescent="0.3">
      <c r="J520" s="6" t="s">
        <v>3262</v>
      </c>
      <c r="K520" s="7" t="e">
        <v>#VALUE!</v>
      </c>
      <c r="L520" s="7">
        <v>187566.05</v>
      </c>
      <c r="M520" s="7" t="e">
        <v>#DIV/0!</v>
      </c>
    </row>
    <row r="521" spans="10:13" x14ac:dyDescent="0.3">
      <c r="J521" s="6" t="s">
        <v>3263</v>
      </c>
      <c r="K521" s="7" t="e">
        <v>#VALUE!</v>
      </c>
      <c r="L521" s="7">
        <v>1287949.04</v>
      </c>
      <c r="M521" s="7" t="e">
        <v>#DIV/0!</v>
      </c>
    </row>
    <row r="522" spans="10:13" x14ac:dyDescent="0.3">
      <c r="J522" s="6" t="s">
        <v>3264</v>
      </c>
      <c r="K522" s="7" t="e">
        <v>#VALUE!</v>
      </c>
      <c r="L522" s="7">
        <v>1808747.34</v>
      </c>
      <c r="M522" s="7" t="e">
        <v>#DIV/0!</v>
      </c>
    </row>
    <row r="523" spans="10:13" x14ac:dyDescent="0.3">
      <c r="J523" s="6" t="s">
        <v>3265</v>
      </c>
      <c r="K523" s="7" t="e">
        <v>#VALUE!</v>
      </c>
      <c r="L523" s="7">
        <v>6256560.6100000003</v>
      </c>
      <c r="M523" s="7" t="e">
        <v>#DIV/0!</v>
      </c>
    </row>
    <row r="524" spans="10:13" x14ac:dyDescent="0.3">
      <c r="J524" s="6" t="s">
        <v>3266</v>
      </c>
      <c r="K524" s="7" t="e">
        <v>#VALUE!</v>
      </c>
      <c r="L524" s="7">
        <v>2101859.83</v>
      </c>
      <c r="M524" s="7" t="e">
        <v>#DIV/0!</v>
      </c>
    </row>
    <row r="525" spans="10:13" x14ac:dyDescent="0.3">
      <c r="J525" s="6" t="s">
        <v>3267</v>
      </c>
      <c r="K525" s="7" t="e">
        <v>#VALUE!</v>
      </c>
      <c r="L525" s="7">
        <v>2237965.9000000004</v>
      </c>
      <c r="M525" s="7" t="e">
        <v>#DIV/0!</v>
      </c>
    </row>
    <row r="526" spans="10:13" x14ac:dyDescent="0.3">
      <c r="J526" s="6" t="s">
        <v>3268</v>
      </c>
      <c r="K526" s="7" t="e">
        <v>#VALUE!</v>
      </c>
      <c r="L526" s="7">
        <v>10158118.439999999</v>
      </c>
      <c r="M526" s="7" t="e">
        <v>#DIV/0!</v>
      </c>
    </row>
    <row r="527" spans="10:13" x14ac:dyDescent="0.3">
      <c r="J527" s="6" t="s">
        <v>3269</v>
      </c>
      <c r="K527" s="7" t="e">
        <v>#VALUE!</v>
      </c>
      <c r="L527" s="7">
        <v>50396459.589999996</v>
      </c>
      <c r="M527" s="7" t="e">
        <v>#DIV/0!</v>
      </c>
    </row>
    <row r="528" spans="10:13" x14ac:dyDescent="0.3">
      <c r="J528" s="6" t="s">
        <v>3270</v>
      </c>
      <c r="K528" s="7" t="e">
        <v>#VALUE!</v>
      </c>
      <c r="L528" s="7">
        <v>13155039.939999999</v>
      </c>
      <c r="M528" s="7" t="e">
        <v>#DIV/0!</v>
      </c>
    </row>
    <row r="529" spans="10:13" x14ac:dyDescent="0.3">
      <c r="J529" s="6" t="s">
        <v>3271</v>
      </c>
      <c r="K529" s="7" t="e">
        <v>#VALUE!</v>
      </c>
      <c r="L529" s="7">
        <v>130142.39</v>
      </c>
      <c r="M529" s="7" t="e">
        <v>#DIV/0!</v>
      </c>
    </row>
    <row r="530" spans="10:13" x14ac:dyDescent="0.3">
      <c r="J530" s="6" t="s">
        <v>3272</v>
      </c>
      <c r="K530" s="7" t="e">
        <v>#VALUE!</v>
      </c>
      <c r="L530" s="7">
        <v>3028110.44</v>
      </c>
      <c r="M530" s="7" t="e">
        <v>#DIV/0!</v>
      </c>
    </row>
    <row r="531" spans="10:13" x14ac:dyDescent="0.3">
      <c r="J531" s="6" t="s">
        <v>3273</v>
      </c>
      <c r="K531" s="7" t="e">
        <v>#VALUE!</v>
      </c>
      <c r="L531" s="7">
        <v>10372462.48</v>
      </c>
      <c r="M531" s="7" t="e">
        <v>#DIV/0!</v>
      </c>
    </row>
    <row r="532" spans="10:13" x14ac:dyDescent="0.3">
      <c r="J532" s="6" t="s">
        <v>3274</v>
      </c>
      <c r="K532" s="7" t="e">
        <v>#VALUE!</v>
      </c>
      <c r="L532" s="7">
        <v>4110938.05</v>
      </c>
      <c r="M532" s="7" t="e">
        <v>#DIV/0!</v>
      </c>
    </row>
    <row r="533" spans="10:13" x14ac:dyDescent="0.3">
      <c r="J533" s="6" t="s">
        <v>3275</v>
      </c>
      <c r="K533" s="7" t="e">
        <v>#VALUE!</v>
      </c>
      <c r="L533" s="7">
        <v>44823.91</v>
      </c>
      <c r="M533" s="7" t="e">
        <v>#DIV/0!</v>
      </c>
    </row>
    <row r="534" spans="10:13" x14ac:dyDescent="0.3">
      <c r="J534" s="6" t="s">
        <v>3276</v>
      </c>
      <c r="K534" s="7" t="e">
        <v>#VALUE!</v>
      </c>
      <c r="L534" s="7">
        <v>1289408.03</v>
      </c>
      <c r="M534" s="7" t="e">
        <v>#DIV/0!</v>
      </c>
    </row>
    <row r="535" spans="10:13" x14ac:dyDescent="0.3">
      <c r="J535" s="6" t="s">
        <v>3277</v>
      </c>
      <c r="K535" s="7" t="e">
        <v>#VALUE!</v>
      </c>
      <c r="L535" s="7">
        <v>1164546.8500000001</v>
      </c>
      <c r="M535" s="7" t="e">
        <v>#DIV/0!</v>
      </c>
    </row>
    <row r="536" spans="10:13" x14ac:dyDescent="0.3">
      <c r="J536" s="6" t="s">
        <v>3278</v>
      </c>
      <c r="K536" s="7" t="e">
        <v>#VALUE!</v>
      </c>
      <c r="L536" s="7">
        <v>103523.79</v>
      </c>
      <c r="M536" s="7" t="e">
        <v>#DIV/0!</v>
      </c>
    </row>
    <row r="537" spans="10:13" x14ac:dyDescent="0.3">
      <c r="J537" s="6" t="s">
        <v>3279</v>
      </c>
      <c r="K537" s="7" t="e">
        <v>#VALUE!</v>
      </c>
      <c r="L537" s="7">
        <v>724517.22</v>
      </c>
      <c r="M537" s="7" t="e">
        <v>#DIV/0!</v>
      </c>
    </row>
    <row r="538" spans="10:13" x14ac:dyDescent="0.3">
      <c r="J538" s="6" t="s">
        <v>3280</v>
      </c>
      <c r="K538" s="7" t="e">
        <v>#VALUE!</v>
      </c>
      <c r="L538" s="7">
        <v>1315825.19</v>
      </c>
      <c r="M538" s="7" t="e">
        <v>#DIV/0!</v>
      </c>
    </row>
    <row r="539" spans="10:13" x14ac:dyDescent="0.3">
      <c r="J539" s="6" t="s">
        <v>3281</v>
      </c>
      <c r="K539" s="7" t="e">
        <v>#VALUE!</v>
      </c>
      <c r="L539" s="7">
        <v>100376.36</v>
      </c>
      <c r="M539" s="7" t="e">
        <v>#DIV/0!</v>
      </c>
    </row>
    <row r="540" spans="10:13" x14ac:dyDescent="0.3">
      <c r="J540" s="6" t="s">
        <v>3282</v>
      </c>
      <c r="K540" s="7">
        <v>2376</v>
      </c>
      <c r="L540" s="7">
        <v>513967.03</v>
      </c>
      <c r="M540" s="7" t="e">
        <v>#DIV/0!</v>
      </c>
    </row>
    <row r="541" spans="10:13" x14ac:dyDescent="0.3">
      <c r="J541" s="6" t="s">
        <v>3283</v>
      </c>
      <c r="K541" s="7" t="e">
        <v>#VALUE!</v>
      </c>
      <c r="L541" s="7">
        <v>104895.15</v>
      </c>
      <c r="M541" s="7" t="e">
        <v>#DIV/0!</v>
      </c>
    </row>
    <row r="542" spans="10:13" x14ac:dyDescent="0.3">
      <c r="J542" s="6" t="s">
        <v>3284</v>
      </c>
      <c r="K542" s="7" t="e">
        <v>#VALUE!</v>
      </c>
      <c r="L542" s="7">
        <v>976480.94</v>
      </c>
      <c r="M542" s="7" t="e">
        <v>#DIV/0!</v>
      </c>
    </row>
    <row r="543" spans="10:13" x14ac:dyDescent="0.3">
      <c r="J543" s="6" t="s">
        <v>1770</v>
      </c>
      <c r="K543" s="7" t="e">
        <v>#VALUE!</v>
      </c>
      <c r="L543" s="7">
        <v>12067.82</v>
      </c>
      <c r="M543" s="7" t="e">
        <v>#DIV/0!</v>
      </c>
    </row>
    <row r="544" spans="10:13" x14ac:dyDescent="0.3">
      <c r="J544" s="6" t="s">
        <v>3285</v>
      </c>
      <c r="K544" s="7" t="e">
        <v>#VALUE!</v>
      </c>
      <c r="L544" s="7">
        <v>12067.82</v>
      </c>
      <c r="M544" s="7" t="e">
        <v>#DIV/0!</v>
      </c>
    </row>
    <row r="545" spans="10:13" x14ac:dyDescent="0.3">
      <c r="J545" s="6" t="s">
        <v>3286</v>
      </c>
      <c r="K545" s="7" t="e">
        <v>#VALUE!</v>
      </c>
      <c r="L545" s="7">
        <v>5234714.1900000004</v>
      </c>
      <c r="M545" s="7" t="e">
        <v>#DIV/0!</v>
      </c>
    </row>
    <row r="546" spans="10:13" x14ac:dyDescent="0.3">
      <c r="J546" s="6" t="s">
        <v>3287</v>
      </c>
      <c r="K546" s="7" t="e">
        <v>#VALUE!</v>
      </c>
      <c r="L546" s="7">
        <v>1882.25</v>
      </c>
      <c r="M546" s="7" t="e">
        <v>#DIV/0!</v>
      </c>
    </row>
    <row r="547" spans="10:13" x14ac:dyDescent="0.3">
      <c r="J547" s="6" t="s">
        <v>3288</v>
      </c>
      <c r="K547" s="7" t="e">
        <v>#VALUE!</v>
      </c>
      <c r="L547" s="7">
        <v>762822.91999999993</v>
      </c>
      <c r="M547" s="7" t="e">
        <v>#DIV/0!</v>
      </c>
    </row>
    <row r="548" spans="10:13" x14ac:dyDescent="0.3">
      <c r="J548" s="6" t="s">
        <v>3289</v>
      </c>
      <c r="K548" s="7" t="e">
        <v>#VALUE!</v>
      </c>
      <c r="L548" s="7">
        <v>3259449.1499999994</v>
      </c>
      <c r="M548" s="7" t="e">
        <v>#DIV/0!</v>
      </c>
    </row>
    <row r="549" spans="10:13" x14ac:dyDescent="0.3">
      <c r="J549" s="6" t="s">
        <v>3290</v>
      </c>
      <c r="K549" s="7" t="e">
        <v>#VALUE!</v>
      </c>
      <c r="L549" s="7">
        <v>26847305.229999993</v>
      </c>
      <c r="M549" s="7" t="e">
        <v>#DIV/0!</v>
      </c>
    </row>
    <row r="550" spans="10:13" x14ac:dyDescent="0.3">
      <c r="J550" s="6" t="s">
        <v>3291</v>
      </c>
      <c r="K550" s="7" t="e">
        <v>#VALUE!</v>
      </c>
      <c r="L550" s="7">
        <v>28183.97</v>
      </c>
      <c r="M550" s="7" t="e">
        <v>#DIV/0!</v>
      </c>
    </row>
    <row r="551" spans="10:13" x14ac:dyDescent="0.3">
      <c r="J551" s="6" t="s">
        <v>3292</v>
      </c>
      <c r="K551" s="7" t="e">
        <v>#VALUE!</v>
      </c>
      <c r="L551" s="7">
        <v>653727.6</v>
      </c>
      <c r="M551" s="7" t="e">
        <v>#DIV/0!</v>
      </c>
    </row>
    <row r="552" spans="10:13" x14ac:dyDescent="0.3">
      <c r="J552" s="6" t="s">
        <v>3293</v>
      </c>
      <c r="K552" s="7" t="e">
        <v>#VALUE!</v>
      </c>
      <c r="L552" s="7">
        <v>1725858.86</v>
      </c>
      <c r="M552" s="7" t="e">
        <v>#DIV/0!</v>
      </c>
    </row>
    <row r="553" spans="10:13" x14ac:dyDescent="0.3">
      <c r="J553" s="6" t="s">
        <v>3294</v>
      </c>
      <c r="K553" s="7" t="e">
        <v>#VALUE!</v>
      </c>
      <c r="L553" s="7">
        <v>1291931.53</v>
      </c>
      <c r="M553" s="7" t="e">
        <v>#DIV/0!</v>
      </c>
    </row>
    <row r="554" spans="10:13" x14ac:dyDescent="0.3">
      <c r="J554" s="6" t="s">
        <v>3295</v>
      </c>
      <c r="K554" s="7" t="e">
        <v>#VALUE!</v>
      </c>
      <c r="L554" s="7">
        <v>805915.52</v>
      </c>
      <c r="M554" s="7" t="e">
        <v>#DIV/0!</v>
      </c>
    </row>
    <row r="555" spans="10:13" x14ac:dyDescent="0.3">
      <c r="J555" s="6" t="s">
        <v>3296</v>
      </c>
      <c r="K555" s="7" t="e">
        <v>#VALUE!</v>
      </c>
      <c r="L555" s="7">
        <v>25995285.130000003</v>
      </c>
      <c r="M555" s="7" t="e">
        <v>#DIV/0!</v>
      </c>
    </row>
    <row r="556" spans="10:13" x14ac:dyDescent="0.3">
      <c r="J556" s="6" t="s">
        <v>3297</v>
      </c>
      <c r="K556" s="7" t="e">
        <v>#VALUE!</v>
      </c>
      <c r="L556" s="7">
        <v>11387727.66</v>
      </c>
      <c r="M556" s="7" t="e">
        <v>#DIV/0!</v>
      </c>
    </row>
    <row r="557" spans="10:13" x14ac:dyDescent="0.3">
      <c r="J557" s="6" t="s">
        <v>3298</v>
      </c>
      <c r="K557" s="7" t="e">
        <v>#VALUE!</v>
      </c>
      <c r="L557" s="7">
        <v>941331.43</v>
      </c>
      <c r="M557" s="7" t="e">
        <v>#DIV/0!</v>
      </c>
    </row>
    <row r="558" spans="10:13" x14ac:dyDescent="0.3">
      <c r="J558" s="6" t="s">
        <v>3299</v>
      </c>
      <c r="K558" s="7" t="e">
        <v>#VALUE!</v>
      </c>
      <c r="L558" s="7">
        <v>34443447.170000002</v>
      </c>
      <c r="M558" s="7" t="e">
        <v>#DIV/0!</v>
      </c>
    </row>
    <row r="559" spans="10:13" x14ac:dyDescent="0.3">
      <c r="J559" s="6" t="s">
        <v>3300</v>
      </c>
      <c r="K559" s="7" t="e">
        <v>#VALUE!</v>
      </c>
      <c r="L559" s="7">
        <v>6923621.7200000007</v>
      </c>
      <c r="M559" s="7" t="e">
        <v>#DIV/0!</v>
      </c>
    </row>
    <row r="560" spans="10:13" x14ac:dyDescent="0.3">
      <c r="J560" s="6" t="s">
        <v>3301</v>
      </c>
      <c r="K560" s="7" t="e">
        <v>#VALUE!</v>
      </c>
      <c r="L560" s="7">
        <v>7198950.6900000004</v>
      </c>
      <c r="M560" s="7" t="e">
        <v>#DIV/0!</v>
      </c>
    </row>
    <row r="561" spans="10:13" x14ac:dyDescent="0.3">
      <c r="J561" s="6" t="s">
        <v>3302</v>
      </c>
      <c r="K561" s="7">
        <v>600</v>
      </c>
      <c r="L561" s="7">
        <v>58298.52</v>
      </c>
      <c r="M561" s="7" t="e">
        <v>#DIV/0!</v>
      </c>
    </row>
    <row r="562" spans="10:13" x14ac:dyDescent="0.3">
      <c r="J562" s="6" t="s">
        <v>3303</v>
      </c>
      <c r="K562" s="7">
        <v>25104</v>
      </c>
      <c r="L562" s="7">
        <v>2369418.35</v>
      </c>
      <c r="M562" s="7" t="e">
        <v>#DIV/0!</v>
      </c>
    </row>
    <row r="563" spans="10:13" x14ac:dyDescent="0.3">
      <c r="J563" s="6" t="s">
        <v>3304</v>
      </c>
      <c r="K563" s="7" t="e">
        <v>#VALUE!</v>
      </c>
      <c r="L563" s="7">
        <v>3297837.5600000005</v>
      </c>
      <c r="M563" s="7" t="e">
        <v>#DIV/0!</v>
      </c>
    </row>
    <row r="564" spans="10:13" x14ac:dyDescent="0.3">
      <c r="J564" s="6" t="s">
        <v>3305</v>
      </c>
      <c r="K564" s="7" t="e">
        <v>#VALUE!</v>
      </c>
      <c r="L564" s="7">
        <v>12541214.879999999</v>
      </c>
      <c r="M564" s="7" t="e">
        <v>#DIV/0!</v>
      </c>
    </row>
    <row r="565" spans="10:13" x14ac:dyDescent="0.3">
      <c r="J565" s="6" t="s">
        <v>3306</v>
      </c>
      <c r="K565" s="7" t="e">
        <v>#VALUE!</v>
      </c>
      <c r="L565" s="7">
        <v>14902807.300000003</v>
      </c>
      <c r="M565" s="7" t="e">
        <v>#DIV/0!</v>
      </c>
    </row>
    <row r="566" spans="10:13" x14ac:dyDescent="0.3">
      <c r="J566" s="6" t="s">
        <v>3307</v>
      </c>
      <c r="K566" s="7" t="e">
        <v>#VALUE!</v>
      </c>
      <c r="L566" s="7">
        <v>1209791.78</v>
      </c>
      <c r="M566" s="7" t="e">
        <v>#DIV/0!</v>
      </c>
    </row>
    <row r="567" spans="10:13" x14ac:dyDescent="0.3">
      <c r="J567" s="6" t="s">
        <v>3308</v>
      </c>
      <c r="K567" s="7" t="e">
        <v>#VALUE!</v>
      </c>
      <c r="L567" s="7">
        <v>2524046.0499999998</v>
      </c>
      <c r="M567" s="7" t="e">
        <v>#DIV/0!</v>
      </c>
    </row>
    <row r="568" spans="10:13" x14ac:dyDescent="0.3">
      <c r="J568" s="6" t="s">
        <v>3309</v>
      </c>
      <c r="K568" s="7" t="e">
        <v>#VALUE!</v>
      </c>
      <c r="L568" s="7">
        <v>10319958.490000002</v>
      </c>
      <c r="M568" s="7" t="e">
        <v>#DIV/0!</v>
      </c>
    </row>
    <row r="569" spans="10:13" x14ac:dyDescent="0.3">
      <c r="J569" s="6" t="s">
        <v>3310</v>
      </c>
      <c r="K569" s="7" t="e">
        <v>#VALUE!</v>
      </c>
      <c r="L569" s="7">
        <v>48750.61</v>
      </c>
      <c r="M569" s="7" t="e">
        <v>#DIV/0!</v>
      </c>
    </row>
    <row r="570" spans="10:13" x14ac:dyDescent="0.3">
      <c r="J570" s="6" t="s">
        <v>3311</v>
      </c>
      <c r="K570" s="7">
        <v>224</v>
      </c>
      <c r="L570" s="7">
        <v>19028.05</v>
      </c>
      <c r="M570" s="7" t="e">
        <v>#DIV/0!</v>
      </c>
    </row>
    <row r="571" spans="10:13" x14ac:dyDescent="0.3">
      <c r="J571" s="6" t="s">
        <v>3312</v>
      </c>
      <c r="K571" s="7" t="e">
        <v>#VALUE!</v>
      </c>
      <c r="L571" s="7">
        <v>1461895.42</v>
      </c>
      <c r="M571" s="7" t="e">
        <v>#DIV/0!</v>
      </c>
    </row>
    <row r="572" spans="10:13" x14ac:dyDescent="0.3">
      <c r="J572" s="6" t="s">
        <v>3313</v>
      </c>
      <c r="K572" s="7" t="e">
        <v>#VALUE!</v>
      </c>
      <c r="L572" s="7">
        <v>9899378.2699999996</v>
      </c>
      <c r="M572" s="7" t="e">
        <v>#DIV/0!</v>
      </c>
    </row>
    <row r="573" spans="10:13" x14ac:dyDescent="0.3">
      <c r="J573" s="6" t="s">
        <v>3314</v>
      </c>
      <c r="K573" s="7" t="e">
        <v>#VALUE!</v>
      </c>
      <c r="L573" s="7">
        <v>33585.760000000002</v>
      </c>
      <c r="M573" s="7" t="e">
        <v>#DIV/0!</v>
      </c>
    </row>
    <row r="574" spans="10:13" x14ac:dyDescent="0.3">
      <c r="J574" s="6" t="s">
        <v>3315</v>
      </c>
      <c r="K574" s="7" t="e">
        <v>#VALUE!</v>
      </c>
      <c r="L574" s="7">
        <v>284322.57</v>
      </c>
      <c r="M574" s="7" t="e">
        <v>#DIV/0!</v>
      </c>
    </row>
    <row r="575" spans="10:13" x14ac:dyDescent="0.3">
      <c r="J575" s="6" t="s">
        <v>3316</v>
      </c>
      <c r="K575" s="7" t="e">
        <v>#VALUE!</v>
      </c>
      <c r="L575" s="7">
        <v>21027.06</v>
      </c>
      <c r="M575" s="7" t="e">
        <v>#DIV/0!</v>
      </c>
    </row>
    <row r="576" spans="10:13" x14ac:dyDescent="0.3">
      <c r="J576" s="6" t="s">
        <v>3317</v>
      </c>
      <c r="K576" s="7" t="e">
        <v>#VALUE!</v>
      </c>
      <c r="L576" s="7">
        <v>40299.730000000003</v>
      </c>
      <c r="M576" s="7" t="e">
        <v>#DIV/0!</v>
      </c>
    </row>
    <row r="577" spans="10:13" x14ac:dyDescent="0.3">
      <c r="J577" s="6" t="s">
        <v>3318</v>
      </c>
      <c r="K577" s="7" t="e">
        <v>#VALUE!</v>
      </c>
      <c r="L577" s="7">
        <v>2012768.11</v>
      </c>
      <c r="M577" s="7" t="e">
        <v>#DIV/0!</v>
      </c>
    </row>
    <row r="578" spans="10:13" x14ac:dyDescent="0.3">
      <c r="J578" s="6" t="s">
        <v>3319</v>
      </c>
      <c r="K578" s="7" t="e">
        <v>#VALUE!</v>
      </c>
      <c r="L578" s="7">
        <v>13125139.42</v>
      </c>
      <c r="M578" s="7" t="e">
        <v>#DIV/0!</v>
      </c>
    </row>
    <row r="579" spans="10:13" x14ac:dyDescent="0.3">
      <c r="J579" s="6" t="s">
        <v>3320</v>
      </c>
      <c r="K579" s="7" t="e">
        <v>#VALUE!</v>
      </c>
      <c r="L579" s="7">
        <v>2109475.7200000002</v>
      </c>
      <c r="M579" s="7" t="e">
        <v>#DIV/0!</v>
      </c>
    </row>
    <row r="580" spans="10:13" x14ac:dyDescent="0.3">
      <c r="J580" s="6" t="s">
        <v>3321</v>
      </c>
      <c r="K580" s="7" t="e">
        <v>#VALUE!</v>
      </c>
      <c r="L580" s="7">
        <v>30669371.449999996</v>
      </c>
      <c r="M580" s="7" t="e">
        <v>#DIV/0!</v>
      </c>
    </row>
    <row r="581" spans="10:13" x14ac:dyDescent="0.3">
      <c r="J581" s="6" t="s">
        <v>3322</v>
      </c>
      <c r="K581" s="7">
        <v>150000</v>
      </c>
      <c r="L581" s="7">
        <v>5461413.0499999998</v>
      </c>
      <c r="M581" s="7" t="e">
        <v>#DIV/0!</v>
      </c>
    </row>
    <row r="582" spans="10:13" x14ac:dyDescent="0.3">
      <c r="J582" s="6" t="s">
        <v>3323</v>
      </c>
      <c r="K582" s="7" t="e">
        <v>#VALUE!</v>
      </c>
      <c r="L582" s="7">
        <v>1450908.12</v>
      </c>
      <c r="M582" s="7" t="e">
        <v>#DIV/0!</v>
      </c>
    </row>
    <row r="583" spans="10:13" x14ac:dyDescent="0.3">
      <c r="J583" s="6" t="s">
        <v>3324</v>
      </c>
      <c r="K583" s="7" t="e">
        <v>#VALUE!</v>
      </c>
      <c r="L583" s="7">
        <v>6959437.6000000006</v>
      </c>
      <c r="M583" s="7" t="e">
        <v>#DIV/0!</v>
      </c>
    </row>
    <row r="584" spans="10:13" x14ac:dyDescent="0.3">
      <c r="J584" s="6" t="s">
        <v>3325</v>
      </c>
      <c r="K584" s="7" t="e">
        <v>#VALUE!</v>
      </c>
      <c r="L584" s="7">
        <v>15263752.799999999</v>
      </c>
      <c r="M584" s="7" t="e">
        <v>#DIV/0!</v>
      </c>
    </row>
    <row r="585" spans="10:13" x14ac:dyDescent="0.3">
      <c r="J585" s="6" t="s">
        <v>3326</v>
      </c>
      <c r="K585" s="7" t="e">
        <v>#VALUE!</v>
      </c>
      <c r="L585" s="7">
        <v>2956432.27</v>
      </c>
      <c r="M585" s="7" t="e">
        <v>#DIV/0!</v>
      </c>
    </row>
    <row r="586" spans="10:13" x14ac:dyDescent="0.3">
      <c r="J586" s="6" t="s">
        <v>3327</v>
      </c>
      <c r="K586" s="7" t="e">
        <v>#VALUE!</v>
      </c>
      <c r="L586" s="7">
        <v>5417796.3199999994</v>
      </c>
      <c r="M586" s="7" t="e">
        <v>#DIV/0!</v>
      </c>
    </row>
    <row r="587" spans="10:13" x14ac:dyDescent="0.3">
      <c r="J587" s="6" t="s">
        <v>3328</v>
      </c>
      <c r="K587" s="7" t="e">
        <v>#VALUE!</v>
      </c>
      <c r="L587" s="7">
        <v>2656533.36</v>
      </c>
      <c r="M587" s="7" t="e">
        <v>#DIV/0!</v>
      </c>
    </row>
    <row r="588" spans="10:13" x14ac:dyDescent="0.3">
      <c r="J588" s="6" t="s">
        <v>3329</v>
      </c>
      <c r="K588" s="7" t="e">
        <v>#VALUE!</v>
      </c>
      <c r="L588" s="7">
        <v>5564014.9900000002</v>
      </c>
      <c r="M588" s="7" t="e">
        <v>#DIV/0!</v>
      </c>
    </row>
    <row r="589" spans="10:13" x14ac:dyDescent="0.3">
      <c r="J589" s="6" t="s">
        <v>3330</v>
      </c>
      <c r="K589" s="7" t="e">
        <v>#VALUE!</v>
      </c>
      <c r="L589" s="7">
        <v>53145.520000000004</v>
      </c>
      <c r="M589" s="7" t="e">
        <v>#DIV/0!</v>
      </c>
    </row>
    <row r="590" spans="10:13" x14ac:dyDescent="0.3">
      <c r="J590" s="6" t="s">
        <v>3331</v>
      </c>
      <c r="K590" s="7" t="e">
        <v>#VALUE!</v>
      </c>
      <c r="L590" s="7">
        <v>1650683.74</v>
      </c>
      <c r="M590" s="7" t="e">
        <v>#DIV/0!</v>
      </c>
    </row>
    <row r="591" spans="10:13" x14ac:dyDescent="0.3">
      <c r="J591" s="6" t="s">
        <v>1771</v>
      </c>
      <c r="K591" s="7" t="e">
        <v>#VALUE!</v>
      </c>
      <c r="L591" s="7">
        <v>13268956.560000001</v>
      </c>
      <c r="M591" s="7" t="e">
        <v>#DIV/0!</v>
      </c>
    </row>
    <row r="592" spans="10:13" x14ac:dyDescent="0.3">
      <c r="J592" s="6" t="s">
        <v>3332</v>
      </c>
      <c r="K592" s="7">
        <v>252000</v>
      </c>
      <c r="L592" s="7">
        <v>9206378.9299999997</v>
      </c>
      <c r="M592" s="7" t="e">
        <v>#DIV/0!</v>
      </c>
    </row>
    <row r="593" spans="10:13" x14ac:dyDescent="0.3">
      <c r="J593" s="6" t="s">
        <v>3333</v>
      </c>
      <c r="K593" s="7" t="e">
        <v>#VALUE!</v>
      </c>
      <c r="L593" s="7">
        <v>18741863.540000003</v>
      </c>
      <c r="M593" s="7" t="e">
        <v>#DIV/0!</v>
      </c>
    </row>
    <row r="594" spans="10:13" x14ac:dyDescent="0.3">
      <c r="J594" s="6" t="s">
        <v>3334</v>
      </c>
      <c r="K594" s="7" t="e">
        <v>#VALUE!</v>
      </c>
      <c r="L594" s="7">
        <v>1402554.27</v>
      </c>
      <c r="M594" s="7" t="e">
        <v>#DIV/0!</v>
      </c>
    </row>
    <row r="595" spans="10:13" x14ac:dyDescent="0.3">
      <c r="J595" s="6" t="s">
        <v>3335</v>
      </c>
      <c r="K595" s="7" t="e">
        <v>#VALUE!</v>
      </c>
      <c r="L595" s="7">
        <v>1859637.43</v>
      </c>
      <c r="M595" s="7" t="e">
        <v>#DIV/0!</v>
      </c>
    </row>
    <row r="596" spans="10:13" x14ac:dyDescent="0.3">
      <c r="J596" s="6" t="s">
        <v>3336</v>
      </c>
      <c r="K596" s="7" t="e">
        <v>#VALUE!</v>
      </c>
      <c r="L596" s="7">
        <v>1103063.03</v>
      </c>
      <c r="M596" s="7" t="e">
        <v>#DIV/0!</v>
      </c>
    </row>
    <row r="597" spans="10:13" x14ac:dyDescent="0.3">
      <c r="J597" s="6" t="s">
        <v>3337</v>
      </c>
      <c r="K597" s="7" t="e">
        <v>#VALUE!</v>
      </c>
      <c r="L597" s="7">
        <v>74167.8</v>
      </c>
      <c r="M597" s="7" t="e">
        <v>#DIV/0!</v>
      </c>
    </row>
    <row r="598" spans="10:13" x14ac:dyDescent="0.3">
      <c r="J598" s="6" t="s">
        <v>3338</v>
      </c>
      <c r="K598" s="7" t="e">
        <v>#VALUE!</v>
      </c>
      <c r="L598" s="7">
        <v>2340672.65</v>
      </c>
      <c r="M598" s="7" t="e">
        <v>#DIV/0!</v>
      </c>
    </row>
    <row r="599" spans="10:13" x14ac:dyDescent="0.3">
      <c r="J599" s="6" t="s">
        <v>3339</v>
      </c>
      <c r="K599" s="7" t="e">
        <v>#VALUE!</v>
      </c>
      <c r="L599" s="7">
        <v>34926.89</v>
      </c>
      <c r="M599" s="7" t="e">
        <v>#DIV/0!</v>
      </c>
    </row>
    <row r="600" spans="10:13" x14ac:dyDescent="0.3">
      <c r="J600" s="6" t="s">
        <v>3340</v>
      </c>
      <c r="K600" s="7" t="e">
        <v>#VALUE!</v>
      </c>
      <c r="L600" s="7">
        <v>35390.519999999997</v>
      </c>
      <c r="M600" s="7" t="e">
        <v>#DIV/0!</v>
      </c>
    </row>
    <row r="601" spans="10:13" x14ac:dyDescent="0.3">
      <c r="J601" s="6" t="s">
        <v>3341</v>
      </c>
      <c r="K601" s="7" t="e">
        <v>#VALUE!</v>
      </c>
      <c r="L601" s="7">
        <v>38017.760000000002</v>
      </c>
      <c r="M601" s="7" t="e">
        <v>#DIV/0!</v>
      </c>
    </row>
    <row r="602" spans="10:13" x14ac:dyDescent="0.3">
      <c r="J602" s="6" t="s">
        <v>3342</v>
      </c>
      <c r="K602" s="7" t="e">
        <v>#VALUE!</v>
      </c>
      <c r="L602" s="7">
        <v>39408.65</v>
      </c>
      <c r="M602" s="7" t="e">
        <v>#DIV/0!</v>
      </c>
    </row>
    <row r="603" spans="10:13" x14ac:dyDescent="0.3">
      <c r="J603" s="6" t="s">
        <v>3343</v>
      </c>
      <c r="K603" s="7" t="e">
        <v>#VALUE!</v>
      </c>
      <c r="L603" s="7">
        <v>40850.080000000002</v>
      </c>
      <c r="M603" s="7" t="e">
        <v>#DIV/0!</v>
      </c>
    </row>
    <row r="604" spans="10:13" x14ac:dyDescent="0.3">
      <c r="J604" s="6" t="s">
        <v>3344</v>
      </c>
      <c r="K604" s="7" t="e">
        <v>#VALUE!</v>
      </c>
      <c r="L604" s="7">
        <v>49169.39</v>
      </c>
      <c r="M604" s="7" t="e">
        <v>#DIV/0!</v>
      </c>
    </row>
    <row r="605" spans="10:13" x14ac:dyDescent="0.3">
      <c r="J605" s="6" t="s">
        <v>3345</v>
      </c>
      <c r="K605" s="7" t="e">
        <v>#VALUE!</v>
      </c>
      <c r="L605" s="7">
        <v>1267129.6600000001</v>
      </c>
      <c r="M605" s="7" t="e">
        <v>#DIV/0!</v>
      </c>
    </row>
    <row r="606" spans="10:13" x14ac:dyDescent="0.3">
      <c r="J606" s="6" t="s">
        <v>3346</v>
      </c>
      <c r="K606" s="7" t="e">
        <v>#VALUE!</v>
      </c>
      <c r="L606" s="7">
        <v>39932.32</v>
      </c>
      <c r="M606" s="7" t="e">
        <v>#DIV/0!</v>
      </c>
    </row>
    <row r="607" spans="10:13" x14ac:dyDescent="0.3">
      <c r="J607" s="6" t="s">
        <v>3347</v>
      </c>
      <c r="K607" s="7" t="e">
        <v>#VALUE!</v>
      </c>
      <c r="L607" s="7">
        <v>68087.05</v>
      </c>
      <c r="M607" s="7" t="e">
        <v>#DIV/0!</v>
      </c>
    </row>
    <row r="608" spans="10:13" x14ac:dyDescent="0.3">
      <c r="J608" s="6" t="s">
        <v>3348</v>
      </c>
      <c r="K608" s="7" t="e">
        <v>#VALUE!</v>
      </c>
      <c r="L608" s="7">
        <v>4905162.87</v>
      </c>
      <c r="M608" s="7" t="e">
        <v>#DIV/0!</v>
      </c>
    </row>
    <row r="609" spans="10:13" x14ac:dyDescent="0.3">
      <c r="J609" s="6" t="s">
        <v>3349</v>
      </c>
      <c r="K609" s="7" t="e">
        <v>#VALUE!</v>
      </c>
      <c r="L609" s="7">
        <v>2505663.9900000002</v>
      </c>
      <c r="M609" s="7" t="e">
        <v>#DIV/0!</v>
      </c>
    </row>
    <row r="610" spans="10:13" x14ac:dyDescent="0.3">
      <c r="J610" s="6" t="s">
        <v>3350</v>
      </c>
      <c r="K610" s="7" t="e">
        <v>#VALUE!</v>
      </c>
      <c r="L610" s="7">
        <v>705329.67</v>
      </c>
      <c r="M610" s="7" t="e">
        <v>#DIV/0!</v>
      </c>
    </row>
    <row r="611" spans="10:13" x14ac:dyDescent="0.3">
      <c r="J611" s="6" t="s">
        <v>3351</v>
      </c>
      <c r="K611" s="7" t="e">
        <v>#VALUE!</v>
      </c>
      <c r="L611" s="7">
        <v>63037.27</v>
      </c>
      <c r="M611" s="7" t="e">
        <v>#DIV/0!</v>
      </c>
    </row>
    <row r="612" spans="10:13" x14ac:dyDescent="0.3">
      <c r="J612" s="6" t="s">
        <v>3352</v>
      </c>
      <c r="K612" s="7">
        <v>600</v>
      </c>
      <c r="L612" s="7">
        <v>116500.34</v>
      </c>
      <c r="M612" s="7" t="e">
        <v>#DIV/0!</v>
      </c>
    </row>
    <row r="613" spans="10:13" x14ac:dyDescent="0.3">
      <c r="J613" s="6" t="s">
        <v>3353</v>
      </c>
      <c r="K613" s="7">
        <v>540</v>
      </c>
      <c r="L613" s="7">
        <v>60872.23</v>
      </c>
      <c r="M613" s="7" t="e">
        <v>#DIV/0!</v>
      </c>
    </row>
    <row r="614" spans="10:13" x14ac:dyDescent="0.3">
      <c r="J614" s="6" t="s">
        <v>3354</v>
      </c>
      <c r="K614" s="7">
        <v>23832</v>
      </c>
      <c r="L614" s="7">
        <v>2442982.86</v>
      </c>
      <c r="M614" s="7" t="e">
        <v>#DIV/0!</v>
      </c>
    </row>
    <row r="615" spans="10:13" x14ac:dyDescent="0.3">
      <c r="J615" s="6" t="s">
        <v>2764</v>
      </c>
      <c r="K615" s="7" t="e">
        <v>#VALUE!</v>
      </c>
      <c r="L615" s="7">
        <v>4193938388.4199982</v>
      </c>
      <c r="M615" s="7" t="e"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83EE-D158-496B-A82F-F1F603731798}">
  <dimension ref="A1"/>
  <sheetViews>
    <sheetView topLeftCell="B1" workbookViewId="0">
      <selection activeCell="J23" sqref="J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1C36-7C9D-439F-8EE3-1839D724BF04}">
  <dimension ref="A1:C18"/>
  <sheetViews>
    <sheetView workbookViewId="0">
      <selection activeCell="C8" sqref="C8"/>
    </sheetView>
  </sheetViews>
  <sheetFormatPr defaultRowHeight="14.4" x14ac:dyDescent="0.3"/>
  <cols>
    <col min="1" max="1" width="26.5546875" customWidth="1"/>
    <col min="2" max="2" width="28.77734375" customWidth="1"/>
  </cols>
  <sheetData>
    <row r="1" spans="1:3" ht="15.6" x14ac:dyDescent="0.3">
      <c r="A1" s="9" t="s">
        <v>3358</v>
      </c>
      <c r="B1" s="2" t="s">
        <v>5</v>
      </c>
    </row>
    <row r="2" spans="1:3" x14ac:dyDescent="0.3">
      <c r="A2" s="10" t="s">
        <v>3359</v>
      </c>
      <c r="B2" s="3" t="str">
        <f>IF(ISNUMBER(SEARCH("SCRUB",A2)),"Scrubber",
IF(ISNUMBER(SEARCH("STRAIN",A2)),"Kitchen Tools",
IF(ISNUMBER(SEARCH("HOLDER",A2)),"Household Steel",
IF(ISNUMBER(SEARCH("CONTAINER",A2)),"Containers",
IF(ISNUMBER(SEARCH("STAND",A2)),"Home Utility",
"Other")))))</f>
        <v>Scrubber</v>
      </c>
      <c r="C2" t="str">
        <f>IF(ISNUMBER(SEARCH("SCRUB",E2)),"Scrubber",
IF(ISNUMBER(SEARCH("STRAIN",E2)),"Kitchen Tools",
IF(ISNUMBER(SEARCH("HOLDER",E2)),"Household Steel",
IF(ISNUMBER(SEARCH("CONTAINER",E2)),"Containers",
IF(ISNUMBER(SEARCH("STAND",E2)),"Home Utility",
IF(ISNUMBER(SEARCH("LUNCH",E2)),"Lunch Box",
IF(ISNUMBER(SEARCH("RACK",E2)),"Dish Rack",
"Other")))))))</f>
        <v>Other</v>
      </c>
    </row>
    <row r="3" spans="1:3" x14ac:dyDescent="0.3">
      <c r="A3" s="10" t="s">
        <v>3360</v>
      </c>
      <c r="B3" s="3" t="str">
        <f t="shared" ref="B3:B10" si="0">IF(ISNUMBER(SEARCH("SCRUB",A3)),"Scrubber",
IF(ISNUMBER(SEARCH("STRAIN",A3)),"Kitchen Tools",
IF(ISNUMBER(SEARCH("HOLDER",A3)),"Household Steel",
IF(ISNUMBER(SEARCH("CONTAINER",A3)),"Containers",
IF(ISNUMBER(SEARCH("STAND",A3)),"Home Utility",
"Other")))))</f>
        <v>Kitchen Tools</v>
      </c>
      <c r="C3" s="10" t="b">
        <f>IF(ISNUMBER(SEARCH("SCRUB",E2)),"Scrubber")</f>
        <v>0</v>
      </c>
    </row>
    <row r="4" spans="1:3" x14ac:dyDescent="0.3">
      <c r="A4" s="10" t="s">
        <v>3361</v>
      </c>
      <c r="B4" s="3" t="str">
        <f t="shared" si="0"/>
        <v>Household Steel</v>
      </c>
      <c r="C4" t="str">
        <f t="shared" ref="C3:C10" si="1">IF(ISNUMBER(SEARCH("SCRUB",E4)),"Scrubber",
IF(ISNUMBER(SEARCH("STRAIN",E4)),"Kitchen Tools",
IF(ISNUMBER(SEARCH("HOLDER",E4)),"Household Steel",
IF(ISNUMBER(SEARCH("CONTAINER",E4)),"Containers",
IF(ISNUMBER(SEARCH("STAND",E4)),"Home Utility",
IF(ISNUMBER(SEARCH("LUNCH",E4)),"Lunch Box",
IF(ISNUMBER(SEARCH("RACK",E4)),"Dish Rack",
"Other")))))))</f>
        <v>Other</v>
      </c>
    </row>
    <row r="5" spans="1:3" x14ac:dyDescent="0.3">
      <c r="A5" s="10" t="s">
        <v>3363</v>
      </c>
      <c r="B5" s="3" t="str">
        <f t="shared" si="0"/>
        <v>Containers</v>
      </c>
      <c r="C5" t="str">
        <f t="shared" si="1"/>
        <v>Other</v>
      </c>
    </row>
    <row r="6" spans="1:3" x14ac:dyDescent="0.3">
      <c r="A6" s="10" t="s">
        <v>3362</v>
      </c>
      <c r="B6" s="3" t="str">
        <f t="shared" si="0"/>
        <v>Home Utility</v>
      </c>
      <c r="C6" t="str">
        <f t="shared" si="1"/>
        <v>Other</v>
      </c>
    </row>
    <row r="7" spans="1:3" x14ac:dyDescent="0.3">
      <c r="A7" s="10" t="s">
        <v>3364</v>
      </c>
      <c r="B7" s="3" t="str">
        <f t="shared" si="0"/>
        <v>Other</v>
      </c>
      <c r="C7" t="str">
        <f t="shared" si="1"/>
        <v>Other</v>
      </c>
    </row>
    <row r="8" spans="1:3" x14ac:dyDescent="0.3">
      <c r="A8" s="10" t="s">
        <v>3365</v>
      </c>
      <c r="B8" s="3" t="str">
        <f t="shared" si="0"/>
        <v>Other</v>
      </c>
      <c r="C8" t="str">
        <f t="shared" si="1"/>
        <v>Other</v>
      </c>
    </row>
    <row r="9" spans="1:3" x14ac:dyDescent="0.3">
      <c r="A9" s="10" t="s">
        <v>3366</v>
      </c>
      <c r="B9" s="3" t="str">
        <f t="shared" si="0"/>
        <v>Other</v>
      </c>
      <c r="C9" t="str">
        <f t="shared" si="1"/>
        <v>Other</v>
      </c>
    </row>
    <row r="10" spans="1:3" x14ac:dyDescent="0.3">
      <c r="A10" s="10" t="s">
        <v>3367</v>
      </c>
      <c r="B10" s="3" t="str">
        <f t="shared" si="0"/>
        <v>Other</v>
      </c>
      <c r="C10" t="str">
        <f>IF(ISNUMBER(SEARCH("SCRUB",E10)),"Scrubber",
IF(ISNUMBER(SEARCH("STRAIN",E10)),"Kitchen Tools",
IF(ISNUMBER(SEARCH("HOLDER",E10)),"Household Steel",
IF(ISNUMBER(SEARCH("CONTAINER",E10)),"Containers",
IF(ISNUMBER(SEARCH("STAND",E10)),"Home Utility",
IF(ISNUMBER(SEARCH("LUNCH",E10)),"Lunch Box",
IF(ISNUMBER(SEARCH("RACK",E10)),"Dish Rack",
"Other")))))))</f>
        <v>Other</v>
      </c>
    </row>
    <row r="12" spans="1:3" x14ac:dyDescent="0.3">
      <c r="A12" s="9"/>
      <c r="B12" s="9"/>
    </row>
    <row r="13" spans="1:3" x14ac:dyDescent="0.3">
      <c r="A13" s="10"/>
      <c r="B13" s="10"/>
    </row>
    <row r="14" spans="1:3" x14ac:dyDescent="0.3">
      <c r="A14" s="10"/>
      <c r="B14" s="10"/>
    </row>
    <row r="15" spans="1:3" x14ac:dyDescent="0.3">
      <c r="A15" s="10"/>
      <c r="B15" s="10"/>
    </row>
    <row r="16" spans="1:3" x14ac:dyDescent="0.3">
      <c r="A16" s="10"/>
      <c r="B16" s="10"/>
    </row>
    <row r="17" spans="1:2" x14ac:dyDescent="0.3">
      <c r="A17" s="10"/>
      <c r="B17" s="10"/>
    </row>
    <row r="18" spans="1:2" x14ac:dyDescent="0.3">
      <c r="A18" s="10"/>
      <c r="B1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EDD6-700F-41F8-8E06-AD6F989EE8CD}">
  <dimension ref="A1:A71"/>
  <sheetViews>
    <sheetView tabSelected="1" workbookViewId="0">
      <selection activeCell="A66" sqref="A66:F80"/>
    </sheetView>
  </sheetViews>
  <sheetFormatPr defaultRowHeight="14.4" x14ac:dyDescent="0.3"/>
  <sheetData>
    <row r="1" spans="1:1" x14ac:dyDescent="0.3">
      <c r="A1" t="s">
        <v>3368</v>
      </c>
    </row>
    <row r="3" spans="1:1" x14ac:dyDescent="0.3">
      <c r="A3" t="s">
        <v>3369</v>
      </c>
    </row>
    <row r="4" spans="1:1" x14ac:dyDescent="0.3">
      <c r="A4" t="s">
        <v>3370</v>
      </c>
    </row>
    <row r="5" spans="1:1" x14ac:dyDescent="0.3">
      <c r="A5" t="s">
        <v>3371</v>
      </c>
    </row>
    <row r="6" spans="1:1" x14ac:dyDescent="0.3">
      <c r="A6" t="s">
        <v>3372</v>
      </c>
    </row>
    <row r="7" spans="1:1" x14ac:dyDescent="0.3">
      <c r="A7" t="s">
        <v>3373</v>
      </c>
    </row>
    <row r="8" spans="1:1" x14ac:dyDescent="0.3">
      <c r="A8" t="s">
        <v>3374</v>
      </c>
    </row>
    <row r="10" spans="1:1" x14ac:dyDescent="0.3">
      <c r="A10" t="s">
        <v>3375</v>
      </c>
    </row>
    <row r="11" spans="1:1" x14ac:dyDescent="0.3">
      <c r="A11" t="s">
        <v>3376</v>
      </c>
    </row>
    <row r="13" spans="1:1" x14ac:dyDescent="0.3">
      <c r="A13" t="s">
        <v>3377</v>
      </c>
    </row>
    <row r="14" spans="1:1" x14ac:dyDescent="0.3">
      <c r="A14" t="s">
        <v>3378</v>
      </c>
    </row>
    <row r="15" spans="1:1" x14ac:dyDescent="0.3">
      <c r="A15" t="s">
        <v>3379</v>
      </c>
    </row>
    <row r="17" spans="1:1" x14ac:dyDescent="0.3">
      <c r="A17" t="s">
        <v>3380</v>
      </c>
    </row>
    <row r="18" spans="1:1" x14ac:dyDescent="0.3">
      <c r="A18" t="s">
        <v>3381</v>
      </c>
    </row>
    <row r="19" spans="1:1" x14ac:dyDescent="0.3">
      <c r="A19" t="s">
        <v>3382</v>
      </c>
    </row>
    <row r="20" spans="1:1" x14ac:dyDescent="0.3">
      <c r="A20" t="s">
        <v>3383</v>
      </c>
    </row>
    <row r="21" spans="1:1" x14ac:dyDescent="0.3">
      <c r="A21" t="s">
        <v>3384</v>
      </c>
    </row>
    <row r="23" spans="1:1" x14ac:dyDescent="0.3">
      <c r="A23" t="s">
        <v>3385</v>
      </c>
    </row>
    <row r="24" spans="1:1" x14ac:dyDescent="0.3">
      <c r="A24" t="s">
        <v>3386</v>
      </c>
    </row>
    <row r="25" spans="1:1" x14ac:dyDescent="0.3">
      <c r="A25" t="s">
        <v>3387</v>
      </c>
    </row>
    <row r="26" spans="1:1" x14ac:dyDescent="0.3">
      <c r="A26" t="s">
        <v>3388</v>
      </c>
    </row>
    <row r="27" spans="1:1" x14ac:dyDescent="0.3">
      <c r="A27" t="s">
        <v>3389</v>
      </c>
    </row>
    <row r="28" spans="1:1" x14ac:dyDescent="0.3">
      <c r="A28" t="s">
        <v>3390</v>
      </c>
    </row>
    <row r="29" spans="1:1" x14ac:dyDescent="0.3">
      <c r="A29" t="s">
        <v>3391</v>
      </c>
    </row>
    <row r="31" spans="1:1" x14ac:dyDescent="0.3">
      <c r="A31" t="s">
        <v>3392</v>
      </c>
    </row>
    <row r="33" spans="1:1" x14ac:dyDescent="0.3">
      <c r="A33" t="s">
        <v>3393</v>
      </c>
    </row>
    <row r="34" spans="1:1" x14ac:dyDescent="0.3">
      <c r="A34" t="s">
        <v>3394</v>
      </c>
    </row>
    <row r="36" spans="1:1" x14ac:dyDescent="0.3">
      <c r="A36" t="s">
        <v>3395</v>
      </c>
    </row>
    <row r="37" spans="1:1" x14ac:dyDescent="0.3">
      <c r="A37" t="s">
        <v>3396</v>
      </c>
    </row>
    <row r="39" spans="1:1" x14ac:dyDescent="0.3">
      <c r="A39" t="s">
        <v>3397</v>
      </c>
    </row>
    <row r="40" spans="1:1" x14ac:dyDescent="0.3">
      <c r="A40" t="s">
        <v>3398</v>
      </c>
    </row>
    <row r="41" spans="1:1" x14ac:dyDescent="0.3">
      <c r="A41" t="s">
        <v>3399</v>
      </c>
    </row>
    <row r="43" spans="1:1" x14ac:dyDescent="0.3">
      <c r="A43" t="s">
        <v>3400</v>
      </c>
    </row>
    <row r="44" spans="1:1" x14ac:dyDescent="0.3">
      <c r="A44" t="s">
        <v>3401</v>
      </c>
    </row>
    <row r="45" spans="1:1" x14ac:dyDescent="0.3">
      <c r="A45" t="e" cm="1">
        <f t="array" ref="A45">- Qty matches GOODS DESCRIPTION</f>
        <v>#NAME?</v>
      </c>
    </row>
    <row r="46" spans="1:1" x14ac:dyDescent="0.3">
      <c r="A46" t="e" cm="1">
        <f t="array" ref="A46">- Unit matches text</f>
        <v>#NAME?</v>
      </c>
    </row>
    <row r="47" spans="1:1" x14ac:dyDescent="0.3">
      <c r="A47" t="e" cm="1">
        <f t="array" ref="A47">- Price correct</f>
        <v>#NAME?</v>
      </c>
    </row>
    <row r="48" spans="1:1" x14ac:dyDescent="0.3">
      <c r="A48" t="e" cm="1">
        <f t="array" ref="A48">- Master Category correct</f>
        <v>#NAME?</v>
      </c>
    </row>
    <row r="50" spans="1:1" x14ac:dyDescent="0.3">
      <c r="A50" t="s">
        <v>3402</v>
      </c>
    </row>
    <row r="52" spans="1:1" x14ac:dyDescent="0.3">
      <c r="A52" t="s">
        <v>3403</v>
      </c>
    </row>
    <row r="53" spans="1:1" x14ac:dyDescent="0.3">
      <c r="A53" t="s">
        <v>3404</v>
      </c>
    </row>
    <row r="54" spans="1:1" x14ac:dyDescent="0.3">
      <c r="A54" t="s">
        <v>3405</v>
      </c>
    </row>
    <row r="56" spans="1:1" x14ac:dyDescent="0.3">
      <c r="A56" t="s">
        <v>3406</v>
      </c>
    </row>
    <row r="57" spans="1:1" x14ac:dyDescent="0.3">
      <c r="A57" t="s">
        <v>3407</v>
      </c>
    </row>
    <row r="58" spans="1:1" x14ac:dyDescent="0.3">
      <c r="A58" t="s">
        <v>3408</v>
      </c>
    </row>
    <row r="59" spans="1:1" x14ac:dyDescent="0.3">
      <c r="A59" t="s">
        <v>3409</v>
      </c>
    </row>
    <row r="61" spans="1:1" x14ac:dyDescent="0.3">
      <c r="A61" t="s">
        <v>3410</v>
      </c>
    </row>
    <row r="62" spans="1:1" x14ac:dyDescent="0.3">
      <c r="A62" t="s">
        <v>3411</v>
      </c>
    </row>
    <row r="63" spans="1:1" x14ac:dyDescent="0.3">
      <c r="A63" t="s">
        <v>3412</v>
      </c>
    </row>
    <row r="64" spans="1:1" x14ac:dyDescent="0.3">
      <c r="A64" t="s">
        <v>3413</v>
      </c>
    </row>
    <row r="65" spans="1:1" x14ac:dyDescent="0.3">
      <c r="A65" t="s">
        <v>3414</v>
      </c>
    </row>
    <row r="66" spans="1:1" x14ac:dyDescent="0.3">
      <c r="A66" t="s">
        <v>3415</v>
      </c>
    </row>
    <row r="67" spans="1:1" x14ac:dyDescent="0.3">
      <c r="A67" t="s">
        <v>3416</v>
      </c>
    </row>
    <row r="68" spans="1:1" x14ac:dyDescent="0.3">
      <c r="A68" t="s">
        <v>3417</v>
      </c>
    </row>
    <row r="69" spans="1:1" x14ac:dyDescent="0.3">
      <c r="A69" t="s">
        <v>3418</v>
      </c>
    </row>
    <row r="70" spans="1:1" x14ac:dyDescent="0.3">
      <c r="A70" t="s">
        <v>3419</v>
      </c>
    </row>
    <row r="71" spans="1:1" x14ac:dyDescent="0.3">
      <c r="A71" t="s">
        <v>3420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Cleaned Data</vt:lpstr>
      <vt:lpstr>Pivot Table</vt:lpstr>
      <vt:lpstr>Charts</vt:lpstr>
      <vt:lpstr>lookup 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CHINA VAGYA NAIK</dc:creator>
  <cp:lastModifiedBy>M CHINA VAGYA NAIK</cp:lastModifiedBy>
  <dcterms:created xsi:type="dcterms:W3CDTF">2025-11-18T06:08:31Z</dcterms:created>
  <dcterms:modified xsi:type="dcterms:W3CDTF">2025-11-18T08:17:00Z</dcterms:modified>
</cp:coreProperties>
</file>